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updateLinks="neve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さ\"/>
    </mc:Choice>
  </mc:AlternateContent>
  <xr:revisionPtr revIDLastSave="0" documentId="13_ncr:1_{3A279C0C-1453-4111-AC50-20FEF2EC67AD}" xr6:coauthVersionLast="36" xr6:coauthVersionMax="36" xr10:uidLastSave="{00000000-0000-0000-0000-000000000000}"/>
  <bookViews>
    <workbookView xWindow="0" yWindow="0" windowWidth="20490" windowHeight="678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DB102" i="12" l="1"/>
  <c r="CW102" i="12"/>
  <c r="CR102"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E41" i="10"/>
  <c r="AM41" i="10"/>
  <c r="U41" i="10"/>
  <c r="E41" i="10"/>
  <c r="C41" i="10"/>
  <c r="DG40" i="10"/>
  <c r="CQ40" i="10"/>
  <c r="CO40" i="10" s="1"/>
  <c r="BY40" i="10"/>
  <c r="BE40" i="10"/>
  <c r="AM40" i="10"/>
  <c r="U40" i="10"/>
  <c r="E40" i="10"/>
  <c r="C40" i="10" s="1"/>
  <c r="DG39" i="10"/>
  <c r="CQ39" i="10"/>
  <c r="CO39" i="10"/>
  <c r="BY39" i="10"/>
  <c r="BE39" i="10"/>
  <c r="AM39" i="10"/>
  <c r="U39" i="10"/>
  <c r="E39" i="10"/>
  <c r="C39" i="10"/>
  <c r="DG38" i="10"/>
  <c r="CQ38" i="10"/>
  <c r="CO38" i="10" s="1"/>
  <c r="BY38" i="10"/>
  <c r="BE38" i="10"/>
  <c r="AM38" i="10"/>
  <c r="U38" i="10"/>
  <c r="E38" i="10"/>
  <c r="C38" i="10" s="1"/>
  <c r="DG37" i="10"/>
  <c r="CQ37" i="10"/>
  <c r="CO37" i="10"/>
  <c r="BY37" i="10"/>
  <c r="BE37" i="10"/>
  <c r="AM37" i="10"/>
  <c r="U37" i="10"/>
  <c r="E37" i="10"/>
  <c r="C37" i="10"/>
  <c r="DG36" i="10"/>
  <c r="CQ36" i="10"/>
  <c r="CO36" i="10" s="1"/>
  <c r="BY36" i="10"/>
  <c r="BE36" i="10"/>
  <c r="AM36" i="10"/>
  <c r="W36" i="10"/>
  <c r="E36" i="10"/>
  <c r="C36" i="10"/>
  <c r="DG35" i="10"/>
  <c r="CQ35" i="10"/>
  <c r="BY35" i="10"/>
  <c r="BE35" i="10"/>
  <c r="AO35" i="10"/>
  <c r="W35" i="10"/>
  <c r="E35" i="10"/>
  <c r="DG34" i="10"/>
  <c r="CQ34" i="10"/>
  <c r="BY34" i="10"/>
  <c r="BE34" i="10"/>
  <c r="AO34" i="10"/>
  <c r="W34" i="10"/>
  <c r="E34" i="10"/>
  <c r="C34" i="10" s="1"/>
  <c r="C35" i="10" s="1"/>
  <c r="U34" i="10" l="1"/>
  <c r="U35" i="10" s="1"/>
  <c r="U36" i="10" s="1"/>
  <c r="AM34" i="10" l="1"/>
  <c r="AM35" i="10" s="1"/>
  <c r="BW34" i="10" l="1"/>
  <c r="BW35" i="10" l="1"/>
  <c r="BW36" i="10" s="1"/>
  <c r="BW37" i="10" s="1"/>
  <c r="BW38" i="10" s="1"/>
  <c r="BW39" i="10" s="1"/>
  <c r="BW40" i="10" s="1"/>
  <c r="BW41" i="10" s="1"/>
  <c r="CO34" i="10" l="1"/>
  <c r="CO35" i="10" s="1"/>
</calcChain>
</file>

<file path=xl/sharedStrings.xml><?xml version="1.0" encoding="utf-8"?>
<sst xmlns="http://schemas.openxmlformats.org/spreadsheetml/2006/main" count="1060" uniqueCount="598">
  <si>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</si>
  <si>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</si>
  <si>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</si>
  <si>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</si>
  <si>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</si>
  <si>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</si>
  <si>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</si>
  <si>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</si>
  <si>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</si>
  <si>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</si>
  <si>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</si>
  <si>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</si>
  <si>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</si>
  <si>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</si>
  <si>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</si>
  <si>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</si>
  <si>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</si>
  <si>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</si>
  <si>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</si>
  <si>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</si>
  <si>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</si>
  <si>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</si>
  <si>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</si>
  <si>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</si>
  <si>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</si>
  <si>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</si>
  <si>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</si>
  <si>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</si>
  <si>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</si>
  <si>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</si>
  <si>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</si>
  <si>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</si>
  <si>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</si>
  <si>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</si>
  <si>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</si>
  <si>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</si>
  <si>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</si>
  <si>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</si>
  <si>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</si>
  <si>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</si>
  <si>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</si>
  <si>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</si>
  <si>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</si>
  <si>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</si>
  <si>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</si>
  <si>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</si>
  <si>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</si>
  <si>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</si>
  <si>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</si>
  <si>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</si>
  <si>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</si>
  <si>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</si>
  <si>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</si>
  <si>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</si>
  <si>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</si>
  <si>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</si>
  <si>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</si>
  <si>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</si>
  <si>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</si>
  <si>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</si>
  <si>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</si>
  <si>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</si>
  <si>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</si>
  <si>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</si>
  <si>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</si>
  <si>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</si>
  <si>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</si>
  <si>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</si>
  <si>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</si>
  <si>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</si>
  <si>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</si>
  <si>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</si>
  <si>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</si>
  <si>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</si>
  <si>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</si>
  <si>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</si>
  <si>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</si>
  <si>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</si>
  <si>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</si>
  <si>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</si>
  <si>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</si>
  <si>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</si>
  <si>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</si>
  <si>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</si>
  <si>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</si>
  <si>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</si>
  <si>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</si>
  <si>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</si>
  <si>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</si>
  <si>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</si>
  <si>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</si>
  <si>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</si>
  <si>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</si>
  <si>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</si>
  <si>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</si>
  <si>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</si>
  <si>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</si>
  <si>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</si>
  <si>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狭山市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</si>
  <si>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</si>
  <si>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</si>
  <si>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</si>
  <si>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</si>
  <si>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</si>
  <si>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</si>
  <si>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</si>
  <si>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</si>
  <si>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</si>
  <si>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</si>
  <si>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</si>
  <si>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</si>
  <si>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</si>
  <si>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</si>
  <si>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</si>
  <si>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</si>
  <si>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</si>
  <si>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</si>
  <si>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</si>
  <si>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</si>
  <si>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</si>
  <si>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</si>
  <si>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</si>
  <si>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</si>
  <si>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</si>
  <si>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</si>
  <si>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</si>
  <si>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</si>
  <si>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</si>
  <si>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</si>
  <si>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</si>
  <si>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</si>
  <si>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</si>
  <si>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</si>
  <si>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</si>
  <si>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</si>
  <si>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</si>
  <si>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</si>
  <si>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</si>
  <si>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</si>
  <si>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</si>
  <si>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</si>
  <si>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</si>
  <si>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</si>
  <si>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</si>
  <si>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</si>
  <si>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</si>
  <si>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</si>
  <si>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</si>
  <si>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</si>
  <si>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</si>
  <si>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</si>
  <si>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</si>
  <si>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</si>
  <si>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</si>
  <si>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</si>
  <si>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</si>
  <si>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</si>
  <si>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</si>
  <si>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</si>
  <si>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</si>
  <si>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</si>
  <si>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</si>
  <si>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</si>
  <si>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</si>
  <si>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</si>
  <si>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</si>
  <si>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</si>
  <si>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</si>
  <si>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</si>
  <si>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</si>
  <si>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</si>
  <si>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</si>
  <si>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</si>
  <si>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</si>
  <si>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</si>
  <si>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</si>
  <si>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</si>
  <si>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</si>
  <si>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</si>
  <si>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</si>
  <si>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</si>
  <si>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</si>
  <si>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</si>
  <si>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</si>
  <si>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</si>
  <si>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</si>
  <si>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</si>
  <si>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</si>
  <si>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</si>
  <si>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</si>
  <si>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</si>
  <si>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</si>
  <si>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</si>
  <si>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</si>
  <si>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</si>
  <si>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</si>
  <si>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</si>
  <si>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</si>
  <si>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</si>
  <si>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</si>
  <si>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</si>
  <si>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</si>
  <si>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</si>
  <si>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</si>
  <si>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</si>
  <si>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</si>
  <si>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</si>
  <si>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</si>
  <si>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</si>
  <si>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</si>
  <si>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</si>
  <si>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</si>
  <si>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</si>
  <si>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</si>
  <si>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</si>
  <si>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</si>
  <si>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埼玉県狭山市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</si>
  <si>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</si>
  <si>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</si>
  <si>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</si>
  <si>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</si>
  <si>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</si>
  <si>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</si>
  <si>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</si>
  <si>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</si>
  <si>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</si>
  <si>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</si>
  <si>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</si>
  <si>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</si>
  <si>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</si>
  <si>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</si>
  <si>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</si>
  <si>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</si>
  <si>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</si>
  <si>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</si>
  <si>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</si>
  <si>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</si>
  <si>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</si>
  <si>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</si>
  <si>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</si>
  <si>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</si>
  <si>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</si>
  <si>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</si>
  <si>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</si>
  <si>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</si>
  <si>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</si>
  <si>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</si>
  <si>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</si>
  <si>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</si>
  <si>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</si>
  <si>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</si>
  <si>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</si>
  <si>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</si>
  <si>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</si>
  <si>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</si>
  <si>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</si>
  <si>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</si>
  <si>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</si>
  <si>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</si>
  <si>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</si>
  <si>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</si>
  <si>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</si>
  <si>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</si>
  <si>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</si>
  <si>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</si>
  <si>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</si>
  <si>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</si>
  <si>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</si>
  <si>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</si>
  <si>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</si>
  <si>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</si>
  <si>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</si>
  <si>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</si>
  <si>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</si>
  <si>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</si>
  <si>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</si>
  <si>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</si>
  <si>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</si>
  <si>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</si>
  <si>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</si>
  <si>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</si>
  <si>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</si>
  <si>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</si>
  <si>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</si>
  <si>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</si>
  <si>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</si>
  <si>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</si>
  <si>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</si>
  <si>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</si>
  <si>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</si>
  <si>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</si>
  <si>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</si>
  <si>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</si>
  <si>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</si>
  <si>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</si>
  <si>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</si>
  <si>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</si>
  <si>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</si>
  <si>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</si>
  <si>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</si>
  <si>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</si>
  <si>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</si>
  <si>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</si>
  <si>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</si>
  <si>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</si>
  <si>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</si>
  <si>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</si>
  <si>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</si>
  <si>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</si>
  <si>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</si>
  <si>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</si>
  <si>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</si>
  <si>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</si>
  <si>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</si>
  <si>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</si>
  <si>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</si>
  <si>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</si>
  <si>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</si>
  <si>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</si>
  <si>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</si>
  <si>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</si>
  <si>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</si>
  <si>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</si>
  <si>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</si>
  <si>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</si>
  <si>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</si>
  <si>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</si>
  <si>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</si>
  <si>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</si>
  <si>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</si>
  <si>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</si>
  <si>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</si>
  <si>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</si>
  <si>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</si>
  <si>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</si>
  <si>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</si>
  <si>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</si>
  <si>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</si>
  <si>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</si>
  <si>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</si>
  <si>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</si>
  <si>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</si>
  <si>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</si>
  <si>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</si>
  <si>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</si>
  <si>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</si>
  <si>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</si>
  <si>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</si>
  <si>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</si>
  <si>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</si>
  <si>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</si>
  <si>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</si>
  <si>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</si>
  <si>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</si>
  <si>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</si>
  <si>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</si>
  <si>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</si>
  <si>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</si>
  <si>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</si>
  <si>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</si>
  <si>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</si>
  <si>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</si>
  <si>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</si>
  <si>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</si>
  <si>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</si>
  <si>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</si>
  <si>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埼玉県狭山市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</si>
  <si>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</si>
  <si>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</si>
  <si>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</si>
  <si>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</si>
  <si>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</si>
  <si>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</si>
  <si>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</si>
  <si>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</si>
  <si>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</si>
  <si>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</si>
  <si>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</si>
  <si>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</si>
  <si>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</si>
  <si>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</si>
  <si>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</si>
  <si>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</si>
  <si>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</si>
  <si>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</si>
  <si>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</si>
  <si>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</si>
  <si>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狭山市駅東口土地区画整理事業特別会計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</si>
  <si>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</si>
  <si>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</si>
  <si>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</si>
  <si>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</si>
  <si>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</si>
  <si>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</si>
  <si>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</si>
  <si>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</si>
  <si>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</si>
  <si>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</si>
  <si>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</si>
  <si>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</si>
  <si>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</si>
  <si>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</si>
  <si>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</si>
  <si>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</si>
  <si>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</si>
  <si>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</si>
  <si>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</si>
  <si>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</si>
  <si>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</si>
  <si>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</si>
  <si>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</si>
  <si>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</si>
  <si>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</si>
  <si>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</si>
  <si>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</si>
  <si>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</si>
  <si>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</si>
  <si>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</si>
  <si>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</si>
  <si>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</si>
  <si>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</si>
  <si>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</si>
  <si>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</si>
  <si>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</si>
  <si>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</si>
  <si>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</si>
  <si>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</si>
  <si>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</si>
  <si>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</si>
  <si>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</si>
  <si>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</si>
  <si>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</si>
  <si>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</si>
  <si>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</si>
  <si>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</si>
  <si>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</si>
  <si>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</si>
  <si>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</si>
  <si>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</si>
  <si>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</si>
  <si>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</si>
  <si>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</si>
  <si>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</si>
  <si>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</si>
  <si>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</si>
  <si>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</si>
  <si>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</si>
  <si>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</si>
  <si>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</si>
  <si>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</si>
  <si>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</si>
  <si>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</si>
  <si>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</si>
  <si>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</si>
  <si>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</si>
  <si>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</si>
  <si>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</si>
  <si>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</si>
  <si>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</si>
  <si>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</si>
  <si>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</si>
  <si>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</si>
  <si>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</si>
  <si>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</si>
  <si>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</si>
  <si>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</si>
  <si>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</si>
  <si>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</si>
  <si>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</si>
  <si>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</si>
  <si>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</si>
  <si>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</si>
  <si>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</si>
  <si>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</si>
  <si>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</si>
  <si>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</si>
  <si>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</si>
  <si>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</si>
  <si>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</si>
  <si>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</si>
  <si>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</si>
  <si>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</si>
  <si>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</si>
  <si>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</si>
  <si>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</si>
  <si>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</si>
  <si>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</si>
  <si>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</si>
  <si>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</si>
  <si>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</si>
  <si>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</si>
  <si>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</si>
  <si>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</si>
  <si>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</si>
  <si>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</si>
  <si>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</si>
  <si>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</si>
  <si>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</si>
  <si>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</si>
  <si>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</si>
  <si>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</si>
  <si>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</si>
  <si>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</si>
  <si>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</si>
  <si>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</si>
  <si>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</si>
  <si>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</si>
  <si>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</si>
  <si>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</si>
  <si>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</si>
  <si>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</si>
  <si>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</si>
  <si>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</si>
  <si>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</si>
  <si>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</si>
  <si>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</si>
  <si>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</si>
  <si>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</si>
  <si>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</si>
  <si>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</si>
  <si>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</si>
  <si>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</si>
  <si>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</si>
  <si>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</si>
  <si>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</si>
  <si>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</si>
  <si>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</si>
  <si>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</si>
  <si>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</si>
  <si>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</si>
  <si>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</si>
  <si>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</si>
  <si>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</si>
  <si>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</si>
  <si>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</si>
  <si>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</si>
  <si>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</si>
  <si>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</si>
  <si>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</si>
  <si>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</si>
  <si>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</si>
  <si>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</si>
  <si>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</si>
  <si>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</si>
  <si>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</si>
  <si>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</si>
  <si>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</si>
  <si>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</si>
  <si>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</si>
  <si>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</si>
  <si>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</si>
  <si>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</si>
  <si>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0.86</t>
  </si>
  <si>
    <t>▲ 5.30</t>
  </si>
  <si>
    <t>水道事業会計</t>
  </si>
  <si>
    <t>下水道事業会計</t>
  </si>
  <si>
    <t>一般会計</t>
  </si>
  <si>
    <t>介護保険特別会計</t>
  </si>
  <si>
    <t>国民健康保険特別会計</t>
  </si>
  <si>
    <t>後期高齢者医療特別会計</t>
  </si>
  <si>
    <t>狭山市駅東口土地区画整理事業特別会計</t>
  </si>
  <si>
    <t>その他会計（赤字）</t>
  </si>
  <si>
    <t>その他会計（黒字）</t>
  </si>
  <si>
    <t>H25末</t>
    <phoneticPr fontId="5"/>
  </si>
  <si>
    <t>H26末</t>
    <phoneticPr fontId="5"/>
  </si>
  <si>
    <t>H27末</t>
    <phoneticPr fontId="5"/>
  </si>
  <si>
    <t>H28末</t>
    <phoneticPr fontId="5"/>
  </si>
  <si>
    <t>H29末</t>
    <phoneticPr fontId="5"/>
  </si>
  <si>
    <t>都市基盤整備基金</t>
    <rPh sb="0" eb="6">
      <t>トシキバンセイビ</t>
    </rPh>
    <rPh sb="6" eb="8">
      <t>キキン</t>
    </rPh>
    <phoneticPr fontId="18"/>
  </si>
  <si>
    <t>公共施設整備基金</t>
    <rPh sb="0" eb="2">
      <t>コウキョウ</t>
    </rPh>
    <rPh sb="2" eb="4">
      <t>シセツ</t>
    </rPh>
    <rPh sb="4" eb="6">
      <t>セイビ</t>
    </rPh>
    <rPh sb="6" eb="8">
      <t>キキン</t>
    </rPh>
    <phoneticPr fontId="18"/>
  </si>
  <si>
    <t>教育施設整備基金</t>
    <rPh sb="0" eb="4">
      <t>キョウイクシセツ</t>
    </rPh>
    <rPh sb="4" eb="6">
      <t>セイビ</t>
    </rPh>
    <rPh sb="6" eb="8">
      <t>キキン</t>
    </rPh>
    <phoneticPr fontId="18"/>
  </si>
  <si>
    <t>みどりの基金</t>
    <rPh sb="4" eb="6">
      <t>キキン</t>
    </rPh>
    <phoneticPr fontId="18"/>
  </si>
  <si>
    <t>美術品等取得基金</t>
    <rPh sb="0" eb="3">
      <t>ビジュツヒン</t>
    </rPh>
    <rPh sb="3" eb="4">
      <t>トウ</t>
    </rPh>
    <rPh sb="4" eb="6">
      <t>シュトク</t>
    </rPh>
    <rPh sb="6" eb="8">
      <t>キキン</t>
    </rPh>
    <phoneticPr fontId="18"/>
  </si>
  <si>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</si>
  <si>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</si>
  <si>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</si>
  <si>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</si>
  <si>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広域飯能斎場組合</t>
    <rPh sb="0" eb="2">
      <t>コウイキ</t>
    </rPh>
    <rPh sb="2" eb="4">
      <t>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</si>
  <si>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</si>
  <si>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</si>
  <si>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</si>
  <si>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交通災害共済事務特別会計</t>
    <rPh sb="0" eb="2">
      <t>コウツウ</t>
    </rPh>
    <rPh sb="2" eb="4">
      <t>サイガイ</t>
    </rPh>
    <rPh sb="4" eb="6">
      <t>キョウサイ</t>
    </rPh>
    <rPh sb="6" eb="8">
      <t>ジム</t>
    </rPh>
    <rPh sb="8" eb="10">
      <t>トクベツ</t>
    </rPh>
    <rPh sb="10" eb="12">
      <t>カイケイ</t>
    </rPh>
    <phoneticPr fontId="2"/>
  </si>
  <si>
    <t>狭山市土地開発公社</t>
    <rPh sb="0" eb="3">
      <t>サヤマシ</t>
    </rPh>
    <rPh sb="3" eb="5">
      <t>トチ</t>
    </rPh>
    <rPh sb="5" eb="7">
      <t>カイハツ</t>
    </rPh>
    <rPh sb="7" eb="9">
      <t>コウシャ</t>
    </rPh>
    <phoneticPr fontId="2"/>
  </si>
  <si>
    <t>狭山市勤労者福祉サービスセンター</t>
    <rPh sb="0" eb="3">
      <t>サヤマシ</t>
    </rPh>
    <rPh sb="3" eb="6">
      <t>キンロウシャ</t>
    </rPh>
    <rPh sb="6" eb="8">
      <t>フクシ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</si>
  <si>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</si>
  <si>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</si>
  <si>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</si>
  <si>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や狭山市駅西口地区第一種市街地再開発事業に係る元金償還や入間川及び堀兼学校給食センター更新事業に係る施設取得費の割賦償還が進んだことにより、将来負担額が減少し、また、今後の事業を見据えた積立てを行った結果、基金残高が増加したことなどにより、将来負担比率は低下傾向であり、類似団体の平均を下回っている。一方で、有形固定資産減価償却率は類似団体の平均をやや上回る水準で推移しており、道路・児童館・市民会館では有形固定資産減価償却率が８０％以上になっており、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</si>
  <si>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</si>
  <si>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</si>
  <si>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</si>
  <si>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</si>
  <si>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</si>
  <si>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</si>
  <si>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</si>
  <si>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低い水準にあり、近年低下傾向にある。実質公債費比率については、近年増加傾向であり、30年度には類似団体平均を上回っている。実質公債費比率が上昇している主な要因としては、平成27年度から狭山市駅西口地区第一種市街地再開発事業に係る都市再生機構（UR）割賦償還金の元金返済が開始したことにより増加傾向となっており、平成30年度には平成26年度に借入れを行った市営住宅鵜ノ木団地建替に係る元金償還が開始されたことにより増加している。
　今後は、大規模な都市計画事業の施行や公共施設等総合管理計画に基づく長寿命化や統廃合等を進めるための大規模改修が控えていることから、引き続き起債対象事業の適切な選択に努めるなど、世代間負担の公平化と償還額の平準化を図り、財政の健全化を確保した運営に努める。</t>
    <rPh sb="1" eb="3">
      <t>ショウライ</t>
    </rPh>
    <rPh sb="3" eb="5">
      <t>フタン</t>
    </rPh>
    <rPh sb="5" eb="7">
      <t>ヒリツ</t>
    </rPh>
    <rPh sb="8" eb="10">
      <t>ルイジ</t>
    </rPh>
    <rPh sb="10" eb="12">
      <t>ダンタイ</t>
    </rPh>
    <rPh sb="13" eb="15">
      <t>ヒカク</t>
    </rPh>
    <rPh sb="17" eb="18">
      <t>ヒク</t>
    </rPh>
    <rPh sb="19" eb="21">
      <t>スイジュン</t>
    </rPh>
    <rPh sb="25" eb="27">
      <t>キンネン</t>
    </rPh>
    <rPh sb="27" eb="29">
      <t>テイカ</t>
    </rPh>
    <rPh sb="29" eb="31">
      <t>ケイコウ</t>
    </rPh>
    <rPh sb="35" eb="37">
      <t>ジッシツ</t>
    </rPh>
    <rPh sb="37" eb="40">
      <t>コウサイヒ</t>
    </rPh>
    <rPh sb="40" eb="42">
      <t>ヒリツ</t>
    </rPh>
    <rPh sb="48" eb="50">
      <t>キンネン</t>
    </rPh>
    <rPh sb="50" eb="52">
      <t>ゾウカ</t>
    </rPh>
    <rPh sb="52" eb="54">
      <t>ケイコウ</t>
    </rPh>
    <rPh sb="60" eb="61">
      <t>ネン</t>
    </rPh>
    <rPh sb="61" eb="62">
      <t>ド</t>
    </rPh>
    <rPh sb="64" eb="66">
      <t>ルイジ</t>
    </rPh>
    <rPh sb="66" eb="68">
      <t>ダンタイ</t>
    </rPh>
    <rPh sb="68" eb="70">
      <t>ヘイキン</t>
    </rPh>
    <rPh sb="71" eb="73">
      <t>ウワマワ</t>
    </rPh>
    <rPh sb="78" eb="80">
      <t>ジッシツ</t>
    </rPh>
    <rPh sb="80" eb="83">
      <t>コウサイヒ</t>
    </rPh>
    <rPh sb="83" eb="85">
      <t>ヒリツ</t>
    </rPh>
    <rPh sb="86" eb="88">
      <t>ジョウショウ</t>
    </rPh>
    <rPh sb="92" eb="93">
      <t>オモ</t>
    </rPh>
    <rPh sb="94" eb="96">
      <t>ヨウイン</t>
    </rPh>
    <rPh sb="232" eb="234">
      <t>コンゴ</t>
    </rPh>
    <rPh sb="236" eb="239">
      <t>ダイキボ</t>
    </rPh>
    <rPh sb="240" eb="242">
      <t>トシ</t>
    </rPh>
    <rPh sb="242" eb="244">
      <t>ケイカク</t>
    </rPh>
    <rPh sb="244" eb="246">
      <t>ジギョウ</t>
    </rPh>
    <rPh sb="247" eb="249">
      <t>シコウ</t>
    </rPh>
    <rPh sb="250" eb="252">
      <t>コウキョウ</t>
    </rPh>
    <rPh sb="252" eb="254">
      <t>シセツ</t>
    </rPh>
    <rPh sb="254" eb="255">
      <t>トウ</t>
    </rPh>
    <rPh sb="255" eb="257">
      <t>ソウゴウ</t>
    </rPh>
    <rPh sb="257" eb="259">
      <t>カンリ</t>
    </rPh>
    <rPh sb="259" eb="261">
      <t>ケイカク</t>
    </rPh>
    <rPh sb="262" eb="263">
      <t>モト</t>
    </rPh>
    <rPh sb="265" eb="269">
      <t>チョウジュミョウカ</t>
    </rPh>
    <rPh sb="270" eb="273">
      <t>トウハイゴウ</t>
    </rPh>
    <rPh sb="273" eb="274">
      <t>トウ</t>
    </rPh>
    <rPh sb="275" eb="276">
      <t>スス</t>
    </rPh>
    <rPh sb="281" eb="284">
      <t>ダイキボ</t>
    </rPh>
    <rPh sb="284" eb="286">
      <t>カイシュウ</t>
    </rPh>
    <rPh sb="287" eb="288">
      <t>ヒカ</t>
    </rPh>
    <rPh sb="297" eb="298">
      <t>ヒ</t>
    </rPh>
    <rPh sb="299" eb="300">
      <t>ツヅ</t>
    </rPh>
    <rPh sb="301" eb="303">
      <t>キサイ</t>
    </rPh>
    <rPh sb="303" eb="305">
      <t>タイショウ</t>
    </rPh>
    <rPh sb="305" eb="307">
      <t>ジギョウ</t>
    </rPh>
    <rPh sb="308" eb="310">
      <t>テキセツ</t>
    </rPh>
    <rPh sb="311" eb="313">
      <t>センタク</t>
    </rPh>
    <rPh sb="314" eb="315">
      <t>ツト</t>
    </rPh>
    <rPh sb="320" eb="323">
      <t>セダイカン</t>
    </rPh>
    <rPh sb="323" eb="325">
      <t>フタン</t>
    </rPh>
    <rPh sb="326" eb="329">
      <t>コウヘイカ</t>
    </rPh>
    <rPh sb="330" eb="332">
      <t>ショウカン</t>
    </rPh>
    <rPh sb="332" eb="333">
      <t>ガク</t>
    </rPh>
    <rPh sb="334" eb="337">
      <t>ヘイジュンカ</t>
    </rPh>
    <rPh sb="338" eb="339">
      <t>ハカ</t>
    </rPh>
    <rPh sb="341" eb="343">
      <t>ザイセイ</t>
    </rPh>
    <rPh sb="344" eb="347">
      <t>ケンゼンカ</t>
    </rPh>
    <rPh sb="348" eb="350">
      <t>カクホ</t>
    </rPh>
    <rPh sb="352" eb="354">
      <t>ウンエイ</t>
    </rPh>
    <rPh sb="355" eb="356">
      <t>ツト</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</si>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</sst>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1CB3-47D3-A188-E167B10E07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38985</c:v>
                </c:pt>
                <c:pt idx="1">
                  <c:v>31579</c:v>
                </c:pt>
                <c:pt idx="2">
                  <c:v>30326</c:v>
                </c:pt>
                <c:pt idx="3">
                  <c:v>23746</c:v>
                </c:pt>
                <c:pt idx="4">
                  <c:v>23868</c:v>
                </c:pt>
              </c:numCache>
            </c:numRef>
          </c:val>
          <c:smooth val="0"/>
          <c:extLst>
            <c:ext xmlns:c16="http://schemas.microsoft.com/office/drawing/2014/chart" uri="{C3380CC4-5D6E-409C-BE32-E72D297353CC}">
              <c16:uniqueId val="{00000001-1CB3-47D3-A188-E167B10E07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7.11</c:v>
                </c:pt>
                <c:pt idx="1">
                  <c:v>4.08</c:v>
                </c:pt>
                <c:pt idx="2">
                  <c:v>5.39</c:v>
                </c:pt>
                <c:pt idx="3">
                  <c:v>7.3</c:v>
                </c:pt>
                <c:pt idx="4">
                  <c:v>6.2</c:v>
                </c:pt>
              </c:numCache>
            </c:numRef>
          </c:val>
          <c:extLst>
            <c:ext xmlns:c16="http://schemas.microsoft.com/office/drawing/2014/chart" uri="{C3380CC4-5D6E-409C-BE32-E72D297353CC}">
              <c16:uniqueId val="{00000000-51C7-44CC-A12E-72A39E2BC5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18.38</c:v>
                </c:pt>
                <c:pt idx="1">
                  <c:v>15.94</c:v>
                </c:pt>
                <c:pt idx="2">
                  <c:v>15.27</c:v>
                </c:pt>
                <c:pt idx="3">
                  <c:v>15.32</c:v>
                </c:pt>
                <c:pt idx="4">
                  <c:v>16.53</c:v>
                </c:pt>
              </c:numCache>
            </c:numRef>
          </c:val>
          <c:extLst>
            <c:ext xmlns:c16="http://schemas.microsoft.com/office/drawing/2014/chart" uri="{C3380CC4-5D6E-409C-BE32-E72D297353CC}">
              <c16:uniqueId val="{00000001-51C7-44CC-A12E-72A39E2BC5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-0.86</c:v>
                </c:pt>
                <c:pt idx="1">
                  <c:v>-5.3</c:v>
                </c:pt>
                <c:pt idx="2">
                  <c:v>0.59</c:v>
                </c:pt>
                <c:pt idx="3">
                  <c:v>2.08</c:v>
                </c:pt>
                <c:pt idx="4">
                  <c:v>0.31</c:v>
                </c:pt>
              </c:numCache>
            </c:numRef>
          </c:val>
          <c:smooth val="0"/>
          <c:extLst>
            <c:ext xmlns:c16="http://schemas.microsoft.com/office/drawing/2014/chart" uri="{C3380CC4-5D6E-409C-BE32-E72D297353CC}">
              <c16:uniqueId val="{00000002-51C7-44CC-A12E-72A39E2BC5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6B-4F58-B980-35314CF3C8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6B-4F58-B980-35314CF3C8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6B-4F58-B980-35314CF3C894}"/>
            </c:ext>
          </c:extLst>
        </c:ser>
        <c:ser>
          <c:idx val="3"/>
          <c:order val="3"/>
          <c:tx>
            <c:strRef>
              <c:f>データシート!$A$30</c:f>
              <c:strCache>
                <c:ptCount val="1"/>
                <c:pt idx="0">
                  <c:v>狭山市駅東口土地区画整理事業特別会計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0.59</c:v>
                </c:pt>
                <c:pt idx="2">
                  <c:v>#N/A</c:v>
                </c:pt>
                <c:pt idx="3">
                  <c:v>0.31</c:v>
                </c:pt>
                <c:pt idx="4">
                  <c:v>#N/A</c:v>
                </c:pt>
                <c:pt idx="5">
                  <c:v>0.39</c:v>
                </c:pt>
                <c:pt idx="6">
                  <c:v>#N/A</c:v>
                </c:pt>
                <c:pt idx="7">
                  <c:v>0.19</c:v>
                </c:pt>
                <c:pt idx="8">
                  <c:v>#N/A</c:v>
                </c:pt>
                <c:pt idx="9">
                  <c:v>0</c:v>
                </c:pt>
              </c:numCache>
            </c:numRef>
          </c:val>
          <c:extLst>
            <c:ext xmlns:c16="http://schemas.microsoft.com/office/drawing/2014/chart" uri="{C3380CC4-5D6E-409C-BE32-E72D297353CC}">
              <c16:uniqueId val="{00000003-C86B-4F58-B980-35314CF3C8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4-C86B-4F58-B980-35314CF3C89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1.51</c:v>
                </c:pt>
                <c:pt idx="2">
                  <c:v>#N/A</c:v>
                </c:pt>
                <c:pt idx="3">
                  <c:v>1.45</c:v>
                </c:pt>
                <c:pt idx="4">
                  <c:v>#N/A</c:v>
                </c:pt>
                <c:pt idx="5">
                  <c:v>1.19</c:v>
                </c:pt>
                <c:pt idx="6">
                  <c:v>#N/A</c:v>
                </c:pt>
                <c:pt idx="7">
                  <c:v>3.63</c:v>
                </c:pt>
                <c:pt idx="8">
                  <c:v>#N/A</c:v>
                </c:pt>
                <c:pt idx="9">
                  <c:v>1.32</c:v>
                </c:pt>
              </c:numCache>
            </c:numRef>
          </c:val>
          <c:extLst>
            <c:ext xmlns:c16="http://schemas.microsoft.com/office/drawing/2014/chart" uri="{C3380CC4-5D6E-409C-BE32-E72D297353CC}">
              <c16:uniqueId val="{00000005-C86B-4F58-B980-35314CF3C89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1.66</c:v>
                </c:pt>
                <c:pt idx="2">
                  <c:v>#N/A</c:v>
                </c:pt>
                <c:pt idx="3">
                  <c:v>1.84</c:v>
                </c:pt>
                <c:pt idx="4">
                  <c:v>#N/A</c:v>
                </c:pt>
                <c:pt idx="5">
                  <c:v>2.68</c:v>
                </c:pt>
                <c:pt idx="6">
                  <c:v>#N/A</c:v>
                </c:pt>
                <c:pt idx="7">
                  <c:v>2.71</c:v>
                </c:pt>
                <c:pt idx="8">
                  <c:v>#N/A</c:v>
                </c:pt>
                <c:pt idx="9">
                  <c:v>2.67</c:v>
                </c:pt>
              </c:numCache>
            </c:numRef>
          </c:val>
          <c:extLst>
            <c:ext xmlns:c16="http://schemas.microsoft.com/office/drawing/2014/chart" uri="{C3380CC4-5D6E-409C-BE32-E72D297353CC}">
              <c16:uniqueId val="{00000006-C86B-4F58-B980-35314CF3C89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6.51</c:v>
                </c:pt>
                <c:pt idx="2">
                  <c:v>#N/A</c:v>
                </c:pt>
                <c:pt idx="3">
                  <c:v>3.76</c:v>
                </c:pt>
                <c:pt idx="4">
                  <c:v>#N/A</c:v>
                </c:pt>
                <c:pt idx="5">
                  <c:v>4.99</c:v>
                </c:pt>
                <c:pt idx="6">
                  <c:v>#N/A</c:v>
                </c:pt>
                <c:pt idx="7">
                  <c:v>7.11</c:v>
                </c:pt>
                <c:pt idx="8">
                  <c:v>#N/A</c:v>
                </c:pt>
                <c:pt idx="9">
                  <c:v>6.2</c:v>
                </c:pt>
              </c:numCache>
            </c:numRef>
          </c:val>
          <c:extLst>
            <c:ext xmlns:c16="http://schemas.microsoft.com/office/drawing/2014/chart" uri="{C3380CC4-5D6E-409C-BE32-E72D297353CC}">
              <c16:uniqueId val="{00000007-C86B-4F58-B980-35314CF3C89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5.04</c:v>
                </c:pt>
                <c:pt idx="2">
                  <c:v>#N/A</c:v>
                </c:pt>
                <c:pt idx="3">
                  <c:v>5.31</c:v>
                </c:pt>
                <c:pt idx="4">
                  <c:v>#N/A</c:v>
                </c:pt>
                <c:pt idx="5">
                  <c:v>5.75</c:v>
                </c:pt>
                <c:pt idx="6">
                  <c:v>#N/A</c:v>
                </c:pt>
                <c:pt idx="7">
                  <c:v>5.89</c:v>
                </c:pt>
                <c:pt idx="8">
                  <c:v>#N/A</c:v>
                </c:pt>
                <c:pt idx="9">
                  <c:v>6.44</c:v>
                </c:pt>
              </c:numCache>
            </c:numRef>
          </c:val>
          <c:extLst>
            <c:ext xmlns:c16="http://schemas.microsoft.com/office/drawing/2014/chart" uri="{C3380CC4-5D6E-409C-BE32-E72D297353CC}">
              <c16:uniqueId val="{00000008-C86B-4F58-B980-35314CF3C89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14.23</c:v>
                </c:pt>
                <c:pt idx="2">
                  <c:v>#N/A</c:v>
                </c:pt>
                <c:pt idx="3">
                  <c:v>10.29</c:v>
                </c:pt>
                <c:pt idx="4">
                  <c:v>#N/A</c:v>
                </c:pt>
                <c:pt idx="5">
                  <c:v>10.93</c:v>
                </c:pt>
                <c:pt idx="6">
                  <c:v>#N/A</c:v>
                </c:pt>
                <c:pt idx="7">
                  <c:v>10.17</c:v>
                </c:pt>
                <c:pt idx="8">
                  <c:v>#N/A</c:v>
                </c:pt>
                <c:pt idx="9">
                  <c:v>11.6</c:v>
                </c:pt>
              </c:numCache>
            </c:numRef>
          </c:val>
          <c:extLst>
            <c:ext xmlns:c16="http://schemas.microsoft.com/office/drawing/2014/chart" uri="{C3380CC4-5D6E-409C-BE32-E72D297353CC}">
              <c16:uniqueId val="{00000009-C86B-4F58-B980-35314CF3C8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3997</c:v>
                </c:pt>
                <c:pt idx="5">
                  <c:v>3763</c:v>
                </c:pt>
                <c:pt idx="8">
                  <c:v>3883</c:v>
                </c:pt>
                <c:pt idx="11">
                  <c:v>4023</c:v>
                </c:pt>
                <c:pt idx="14">
                  <c:v>4052</c:v>
                </c:pt>
              </c:numCache>
            </c:numRef>
          </c:val>
          <c:extLst>
            <c:ext xmlns:c16="http://schemas.microsoft.com/office/drawing/2014/chart" uri="{C3380CC4-5D6E-409C-BE32-E72D297353CC}">
              <c16:uniqueId val="{00000000-18D6-4016-87E1-0FD0F31E20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D6-4016-87E1-0FD0F31E20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234</c:v>
                </c:pt>
                <c:pt idx="3">
                  <c:v>574</c:v>
                </c:pt>
                <c:pt idx="6">
                  <c:v>611</c:v>
                </c:pt>
                <c:pt idx="9">
                  <c:v>611</c:v>
                </c:pt>
                <c:pt idx="12">
                  <c:v>620</c:v>
                </c:pt>
              </c:numCache>
            </c:numRef>
          </c:val>
          <c:extLst>
            <c:ext xmlns:c16="http://schemas.microsoft.com/office/drawing/2014/chart" uri="{C3380CC4-5D6E-409C-BE32-E72D297353CC}">
              <c16:uniqueId val="{00000002-18D6-4016-87E1-0FD0F31E20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80</c:v>
                </c:pt>
                <c:pt idx="3">
                  <c:v>92</c:v>
                </c:pt>
                <c:pt idx="6">
                  <c:v>121</c:v>
                </c:pt>
                <c:pt idx="9">
                  <c:v>143</c:v>
                </c:pt>
                <c:pt idx="12">
                  <c:v>154</c:v>
                </c:pt>
              </c:numCache>
            </c:numRef>
          </c:val>
          <c:extLst>
            <c:ext xmlns:c16="http://schemas.microsoft.com/office/drawing/2014/chart" uri="{C3380CC4-5D6E-409C-BE32-E72D297353CC}">
              <c16:uniqueId val="{00000003-18D6-4016-87E1-0FD0F31E20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722</c:v>
                </c:pt>
                <c:pt idx="3">
                  <c:v>729</c:v>
                </c:pt>
                <c:pt idx="6">
                  <c:v>734</c:v>
                </c:pt>
                <c:pt idx="9">
                  <c:v>718</c:v>
                </c:pt>
                <c:pt idx="12">
                  <c:v>696</c:v>
                </c:pt>
              </c:numCache>
            </c:numRef>
          </c:val>
          <c:extLst>
            <c:ext xmlns:c16="http://schemas.microsoft.com/office/drawing/2014/chart" uri="{C3380CC4-5D6E-409C-BE32-E72D297353CC}">
              <c16:uniqueId val="{00000004-18D6-4016-87E1-0FD0F31E20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D6-4016-87E1-0FD0F31E20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D6-4016-87E1-0FD0F31E20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3346</c:v>
                </c:pt>
                <c:pt idx="3">
                  <c:v>3134</c:v>
                </c:pt>
                <c:pt idx="6">
                  <c:v>3350</c:v>
                </c:pt>
                <c:pt idx="9">
                  <c:v>3459</c:v>
                </c:pt>
                <c:pt idx="12">
                  <c:v>3642</c:v>
                </c:pt>
              </c:numCache>
            </c:numRef>
          </c:val>
          <c:extLst>
            <c:ext xmlns:c16="http://schemas.microsoft.com/office/drawing/2014/chart" uri="{C3380CC4-5D6E-409C-BE32-E72D297353CC}">
              <c16:uniqueId val="{00000007-18D6-4016-87E1-0FD0F31E20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385</c:v>
                </c:pt>
                <c:pt idx="2">
                  <c:v>#N/A</c:v>
                </c:pt>
                <c:pt idx="3">
                  <c:v>#N/A</c:v>
                </c:pt>
                <c:pt idx="4">
                  <c:v>766</c:v>
                </c:pt>
                <c:pt idx="5">
                  <c:v>#N/A</c:v>
                </c:pt>
                <c:pt idx="6">
                  <c:v>#N/A</c:v>
                </c:pt>
                <c:pt idx="7">
                  <c:v>933</c:v>
                </c:pt>
                <c:pt idx="8">
                  <c:v>#N/A</c:v>
                </c:pt>
                <c:pt idx="9">
                  <c:v>#N/A</c:v>
                </c:pt>
                <c:pt idx="10">
                  <c:v>908</c:v>
                </c:pt>
                <c:pt idx="11">
                  <c:v>#N/A</c:v>
                </c:pt>
                <c:pt idx="12">
                  <c:v>#N/A</c:v>
                </c:pt>
                <c:pt idx="13">
                  <c:v>1060</c:v>
                </c:pt>
                <c:pt idx="14">
                  <c:v>#N/A</c:v>
                </c:pt>
              </c:numCache>
            </c:numRef>
          </c:val>
          <c:smooth val="0"/>
          <c:extLst>
            <c:ext xmlns:c16="http://schemas.microsoft.com/office/drawing/2014/chart" uri="{C3380CC4-5D6E-409C-BE32-E72D297353CC}">
              <c16:uniqueId val="{00000008-18D6-4016-87E1-0FD0F31E20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37281</c:v>
                </c:pt>
                <c:pt idx="5">
                  <c:v>37171</c:v>
                </c:pt>
                <c:pt idx="8">
                  <c:v>36801</c:v>
                </c:pt>
                <c:pt idx="11">
                  <c:v>36056</c:v>
                </c:pt>
                <c:pt idx="14">
                  <c:v>35251</c:v>
                </c:pt>
              </c:numCache>
            </c:numRef>
          </c:val>
          <c:extLst>
            <c:ext xmlns:c16="http://schemas.microsoft.com/office/drawing/2014/chart" uri="{C3380CC4-5D6E-409C-BE32-E72D297353CC}">
              <c16:uniqueId val="{00000000-0305-485A-9606-70C1B86C28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7856</c:v>
                </c:pt>
                <c:pt idx="5">
                  <c:v>6806</c:v>
                </c:pt>
                <c:pt idx="8">
                  <c:v>6669</c:v>
                </c:pt>
                <c:pt idx="11">
                  <c:v>6439</c:v>
                </c:pt>
                <c:pt idx="14">
                  <c:v>6196</c:v>
                </c:pt>
              </c:numCache>
            </c:numRef>
          </c:val>
          <c:extLst>
            <c:ext xmlns:c16="http://schemas.microsoft.com/office/drawing/2014/chart" uri="{C3380CC4-5D6E-409C-BE32-E72D297353CC}">
              <c16:uniqueId val="{00000001-0305-485A-9606-70C1B86C28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9960</c:v>
                </c:pt>
                <c:pt idx="5">
                  <c:v>8946</c:v>
                </c:pt>
                <c:pt idx="8">
                  <c:v>9141</c:v>
                </c:pt>
                <c:pt idx="11">
                  <c:v>9528</c:v>
                </c:pt>
                <c:pt idx="14">
                  <c:v>11196</c:v>
                </c:pt>
              </c:numCache>
            </c:numRef>
          </c:val>
          <c:extLst>
            <c:ext xmlns:c16="http://schemas.microsoft.com/office/drawing/2014/chart" uri="{C3380CC4-5D6E-409C-BE32-E72D297353CC}">
              <c16:uniqueId val="{00000002-0305-485A-9606-70C1B86C28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05-485A-9606-70C1B86C28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05-485A-9606-70C1B86C28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3</c:v>
                </c:pt>
                <c:pt idx="12">
                  <c:v>1</c:v>
                </c:pt>
              </c:numCache>
            </c:numRef>
          </c:val>
          <c:extLst>
            <c:ext xmlns:c16="http://schemas.microsoft.com/office/drawing/2014/chart" uri="{C3380CC4-5D6E-409C-BE32-E72D297353CC}">
              <c16:uniqueId val="{00000005-0305-485A-9606-70C1B86C28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4759</c:v>
                </c:pt>
                <c:pt idx="3">
                  <c:v>4430</c:v>
                </c:pt>
                <c:pt idx="6">
                  <c:v>4344</c:v>
                </c:pt>
                <c:pt idx="9">
                  <c:v>4121</c:v>
                </c:pt>
                <c:pt idx="12">
                  <c:v>4064</c:v>
                </c:pt>
              </c:numCache>
            </c:numRef>
          </c:val>
          <c:extLst>
            <c:ext xmlns:c16="http://schemas.microsoft.com/office/drawing/2014/chart" uri="{C3380CC4-5D6E-409C-BE32-E72D297353CC}">
              <c16:uniqueId val="{00000006-0305-485A-9606-70C1B86C28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776</c:v>
                </c:pt>
                <c:pt idx="3">
                  <c:v>832</c:v>
                </c:pt>
                <c:pt idx="6">
                  <c:v>777</c:v>
                </c:pt>
                <c:pt idx="9">
                  <c:v>684</c:v>
                </c:pt>
                <c:pt idx="12">
                  <c:v>572</c:v>
                </c:pt>
              </c:numCache>
            </c:numRef>
          </c:val>
          <c:extLst>
            <c:ext xmlns:c16="http://schemas.microsoft.com/office/drawing/2014/chart" uri="{C3380CC4-5D6E-409C-BE32-E72D297353CC}">
              <c16:uniqueId val="{00000007-0305-485A-9606-70C1B86C28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7552</c:v>
                </c:pt>
                <c:pt idx="3">
                  <c:v>7265</c:v>
                </c:pt>
                <c:pt idx="6">
                  <c:v>7013</c:v>
                </c:pt>
                <c:pt idx="9">
                  <c:v>6649</c:v>
                </c:pt>
                <c:pt idx="12">
                  <c:v>6325</c:v>
                </c:pt>
              </c:numCache>
            </c:numRef>
          </c:val>
          <c:extLst>
            <c:ext xmlns:c16="http://schemas.microsoft.com/office/drawing/2014/chart" uri="{C3380CC4-5D6E-409C-BE32-E72D297353CC}">
              <c16:uniqueId val="{00000008-0305-485A-9606-70C1B86C28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5548</c:v>
                </c:pt>
                <c:pt idx="3">
                  <c:v>5991</c:v>
                </c:pt>
                <c:pt idx="6">
                  <c:v>5242</c:v>
                </c:pt>
                <c:pt idx="9">
                  <c:v>4778</c:v>
                </c:pt>
                <c:pt idx="12">
                  <c:v>4222</c:v>
                </c:pt>
              </c:numCache>
            </c:numRef>
          </c:val>
          <c:extLst>
            <c:ext xmlns:c16="http://schemas.microsoft.com/office/drawing/2014/chart" uri="{C3380CC4-5D6E-409C-BE32-E72D297353CC}">
              <c16:uniqueId val="{00000009-0305-485A-9606-70C1B86C28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38618</c:v>
                </c:pt>
                <c:pt idx="3">
                  <c:v>39238</c:v>
                </c:pt>
                <c:pt idx="6">
                  <c:v>39656</c:v>
                </c:pt>
                <c:pt idx="9">
                  <c:v>39153</c:v>
                </c:pt>
                <c:pt idx="12">
                  <c:v>38229</c:v>
                </c:pt>
              </c:numCache>
            </c:numRef>
          </c:val>
          <c:extLst>
            <c:ext xmlns:c16="http://schemas.microsoft.com/office/drawing/2014/chart" uri="{C3380CC4-5D6E-409C-BE32-E72D297353CC}">
              <c16:uniqueId val="{0000000A-0305-485A-9606-70C1B86C28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2157</c:v>
                </c:pt>
                <c:pt idx="2">
                  <c:v>#N/A</c:v>
                </c:pt>
                <c:pt idx="3">
                  <c:v>#N/A</c:v>
                </c:pt>
                <c:pt idx="4">
                  <c:v>4833</c:v>
                </c:pt>
                <c:pt idx="5">
                  <c:v>#N/A</c:v>
                </c:pt>
                <c:pt idx="6">
                  <c:v>#N/A</c:v>
                </c:pt>
                <c:pt idx="7">
                  <c:v>4424</c:v>
                </c:pt>
                <c:pt idx="8">
                  <c:v>#N/A</c:v>
                </c:pt>
                <c:pt idx="9">
                  <c:v>#N/A</c:v>
                </c:pt>
                <c:pt idx="10">
                  <c:v>3364</c:v>
                </c:pt>
                <c:pt idx="11">
                  <c:v>#N/A</c:v>
                </c:pt>
                <c:pt idx="12">
                  <c:v>#N/A</c:v>
                </c:pt>
                <c:pt idx="13">
                  <c:v>771</c:v>
                </c:pt>
                <c:pt idx="14">
                  <c:v>#N/A</c:v>
                </c:pt>
              </c:numCache>
            </c:numRef>
          </c:val>
          <c:smooth val="0"/>
          <c:extLst>
            <c:ext xmlns:c16="http://schemas.microsoft.com/office/drawing/2014/chart" uri="{C3380CC4-5D6E-409C-BE32-E72D297353CC}">
              <c16:uniqueId val="{0000000B-0305-485A-9606-70C1B86C28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4143</c:v>
                </c:pt>
                <c:pt idx="1">
                  <c:v>4181</c:v>
                </c:pt>
                <c:pt idx="2">
                  <c:v>4550</c:v>
                </c:pt>
              </c:numCache>
            </c:numRef>
          </c:val>
          <c:extLst>
            <c:ext xmlns:c16="http://schemas.microsoft.com/office/drawing/2014/chart" uri="{C3380CC4-5D6E-409C-BE32-E72D297353CC}">
              <c16:uniqueId val="{00000000-01AF-4301-926F-4B7C60EFE71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01AF-4301-926F-4B7C60EFE71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3471</c:v>
                </c:pt>
                <c:pt idx="1">
                  <c:v>3607</c:v>
                </c:pt>
                <c:pt idx="2">
                  <c:v>4290</c:v>
                </c:pt>
              </c:numCache>
            </c:numRef>
          </c:val>
          <c:extLst>
            <c:ext xmlns:c16="http://schemas.microsoft.com/office/drawing/2014/chart" uri="{C3380CC4-5D6E-409C-BE32-E72D297353CC}">
              <c16:uniqueId val="{00000002-01AF-4301-926F-4B7C60EFE7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{D4EE4BCF-2633-46C5-A6DE-9D0DDFB167AF}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91F-4DD2-8D78-9BEFFFBA9B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{B0ACFEC3-EAE9-42CA-9AC1-91AD9A494A85}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1F-4DD2-8D78-9BEFFFBA9B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{0AA58425-9CC0-4862-887F-5953BD730859}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1F-4DD2-8D78-9BEFFFBA9B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{580C4677-FD39-498D-B4CF-436BE317DC13}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1F-4DD2-8D78-9BEFFFBA9B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{AA79D4AF-C18C-4B84-8710-919649DBBD6E}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1F-4DD2-8D78-9BEFFFBA9B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{7C0112FD-D2F6-4520-9487-363D2A18CE71}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91F-4DD2-8D78-9BEFFFBA9B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{8AD144F8-D0B2-4405-89B6-E6760F8ADFCD}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91F-4DD2-8D78-9BEFFFBA9B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{735954FF-A182-4059-8DB2-F0BBB63BB199}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91F-4DD2-8D78-9BEFFFBA9B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{A5A8F533-46BD-43BB-84D3-E3C8A1B157AF}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91F-4DD2-8D78-9BEFFFBA9B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59.2</c:v>
                </c:pt>
                <c:pt idx="32">
                  <c:v>60.5</c:v>
                </c:pt>
              </c:numCache>
            </c:numRef>
          </c:xVal>
          <c:yVal>
            <c:numRef>
              <c:f>公会計指標分析・財政指標組合せ分析表!$BP$51:$DC$51</c:f>
              <c:numCache>
                <c:formatCode>#,##0.0;"▲ "#,##0.0</c:formatCode>
                <c:ptCount val="40"/>
                <c:pt idx="16">
                  <c:v>18.399999999999999</c:v>
                </c:pt>
                <c:pt idx="24">
                  <c:v>13.9</c:v>
                </c:pt>
                <c:pt idx="32">
                  <c:v>3.1</c:v>
                </c:pt>
              </c:numCache>
            </c:numRef>
          </c:yVal>
          <c:smooth val="0"/>
          <c:extLst>
            <c:ext xmlns:c16="http://schemas.microsoft.com/office/drawing/2014/chart" uri="{C3380CC4-5D6E-409C-BE32-E72D297353CC}">
              <c16:uniqueId val="{00000009-F91F-4DD2-8D78-9BEFFFBA9B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{6272E7C5-8FBC-4DBE-866E-83F5AD8CC7CA}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91F-4DD2-8D78-9BEFFFBA9B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{56BFB96E-7FF3-4534-8127-93D3144984DB}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1F-4DD2-8D78-9BEFFFBA9B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{70DE6709-E059-46B1-AC15-32E634797B16}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1F-4DD2-8D78-9BEFFFBA9B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{BF679B1D-7629-4A67-9208-7EF221ED5F79}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1F-4DD2-8D78-9BEFFFBA9B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{9ACF6E2B-07D2-4FF6-A46A-40B3687579CA}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1F-4DD2-8D78-9BEFFFBA9B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{EA598019-4427-4460-8FF3-A07D99CBB183}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91F-4DD2-8D78-9BEFFFBA9B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{A286B02E-D270-4F08-A484-106B75B84516}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91F-4DD2-8D78-9BEFFFBA9B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{3C90334F-8598-4308-8E9C-C6024029A8F2}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91F-4DD2-8D78-9BEFFFBA9B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{0C075C05-8DBC-4DEB-B852-176DB4D361BC}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91F-4DD2-8D78-9BEFFFBA9B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F91F-4DD2-8D78-9BEFFFBA9B93}"/>
            </c:ext>
          </c:extLst>
        </c:ser>
        <c:dLbls>
          <c:showLegendKey val="0"/>
          <c:showVal val="1"/>
          <c:showCatName val="0"/>
          <c:showSerName val="0"/>
          <c:showPercent val="0"/>
          <c:showBubbleSize val="0"/>
        </c:dLbls>
        <c:axId val="46179840"/>
        <c:axId val="46181760"/>
      </c:scatterChart>
      <c:valAx>
        <c:axId val="46179840"/>
        <c:scaling>
          <c:orientation val="minMax"/>
          <c:max val="60.7"/>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{A5665245-9D34-46DC-8F37-38A4CCA58FF1}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451-4CA5-B24F-1F5F29B60C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{D76C97A1-72BE-4F8C-B6F5-F218910F131F}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51-4CA5-B24F-1F5F29B60C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{52DD3124-C899-49B6-B187-0F90FE80D5FC}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51-4CA5-B24F-1F5F29B60C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{D54D5B85-592C-42D5-9DC5-B2813B0C86D1}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51-4CA5-B24F-1F5F29B60C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{92B57CAA-6149-4ECC-8E35-95E8BCED9308}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51-4CA5-B24F-1F5F29B60C9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{2CC3E3B4-65E3-43B3-9C14-6C43C0057BD3}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451-4CA5-B24F-1F5F29B60C9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{2994F4BF-55B4-4994-B5BB-7390A40A9B10}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451-4CA5-B24F-1F5F29B60C9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{665C98C9-4DB4-4DEA-BFB7-D73AC37673DD}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451-4CA5-B24F-1F5F29B60C9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{2C028571-F0E6-4734-98D7-D2098049522E}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451-4CA5-B24F-1F5F29B60C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2.1</c:v>
                </c:pt>
                <c:pt idx="16">
                  <c:v>2.8</c:v>
                </c:pt>
                <c:pt idx="24">
                  <c:v>3.6</c:v>
                </c:pt>
                <c:pt idx="32">
                  <c:v>4</c:v>
                </c:pt>
              </c:numCache>
            </c:numRef>
          </c:xVal>
          <c:yVal>
            <c:numRef>
              <c:f>公会計指標分析・財政指標組合せ分析表!$BP$73:$DC$73</c:f>
              <c:numCache>
                <c:formatCode>#,##0.0;"▲ "#,##0.0</c:formatCode>
                <c:ptCount val="40"/>
                <c:pt idx="0">
                  <c:v>9.1</c:v>
                </c:pt>
                <c:pt idx="8">
                  <c:v>20</c:v>
                </c:pt>
                <c:pt idx="16">
                  <c:v>18.399999999999999</c:v>
                </c:pt>
                <c:pt idx="24">
                  <c:v>13.9</c:v>
                </c:pt>
                <c:pt idx="32">
                  <c:v>3.1</c:v>
                </c:pt>
              </c:numCache>
            </c:numRef>
          </c:yVal>
          <c:smooth val="0"/>
          <c:extLst>
            <c:ext xmlns:c16="http://schemas.microsoft.com/office/drawing/2014/chart" uri="{C3380CC4-5D6E-409C-BE32-E72D297353CC}">
              <c16:uniqueId val="{00000009-A451-4CA5-B24F-1F5F29B60C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{57F8B6F8-05BA-4177-B606-9B1D61DC0E3A}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451-4CA5-B24F-1F5F29B60C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{E5A9609F-5ADE-4004-8146-761D1C896116}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51-4CA5-B24F-1F5F29B60C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{4CF9C5D3-99D4-4766-B3D6-635648E3CCB8}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51-4CA5-B24F-1F5F29B60C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{26E406DB-2C35-49E3-887C-4A588A9F41A6}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51-4CA5-B24F-1F5F29B60C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{5C0E8C2B-5F4E-4CD0-B50A-2DC2CF7BC97D}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51-4CA5-B24F-1F5F29B60C9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{1B29DE75-1D88-49D9-8E2F-E21725B97ED4}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451-4CA5-B24F-1F5F29B60C92}"/>
                </c:ext>
              </c:extLst>
            </c:dLbl>
            <c:dLbl>
              <c:idx val="16"/>
              <c:layout>
                <c:manualLayout>
                  <c:x val="-4.5160355153971203E-2"/>
                  <c:y val="-5.215297960760514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{9B4F48E7-C589-4A5F-A080-204CE969BCDD}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451-4CA5-B24F-1F5F29B60C92}"/>
                </c:ext>
              </c:extLst>
            </c:dLbl>
            <c:dLbl>
              <c:idx val="24"/>
              <c:layout>
                <c:manualLayout>
                  <c:x val="-1.8235628084249993E-2"/>
                  <c:y val="-7.268031456798279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{4B347FE1-440E-42C8-A212-CFB2D7EAC0B5}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451-4CA5-B24F-1F5F29B60C9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{C3AF5084-4C92-41AD-A3FD-677E225B23A3}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451-4CA5-B24F-1F5F29B60C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A451-4CA5-B24F-1F5F29B60C92}"/>
            </c:ext>
          </c:extLst>
        </c:ser>
        <c:dLbls>
          <c:showLegendKey val="0"/>
          <c:showVal val="1"/>
          <c:showCatName val="0"/>
          <c:showSerName val="0"/>
          <c:showPercent val="0"/>
          <c:showBubbleSize val="0"/>
        </c:dLbls>
        <c:axId val="84219776"/>
        <c:axId val="84234240"/>
      </c:scatterChart>
      <c:valAx>
        <c:axId val="84219776"/>
        <c:scaling>
          <c:orientation val="minMax"/>
          <c:max val="5.5"/>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年度の単年度の実質公債費比率は約</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％であり、平成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％増加している。平成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年度から狭山市駅西口地区第一種市街地再開発事業に係る都市再生機構（</a:t>
          </a:r>
          <a:r>
            <a:rPr kumimoji="1" lang="en-US" altLang="ja-JP" sz="1200">
              <a:latin typeface="ＭＳ ゴシック" pitchFamily="49" charset="-128"/>
              <a:ea typeface="ＭＳ ゴシック" pitchFamily="49" charset="-128"/>
            </a:rPr>
            <a:t>UR</a:t>
          </a:r>
          <a:r>
            <a:rPr kumimoji="1" lang="ja-JP" altLang="en-US" sz="1200">
              <a:latin typeface="ＭＳ ゴシック" pitchFamily="49" charset="-128"/>
              <a:ea typeface="ＭＳ ゴシック" pitchFamily="49" charset="-128"/>
            </a:rPr>
            <a:t>）割賦償還金の元金返済が開始したことにより増加傾向となっており、平成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年度に借入れを行った市営住宅鵜ノ木団地建替に係る元金償還が開始されたことにより増加している。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数年は、現在の借入事業の償還が続くことから増加が見込まれ、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％台まで増加する見込みであるが、今度の事業の実施にあたっては緊急性や住民ニーズを的確に把握した事業の選択により、起債に大きく頼ることのない財政運営に努める。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年度将来負担比率は</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％低下し、</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主な要因は、狭山市駅西口地区第一種市街地開発事業に係る元金償還が進んだことなどにより地方債残高が約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千万円減少したこと、また、同事業の保留床取得費や入間川及び堀兼学校給食センター更新事業に係る施設取得費の割賦償還が進んだことにより債務負担に基づく支出額が約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千万円減少したこと、さらに、充当可能財源として基金が増加したことによるものである。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入曽駅周辺整備事業等の都市計画事業が本格化するとともに、公共施設等総合管理計画に基づく長寿命化を図るための大規模改修などがさらに見込まれることから、引き続き、将来にわたる負担を平準化するよう適切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増の理由は、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において、財政調整基金の５億円をはじめとする計９億円程度を取り崩した一方で、都市基盤整備基金の９億円をはじめとする計２０億円程度を積み立てたことにより、基金全体としては平成２９年度末現在高に比べて約１１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基金の使途の明確化を図るため、前年度繰越金については、財政調整基金のみならず特定目的基金にも適宜積み立てていくことを予定している。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・都市基盤整備基金：都市基盤の整備資金に充てるため。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・公共施設整備基金：公共施設の整備及び備品購入のための資金に充てるため。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・都市基盤整備基金</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２年度から工事が本格化する</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入曽駅周辺整備事業基本計画に基づく土地区画整理事業を着実に推進するため、</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（平成２９年度決算に伴う</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前年度繰越金</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の一部）及び寄附金相当分</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老朽化による道路の維持補修事業のため、平成３０年度に１億６千万円を取り崩したことなどによる減少。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・都市基盤整備基金</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入曽駅周辺整備事業にかかる工事が本格化する</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２年度以降は減少を見込んでいる</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増の理由は、景気の動向による法人関係税等の変動や人口減少による税収減、また、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関係経費の増大といった将来の歳入減少・歳出増加に備えるため。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具体的に目安とする額（標準財政規模の一定割合等）は定めていないが、決算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状況を踏まえ、適宜積立てていく。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151,661
149,039
48.99
45,511,910
43,767,717
1,707,479
27,518,214
38,229,023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平成２８年度に策定した公共施設等総合管理計画において、公共建築物の延べ床面積を３０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統廃合を進めている。有形固定資産減価償却率については、類似団体と比較し、平成２９年度からはやや上回る水準での推移となっている。施設の更新や統廃合を進めているものの、未だ老朽化している施設が多いことから類似団体よりも伸びが大きくなっていると考えられる。今後も当該計画を着実に進め、適正な維持管理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107569</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5795010"/>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146431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585114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3446</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87" name="n_2mainValue有形固定資産減価償却率">
          <a:extLst>
            <a:ext uri="{FF2B5EF4-FFF2-40B4-BE49-F238E27FC236}">
              <a16:creationId xmlns:a16="http://schemas.microsoft.com/office/drawing/2014/main" id="{00000000-0008-0000-0D00-000057000000}"/>
            </a:ext>
          </a:extLst>
        </xdr:cNvPr>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平成３０年度において類似団体を下回る水準となった。主な要因としては、地方債の新規発行の抑制に加え、狭山市駅西口地区第一種市街地再開発事業に係る保留床の取得費や入間川及び堀兼学校給食センター更新事業に係る施設取得費の割賦償還が進んだことなどにより地方債残高が約９億円減少したことが考えられる。また、人件費についても、職員の新陳代謝が進んでいることなどにより減額している。今後も</a:t>
          </a:r>
          <a:r>
            <a:rPr kumimoji="1" lang="en-US" altLang="ja-JP" sz="1100">
              <a:latin typeface="ＭＳ Ｐゴシック" panose="020B0600070205080204" pitchFamily="50" charset="-128"/>
              <a:ea typeface="ＭＳ Ｐゴシック" panose="020B0600070205080204" pitchFamily="50" charset="-128"/>
            </a:rPr>
            <a:t>AI</a:t>
          </a:r>
          <a:r>
            <a:rPr kumimoji="1" lang="ja-JP" altLang="en-US" sz="1100">
              <a:latin typeface="ＭＳ Ｐゴシック" panose="020B0600070205080204" pitchFamily="50" charset="-128"/>
              <a:ea typeface="ＭＳ Ｐゴシック" panose="020B0600070205080204" pitchFamily="50" charset="-128"/>
            </a:rPr>
            <a:t>や</a:t>
          </a:r>
          <a:r>
            <a:rPr kumimoji="1" lang="en-US" altLang="ja-JP" sz="1100">
              <a:latin typeface="ＭＳ Ｐゴシック" panose="020B0600070205080204" pitchFamily="50" charset="-128"/>
              <a:ea typeface="ＭＳ Ｐゴシック" panose="020B0600070205080204" pitchFamily="50" charset="-128"/>
            </a:rPr>
            <a:t>RPA</a:t>
          </a:r>
          <a:r>
            <a:rPr kumimoji="1" lang="ja-JP" altLang="en-US" sz="1100">
              <a:latin typeface="ＭＳ Ｐゴシック" panose="020B0600070205080204" pitchFamily="50" charset="-128"/>
              <a:ea typeface="ＭＳ Ｐゴシック" panose="020B0600070205080204" pitchFamily="50" charset="-128"/>
            </a:rPr>
            <a:t>の活用による事務の効率化を図ることで人件費等の抑制に努めていく。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72381</xdr:rowOff>
    </xdr:from>
    <xdr:to>
      <xdr:col>76</xdr:col>
      <xdr:colOff>73025</xdr:colOff>
      <xdr:row>31</xdr:row>
      <xdr:rowOff>2531</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59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50808</xdr:rowOff>
    </xdr:from>
    <xdr:ext cx="469744"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596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132488</xdr:rowOff>
    </xdr:from>
    <xdr:to>
      <xdr:col>72</xdr:col>
      <xdr:colOff>123825</xdr:colOff>
      <xdr:row>30</xdr:row>
      <xdr:rowOff>62638</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58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11838</xdr:rowOff>
    </xdr:from>
    <xdr:to>
      <xdr:col>76</xdr:col>
      <xdr:colOff>22225</xdr:colOff>
      <xdr:row>30</xdr:row>
      <xdr:rowOff>123181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084300" y="5926863"/>
          <a:ext cx="711200" cy="1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79165</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56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151,661
149,039
48.99
45,511,910
43,767,717
1,707,479
27,518,214
38,229,023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128287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121739</xdr:rowOff>
    </xdr:from>
    <xdr:to>
      <xdr:col>20</xdr:col>
      <xdr:colOff>38100</xdr:colOff>
      <xdr:row>35</xdr:row>
      <xdr:rowOff>51889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156210</xdr:rowOff>
    </xdr:from>
    <xdr:to>
      <xdr:col>24</xdr:col>
      <xdr:colOff>63500</xdr:colOff>
      <xdr:row>35</xdr:row>
      <xdr:rowOff>1089</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598551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95613</xdr:rowOff>
    </xdr:from>
    <xdr:to>
      <xdr:col>15</xdr:col>
      <xdr:colOff>101600</xdr:colOff>
      <xdr:row>35</xdr:row>
      <xdr:rowOff>25763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146413</xdr:rowOff>
    </xdr:from>
    <xdr:to>
      <xdr:col>19</xdr:col>
      <xdr:colOff>177800</xdr:colOff>
      <xdr:row>35</xdr:row>
      <xdr:rowOff>1089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908300" y="597571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68416</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42290</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E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a:extLst>
            <a:ext uri="{FF2B5EF4-FFF2-40B4-BE49-F238E27FC236}">
              <a16:creationId xmlns:a16="http://schemas.microsoft.com/office/drawing/2014/main" id="{00000000-0008-0000-0E00-000069000000}"/>
            </a:ext>
          </a:extLst>
        </xdr:cNvPr>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a:extLst>
            <a:ext uri="{FF2B5EF4-FFF2-40B4-BE49-F238E27FC236}">
              <a16:creationId xmlns:a16="http://schemas.microsoft.com/office/drawing/2014/main" id="{00000000-0008-0000-0E00-00006B000000}"/>
            </a:ext>
          </a:extLst>
        </xdr:cNvPr>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9" name="【道路】&#10;一人当たり延長平均値テキスト">
          <a:extLst>
            <a:ext uri="{FF2B5EF4-FFF2-40B4-BE49-F238E27FC236}">
              <a16:creationId xmlns:a16="http://schemas.microsoft.com/office/drawing/2014/main" id="{00000000-0008-0000-0E00-00006D000000}"/>
            </a:ext>
          </a:extLst>
        </xdr:cNvPr>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3866</xdr:rowOff>
    </xdr:from>
    <xdr:to>
      <xdr:col>55</xdr:col>
      <xdr:colOff>50800</xdr:colOff>
      <xdr:row>40</xdr:row>
      <xdr:rowOff>105466</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686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26743</xdr:rowOff>
    </xdr:from>
    <xdr:ext cx="469744"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71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5512</xdr:rowOff>
    </xdr:from>
    <xdr:to>
      <xdr:col>50</xdr:col>
      <xdr:colOff>165100</xdr:colOff>
      <xdr:row>40</xdr:row>
      <xdr:rowOff>107112</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68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54666</xdr:rowOff>
    </xdr:from>
    <xdr:to>
      <xdr:col>55</xdr:col>
      <xdr:colOff>0</xdr:colOff>
      <xdr:row>40</xdr:row>
      <xdr:rowOff>56312</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9639300" y="6912666"/>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7203</xdr:rowOff>
    </xdr:from>
    <xdr:to>
      <xdr:col>46</xdr:col>
      <xdr:colOff>38100</xdr:colOff>
      <xdr:row>40</xdr:row>
      <xdr:rowOff>108803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68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56312</xdr:rowOff>
    </xdr:from>
    <xdr:to>
      <xdr:col>50</xdr:col>
      <xdr:colOff>114300</xdr:colOff>
      <xdr:row>40</xdr:row>
      <xdr:rowOff>58003</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6914312"/>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a:extLst>
            <a:ext uri="{FF2B5EF4-FFF2-40B4-BE49-F238E27FC236}">
              <a16:creationId xmlns:a16="http://schemas.microsoft.com/office/drawing/2014/main" id="{00000000-0008-0000-0E00-00007F000000}"/>
            </a:ext>
          </a:extLst>
        </xdr:cNvPr>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123639</xdr:rowOff>
    </xdr:from>
    <xdr:ext cx="469744" cy="259045"/>
    <xdr:sp macro="" textlink="">
      <xdr:nvSpPr>
        <xdr:cNvPr id="128" name="n_1mainValue【道路】&#10;一人当たり延長">
          <a:extLst>
            <a:ext uri="{FF2B5EF4-FFF2-40B4-BE49-F238E27FC236}">
              <a16:creationId xmlns:a16="http://schemas.microsoft.com/office/drawing/2014/main" id="{00000000-0008-0000-0E00-000080000000}"/>
            </a:ext>
          </a:extLst>
        </xdr:cNvPr>
        <xdr:cNvSpPr txBox="1"/>
      </xdr:nvSpPr>
      <xdr:spPr>
        <a:xfrm>
          <a:off x="9391727" y="66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125330</xdr:rowOff>
    </xdr:from>
    <xdr:ext cx="469744" cy="259045"/>
    <xdr:sp macro="" textlink="">
      <xdr:nvSpPr>
        <xdr:cNvPr id="129" name="n_2mainValue【道路】&#10;一人当たり延長">
          <a:extLst>
            <a:ext uri="{FF2B5EF4-FFF2-40B4-BE49-F238E27FC236}">
              <a16:creationId xmlns:a16="http://schemas.microsoft.com/office/drawing/2014/main" id="{00000000-0008-0000-0E00-000081000000}"/>
            </a:ext>
          </a:extLst>
        </xdr:cNvPr>
        <xdr:cNvSpPr txBox="1"/>
      </xdr:nvSpPr>
      <xdr:spPr>
        <a:xfrm>
          <a:off x="8515427" y="664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id="{00000000-0008-0000-0E00-00009A000000}"/>
            </a:ext>
          </a:extLst>
        </xdr:cNvPr>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E00-00009C000000}"/>
            </a:ext>
          </a:extLst>
        </xdr:cNvPr>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E00-00009E000000}"/>
            </a:ext>
          </a:extLst>
        </xdr:cNvPr>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150512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E00-0000A9000000}"/>
            </a:ext>
          </a:extLst>
        </xdr:cNvPr>
        <xdr:cNvSpPr txBox="1"/>
      </xdr:nvSpPr>
      <xdr:spPr>
        <a:xfrm>
          <a:off x="4673600"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51435</xdr:rowOff>
    </xdr:from>
    <xdr:to>
      <xdr:col>24</xdr:col>
      <xdr:colOff>63500</xdr:colOff>
      <xdr:row>59</xdr:row>
      <xdr:rowOff>83820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3797300" y="101669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57785</xdr:rowOff>
    </xdr:from>
    <xdr:to>
      <xdr:col>15</xdr:col>
      <xdr:colOff>101600</xdr:colOff>
      <xdr:row>59</xdr:row>
      <xdr:rowOff>159385</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2857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108585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2908300" y="101993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125747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E00-0000C7000000}"/>
            </a:ext>
          </a:extLst>
        </xdr:cNvPr>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E00-0000C9000000}"/>
            </a:ext>
          </a:extLst>
        </xdr:cNvPr>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E00-0000CB000000}"/>
            </a:ext>
          </a:extLst>
        </xdr:cNvPr>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10426700" y="103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72605</xdr:rowOff>
    </xdr:from>
    <xdr:ext cx="534377"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E00-0000D6000000}"/>
            </a:ext>
          </a:extLst>
        </xdr:cNvPr>
        <xdr:cNvSpPr txBox="1"/>
      </xdr:nvSpPr>
      <xdr:spPr>
        <a:xfrm>
          <a:off x="10515600" y="103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100413</xdr:rowOff>
    </xdr:from>
    <xdr:to>
      <xdr:col>50</xdr:col>
      <xdr:colOff>165100</xdr:colOff>
      <xdr:row>61</xdr:row>
      <xdr:rowOff>30563</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9588500" y="103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144978</xdr:rowOff>
    </xdr:from>
    <xdr:to>
      <xdr:col>55</xdr:col>
      <xdr:colOff>0</xdr:colOff>
      <xdr:row>60</xdr:row>
      <xdr:rowOff>151213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9639300" y="10431978"/>
          <a:ext cx="8382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108323</xdr:rowOff>
    </xdr:from>
    <xdr:to>
      <xdr:col>46</xdr:col>
      <xdr:colOff>38100</xdr:colOff>
      <xdr:row>61</xdr:row>
      <xdr:rowOff>38473</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8699500" y="103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151213</xdr:rowOff>
    </xdr:from>
    <xdr:to>
      <xdr:col>50</xdr:col>
      <xdr:colOff>114300</xdr:colOff>
      <xdr:row>60</xdr:row>
      <xdr:rowOff>159123</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8750300" y="1043821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21690</xdr:rowOff>
    </xdr:from>
    <xdr:ext cx="534377"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59411" y="104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29600</xdr:rowOff>
    </xdr:from>
    <xdr:ext cx="534377"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83111" y="104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00000000-0008-0000-0E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0000000-0008-0000-0E00-0000F7000000}"/>
            </a:ext>
          </a:extLst>
        </xdr:cNvPr>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00000000-0008-0000-0E00-0000F9000000}"/>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0000000-0008-0000-0E00-0000FB000000}"/>
            </a:ext>
          </a:extLst>
        </xdr:cNvPr>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129032</xdr:rowOff>
    </xdr:from>
    <xdr:to>
      <xdr:col>24</xdr:col>
      <xdr:colOff>114300</xdr:colOff>
      <xdr:row>86</xdr:row>
      <xdr:rowOff>59182</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4584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43959</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0000000-0008-0000-0E00-000006010000}"/>
            </a:ext>
          </a:extLst>
        </xdr:cNvPr>
        <xdr:cNvSpPr txBox="1"/>
      </xdr:nvSpPr>
      <xdr:spPr>
        <a:xfrm>
          <a:off x="4673600" y="1461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1015</xdr:rowOff>
    </xdr:from>
    <xdr:to>
      <xdr:col>20</xdr:col>
      <xdr:colOff>38100</xdr:colOff>
      <xdr:row>86</xdr:row>
      <xdr:rowOff>102615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3746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xdr:rowOff>
    </xdr:from>
    <xdr:to>
      <xdr:col>24</xdr:col>
      <xdr:colOff>63500</xdr:colOff>
      <xdr:row>86</xdr:row>
      <xdr:rowOff>51815</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3797300" y="147530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35306</xdr:rowOff>
    </xdr:from>
    <xdr:to>
      <xdr:col>15</xdr:col>
      <xdr:colOff>101600</xdr:colOff>
      <xdr:row>86</xdr:row>
      <xdr:rowOff>136906</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2857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51815</xdr:rowOff>
    </xdr:from>
    <xdr:to>
      <xdr:col>19</xdr:col>
      <xdr:colOff>177800</xdr:colOff>
      <xdr:row>86</xdr:row>
      <xdr:rowOff>86106</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2908300" y="1479651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E00-00000B010000}"/>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E00-00000C010000}"/>
            </a:ext>
          </a:extLst>
        </xdr:cNvPr>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a:extLst>
            <a:ext uri="{FF2B5EF4-FFF2-40B4-BE49-F238E27FC236}">
              <a16:creationId xmlns:a16="http://schemas.microsoft.com/office/drawing/2014/main" id="{00000000-0008-0000-0E00-00000D010000}"/>
            </a:ext>
          </a:extLst>
        </xdr:cNvPr>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93742</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483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128033</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487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00000000-0008-0000-0E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a:extLst>
            <a:ext uri="{FF2B5EF4-FFF2-40B4-BE49-F238E27FC236}">
              <a16:creationId xmlns:a16="http://schemas.microsoft.com/office/drawing/2014/main" id="{00000000-0008-0000-0E00-000026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a:extLst>
            <a:ext uri="{FF2B5EF4-FFF2-40B4-BE49-F238E27FC236}">
              <a16:creationId xmlns:a16="http://schemas.microsoft.com/office/drawing/2014/main" id="{00000000-0008-0000-0E00-000028010000}"/>
            </a:ext>
          </a:extLst>
        </xdr:cNvPr>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a:extLst>
            <a:ext uri="{FF2B5EF4-FFF2-40B4-BE49-F238E27FC236}">
              <a16:creationId xmlns:a16="http://schemas.microsoft.com/office/drawing/2014/main" id="{00000000-0008-0000-0E00-00002A010000}"/>
            </a:ext>
          </a:extLst>
        </xdr:cNvPr>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149149</xdr:rowOff>
    </xdr:from>
    <xdr:to>
      <xdr:col>55</xdr:col>
      <xdr:colOff>50800</xdr:colOff>
      <xdr:row>85</xdr:row>
      <xdr:rowOff>79299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4267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127576</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E00-000035010000}"/>
            </a:ext>
          </a:extLst>
        </xdr:cNvPr>
        <xdr:cNvSpPr txBox="1"/>
      </xdr:nvSpPr>
      <xdr:spPr>
        <a:xfrm>
          <a:off x="10515600" y="1452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150064</xdr:rowOff>
    </xdr:from>
    <xdr:to>
      <xdr:col>50</xdr:col>
      <xdr:colOff>165100</xdr:colOff>
      <xdr:row>85</xdr:row>
      <xdr:rowOff>80214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5885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28499</xdr:rowOff>
    </xdr:from>
    <xdr:to>
      <xdr:col>55</xdr:col>
      <xdr:colOff>0</xdr:colOff>
      <xdr:row>85</xdr:row>
      <xdr:rowOff>29414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9639300" y="146017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163779</xdr:rowOff>
    </xdr:from>
    <xdr:to>
      <xdr:col>46</xdr:col>
      <xdr:colOff>38100</xdr:colOff>
      <xdr:row>85</xdr:row>
      <xdr:rowOff>93929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86995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29414</xdr:rowOff>
    </xdr:from>
    <xdr:to>
      <xdr:col>50</xdr:col>
      <xdr:colOff>114300</xdr:colOff>
      <xdr:row>85</xdr:row>
      <xdr:rowOff>43129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8750300" y="1460266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a:extLst>
            <a:ext uri="{FF2B5EF4-FFF2-40B4-BE49-F238E27FC236}">
              <a16:creationId xmlns:a16="http://schemas.microsoft.com/office/drawing/2014/main" id="{00000000-0008-0000-0E00-00003A010000}"/>
            </a:ext>
          </a:extLst>
        </xdr:cNvPr>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a:extLst>
            <a:ext uri="{FF2B5EF4-FFF2-40B4-BE49-F238E27FC236}">
              <a16:creationId xmlns:a16="http://schemas.microsoft.com/office/drawing/2014/main" id="{00000000-0008-0000-0E00-00003B010000}"/>
            </a:ext>
          </a:extLst>
        </xdr:cNvPr>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a:extLst>
            <a:ext uri="{FF2B5EF4-FFF2-40B4-BE49-F238E27FC236}">
              <a16:creationId xmlns:a16="http://schemas.microsoft.com/office/drawing/2014/main" id="{00000000-0008-0000-0E00-00003C010000}"/>
            </a:ext>
          </a:extLst>
        </xdr:cNvPr>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71341</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64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85056</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65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00000000-0008-0000-0E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00000000-0008-0000-0E00-000068010000}"/>
            </a:ext>
          </a:extLst>
        </xdr:cNvPr>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a:extLst>
            <a:ext uri="{FF2B5EF4-FFF2-40B4-BE49-F238E27FC236}">
              <a16:creationId xmlns:a16="http://schemas.microsoft.com/office/drawing/2014/main" id="{00000000-0008-0000-0E00-00006A01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00000000-0008-0000-0E00-00006C010000}"/>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116205</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15481300" y="641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37</xdr:row>
      <xdr:rowOff>121920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4592300" y="6459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12082</xdr:rowOff>
    </xdr:from>
    <xdr:ext cx="405111" cy="259045"/>
    <xdr:sp macro="" textlink="">
      <xdr:nvSpPr>
        <xdr:cNvPr id="383" name="n_1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384" name="n_2mainValue【認定こども園・幼稚園・保育所】&#10;有形固定資産減価償却率">
          <a:extLst>
            <a:ext uri="{FF2B5EF4-FFF2-40B4-BE49-F238E27FC236}">
              <a16:creationId xmlns:a16="http://schemas.microsoft.com/office/drawing/2014/main" id="{00000000-0008-0000-0E00-000080010000}"/>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a:extLst>
            <a:ext uri="{FF2B5EF4-FFF2-40B4-BE49-F238E27FC236}">
              <a16:creationId xmlns:a16="http://schemas.microsoft.com/office/drawing/2014/main" id="{00000000-0008-0000-0E00-00009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a:extLst>
            <a:ext uri="{FF2B5EF4-FFF2-40B4-BE49-F238E27FC236}">
              <a16:creationId xmlns:a16="http://schemas.microsoft.com/office/drawing/2014/main" id="{00000000-0008-0000-0E00-000099010000}"/>
            </a:ext>
          </a:extLst>
        </xdr:cNvPr>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a:extLst>
            <a:ext uri="{FF2B5EF4-FFF2-40B4-BE49-F238E27FC236}">
              <a16:creationId xmlns:a16="http://schemas.microsoft.com/office/drawing/2014/main" id="{00000000-0008-0000-0E00-00009B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13" name="【認定こども園・幼稚園・保育所】&#10;一人当たり面積平均値テキスト">
          <a:extLst>
            <a:ext uri="{FF2B5EF4-FFF2-40B4-BE49-F238E27FC236}">
              <a16:creationId xmlns:a16="http://schemas.microsoft.com/office/drawing/2014/main" id="{00000000-0008-0000-0E00-00009D010000}"/>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24" name="【認定こども園・幼稚園・保育所】&#10;一人当たり面積該当値テキスト">
          <a:extLst>
            <a:ext uri="{FF2B5EF4-FFF2-40B4-BE49-F238E27FC236}">
              <a16:creationId xmlns:a16="http://schemas.microsoft.com/office/drawing/2014/main" id="{00000000-0008-0000-0E00-0000A8010000}"/>
            </a:ext>
          </a:extLst>
        </xdr:cNvPr>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19050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1323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26670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20434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31" name="n_3aveValue【認定こども園・幼稚園・保育所】&#10;一人当たり面積">
          <a:extLst>
            <a:ext uri="{FF2B5EF4-FFF2-40B4-BE49-F238E27FC236}">
              <a16:creationId xmlns:a16="http://schemas.microsoft.com/office/drawing/2014/main" id="{00000000-0008-0000-0E00-0000AF010000}"/>
            </a:ext>
          </a:extLst>
        </xdr:cNvPr>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32" name="n_1mainValue【認定こども園・幼稚園・保育所】&#10;一人当たり面積">
          <a:extLst>
            <a:ext uri="{FF2B5EF4-FFF2-40B4-BE49-F238E27FC236}">
              <a16:creationId xmlns:a16="http://schemas.microsoft.com/office/drawing/2014/main" id="{00000000-0008-0000-0E00-0000B0010000}"/>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93997</xdr:rowOff>
    </xdr:from>
    <xdr:ext cx="469744" cy="259045"/>
    <xdr:sp macro="" textlink="">
      <xdr:nvSpPr>
        <xdr:cNvPr id="433" name="n_2mainValue【認定こども園・幼稚園・保育所】&#10;一人当たり面積">
          <a:extLst>
            <a:ext uri="{FF2B5EF4-FFF2-40B4-BE49-F238E27FC236}">
              <a16:creationId xmlns:a16="http://schemas.microsoft.com/office/drawing/2014/main" id="{00000000-0008-0000-0E00-0000B1010000}"/>
            </a:ext>
          </a:extLst>
        </xdr:cNvPr>
        <xdr:cNvSpPr txBox="1"/>
      </xdr:nvSpPr>
      <xdr:spPr>
        <a:xfrm>
          <a:off x="20199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00000000-0008-0000-0E00-0000C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00000000-0008-0000-0E00-0000CD01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00000000-0008-0000-0E00-0000CF010000}"/>
            </a:ext>
          </a:extLst>
        </xdr:cNvPr>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00000000-0008-0000-0E00-0000D1010000}"/>
            </a:ext>
          </a:extLst>
        </xdr:cNvPr>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158206</xdr:rowOff>
    </xdr:from>
    <xdr:to>
      <xdr:col>85</xdr:col>
      <xdr:colOff>177800</xdr:colOff>
      <xdr:row>57</xdr:row>
      <xdr:rowOff>88356</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6268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9633</xdr:rowOff>
    </xdr:from>
    <xdr:ext cx="405111" cy="259045"/>
    <xdr:sp macro="" textlink="">
      <xdr:nvSpPr>
        <xdr:cNvPr id="476" name="【学校施設】&#10;有形固定資産減価償却率該当値テキスト">
          <a:extLst>
            <a:ext uri="{FF2B5EF4-FFF2-40B4-BE49-F238E27FC236}">
              <a16:creationId xmlns:a16="http://schemas.microsoft.com/office/drawing/2014/main" id="{00000000-0008-0000-0E00-0000DC010000}"/>
            </a:ext>
          </a:extLst>
        </xdr:cNvPr>
        <xdr:cNvSpPr txBox="1"/>
      </xdr:nvSpPr>
      <xdr:spPr>
        <a:xfrm>
          <a:off x="16357600"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xdr:rowOff>
    </xdr:from>
    <xdr:to>
      <xdr:col>81</xdr:col>
      <xdr:colOff>101600</xdr:colOff>
      <xdr:row>57</xdr:row>
      <xdr:rowOff>104684</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5430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37556</xdr:rowOff>
    </xdr:from>
    <xdr:to>
      <xdr:col>85</xdr:col>
      <xdr:colOff>127000</xdr:colOff>
      <xdr:row>57</xdr:row>
      <xdr:rowOff>53884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5481300" y="98102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158206</xdr:rowOff>
    </xdr:from>
    <xdr:to>
      <xdr:col>76</xdr:col>
      <xdr:colOff>165100</xdr:colOff>
      <xdr:row>57</xdr:row>
      <xdr:rowOff>88356</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4541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37556</xdr:rowOff>
    </xdr:from>
    <xdr:to>
      <xdr:col>81</xdr:col>
      <xdr:colOff>50800</xdr:colOff>
      <xdr:row>57</xdr:row>
      <xdr:rowOff>53884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4592300" y="98102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a:extLst>
            <a:ext uri="{FF2B5EF4-FFF2-40B4-BE49-F238E27FC236}">
              <a16:creationId xmlns:a16="http://schemas.microsoft.com/office/drawing/2014/main" id="{00000000-0008-0000-0E00-0000E101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a:extLst>
            <a:ext uri="{FF2B5EF4-FFF2-40B4-BE49-F238E27FC236}">
              <a16:creationId xmlns:a16="http://schemas.microsoft.com/office/drawing/2014/main" id="{00000000-0008-0000-0E00-0000E2010000}"/>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483" name="n_3aveValue【学校施設】&#10;有形固定資産減価償却率">
          <a:extLst>
            <a:ext uri="{FF2B5EF4-FFF2-40B4-BE49-F238E27FC236}">
              <a16:creationId xmlns:a16="http://schemas.microsoft.com/office/drawing/2014/main" id="{00000000-0008-0000-0E00-0000E3010000}"/>
            </a:ext>
          </a:extLst>
        </xdr:cNvPr>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121211</xdr:rowOff>
    </xdr:from>
    <xdr:ext cx="405111" cy="259045"/>
    <xdr:sp macro="" textlink="">
      <xdr:nvSpPr>
        <xdr:cNvPr id="484" name="n_1mainValue【学校施設】&#10;有形固定資産減価償却率">
          <a:extLst>
            <a:ext uri="{FF2B5EF4-FFF2-40B4-BE49-F238E27FC236}">
              <a16:creationId xmlns:a16="http://schemas.microsoft.com/office/drawing/2014/main" id="{00000000-0008-0000-0E00-0000E4010000}"/>
            </a:ext>
          </a:extLst>
        </xdr:cNvPr>
        <xdr:cNvSpPr txBox="1"/>
      </xdr:nvSpPr>
      <xdr:spPr>
        <a:xfrm>
          <a:off x="15266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104883</xdr:rowOff>
    </xdr:from>
    <xdr:ext cx="405111" cy="259045"/>
    <xdr:sp macro="" textlink="">
      <xdr:nvSpPr>
        <xdr:cNvPr id="485" name="n_2mainValue【学校施設】&#10;有形固定資産減価償却率">
          <a:extLst>
            <a:ext uri="{FF2B5EF4-FFF2-40B4-BE49-F238E27FC236}">
              <a16:creationId xmlns:a16="http://schemas.microsoft.com/office/drawing/2014/main" id="{00000000-0008-0000-0E00-0000E5010000}"/>
            </a:ext>
          </a:extLst>
        </xdr:cNvPr>
        <xdr:cNvSpPr txBox="1"/>
      </xdr:nvSpPr>
      <xdr:spPr>
        <a:xfrm>
          <a:off x="14389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a:extLst>
            <a:ext uri="{FF2B5EF4-FFF2-40B4-BE49-F238E27FC236}">
              <a16:creationId xmlns:a16="http://schemas.microsoft.com/office/drawing/2014/main" id="{00000000-0008-0000-0E00-0000F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a:extLst>
            <a:ext uri="{FF2B5EF4-FFF2-40B4-BE49-F238E27FC236}">
              <a16:creationId xmlns:a16="http://schemas.microsoft.com/office/drawing/2014/main" id="{00000000-0008-0000-0E00-0000FD010000}"/>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a:extLst>
            <a:ext uri="{FF2B5EF4-FFF2-40B4-BE49-F238E27FC236}">
              <a16:creationId xmlns:a16="http://schemas.microsoft.com/office/drawing/2014/main" id="{00000000-0008-0000-0E00-0000FF010000}"/>
            </a:ext>
          </a:extLst>
        </xdr:cNvPr>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13" name="【学校施設】&#10;一人当たり面積平均値テキスト">
          <a:extLst>
            <a:ext uri="{FF2B5EF4-FFF2-40B4-BE49-F238E27FC236}">
              <a16:creationId xmlns:a16="http://schemas.microsoft.com/office/drawing/2014/main" id="{00000000-0008-0000-0E00-000001020000}"/>
            </a:ext>
          </a:extLst>
        </xdr:cNvPr>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22110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153941</xdr:rowOff>
    </xdr:from>
    <xdr:ext cx="469744" cy="259045"/>
    <xdr:sp macro="" textlink="">
      <xdr:nvSpPr>
        <xdr:cNvPr id="524" name="【学校施設】&#10;一人当たり面積該当値テキスト">
          <a:extLst>
            <a:ext uri="{FF2B5EF4-FFF2-40B4-BE49-F238E27FC236}">
              <a16:creationId xmlns:a16="http://schemas.microsoft.com/office/drawing/2014/main" id="{00000000-0008-0000-0E00-00000C020000}"/>
            </a:ext>
          </a:extLst>
        </xdr:cNvPr>
        <xdr:cNvSpPr txBox="1"/>
      </xdr:nvSpPr>
      <xdr:spPr>
        <a:xfrm>
          <a:off x="22199600"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7265</xdr:rowOff>
    </xdr:from>
    <xdr:to>
      <xdr:col>112</xdr:col>
      <xdr:colOff>38100</xdr:colOff>
      <xdr:row>63</xdr:row>
      <xdr:rowOff>108865</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212725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54864</xdr:rowOff>
    </xdr:from>
    <xdr:to>
      <xdr:col>116</xdr:col>
      <xdr:colOff>63500</xdr:colOff>
      <xdr:row>63</xdr:row>
      <xdr:rowOff>58065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21323300" y="1085621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10008</xdr:rowOff>
    </xdr:from>
    <xdr:to>
      <xdr:col>107</xdr:col>
      <xdr:colOff>101600</xdr:colOff>
      <xdr:row>63</xdr:row>
      <xdr:rowOff>111608</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20383500" y="10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58065</xdr:rowOff>
    </xdr:from>
    <xdr:to>
      <xdr:col>111</xdr:col>
      <xdr:colOff>177800</xdr:colOff>
      <xdr:row>63</xdr:row>
      <xdr:rowOff>60808</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20434300" y="1085941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29" name="n_1aveValue【学校施設】&#10;一人当たり面積">
          <a:extLst>
            <a:ext uri="{FF2B5EF4-FFF2-40B4-BE49-F238E27FC236}">
              <a16:creationId xmlns:a16="http://schemas.microsoft.com/office/drawing/2014/main" id="{00000000-0008-0000-0E00-000011020000}"/>
            </a:ext>
          </a:extLst>
        </xdr:cNvPr>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a:extLst>
            <a:ext uri="{FF2B5EF4-FFF2-40B4-BE49-F238E27FC236}">
              <a16:creationId xmlns:a16="http://schemas.microsoft.com/office/drawing/2014/main" id="{00000000-0008-0000-0E00-000012020000}"/>
            </a:ext>
          </a:extLst>
        </xdr:cNvPr>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31" name="n_3aveValue【学校施設】&#10;一人当たり面積">
          <a:extLst>
            <a:ext uri="{FF2B5EF4-FFF2-40B4-BE49-F238E27FC236}">
              <a16:creationId xmlns:a16="http://schemas.microsoft.com/office/drawing/2014/main" id="{00000000-0008-0000-0E00-000013020000}"/>
            </a:ext>
          </a:extLst>
        </xdr:cNvPr>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99992</xdr:rowOff>
    </xdr:from>
    <xdr:ext cx="469744" cy="259045"/>
    <xdr:sp macro="" textlink="">
      <xdr:nvSpPr>
        <xdr:cNvPr id="532" name="n_1mainValue【学校施設】&#10;一人当たり面積">
          <a:extLst>
            <a:ext uri="{FF2B5EF4-FFF2-40B4-BE49-F238E27FC236}">
              <a16:creationId xmlns:a16="http://schemas.microsoft.com/office/drawing/2014/main" id="{00000000-0008-0000-0E00-000014020000}"/>
            </a:ext>
          </a:extLst>
        </xdr:cNvPr>
        <xdr:cNvSpPr txBox="1"/>
      </xdr:nvSpPr>
      <xdr:spPr>
        <a:xfrm>
          <a:off x="21075727" y="109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102735</xdr:rowOff>
    </xdr:from>
    <xdr:ext cx="469744" cy="259045"/>
    <xdr:sp macro="" textlink="">
      <xdr:nvSpPr>
        <xdr:cNvPr id="533" name="n_2mainValue【学校施設】&#10;一人当たり面積">
          <a:extLst>
            <a:ext uri="{FF2B5EF4-FFF2-40B4-BE49-F238E27FC236}">
              <a16:creationId xmlns:a16="http://schemas.microsoft.com/office/drawing/2014/main" id="{00000000-0008-0000-0E00-000015020000}"/>
            </a:ext>
          </a:extLst>
        </xdr:cNvPr>
        <xdr:cNvSpPr txBox="1"/>
      </xdr:nvSpPr>
      <xdr:spPr>
        <a:xfrm>
          <a:off x="20199427" y="109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a:extLst>
            <a:ext uri="{FF2B5EF4-FFF2-40B4-BE49-F238E27FC236}">
              <a16:creationId xmlns:a16="http://schemas.microsoft.com/office/drawing/2014/main" id="{00000000-0008-0000-0E00-00002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9" name="【児童館】&#10;有形固定資産減価償却率最小値テキスト">
          <a:extLst>
            <a:ext uri="{FF2B5EF4-FFF2-40B4-BE49-F238E27FC236}">
              <a16:creationId xmlns:a16="http://schemas.microsoft.com/office/drawing/2014/main" id="{00000000-0008-0000-0E00-00002F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a:extLst>
            <a:ext uri="{FF2B5EF4-FFF2-40B4-BE49-F238E27FC236}">
              <a16:creationId xmlns:a16="http://schemas.microsoft.com/office/drawing/2014/main" id="{00000000-0008-0000-0E00-000031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63" name="【児童館】&#10;有形固定資産減価償却率平均値テキスト">
          <a:extLst>
            <a:ext uri="{FF2B5EF4-FFF2-40B4-BE49-F238E27FC236}">
              <a16:creationId xmlns:a16="http://schemas.microsoft.com/office/drawing/2014/main" id="{00000000-0008-0000-0E00-000033020000}"/>
            </a:ext>
          </a:extLst>
        </xdr:cNvPr>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25400</xdr:rowOff>
    </xdr:from>
    <xdr:to>
      <xdr:col>85</xdr:col>
      <xdr:colOff>177800</xdr:colOff>
      <xdr:row>79</xdr:row>
      <xdr:rowOff>127000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6268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48277</xdr:rowOff>
    </xdr:from>
    <xdr:ext cx="405111" cy="259045"/>
    <xdr:sp macro="" textlink="">
      <xdr:nvSpPr>
        <xdr:cNvPr id="574" name="【児童館】&#10;有形固定資産減価償却率該当値テキスト">
          <a:extLst>
            <a:ext uri="{FF2B5EF4-FFF2-40B4-BE49-F238E27FC236}">
              <a16:creationId xmlns:a16="http://schemas.microsoft.com/office/drawing/2014/main" id="{00000000-0008-0000-0E00-00003E020000}"/>
            </a:ext>
          </a:extLst>
        </xdr:cNvPr>
        <xdr:cNvSpPr txBox="1"/>
      </xdr:nvSpPr>
      <xdr:spPr>
        <a:xfrm>
          <a:off x="16357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69214</xdr:rowOff>
    </xdr:from>
    <xdr:to>
      <xdr:col>81</xdr:col>
      <xdr:colOff>101600</xdr:colOff>
      <xdr:row>79</xdr:row>
      <xdr:rowOff>170814</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5430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76200</xdr:rowOff>
    </xdr:from>
    <xdr:to>
      <xdr:col>85</xdr:col>
      <xdr:colOff>127000</xdr:colOff>
      <xdr:row>79</xdr:row>
      <xdr:rowOff>120014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15481300" y="136207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111125</xdr:rowOff>
    </xdr:from>
    <xdr:to>
      <xdr:col>76</xdr:col>
      <xdr:colOff>165100</xdr:colOff>
      <xdr:row>80</xdr:row>
      <xdr:rowOff>41275</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4541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120014</xdr:rowOff>
    </xdr:from>
    <xdr:to>
      <xdr:col>81</xdr:col>
      <xdr:colOff>50800</xdr:colOff>
      <xdr:row>79</xdr:row>
      <xdr:rowOff>161925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14592300" y="13664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579" name="n_1aveValue【児童館】&#10;有形固定資産減価償却率">
          <a:extLst>
            <a:ext uri="{FF2B5EF4-FFF2-40B4-BE49-F238E27FC236}">
              <a16:creationId xmlns:a16="http://schemas.microsoft.com/office/drawing/2014/main" id="{00000000-0008-0000-0E00-000043020000}"/>
            </a:ext>
          </a:extLst>
        </xdr:cNvPr>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580" name="n_2aveValue【児童館】&#10;有形固定資産減価償却率">
          <a:extLst>
            <a:ext uri="{FF2B5EF4-FFF2-40B4-BE49-F238E27FC236}">
              <a16:creationId xmlns:a16="http://schemas.microsoft.com/office/drawing/2014/main" id="{00000000-0008-0000-0E00-000044020000}"/>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581" name="n_3aveValue【児童館】&#10;有形固定資産減価償却率">
          <a:extLst>
            <a:ext uri="{FF2B5EF4-FFF2-40B4-BE49-F238E27FC236}">
              <a16:creationId xmlns:a16="http://schemas.microsoft.com/office/drawing/2014/main" id="{00000000-0008-0000-0E00-000045020000}"/>
            </a:ext>
          </a:extLst>
        </xdr:cNvPr>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15891</xdr:rowOff>
    </xdr:from>
    <xdr:ext cx="405111" cy="259045"/>
    <xdr:sp macro="" textlink="">
      <xdr:nvSpPr>
        <xdr:cNvPr id="582" name="n_1main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57802</xdr:rowOff>
    </xdr:from>
    <xdr:ext cx="405111" cy="259045"/>
    <xdr:sp macro="" textlink="">
      <xdr:nvSpPr>
        <xdr:cNvPr id="583" name="n_2main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id="{00000000-0008-0000-0E00-00005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a:extLst>
            <a:ext uri="{FF2B5EF4-FFF2-40B4-BE49-F238E27FC236}">
              <a16:creationId xmlns:a16="http://schemas.microsoft.com/office/drawing/2014/main" id="{00000000-0008-0000-0E00-000060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0" name="【児童館】&#10;一人当たり面積最大値テキスト">
          <a:extLst>
            <a:ext uri="{FF2B5EF4-FFF2-40B4-BE49-F238E27FC236}">
              <a16:creationId xmlns:a16="http://schemas.microsoft.com/office/drawing/2014/main" id="{00000000-0008-0000-0E00-000062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2" name="【児童館】&#10;一人当たり面積平均値テキスト">
          <a:extLst>
            <a:ext uri="{FF2B5EF4-FFF2-40B4-BE49-F238E27FC236}">
              <a16:creationId xmlns:a16="http://schemas.microsoft.com/office/drawing/2014/main" id="{00000000-0008-0000-0E00-000064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23" name="【児童館】&#10;一人当たり面積該当値テキスト">
          <a:extLst>
            <a:ext uri="{FF2B5EF4-FFF2-40B4-BE49-F238E27FC236}">
              <a16:creationId xmlns:a16="http://schemas.microsoft.com/office/drawing/2014/main" id="{00000000-0008-0000-0E00-00006F020000}"/>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76200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1323300" y="1409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76200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0434300" y="1413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8" name="n_1aveValue【児童館】&#10;一人当たり面積">
          <a:extLst>
            <a:ext uri="{FF2B5EF4-FFF2-40B4-BE49-F238E27FC236}">
              <a16:creationId xmlns:a16="http://schemas.microsoft.com/office/drawing/2014/main" id="{00000000-0008-0000-0E00-000074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29" name="n_2aveValue【児童館】&#10;一人当たり面積">
          <a:extLst>
            <a:ext uri="{FF2B5EF4-FFF2-40B4-BE49-F238E27FC236}">
              <a16:creationId xmlns:a16="http://schemas.microsoft.com/office/drawing/2014/main" id="{00000000-0008-0000-0E00-000075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30" name="n_3aveValue【児童館】&#10;一人当たり面積">
          <a:extLst>
            <a:ext uri="{FF2B5EF4-FFF2-40B4-BE49-F238E27FC236}">
              <a16:creationId xmlns:a16="http://schemas.microsoft.com/office/drawing/2014/main" id="{00000000-0008-0000-0E00-000076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631" name="n_1mainValue【児童館】&#10;一人当たり面積">
          <a:extLst>
            <a:ext uri="{FF2B5EF4-FFF2-40B4-BE49-F238E27FC236}">
              <a16:creationId xmlns:a16="http://schemas.microsoft.com/office/drawing/2014/main" id="{00000000-0008-0000-0E00-000077020000}"/>
            </a:ext>
          </a:extLst>
        </xdr:cNvPr>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32" name="n_2mainValue【児童館】&#10;一人当たり面積">
          <a:extLst>
            <a:ext uri="{FF2B5EF4-FFF2-40B4-BE49-F238E27FC236}">
              <a16:creationId xmlns:a16="http://schemas.microsoft.com/office/drawing/2014/main" id="{00000000-0008-0000-0E00-000078020000}"/>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a:extLst>
            <a:ext uri="{FF2B5EF4-FFF2-40B4-BE49-F238E27FC236}">
              <a16:creationId xmlns:a16="http://schemas.microsoft.com/office/drawing/2014/main" id="{00000000-0008-0000-0E00-00009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8" name="【公民館】&#10;有形固定資産減価償却率最小値テキスト">
          <a:extLst>
            <a:ext uri="{FF2B5EF4-FFF2-40B4-BE49-F238E27FC236}">
              <a16:creationId xmlns:a16="http://schemas.microsoft.com/office/drawing/2014/main" id="{00000000-0008-0000-0E00-000092020000}"/>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0" name="【公民館】&#10;有形固定資産減価償却率最大値テキスト">
          <a:extLst>
            <a:ext uri="{FF2B5EF4-FFF2-40B4-BE49-F238E27FC236}">
              <a16:creationId xmlns:a16="http://schemas.microsoft.com/office/drawing/2014/main" id="{00000000-0008-0000-0E00-000094020000}"/>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662" name="【公民館】&#10;有形固定資産減価償却率平均値テキスト">
          <a:extLst>
            <a:ext uri="{FF2B5EF4-FFF2-40B4-BE49-F238E27FC236}">
              <a16:creationId xmlns:a16="http://schemas.microsoft.com/office/drawing/2014/main" id="{00000000-0008-0000-0E00-000096020000}"/>
            </a:ext>
          </a:extLst>
        </xdr:cNvPr>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145414</xdr:rowOff>
    </xdr:from>
    <xdr:to>
      <xdr:col>85</xdr:col>
      <xdr:colOff>177800</xdr:colOff>
      <xdr:row>105</xdr:row>
      <xdr:rowOff>75564</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6268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123841</xdr:rowOff>
    </xdr:from>
    <xdr:ext cx="405111" cy="259045"/>
    <xdr:sp macro="" textlink="">
      <xdr:nvSpPr>
        <xdr:cNvPr id="673" name="【公民館】&#10;有形固定資産減価償却率該当値テキスト">
          <a:extLst>
            <a:ext uri="{FF2B5EF4-FFF2-40B4-BE49-F238E27FC236}">
              <a16:creationId xmlns:a16="http://schemas.microsoft.com/office/drawing/2014/main" id="{00000000-0008-0000-0E00-0000A1020000}"/>
            </a:ext>
          </a:extLst>
        </xdr:cNvPr>
        <xdr:cNvSpPr txBox="1"/>
      </xdr:nvSpPr>
      <xdr:spPr>
        <a:xfrm>
          <a:off x="16357600"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24764</xdr:rowOff>
    </xdr:from>
    <xdr:to>
      <xdr:col>85</xdr:col>
      <xdr:colOff>127000</xdr:colOff>
      <xdr:row>105</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flipV="1">
          <a:off x="15481300" y="180270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28575</xdr:rowOff>
    </xdr:from>
    <xdr:to>
      <xdr:col>81</xdr:col>
      <xdr:colOff>50800</xdr:colOff>
      <xdr:row>105</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4592300" y="1785937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78" name="n_1aveValue【公民館】&#10;有形固定資産減価償却率">
          <a:extLst>
            <a:ext uri="{FF2B5EF4-FFF2-40B4-BE49-F238E27FC236}">
              <a16:creationId xmlns:a16="http://schemas.microsoft.com/office/drawing/2014/main" id="{00000000-0008-0000-0E00-0000A6020000}"/>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679" name="n_2aveValue【公民館】&#10;有形固定資産減価償却率">
          <a:extLst>
            <a:ext uri="{FF2B5EF4-FFF2-40B4-BE49-F238E27FC236}">
              <a16:creationId xmlns:a16="http://schemas.microsoft.com/office/drawing/2014/main" id="{00000000-0008-0000-0E00-0000A7020000}"/>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80" name="n_3aveValue【公民館】&#10;有形固定資産減価償却率">
          <a:extLst>
            <a:ext uri="{FF2B5EF4-FFF2-40B4-BE49-F238E27FC236}">
              <a16:creationId xmlns:a16="http://schemas.microsoft.com/office/drawing/2014/main" id="{00000000-0008-0000-0E00-0000A802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681" name="n_1mainValue【公民館】&#10;有形固定資産減価償却率">
          <a:extLst>
            <a:ext uri="{FF2B5EF4-FFF2-40B4-BE49-F238E27FC236}">
              <a16:creationId xmlns:a16="http://schemas.microsoft.com/office/drawing/2014/main" id="{00000000-0008-0000-0E00-0000A9020000}"/>
            </a:ext>
          </a:extLst>
        </xdr:cNvPr>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682" name="n_2mainValue【公民館】&#10;有形固定資産減価償却率">
          <a:extLst>
            <a:ext uri="{FF2B5EF4-FFF2-40B4-BE49-F238E27FC236}">
              <a16:creationId xmlns:a16="http://schemas.microsoft.com/office/drawing/2014/main" id="{00000000-0008-0000-0E00-0000AA020000}"/>
            </a:ext>
          </a:extLst>
        </xdr:cNvPr>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7" name="【公民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9" name="【公民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11" name="【公民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158750</xdr:rowOff>
    </xdr:from>
    <xdr:to>
      <xdr:col>116</xdr:col>
      <xdr:colOff>114300</xdr:colOff>
      <xdr:row>101</xdr:row>
      <xdr:rowOff>88900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10177</xdr:rowOff>
    </xdr:from>
    <xdr:ext cx="469744" cy="259045"/>
    <xdr:sp macro="" textlink="">
      <xdr:nvSpPr>
        <xdr:cNvPr id="722" name="【公民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158750</xdr:rowOff>
    </xdr:from>
    <xdr:to>
      <xdr:col>112</xdr:col>
      <xdr:colOff>38100</xdr:colOff>
      <xdr:row>101</xdr:row>
      <xdr:rowOff>88900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38100</xdr:rowOff>
    </xdr:from>
    <xdr:to>
      <xdr:col>116</xdr:col>
      <xdr:colOff>63500</xdr:colOff>
      <xdr:row>101</xdr:row>
      <xdr:rowOff>38100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735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38100</xdr:rowOff>
    </xdr:from>
    <xdr:to>
      <xdr:col>111</xdr:col>
      <xdr:colOff>177800</xdr:colOff>
      <xdr:row>101</xdr:row>
      <xdr:rowOff>133350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0434300" y="17354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727" name="n_1aveValue【公民館】&#10;一人当たり面積">
          <a:extLst>
            <a:ext uri="{FF2B5EF4-FFF2-40B4-BE49-F238E27FC236}">
              <a16:creationId xmlns:a16="http://schemas.microsoft.com/office/drawing/2014/main" id="{00000000-0008-0000-0E00-0000D7020000}"/>
            </a:ext>
          </a:extLst>
        </xdr:cNvPr>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28" name="n_2aveValue【公民館】&#10;一人当たり面積">
          <a:extLst>
            <a:ext uri="{FF2B5EF4-FFF2-40B4-BE49-F238E27FC236}">
              <a16:creationId xmlns:a16="http://schemas.microsoft.com/office/drawing/2014/main" id="{00000000-0008-0000-0E00-0000D8020000}"/>
            </a:ext>
          </a:extLst>
        </xdr:cNvPr>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29" name="n_3aveValue【公民館】&#10;一人当たり面積">
          <a:extLst>
            <a:ext uri="{FF2B5EF4-FFF2-40B4-BE49-F238E27FC236}">
              <a16:creationId xmlns:a16="http://schemas.microsoft.com/office/drawing/2014/main" id="{00000000-0008-0000-0E00-0000D9020000}"/>
            </a:ext>
          </a:extLst>
        </xdr:cNvPr>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105427</xdr:rowOff>
    </xdr:from>
    <xdr:ext cx="469744" cy="259045"/>
    <xdr:sp macro="" textlink="">
      <xdr:nvSpPr>
        <xdr:cNvPr id="730" name="n_1mainValue【公民館】&#10;一人当たり面積">
          <a:extLst>
            <a:ext uri="{FF2B5EF4-FFF2-40B4-BE49-F238E27FC236}">
              <a16:creationId xmlns:a16="http://schemas.microsoft.com/office/drawing/2014/main" id="{00000000-0008-0000-0E00-0000DA020000}"/>
            </a:ext>
          </a:extLst>
        </xdr:cNvPr>
        <xdr:cNvSpPr txBox="1"/>
      </xdr:nvSpPr>
      <xdr:spPr>
        <a:xfrm>
          <a:off x="210757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731" name="n_2mainValue【公民館】&#10;一人当たり面積">
          <a:extLst>
            <a:ext uri="{FF2B5EF4-FFF2-40B4-BE49-F238E27FC236}">
              <a16:creationId xmlns:a16="http://schemas.microsoft.com/office/drawing/2014/main" id="{00000000-0008-0000-0E00-0000DB020000}"/>
            </a:ext>
          </a:extLst>
        </xdr:cNvPr>
        <xdr:cNvSpPr txBox="1"/>
      </xdr:nvSpPr>
      <xdr:spPr>
        <a:xfrm>
          <a:off x="20199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学校施設、児童館であり、低くなっている施設は、公民館、公営住宅である。児童館４館はいずれも築３０年以上を経過しており、特に中央児童館においては耐用年数である５０年にまもなく到達することから有形固定資産減価償却率が高くなっている。今後は、児童館については、小中学校や公民館など既存施設の大規模改修や建替えに合わせ機能を集約し、用途を廃止した建物については除却することで公共施設マネジメントに取り組んでいく。学校施設については、狭山市立小中学校の規模と配置の適正化に関する基本方針に基づき、統廃合を進めるとともに、統廃合の予定のない老朽化した小中学校については、地域の拠点施設としての活用も視野にいれた大規模改修また建替えを行い、廃止した学校については除却を行うことで適正な管理を維持していく。公民館については、平成２８年度においては類似団体を上回っていたが、平成２９年度に老朽化していた新狭山公民館について、新狭山地区センターを複合化した施設を新築したことにより有形固定資産減価償却率が低くなり、類似団体平均を下回ったものである。公営住宅については、平成２６年度と平成２８年度に鵜ノ木団地を新築したため、有形固定資産原価償却率が低くなっている。また、用途を廃止した上諏訪団地を除却し、今後も用途を廃止した建物は除却し、耐用年数を迎える施設は人口減少、空き家の状況などを踏まえ集約建替えを行うことで適正な管理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151,661
149,039
48.99
45,511,910
43,767,717
1,707,479
27,518,214
38,229,023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157988</xdr:rowOff>
    </xdr:from>
    <xdr:to>
      <xdr:col>24</xdr:col>
      <xdr:colOff>114300</xdr:colOff>
      <xdr:row>34</xdr:row>
      <xdr:rowOff>88138</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99585</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575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32258</xdr:rowOff>
    </xdr:from>
    <xdr:to>
      <xdr:col>20</xdr:col>
      <xdr:colOff>38100</xdr:colOff>
      <xdr:row>34</xdr:row>
      <xdr:rowOff>133858</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37338</xdr:rowOff>
    </xdr:from>
    <xdr:to>
      <xdr:col>24</xdr:col>
      <xdr:colOff>63500</xdr:colOff>
      <xdr:row>34</xdr:row>
      <xdr:rowOff>83058</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58666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71120</xdr:rowOff>
    </xdr:from>
    <xdr:to>
      <xdr:col>15</xdr:col>
      <xdr:colOff>101600</xdr:colOff>
      <xdr:row>35</xdr:row>
      <xdr:rowOff>1270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83058</xdr:rowOff>
    </xdr:from>
    <xdr:to>
      <xdr:col>19</xdr:col>
      <xdr:colOff>177800</xdr:colOff>
      <xdr:row>34</xdr:row>
      <xdr:rowOff>121920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59123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F00-00004D000000}"/>
            </a:ext>
          </a:extLst>
        </xdr:cNvPr>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150385</xdr:rowOff>
    </xdr:from>
    <xdr:ext cx="405111" cy="259045"/>
    <xdr:sp macro="" textlink="">
      <xdr:nvSpPr>
        <xdr:cNvPr id="78" name="n_1main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563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17797</xdr:rowOff>
    </xdr:from>
    <xdr:ext cx="405111" cy="259045"/>
    <xdr:sp macro="" textlink="">
      <xdr:nvSpPr>
        <xdr:cNvPr id="79" name="n_2main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F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F00-000066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F00-000068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F00-00006A00000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a:extLst>
            <a:ext uri="{FF2B5EF4-FFF2-40B4-BE49-F238E27FC236}">
              <a16:creationId xmlns:a16="http://schemas.microsoft.com/office/drawing/2014/main" id="{00000000-0008-0000-0F00-00007C000000}"/>
            </a:ext>
          </a:extLst>
        </xdr:cNvPr>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25" name="n_1mainValue【図書館】&#10;一人当たり面積">
          <a:extLst>
            <a:ext uri="{FF2B5EF4-FFF2-40B4-BE49-F238E27FC236}">
              <a16:creationId xmlns:a16="http://schemas.microsoft.com/office/drawing/2014/main" id="{00000000-0008-0000-0F00-00007D000000}"/>
            </a:ext>
          </a:extLst>
        </xdr:cNvPr>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26" name="n_2mainValue【図書館】&#10;一人当たり面積">
          <a:extLst>
            <a:ext uri="{FF2B5EF4-FFF2-40B4-BE49-F238E27FC236}">
              <a16:creationId xmlns:a16="http://schemas.microsoft.com/office/drawing/2014/main" id="{00000000-0008-0000-0F00-00007E000000}"/>
            </a:ext>
          </a:extLst>
        </xdr:cNvPr>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00000000-0008-0000-0F00-000098000000}"/>
            </a:ext>
          </a:extLst>
        </xdr:cNvPr>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a:extLst>
            <a:ext uri="{FF2B5EF4-FFF2-40B4-BE49-F238E27FC236}">
              <a16:creationId xmlns:a16="http://schemas.microsoft.com/office/drawing/2014/main" id="{00000000-0008-0000-0F00-00009A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00000000-0008-0000-0F00-00009C000000}"/>
            </a:ext>
          </a:extLst>
        </xdr:cNvPr>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F00-0000A7000000}"/>
            </a:ext>
          </a:extLst>
        </xdr:cNvPr>
        <xdr:cNvSpPr txBox="1"/>
      </xdr:nvSpPr>
      <xdr:spPr>
        <a:xfrm>
          <a:off x="4673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3797300" y="101898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114300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2908300" y="10189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75" name="n_1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F00-0000C7000000}"/>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F00-0000C9000000}"/>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F00-0000CB000000}"/>
            </a:ext>
          </a:extLst>
        </xdr:cNvPr>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157226</xdr:rowOff>
    </xdr:from>
    <xdr:to>
      <xdr:col>55</xdr:col>
      <xdr:colOff>50800</xdr:colOff>
      <xdr:row>62</xdr:row>
      <xdr:rowOff>87376</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0426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135653</xdr:rowOff>
    </xdr:from>
    <xdr:ext cx="469744" cy="259045"/>
    <xdr:sp macro="" textlink="">
      <xdr:nvSpPr>
        <xdr:cNvPr id="214" name="【体育館・プール】&#10;一人当たり面積該当値テキスト">
          <a:extLst>
            <a:ext uri="{FF2B5EF4-FFF2-40B4-BE49-F238E27FC236}">
              <a16:creationId xmlns:a16="http://schemas.microsoft.com/office/drawing/2014/main" id="{00000000-0008-0000-0F00-0000D6000000}"/>
            </a:ext>
          </a:extLst>
        </xdr:cNvPr>
        <xdr:cNvSpPr txBox="1"/>
      </xdr:nvSpPr>
      <xdr:spPr>
        <a:xfrm>
          <a:off x="10515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157226</xdr:rowOff>
    </xdr:from>
    <xdr:to>
      <xdr:col>50</xdr:col>
      <xdr:colOff>165100</xdr:colOff>
      <xdr:row>62</xdr:row>
      <xdr:rowOff>87376</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9588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36576</xdr:rowOff>
    </xdr:from>
    <xdr:to>
      <xdr:col>55</xdr:col>
      <xdr:colOff>0</xdr:colOff>
      <xdr:row>62</xdr:row>
      <xdr:rowOff>36576</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9639300" y="1066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161798</xdr:rowOff>
    </xdr:from>
    <xdr:to>
      <xdr:col>46</xdr:col>
      <xdr:colOff>38100</xdr:colOff>
      <xdr:row>62</xdr:row>
      <xdr:rowOff>91948</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8699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36576</xdr:rowOff>
    </xdr:from>
    <xdr:to>
      <xdr:col>50</xdr:col>
      <xdr:colOff>114300</xdr:colOff>
      <xdr:row>62</xdr:row>
      <xdr:rowOff>41148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8750300" y="1066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F00-0000DB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a:extLst>
            <a:ext uri="{FF2B5EF4-FFF2-40B4-BE49-F238E27FC236}">
              <a16:creationId xmlns:a16="http://schemas.microsoft.com/office/drawing/2014/main" id="{00000000-0008-0000-0F00-0000DC000000}"/>
            </a:ext>
          </a:extLst>
        </xdr:cNvPr>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a:extLst>
            <a:ext uri="{FF2B5EF4-FFF2-40B4-BE49-F238E27FC236}">
              <a16:creationId xmlns:a16="http://schemas.microsoft.com/office/drawing/2014/main" id="{00000000-0008-0000-0F00-0000DD000000}"/>
            </a:ext>
          </a:extLst>
        </xdr:cNvPr>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78503</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F00-0000DE000000}"/>
            </a:ext>
          </a:extLst>
        </xdr:cNvPr>
        <xdr:cNvSpPr txBox="1"/>
      </xdr:nvSpPr>
      <xdr:spPr>
        <a:xfrm>
          <a:off x="9391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83075</xdr:rowOff>
    </xdr:from>
    <xdr:ext cx="469744" cy="259045"/>
    <xdr:sp macro="" textlink="">
      <xdr:nvSpPr>
        <xdr:cNvPr id="223" name="n_2mainValue【体育館・プール】&#10;一人当たり面積">
          <a:extLst>
            <a:ext uri="{FF2B5EF4-FFF2-40B4-BE49-F238E27FC236}">
              <a16:creationId xmlns:a16="http://schemas.microsoft.com/office/drawing/2014/main" id="{00000000-0008-0000-0F00-0000DF000000}"/>
            </a:ext>
          </a:extLst>
        </xdr:cNvPr>
        <xdr:cNvSpPr txBox="1"/>
      </xdr:nvSpPr>
      <xdr:spPr>
        <a:xfrm>
          <a:off x="8515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F00-000007010000}"/>
            </a:ext>
          </a:extLst>
        </xdr:cNvPr>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89536</xdr:rowOff>
    </xdr:from>
    <xdr:to>
      <xdr:col>24</xdr:col>
      <xdr:colOff>63500</xdr:colOff>
      <xdr:row>80</xdr:row>
      <xdr:rowOff>127636</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3797300" y="138055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81</xdr:row>
      <xdr:rowOff>55245</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908300" y="13843636"/>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F00-00000C010000}"/>
            </a:ext>
          </a:extLst>
        </xdr:cNvPr>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F00-00000D010000}"/>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F00-00000E010000}"/>
            </a:ext>
          </a:extLst>
        </xdr:cNvPr>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97172</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705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F00-000029010000}"/>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F00-00002B010000}"/>
            </a:ext>
          </a:extLst>
        </xdr:cNvPr>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F00-00002D010000}"/>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82550</xdr:rowOff>
    </xdr:from>
    <xdr:to>
      <xdr:col>55</xdr:col>
      <xdr:colOff>50800</xdr:colOff>
      <xdr:row>84</xdr:row>
      <xdr:rowOff>12700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60977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82550</xdr:rowOff>
    </xdr:from>
    <xdr:to>
      <xdr:col>50</xdr:col>
      <xdr:colOff>165100</xdr:colOff>
      <xdr:row>84</xdr:row>
      <xdr:rowOff>12700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133350</xdr:rowOff>
    </xdr:from>
    <xdr:to>
      <xdr:col>55</xdr:col>
      <xdr:colOff>0</xdr:colOff>
      <xdr:row>83</xdr:row>
      <xdr:rowOff>133350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9639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133350</xdr:rowOff>
    </xdr:from>
    <xdr:to>
      <xdr:col>50</xdr:col>
      <xdr:colOff>114300</xdr:colOff>
      <xdr:row>84</xdr:row>
      <xdr:rowOff>76200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8750300" y="14363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a:extLst>
            <a:ext uri="{FF2B5EF4-FFF2-40B4-BE49-F238E27FC236}">
              <a16:creationId xmlns:a16="http://schemas.microsoft.com/office/drawing/2014/main" id="{00000000-0008-0000-0F00-00003F010000}"/>
            </a:ext>
          </a:extLst>
        </xdr:cNvPr>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3827</xdr:rowOff>
    </xdr:from>
    <xdr:ext cx="469744" cy="259045"/>
    <xdr:sp macro="" textlink="">
      <xdr:nvSpPr>
        <xdr:cNvPr id="320" name="n_1mainValue【福祉施設】&#10;一人当たり面積">
          <a:extLst>
            <a:ext uri="{FF2B5EF4-FFF2-40B4-BE49-F238E27FC236}">
              <a16:creationId xmlns:a16="http://schemas.microsoft.com/office/drawing/2014/main" id="{00000000-0008-0000-0F00-000040010000}"/>
            </a:ext>
          </a:extLst>
        </xdr:cNvPr>
        <xdr:cNvSpPr txBox="1"/>
      </xdr:nvSpPr>
      <xdr:spPr>
        <a:xfrm>
          <a:off x="9391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21" name="n_2mainValue【福祉施設】&#10;一人当たり面積">
          <a:extLst>
            <a:ext uri="{FF2B5EF4-FFF2-40B4-BE49-F238E27FC236}">
              <a16:creationId xmlns:a16="http://schemas.microsoft.com/office/drawing/2014/main" id="{00000000-0008-0000-0F00-000041010000}"/>
            </a:ext>
          </a:extLst>
        </xdr:cNvPr>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00000000-0008-0000-0F00-00005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00000000-0008-0000-0F00-00005B010000}"/>
            </a:ext>
          </a:extLst>
        </xdr:cNvPr>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a:extLst>
            <a:ext uri="{FF2B5EF4-FFF2-40B4-BE49-F238E27FC236}">
              <a16:creationId xmlns:a16="http://schemas.microsoft.com/office/drawing/2014/main" id="{00000000-0008-0000-0F00-00005D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00000000-0008-0000-0F00-00005F010000}"/>
            </a:ext>
          </a:extLst>
        </xdr:cNvPr>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71120</xdr:rowOff>
    </xdr:from>
    <xdr:to>
      <xdr:col>24</xdr:col>
      <xdr:colOff>114300</xdr:colOff>
      <xdr:row>102</xdr:row>
      <xdr:rowOff>1270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4584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93997</xdr:rowOff>
    </xdr:from>
    <xdr:ext cx="405111" cy="259045"/>
    <xdr:sp macro="" textlink="">
      <xdr:nvSpPr>
        <xdr:cNvPr id="362" name="【市民会館】&#10;有形固定資産減価償却率該当値テキスト">
          <a:extLst>
            <a:ext uri="{FF2B5EF4-FFF2-40B4-BE49-F238E27FC236}">
              <a16:creationId xmlns:a16="http://schemas.microsoft.com/office/drawing/2014/main" id="{00000000-0008-0000-0F00-00006A010000}"/>
            </a:ext>
          </a:extLst>
        </xdr:cNvPr>
        <xdr:cNvSpPr txBox="1"/>
      </xdr:nvSpPr>
      <xdr:spPr>
        <a:xfrm>
          <a:off x="4673600"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3746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101</xdr:row>
      <xdr:rowOff>160020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3797300" y="17438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151130</xdr:rowOff>
    </xdr:from>
    <xdr:to>
      <xdr:col>15</xdr:col>
      <xdr:colOff>101600</xdr:colOff>
      <xdr:row>102</xdr:row>
      <xdr:rowOff>81280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857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160020</xdr:rowOff>
    </xdr:from>
    <xdr:to>
      <xdr:col>19</xdr:col>
      <xdr:colOff>177800</xdr:colOff>
      <xdr:row>102</xdr:row>
      <xdr:rowOff>30480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2908300" y="1747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67" name="n_1aveValue【市民会館】&#10;有形固定資産減価償却率">
          <a:extLst>
            <a:ext uri="{FF2B5EF4-FFF2-40B4-BE49-F238E27FC236}">
              <a16:creationId xmlns:a16="http://schemas.microsoft.com/office/drawing/2014/main" id="{00000000-0008-0000-0F00-00006F010000}"/>
            </a:ext>
          </a:extLst>
        </xdr:cNvPr>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68" name="n_2aveValue【市民会館】&#10;有形固定資産減価償却率">
          <a:extLst>
            <a:ext uri="{FF2B5EF4-FFF2-40B4-BE49-F238E27FC236}">
              <a16:creationId xmlns:a16="http://schemas.microsoft.com/office/drawing/2014/main" id="{00000000-0008-0000-0F00-000070010000}"/>
            </a:ext>
          </a:extLst>
        </xdr:cNvPr>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a:extLst>
            <a:ext uri="{FF2B5EF4-FFF2-40B4-BE49-F238E27FC236}">
              <a16:creationId xmlns:a16="http://schemas.microsoft.com/office/drawing/2014/main" id="{00000000-0008-0000-0F00-000071010000}"/>
            </a:ext>
          </a:extLst>
        </xdr:cNvPr>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370" name="n_1mainValue【市民会館】&#10;有形固定資産減価償却率">
          <a:extLst>
            <a:ext uri="{FF2B5EF4-FFF2-40B4-BE49-F238E27FC236}">
              <a16:creationId xmlns:a16="http://schemas.microsoft.com/office/drawing/2014/main" id="{00000000-0008-0000-0F00-000072010000}"/>
            </a:ext>
          </a:extLst>
        </xdr:cNvPr>
        <xdr:cNvSpPr txBox="1"/>
      </xdr:nvSpPr>
      <xdr:spPr>
        <a:xfrm>
          <a:off x="3582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97807</xdr:rowOff>
    </xdr:from>
    <xdr:ext cx="405111" cy="259045"/>
    <xdr:sp macro="" textlink="">
      <xdr:nvSpPr>
        <xdr:cNvPr id="371" name="n_2mainValue【市民会館】&#10;有形固定資産減価償却率">
          <a:extLst>
            <a:ext uri="{FF2B5EF4-FFF2-40B4-BE49-F238E27FC236}">
              <a16:creationId xmlns:a16="http://schemas.microsoft.com/office/drawing/2014/main" id="{00000000-0008-0000-0F00-000073010000}"/>
            </a:ext>
          </a:extLst>
        </xdr:cNvPr>
        <xdr:cNvSpPr txBox="1"/>
      </xdr:nvSpPr>
      <xdr:spPr>
        <a:xfrm>
          <a:off x="2705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a:extLst>
            <a:ext uri="{FF2B5EF4-FFF2-40B4-BE49-F238E27FC236}">
              <a16:creationId xmlns:a16="http://schemas.microsoft.com/office/drawing/2014/main" id="{00000000-0008-0000-0F00-00008C010000}"/>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a:extLst>
            <a:ext uri="{FF2B5EF4-FFF2-40B4-BE49-F238E27FC236}">
              <a16:creationId xmlns:a16="http://schemas.microsoft.com/office/drawing/2014/main" id="{00000000-0008-0000-0F00-00008E010000}"/>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a:extLst>
            <a:ext uri="{FF2B5EF4-FFF2-40B4-BE49-F238E27FC236}">
              <a16:creationId xmlns:a16="http://schemas.microsoft.com/office/drawing/2014/main" id="{00000000-0008-0000-0F00-000090010000}"/>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97789</xdr:rowOff>
    </xdr:from>
    <xdr:to>
      <xdr:col>55</xdr:col>
      <xdr:colOff>50800</xdr:colOff>
      <xdr:row>106</xdr:row>
      <xdr:rowOff>27939</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120666</xdr:rowOff>
    </xdr:from>
    <xdr:ext cx="469744" cy="259045"/>
    <xdr:sp macro="" textlink="">
      <xdr:nvSpPr>
        <xdr:cNvPr id="411" name="【市民会館】&#10;一人当たり面積該当値テキスト">
          <a:extLst>
            <a:ext uri="{FF2B5EF4-FFF2-40B4-BE49-F238E27FC236}">
              <a16:creationId xmlns:a16="http://schemas.microsoft.com/office/drawing/2014/main" id="{00000000-0008-0000-0F00-00009B010000}"/>
            </a:ext>
          </a:extLst>
        </xdr:cNvPr>
        <xdr:cNvSpPr txBox="1"/>
      </xdr:nvSpPr>
      <xdr:spPr>
        <a:xfrm>
          <a:off x="10515600"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148589</xdr:rowOff>
    </xdr:from>
    <xdr:to>
      <xdr:col>55</xdr:col>
      <xdr:colOff>0</xdr:colOff>
      <xdr:row>105</xdr:row>
      <xdr:rowOff>156211</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9639300" y="1815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8750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a:extLst>
            <a:ext uri="{FF2B5EF4-FFF2-40B4-BE49-F238E27FC236}">
              <a16:creationId xmlns:a16="http://schemas.microsoft.com/office/drawing/2014/main" id="{00000000-0008-0000-0F00-0000A0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a:extLst>
            <a:ext uri="{FF2B5EF4-FFF2-40B4-BE49-F238E27FC236}">
              <a16:creationId xmlns:a16="http://schemas.microsoft.com/office/drawing/2014/main" id="{00000000-0008-0000-0F00-0000A1010000}"/>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a:extLst>
            <a:ext uri="{FF2B5EF4-FFF2-40B4-BE49-F238E27FC236}">
              <a16:creationId xmlns:a16="http://schemas.microsoft.com/office/drawing/2014/main" id="{00000000-0008-0000-0F00-0000A2010000}"/>
            </a:ext>
          </a:extLst>
        </xdr:cNvPr>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19" name="n_1mainValue【市民会館】&#10;一人当たり面積">
          <a:extLst>
            <a:ext uri="{FF2B5EF4-FFF2-40B4-BE49-F238E27FC236}">
              <a16:creationId xmlns:a16="http://schemas.microsoft.com/office/drawing/2014/main" id="{00000000-0008-0000-0F00-0000A3010000}"/>
            </a:ext>
          </a:extLst>
        </xdr:cNvPr>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20" name="n_2mainValue【市民会館】&#10;一人当たり面積">
          <a:extLst>
            <a:ext uri="{FF2B5EF4-FFF2-40B4-BE49-F238E27FC236}">
              <a16:creationId xmlns:a16="http://schemas.microsoft.com/office/drawing/2014/main" id="{00000000-0008-0000-0F00-0000A4010000}"/>
            </a:ext>
          </a:extLst>
        </xdr:cNvPr>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F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104792</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F00-0000CD010000}"/>
            </a:ext>
          </a:extLst>
        </xdr:cNvPr>
        <xdr:cNvSpPr txBox="1"/>
      </xdr:nvSpPr>
      <xdr:spPr>
        <a:xfrm>
          <a:off x="16357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xdr:rowOff>
    </xdr:from>
    <xdr:to>
      <xdr:col>85</xdr:col>
      <xdr:colOff>127000</xdr:colOff>
      <xdr:row>38</xdr:row>
      <xdr:rowOff>36195</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5481300" y="65208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xdr:rowOff>
    </xdr:from>
    <xdr:to>
      <xdr:col>76</xdr:col>
      <xdr:colOff>165100</xdr:colOff>
      <xdr:row>38</xdr:row>
      <xdr:rowOff>117475</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454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66675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4592300" y="6551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00000000-0008-0000-0F00-0000D2010000}"/>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00000000-0008-0000-0F00-0000D3010000}"/>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108602</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a:extLst>
            <a:ext uri="{FF2B5EF4-FFF2-40B4-BE49-F238E27FC236}">
              <a16:creationId xmlns:a16="http://schemas.microsoft.com/office/drawing/2014/main" id="{00000000-0008-0000-0F00-0000E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a:extLst>
            <a:ext uri="{FF2B5EF4-FFF2-40B4-BE49-F238E27FC236}">
              <a16:creationId xmlns:a16="http://schemas.microsoft.com/office/drawing/2014/main" id="{00000000-0008-0000-0F00-0000EF010000}"/>
            </a:ext>
          </a:extLst>
        </xdr:cNvPr>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a:extLst>
            <a:ext uri="{FF2B5EF4-FFF2-40B4-BE49-F238E27FC236}">
              <a16:creationId xmlns:a16="http://schemas.microsoft.com/office/drawing/2014/main" id="{00000000-0008-0000-0F00-0000F1010000}"/>
            </a:ext>
          </a:extLst>
        </xdr:cNvPr>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a:extLst>
            <a:ext uri="{FF2B5EF4-FFF2-40B4-BE49-F238E27FC236}">
              <a16:creationId xmlns:a16="http://schemas.microsoft.com/office/drawing/2014/main" id="{00000000-0008-0000-0F00-0000F3010000}"/>
            </a:ext>
          </a:extLst>
        </xdr:cNvPr>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99710</xdr:rowOff>
    </xdr:from>
    <xdr:to>
      <xdr:col>116</xdr:col>
      <xdr:colOff>114300</xdr:colOff>
      <xdr:row>35</xdr:row>
      <xdr:rowOff>29860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2110700" y="59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52737</xdr:rowOff>
    </xdr:from>
    <xdr:ext cx="599010" cy="259045"/>
    <xdr:sp macro="" textlink="">
      <xdr:nvSpPr>
        <xdr:cNvPr id="510" name="【一般廃棄物処理施設】&#10;一人当たり有形固定資産（償却資産）額該当値テキスト">
          <a:extLst>
            <a:ext uri="{FF2B5EF4-FFF2-40B4-BE49-F238E27FC236}">
              <a16:creationId xmlns:a16="http://schemas.microsoft.com/office/drawing/2014/main" id="{00000000-0008-0000-0F00-0000FE010000}"/>
            </a:ext>
          </a:extLst>
        </xdr:cNvPr>
        <xdr:cNvSpPr txBox="1"/>
      </xdr:nvSpPr>
      <xdr:spPr>
        <a:xfrm>
          <a:off x="22199600" y="588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126959</xdr:rowOff>
    </xdr:from>
    <xdr:to>
      <xdr:col>112</xdr:col>
      <xdr:colOff>38100</xdr:colOff>
      <xdr:row>35</xdr:row>
      <xdr:rowOff>57109</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1272500" y="59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150510</xdr:rowOff>
    </xdr:from>
    <xdr:to>
      <xdr:col>116</xdr:col>
      <xdr:colOff>63500</xdr:colOff>
      <xdr:row>35</xdr:row>
      <xdr:rowOff>6309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21323300" y="5979810"/>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155191</xdr:rowOff>
    </xdr:from>
    <xdr:to>
      <xdr:col>107</xdr:col>
      <xdr:colOff>101600</xdr:colOff>
      <xdr:row>35</xdr:row>
      <xdr:rowOff>85341</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0383500" y="5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6309</xdr:rowOff>
    </xdr:from>
    <xdr:to>
      <xdr:col>111</xdr:col>
      <xdr:colOff>177800</xdr:colOff>
      <xdr:row>35</xdr:row>
      <xdr:rowOff>34541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20434300" y="6007059"/>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136041</xdr:rowOff>
    </xdr:from>
    <xdr:ext cx="534377" cy="259045"/>
    <xdr:sp macro="" textlink="">
      <xdr:nvSpPr>
        <xdr:cNvPr id="515" name="n_1aveValue【一般廃棄物処理施設】&#10;一人当たり有形固定資産（償却資産）額">
          <a:extLst>
            <a:ext uri="{FF2B5EF4-FFF2-40B4-BE49-F238E27FC236}">
              <a16:creationId xmlns:a16="http://schemas.microsoft.com/office/drawing/2014/main" id="{00000000-0008-0000-0F00-000003020000}"/>
            </a:ext>
          </a:extLst>
        </xdr:cNvPr>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134083</xdr:rowOff>
    </xdr:from>
    <xdr:ext cx="534377" cy="259045"/>
    <xdr:sp macro="" textlink="">
      <xdr:nvSpPr>
        <xdr:cNvPr id="516" name="n_2aveValue【一般廃棄物処理施設】&#10;一人当たり有形固定資産（償却資産）額">
          <a:extLst>
            <a:ext uri="{FF2B5EF4-FFF2-40B4-BE49-F238E27FC236}">
              <a16:creationId xmlns:a16="http://schemas.microsoft.com/office/drawing/2014/main" id="{00000000-0008-0000-0F00-000004020000}"/>
            </a:ext>
          </a:extLst>
        </xdr:cNvPr>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73636</xdr:rowOff>
    </xdr:from>
    <xdr:ext cx="599010" cy="259045"/>
    <xdr:sp macro="" textlink="">
      <xdr:nvSpPr>
        <xdr:cNvPr id="518" name="n_1main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21011095" y="57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101868</xdr:rowOff>
    </xdr:from>
    <xdr:ext cx="599010" cy="259045"/>
    <xdr:sp macro="" textlink="">
      <xdr:nvSpPr>
        <xdr:cNvPr id="519" name="n_2main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20134795" y="575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00000000-0008-0000-0F00-00001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00000000-0008-0000-0F00-00001F020000}"/>
            </a:ext>
          </a:extLst>
        </xdr:cNvPr>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a:extLst>
            <a:ext uri="{FF2B5EF4-FFF2-40B4-BE49-F238E27FC236}">
              <a16:creationId xmlns:a16="http://schemas.microsoft.com/office/drawing/2014/main" id="{00000000-0008-0000-0F00-000021020000}"/>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00000000-0008-0000-0F00-000023020000}"/>
            </a:ext>
          </a:extLst>
        </xdr:cNvPr>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558" name="【保健センター・保健所】&#10;有形固定資産減価償却率該当値テキスト">
          <a:extLst>
            <a:ext uri="{FF2B5EF4-FFF2-40B4-BE49-F238E27FC236}">
              <a16:creationId xmlns:a16="http://schemas.microsoft.com/office/drawing/2014/main" id="{00000000-0008-0000-0F00-00002E020000}"/>
            </a:ext>
          </a:extLst>
        </xdr:cNvPr>
        <xdr:cNvSpPr txBox="1"/>
      </xdr:nvSpPr>
      <xdr:spPr>
        <a:xfrm>
          <a:off x="16357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91440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5481300" y="9864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137160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4592300" y="9864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F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F00-000052020000}"/>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F00-000054020000}"/>
            </a:ext>
          </a:extLst>
        </xdr:cNvPr>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F00-000056020000}"/>
            </a:ext>
          </a:extLst>
        </xdr:cNvPr>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39007</xdr:rowOff>
    </xdr:from>
    <xdr:to>
      <xdr:col>116</xdr:col>
      <xdr:colOff>114300</xdr:colOff>
      <xdr:row>61</xdr:row>
      <xdr:rowOff>140607</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61884</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F00-000061020000}"/>
            </a:ext>
          </a:extLst>
        </xdr:cNvPr>
        <xdr:cNvSpPr txBox="1"/>
      </xdr:nvSpPr>
      <xdr:spPr>
        <a:xfrm>
          <a:off x="22199600"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122465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21323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0434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617" name="n_1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18" name="n_2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F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51815</xdr:rowOff>
    </xdr:from>
    <xdr:to>
      <xdr:col>85</xdr:col>
      <xdr:colOff>126364</xdr:colOff>
      <xdr:row>84</xdr:row>
      <xdr:rowOff>140970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4" y="13424915"/>
          <a:ext cx="0" cy="11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144797</xdr:rowOff>
    </xdr:from>
    <xdr:ext cx="405111" cy="259045"/>
    <xdr:sp macro="" textlink="">
      <xdr:nvSpPr>
        <xdr:cNvPr id="642" name="【消防施設】&#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140970</xdr:rowOff>
    </xdr:from>
    <xdr:to>
      <xdr:col>86</xdr:col>
      <xdr:colOff>25400</xdr:colOff>
      <xdr:row>84</xdr:row>
      <xdr:rowOff>140970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169942</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1320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51815</xdr:rowOff>
    </xdr:from>
    <xdr:to>
      <xdr:col>86</xdr:col>
      <xdr:colOff>25400</xdr:colOff>
      <xdr:row>78</xdr:row>
      <xdr:rowOff>51815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342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125747</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142748</xdr:rowOff>
    </xdr:from>
    <xdr:to>
      <xdr:col>81</xdr:col>
      <xdr:colOff>101600</xdr:colOff>
      <xdr:row>81</xdr:row>
      <xdr:rowOff>72898</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42163</xdr:rowOff>
    </xdr:from>
    <xdr:to>
      <xdr:col>76</xdr:col>
      <xdr:colOff>165100</xdr:colOff>
      <xdr:row>81</xdr:row>
      <xdr:rowOff>143763</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541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115315</xdr:rowOff>
    </xdr:from>
    <xdr:to>
      <xdr:col>72</xdr:col>
      <xdr:colOff>38100</xdr:colOff>
      <xdr:row>82</xdr:row>
      <xdr:rowOff>45465</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652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xdr:rowOff>
    </xdr:from>
    <xdr:to>
      <xdr:col>85</xdr:col>
      <xdr:colOff>177800</xdr:colOff>
      <xdr:row>78</xdr:row>
      <xdr:rowOff>102615</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62687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125492</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000000-0008-0000-0F00-000091020000}"/>
            </a:ext>
          </a:extLst>
        </xdr:cNvPr>
        <xdr:cNvSpPr txBox="1"/>
      </xdr:nvSpPr>
      <xdr:spPr>
        <a:xfrm>
          <a:off x="16357600" y="133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26163</xdr:rowOff>
    </xdr:from>
    <xdr:to>
      <xdr:col>81</xdr:col>
      <xdr:colOff>101600</xdr:colOff>
      <xdr:row>78</xdr:row>
      <xdr:rowOff>127763</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5430500" y="13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51815</xdr:rowOff>
    </xdr:from>
    <xdr:to>
      <xdr:col>85</xdr:col>
      <xdr:colOff>127000</xdr:colOff>
      <xdr:row>78</xdr:row>
      <xdr:rowOff>76963</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5481300" y="13424915"/>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110744</xdr:rowOff>
    </xdr:from>
    <xdr:to>
      <xdr:col>76</xdr:col>
      <xdr:colOff>165100</xdr:colOff>
      <xdr:row>78</xdr:row>
      <xdr:rowOff>40894</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4541500" y="133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161544</xdr:rowOff>
    </xdr:from>
    <xdr:to>
      <xdr:col>81</xdr:col>
      <xdr:colOff>50800</xdr:colOff>
      <xdr:row>78</xdr:row>
      <xdr:rowOff>76963</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4592300" y="1336319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64025</xdr:rowOff>
    </xdr:from>
    <xdr:ext cx="405111" cy="259045"/>
    <xdr:sp macro="" textlink="">
      <xdr:nvSpPr>
        <xdr:cNvPr id="662" name="n_1aveValue【消防施設】&#10;有形固定資産減価償却率">
          <a:extLst>
            <a:ext uri="{FF2B5EF4-FFF2-40B4-BE49-F238E27FC236}">
              <a16:creationId xmlns:a16="http://schemas.microsoft.com/office/drawing/2014/main" id="{00000000-0008-0000-0F00-000096020000}"/>
            </a:ext>
          </a:extLst>
        </xdr:cNvPr>
        <xdr:cNvSpPr txBox="1"/>
      </xdr:nvSpPr>
      <xdr:spPr>
        <a:xfrm>
          <a:off x="15266044" y="13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134890</xdr:rowOff>
    </xdr:from>
    <xdr:ext cx="405111" cy="259045"/>
    <xdr:sp macro="" textlink="">
      <xdr:nvSpPr>
        <xdr:cNvPr id="663" name="n_2aveValue【消防施設】&#10;有形固定資産減価償却率">
          <a:extLst>
            <a:ext uri="{FF2B5EF4-FFF2-40B4-BE49-F238E27FC236}">
              <a16:creationId xmlns:a16="http://schemas.microsoft.com/office/drawing/2014/main" id="{00000000-0008-0000-0F00-000097020000}"/>
            </a:ext>
          </a:extLst>
        </xdr:cNvPr>
        <xdr:cNvSpPr txBox="1"/>
      </xdr:nvSpPr>
      <xdr:spPr>
        <a:xfrm>
          <a:off x="14389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61992</xdr:rowOff>
    </xdr:from>
    <xdr:ext cx="405111" cy="259045"/>
    <xdr:sp macro="" textlink="">
      <xdr:nvSpPr>
        <xdr:cNvPr id="664" name="n_3aveValue【消防施設】&#10;有形固定資産減価償却率">
          <a:extLst>
            <a:ext uri="{FF2B5EF4-FFF2-40B4-BE49-F238E27FC236}">
              <a16:creationId xmlns:a16="http://schemas.microsoft.com/office/drawing/2014/main" id="{00000000-0008-0000-0F00-000098020000}"/>
            </a:ext>
          </a:extLst>
        </xdr:cNvPr>
        <xdr:cNvSpPr txBox="1"/>
      </xdr:nvSpPr>
      <xdr:spPr>
        <a:xfrm>
          <a:off x="13500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144290</xdr:rowOff>
    </xdr:from>
    <xdr:ext cx="405111" cy="259045"/>
    <xdr:sp macro="" textlink="">
      <xdr:nvSpPr>
        <xdr:cNvPr id="665" name="n_1mainValue【消防施設】&#10;有形固定資産減価償却率">
          <a:extLst>
            <a:ext uri="{FF2B5EF4-FFF2-40B4-BE49-F238E27FC236}">
              <a16:creationId xmlns:a16="http://schemas.microsoft.com/office/drawing/2014/main" id="{00000000-0008-0000-0F00-000099020000}"/>
            </a:ext>
          </a:extLst>
        </xdr:cNvPr>
        <xdr:cNvSpPr txBox="1"/>
      </xdr:nvSpPr>
      <xdr:spPr>
        <a:xfrm>
          <a:off x="15266044" y="1317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57421</xdr:rowOff>
    </xdr:from>
    <xdr:ext cx="405111" cy="259045"/>
    <xdr:sp macro="" textlink="">
      <xdr:nvSpPr>
        <xdr:cNvPr id="666" name="n_2mainValue【消防施設】&#10;有形固定資産減価償却率">
          <a:extLst>
            <a:ext uri="{FF2B5EF4-FFF2-40B4-BE49-F238E27FC236}">
              <a16:creationId xmlns:a16="http://schemas.microsoft.com/office/drawing/2014/main" id="{00000000-0008-0000-0F00-00009A020000}"/>
            </a:ext>
          </a:extLst>
        </xdr:cNvPr>
        <xdr:cNvSpPr txBox="1"/>
      </xdr:nvSpPr>
      <xdr:spPr>
        <a:xfrm>
          <a:off x="14389744" y="1308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1" name="【消防施設】&#10;一人当たり面積最小値テキスト">
          <a:extLst>
            <a:ext uri="{FF2B5EF4-FFF2-40B4-BE49-F238E27FC236}">
              <a16:creationId xmlns:a16="http://schemas.microsoft.com/office/drawing/2014/main" id="{00000000-0008-0000-0F00-0000B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3" name="【消防施設】&#10;一人当たり面積最大値テキスト">
          <a:extLst>
            <a:ext uri="{FF2B5EF4-FFF2-40B4-BE49-F238E27FC236}">
              <a16:creationId xmlns:a16="http://schemas.microsoft.com/office/drawing/2014/main" id="{00000000-0008-0000-0F00-0000B5020000}"/>
            </a:ext>
          </a:extLst>
        </xdr:cNvPr>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95" name="【消防施設】&#10;一人当たり面積平均値テキスト">
          <a:extLst>
            <a:ext uri="{FF2B5EF4-FFF2-40B4-BE49-F238E27FC236}">
              <a16:creationId xmlns:a16="http://schemas.microsoft.com/office/drawing/2014/main" id="{00000000-0008-0000-0F00-0000B702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74930</xdr:rowOff>
    </xdr:from>
    <xdr:to>
      <xdr:col>116</xdr:col>
      <xdr:colOff>114300</xdr:colOff>
      <xdr:row>78</xdr:row>
      <xdr:rowOff>5080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27957</xdr:rowOff>
    </xdr:from>
    <xdr:ext cx="469744" cy="259045"/>
    <xdr:sp macro="" textlink="">
      <xdr:nvSpPr>
        <xdr:cNvPr id="706" name="【消防施設】&#10;一人当たり面積該当値テキスト">
          <a:extLst>
            <a:ext uri="{FF2B5EF4-FFF2-40B4-BE49-F238E27FC236}">
              <a16:creationId xmlns:a16="http://schemas.microsoft.com/office/drawing/2014/main" id="{00000000-0008-0000-0F00-0000C2020000}"/>
            </a:ext>
          </a:extLst>
        </xdr:cNvPr>
        <xdr:cNvSpPr txBox="1"/>
      </xdr:nvSpPr>
      <xdr:spPr>
        <a:xfrm>
          <a:off x="22199600" y="132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90170</xdr:rowOff>
    </xdr:from>
    <xdr:to>
      <xdr:col>112</xdr:col>
      <xdr:colOff>38100</xdr:colOff>
      <xdr:row>78</xdr:row>
      <xdr:rowOff>20320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125730</xdr:rowOff>
    </xdr:from>
    <xdr:to>
      <xdr:col>116</xdr:col>
      <xdr:colOff>63500</xdr:colOff>
      <xdr:row>77</xdr:row>
      <xdr:rowOff>140970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3327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17780</xdr:rowOff>
    </xdr:from>
    <xdr:to>
      <xdr:col>107</xdr:col>
      <xdr:colOff>101600</xdr:colOff>
      <xdr:row>78</xdr:row>
      <xdr:rowOff>119380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140970</xdr:rowOff>
    </xdr:from>
    <xdr:to>
      <xdr:col>111</xdr:col>
      <xdr:colOff>177800</xdr:colOff>
      <xdr:row>78</xdr:row>
      <xdr:rowOff>68580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0434300" y="13342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11" name="n_1aveValue【消防施設】&#10;一人当たり面積">
          <a:extLst>
            <a:ext uri="{FF2B5EF4-FFF2-40B4-BE49-F238E27FC236}">
              <a16:creationId xmlns:a16="http://schemas.microsoft.com/office/drawing/2014/main" id="{00000000-0008-0000-0F00-0000C7020000}"/>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2" name="n_2aveValue【消防施設】&#10;一人当たり面積">
          <a:extLst>
            <a:ext uri="{FF2B5EF4-FFF2-40B4-BE49-F238E27FC236}">
              <a16:creationId xmlns:a16="http://schemas.microsoft.com/office/drawing/2014/main" id="{00000000-0008-0000-0F00-0000C802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3" name="n_3aveValue【消防施設】&#10;一人当たり面積">
          <a:extLst>
            <a:ext uri="{FF2B5EF4-FFF2-40B4-BE49-F238E27FC236}">
              <a16:creationId xmlns:a16="http://schemas.microsoft.com/office/drawing/2014/main" id="{00000000-0008-0000-0F00-0000C9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36847</xdr:rowOff>
    </xdr:from>
    <xdr:ext cx="469744" cy="259045"/>
    <xdr:sp macro="" textlink="">
      <xdr:nvSpPr>
        <xdr:cNvPr id="714" name="n_1mainValue【消防施設】&#10;一人当たり面積">
          <a:extLst>
            <a:ext uri="{FF2B5EF4-FFF2-40B4-BE49-F238E27FC236}">
              <a16:creationId xmlns:a16="http://schemas.microsoft.com/office/drawing/2014/main" id="{00000000-0008-0000-0F00-0000CA020000}"/>
            </a:ext>
          </a:extLst>
        </xdr:cNvPr>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135907</xdr:rowOff>
    </xdr:from>
    <xdr:ext cx="469744" cy="259045"/>
    <xdr:sp macro="" textlink="">
      <xdr:nvSpPr>
        <xdr:cNvPr id="715" name="n_2mainValue【消防施設】&#10;一人当たり面積">
          <a:extLst>
            <a:ext uri="{FF2B5EF4-FFF2-40B4-BE49-F238E27FC236}">
              <a16:creationId xmlns:a16="http://schemas.microsoft.com/office/drawing/2014/main" id="{00000000-0008-0000-0F00-0000CB020000}"/>
            </a:ext>
          </a:extLst>
        </xdr:cNvPr>
        <xdr:cNvSpPr txBox="1"/>
      </xdr:nvSpPr>
      <xdr:spPr>
        <a:xfrm>
          <a:off x="20199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a:extLst>
            <a:ext uri="{FF2B5EF4-FFF2-40B4-BE49-F238E27FC236}">
              <a16:creationId xmlns:a16="http://schemas.microsoft.com/office/drawing/2014/main" id="{00000000-0008-0000-0F00-0000E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0" name="【庁舎】&#10;有形固定資産減価償却率最小値テキスト">
          <a:extLst>
            <a:ext uri="{FF2B5EF4-FFF2-40B4-BE49-F238E27FC236}">
              <a16:creationId xmlns:a16="http://schemas.microsoft.com/office/drawing/2014/main" id="{00000000-0008-0000-0F00-0000E4020000}"/>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2" name="【庁舎】&#10;有形固定資産減価償却率最大値テキスト">
          <a:extLst>
            <a:ext uri="{FF2B5EF4-FFF2-40B4-BE49-F238E27FC236}">
              <a16:creationId xmlns:a16="http://schemas.microsoft.com/office/drawing/2014/main" id="{00000000-0008-0000-0F00-0000E6020000}"/>
            </a:ext>
          </a:extLst>
        </xdr:cNvPr>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4" name="【庁舎】&#10;有形固定資産減価償却率平均値テキスト">
          <a:extLst>
            <a:ext uri="{FF2B5EF4-FFF2-40B4-BE49-F238E27FC236}">
              <a16:creationId xmlns:a16="http://schemas.microsoft.com/office/drawing/2014/main" id="{00000000-0008-0000-0F00-0000E8020000}"/>
            </a:ext>
          </a:extLst>
        </xdr:cNvPr>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69214</xdr:rowOff>
    </xdr:from>
    <xdr:to>
      <xdr:col>85</xdr:col>
      <xdr:colOff>177800</xdr:colOff>
      <xdr:row>101</xdr:row>
      <xdr:rowOff>170814</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62687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92091</xdr:rowOff>
    </xdr:from>
    <xdr:ext cx="405111" cy="259045"/>
    <xdr:sp macro="" textlink="">
      <xdr:nvSpPr>
        <xdr:cNvPr id="755" name="【庁舎】&#10;有形固定資産減価償却率該当値テキスト">
          <a:extLst>
            <a:ext uri="{FF2B5EF4-FFF2-40B4-BE49-F238E27FC236}">
              <a16:creationId xmlns:a16="http://schemas.microsoft.com/office/drawing/2014/main" id="{00000000-0008-0000-0F00-0000F3020000}"/>
            </a:ext>
          </a:extLst>
        </xdr:cNvPr>
        <xdr:cNvSpPr txBox="1"/>
      </xdr:nvSpPr>
      <xdr:spPr>
        <a:xfrm>
          <a:off x="16357600"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120014</xdr:rowOff>
    </xdr:from>
    <xdr:to>
      <xdr:col>85</xdr:col>
      <xdr:colOff>127000</xdr:colOff>
      <xdr:row>101</xdr:row>
      <xdr:rowOff>144780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5481300" y="174364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11430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4592300" y="1746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0" name="n_1aveValue【庁舎】&#10;有形固定資産減価償却率">
          <a:extLst>
            <a:ext uri="{FF2B5EF4-FFF2-40B4-BE49-F238E27FC236}">
              <a16:creationId xmlns:a16="http://schemas.microsoft.com/office/drawing/2014/main" id="{00000000-0008-0000-0F00-0000F8020000}"/>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61" name="n_2aveValue【庁舎】&#10;有形固定資産減価償却率">
          <a:extLst>
            <a:ext uri="{FF2B5EF4-FFF2-40B4-BE49-F238E27FC236}">
              <a16:creationId xmlns:a16="http://schemas.microsoft.com/office/drawing/2014/main" id="{00000000-0008-0000-0F00-0000F9020000}"/>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2" name="n_3aveValue【庁舎】&#10;有形固定資産減価償却率">
          <a:extLst>
            <a:ext uri="{FF2B5EF4-FFF2-40B4-BE49-F238E27FC236}">
              <a16:creationId xmlns:a16="http://schemas.microsoft.com/office/drawing/2014/main" id="{00000000-0008-0000-0F00-0000FA020000}"/>
            </a:ext>
          </a:extLst>
        </xdr:cNvPr>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40657</xdr:rowOff>
    </xdr:from>
    <xdr:ext cx="405111" cy="259045"/>
    <xdr:sp macro="" textlink="">
      <xdr:nvSpPr>
        <xdr:cNvPr id="763" name="n_1mainValue【庁舎】&#10;有形固定資産減価償却率">
          <a:extLst>
            <a:ext uri="{FF2B5EF4-FFF2-40B4-BE49-F238E27FC236}">
              <a16:creationId xmlns:a16="http://schemas.microsoft.com/office/drawing/2014/main" id="{00000000-0008-0000-0F00-0000FB020000}"/>
            </a:ext>
          </a:extLst>
        </xdr:cNvPr>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764" name="n_2mainValue【庁舎】&#10;有形固定資産減価償却率">
          <a:extLst>
            <a:ext uri="{FF2B5EF4-FFF2-40B4-BE49-F238E27FC236}">
              <a16:creationId xmlns:a16="http://schemas.microsoft.com/office/drawing/2014/main" id="{00000000-0008-0000-0F00-0000FC020000}"/>
            </a:ext>
          </a:extLst>
        </xdr:cNvPr>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00000000-0008-0000-0F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87" name="【庁舎】&#10;一人当たり面積最小値テキスト">
          <a:extLst>
            <a:ext uri="{FF2B5EF4-FFF2-40B4-BE49-F238E27FC236}">
              <a16:creationId xmlns:a16="http://schemas.microsoft.com/office/drawing/2014/main" id="{00000000-0008-0000-0F00-000013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89" name="【庁舎】&#10;一人当たり面積最大値テキスト">
          <a:extLst>
            <a:ext uri="{FF2B5EF4-FFF2-40B4-BE49-F238E27FC236}">
              <a16:creationId xmlns:a16="http://schemas.microsoft.com/office/drawing/2014/main" id="{00000000-0008-0000-0F00-000015030000}"/>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91" name="【庁舎】&#10;一人当たり面積平均値テキスト">
          <a:extLst>
            <a:ext uri="{FF2B5EF4-FFF2-40B4-BE49-F238E27FC236}">
              <a16:creationId xmlns:a16="http://schemas.microsoft.com/office/drawing/2014/main" id="{00000000-0008-0000-0F00-000017030000}"/>
            </a:ext>
          </a:extLst>
        </xdr:cNvPr>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802" name="【庁舎】&#10;一人当たり面積該当値テキスト">
          <a:extLst>
            <a:ext uri="{FF2B5EF4-FFF2-40B4-BE49-F238E27FC236}">
              <a16:creationId xmlns:a16="http://schemas.microsoft.com/office/drawing/2014/main" id="{00000000-0008-0000-0F00-000022030000}"/>
            </a:ext>
          </a:extLst>
        </xdr:cNvPr>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104</xdr:row>
      <xdr:rowOff>30480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1323300" y="1786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155702</xdr:rowOff>
    </xdr:from>
    <xdr:to>
      <xdr:col>107</xdr:col>
      <xdr:colOff>101600</xdr:colOff>
      <xdr:row>104</xdr:row>
      <xdr:rowOff>85852</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20383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104</xdr:row>
      <xdr:rowOff>35052</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0434300" y="17861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07" name="n_1aveValue【庁舎】&#10;一人当たり面積">
          <a:extLst>
            <a:ext uri="{FF2B5EF4-FFF2-40B4-BE49-F238E27FC236}">
              <a16:creationId xmlns:a16="http://schemas.microsoft.com/office/drawing/2014/main" id="{00000000-0008-0000-0F00-000027030000}"/>
            </a:ext>
          </a:extLst>
        </xdr:cNvPr>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08" name="n_2aveValue【庁舎】&#10;一人当たり面積">
          <a:extLst>
            <a:ext uri="{FF2B5EF4-FFF2-40B4-BE49-F238E27FC236}">
              <a16:creationId xmlns:a16="http://schemas.microsoft.com/office/drawing/2014/main" id="{00000000-0008-0000-0F00-000028030000}"/>
            </a:ext>
          </a:extLst>
        </xdr:cNvPr>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09" name="n_3aveValue【庁舎】&#10;一人当たり面積">
          <a:extLst>
            <a:ext uri="{FF2B5EF4-FFF2-40B4-BE49-F238E27FC236}">
              <a16:creationId xmlns:a16="http://schemas.microsoft.com/office/drawing/2014/main" id="{00000000-0008-0000-0F00-000029030000}"/>
            </a:ext>
          </a:extLst>
        </xdr:cNvPr>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810" name="n_1mainValue【庁舎】&#10;一人当たり面積">
          <a:extLst>
            <a:ext uri="{FF2B5EF4-FFF2-40B4-BE49-F238E27FC236}">
              <a16:creationId xmlns:a16="http://schemas.microsoft.com/office/drawing/2014/main" id="{00000000-0008-0000-0F00-00002A030000}"/>
            </a:ext>
          </a:extLst>
        </xdr:cNvPr>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102379</xdr:rowOff>
    </xdr:from>
    <xdr:ext cx="469744" cy="259045"/>
    <xdr:sp macro="" textlink="">
      <xdr:nvSpPr>
        <xdr:cNvPr id="811" name="n_2mainValue【庁舎】&#10;一人当たり面積">
          <a:extLst>
            <a:ext uri="{FF2B5EF4-FFF2-40B4-BE49-F238E27FC236}">
              <a16:creationId xmlns:a16="http://schemas.microsoft.com/office/drawing/2014/main" id="{00000000-0008-0000-0F00-00002B030000}"/>
            </a:ext>
          </a:extLst>
        </xdr:cNvPr>
        <xdr:cNvSpPr txBox="1"/>
      </xdr:nvSpPr>
      <xdr:spPr>
        <a:xfrm>
          <a:off x="20199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保健センター、消防施設、市民会館、庁舎であり、低くなっている施設は、一般廃棄物処理施設である。中央図書館については、築４５年以上が経過しており、耐用年数である５０年にまもなく到達することから有形固定資産減価償却率が高くなっている。市民会館についても築約４０年が経過しており、耐用年数である４７年に近づいていることから有形固定資産減価償却率が高くなっている。いずれの施設についても、今後は民間資本を含めた民間活力の導入や他施設との複合化について検討していく。消防施設については、平成２９年度に狭山市消防団第６分団第１部車庫の更新を行ったことにより有形固定資産減価償却率は微減したものの、すでに耐用年数を超える消防団車庫が多数あることから依然として高い水準となっている。今後は、消防団車庫等の集約を検討した上で建替えや廃止した建物を除却することにより適正な管理を維持していく。一般廃棄物処理施設については、稲荷山環境センターの長寿命化を図るため基幹設備改修工事を実施していることにより、類似団体より低い水準で推移している。今後も予防保全を実施するとともに、各施設の更新時期を明確にしたうえで更新を行っていく。更新にあたっては、民間資本を含めた民間活力の導入や近隣自治体等との連携による広域的な対応についても総合的に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151,661
149,039
48.99
45,511,910
43,767,717
1,707,479
27,518,214
38,229,023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0.91</a:t>
          </a:r>
          <a:r>
            <a:rPr kumimoji="1" lang="ja-JP" altLang="en-US" sz="1200">
              <a:latin typeface="ＭＳ Ｐゴシック" panose="020B0600070205080204" pitchFamily="50" charset="-128"/>
              <a:ea typeface="ＭＳ Ｐゴシック" panose="020B0600070205080204" pitchFamily="50" charset="-128"/>
            </a:rPr>
            <a:t>となり、類似団体平均よりやや上回る水準となった。少子高齢化が進行する中、扶助費等の社会保障財源は増加傾向となっているが、緩やかな景気回復を背景に市税が増加していることなどにより数値が徐々に改善してい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社会保障関係経費は引き続き増加していくことが見込まれるとともに、老朽化した公共施設等の維持管理経費等についても対応が必要となり、厳しい財政状況が続くと予想される。今後も最低限現状を維持し、財政基盤を強化するため、財源確保に努めるとともに、経費の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91.4</a:t>
          </a:r>
          <a:r>
            <a:rPr kumimoji="1" lang="ja-JP" altLang="en-US" sz="1200">
              <a:latin typeface="ＭＳ Ｐゴシック" panose="020B0600070205080204" pitchFamily="50" charset="-128"/>
              <a:ea typeface="ＭＳ Ｐゴシック" panose="020B0600070205080204" pitchFamily="50" charset="-128"/>
            </a:rPr>
            <a:t>％となり、引き続き類似団体平均を下回る水準となっている。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入において、地方消費税交付金や市税が増加したことにより経常一般財源等が増となり、また、歳出において、心身障害者医療費の減等により扶助費が減となり、また職員の新陳代謝による人件費の減、経常的な補助金の見直し等により補助費等が減となったことになどにより、全体として経常一般財源が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今後も引き続き、事務事業の選択と集中による経費の削減を進めるとともに、財源確保に努め、比率の低下を図る。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107188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888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62</xdr:row>
      <xdr:rowOff>107188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3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107188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5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155448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598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65549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円増加したものの、引き続き類似団体平均を下回る水準となった。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おいて、職員の新陳代謝等により職員給与が減額となったが、一方で物件費において、新たに新狭山・水野保育所給食調理業務委託を開始したことや障害者福祉システムの更新を行ったことなどにより人件費の減額を上回る増額となったこと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の活用による事務の効率化を図ることで、人件費や物件費の抑制を図り、行政コストの削減に努める。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75278</xdr:rowOff>
    </xdr:from>
    <xdr:to>
      <xdr:col>23</xdr:col>
      <xdr:colOff>133350</xdr:colOff>
      <xdr:row>82</xdr:row>
      <xdr:rowOff>85469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4178"/>
          <a:ext cx="8382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75278</xdr:rowOff>
    </xdr:from>
    <xdr:to>
      <xdr:col>19</xdr:col>
      <xdr:colOff>133350</xdr:colOff>
      <xdr:row>82</xdr:row>
      <xdr:rowOff>101820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34178"/>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101820</xdr:rowOff>
    </xdr:from>
    <xdr:to>
      <xdr:col>15</xdr:col>
      <xdr:colOff>82550</xdr:colOff>
      <xdr:row>82</xdr:row>
      <xdr:rowOff>126513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60720"/>
          <a:ext cx="8890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106935</xdr:rowOff>
    </xdr:from>
    <xdr:to>
      <xdr:col>11</xdr:col>
      <xdr:colOff>31750</xdr:colOff>
      <xdr:row>82</xdr:row>
      <xdr:rowOff>126513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65835"/>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34669</xdr:rowOff>
    </xdr:from>
    <xdr:to>
      <xdr:col>23</xdr:col>
      <xdr:colOff>184150</xdr:colOff>
      <xdr:row>82</xdr:row>
      <xdr:rowOff>136269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51196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24478</xdr:rowOff>
    </xdr:from>
    <xdr:to>
      <xdr:col>19</xdr:col>
      <xdr:colOff>184150</xdr:colOff>
      <xdr:row>82</xdr:row>
      <xdr:rowOff>126078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136255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2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51020</xdr:rowOff>
    </xdr:from>
    <xdr:to>
      <xdr:col>15</xdr:col>
      <xdr:colOff>133350</xdr:colOff>
      <xdr:row>82</xdr:row>
      <xdr:rowOff>152620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162797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75713</xdr:rowOff>
    </xdr:from>
    <xdr:to>
      <xdr:col>11</xdr:col>
      <xdr:colOff>82550</xdr:colOff>
      <xdr:row>83</xdr:row>
      <xdr:rowOff>5863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56135</xdr:rowOff>
    </xdr:from>
    <xdr:to>
      <xdr:col>7</xdr:col>
      <xdr:colOff>31750</xdr:colOff>
      <xdr:row>82</xdr:row>
      <xdr:rowOff>157735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167912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8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となったが、引き続き類似団体平均を上回る水準となった。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国と比較して初任給基準が高いこと、また、高年齢層の昇給停止を実施していないことなどにより若干高めに推移しているが、引き続き適正化に努める。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24130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876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120650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117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120650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8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96520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9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前年度より</a:t>
          </a:r>
          <a:r>
            <a:rPr kumimoji="1" lang="en-US" altLang="ja-JP" sz="1150">
              <a:latin typeface="ＭＳ Ｐゴシック" panose="020B0600070205080204" pitchFamily="50" charset="-128"/>
              <a:ea typeface="ＭＳ Ｐゴシック" panose="020B0600070205080204" pitchFamily="50" charset="-128"/>
            </a:rPr>
            <a:t>0.12</a:t>
          </a:r>
          <a:r>
            <a:rPr kumimoji="1" lang="ja-JP" altLang="en-US" sz="1150">
              <a:latin typeface="ＭＳ Ｐゴシック" panose="020B0600070205080204" pitchFamily="50" charset="-128"/>
              <a:ea typeface="ＭＳ Ｐゴシック" panose="020B0600070205080204" pitchFamily="50" charset="-128"/>
            </a:rPr>
            <a:t>人増加し、</a:t>
          </a:r>
          <a:r>
            <a:rPr kumimoji="1" lang="en-US" altLang="ja-JP" sz="1150">
              <a:latin typeface="ＭＳ Ｐゴシック" panose="020B0600070205080204" pitchFamily="50" charset="-128"/>
              <a:ea typeface="ＭＳ Ｐゴシック" panose="020B0600070205080204" pitchFamily="50" charset="-128"/>
            </a:rPr>
            <a:t>5.05</a:t>
          </a:r>
          <a:r>
            <a:rPr kumimoji="1" lang="ja-JP" altLang="en-US" sz="1150">
              <a:latin typeface="ＭＳ Ｐゴシック" panose="020B0600070205080204" pitchFamily="50" charset="-128"/>
              <a:ea typeface="ＭＳ Ｐゴシック" panose="020B0600070205080204" pitchFamily="50" charset="-128"/>
            </a:rPr>
            <a:t>となったが、類似団体平均を下回る水準となった。</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定員管理指針に基づき、事務事業の内容や業務量に応じた適正な職員配置と、適正な職員数で最大の効果を得るための行政運営の体制作りに取り組んだことによ</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複雑、多様化する行政課題や市民ニーズを的確に捉え、事務事業の見直しや公民連携、電子自治体の推進をはじめとする情報化に関する取組み、再任用職員の有効活用などをさらに進め、将来を見据えた適正な定員管理を行うなかで、本市の実情に即した機能的な組織体制を柔軟かつ迅速に構築し、スリムで効率的な行政運営を実現していく。</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138249</xdr:rowOff>
    </xdr:from>
    <xdr:to>
      <xdr:col>81</xdr:col>
      <xdr:colOff>44450</xdr:colOff>
      <xdr:row>60</xdr:row>
      <xdr:rowOff>8165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5379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131354</xdr:rowOff>
    </xdr:from>
    <xdr:to>
      <xdr:col>77</xdr:col>
      <xdr:colOff>44450</xdr:colOff>
      <xdr:row>59</xdr:row>
      <xdr:rowOff>138249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4690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131354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00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155484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00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128815</xdr:rowOff>
    </xdr:from>
    <xdr:to>
      <xdr:col>81</xdr:col>
      <xdr:colOff>95250</xdr:colOff>
      <xdr:row>60</xdr:row>
      <xdr:rowOff>58965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145342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87449</xdr:rowOff>
    </xdr:from>
    <xdr:to>
      <xdr:col>77</xdr:col>
      <xdr:colOff>95250</xdr:colOff>
      <xdr:row>60</xdr:row>
      <xdr:rowOff>17599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27776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80554</xdr:rowOff>
    </xdr:from>
    <xdr:to>
      <xdr:col>73</xdr:col>
      <xdr:colOff>44450</xdr:colOff>
      <xdr:row>60</xdr:row>
      <xdr:rowOff>10704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20881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％となり、類似団体平均を上回る水準となった。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比率増加の主な要因は、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カ年の平均で算定されるものであり、</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年度に借入を行った市営鵜ノ木団地建替事業債の元金償還が開始されたことなどにより元利償還金の額が増加したことによる。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入曽駅周辺整備事業等の都市計画事業の施行と、施設の長寿命化を図るための大規模改修が想定されることから、引き続き、起債対象事業の適切な選択を行い、世代間負担の公平化と償還額の平準化を図り、財政の健全化を確保した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69548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815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40</xdr:row>
      <xdr:rowOff>23585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896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103112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092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39</xdr:row>
      <xdr:rowOff>22678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162275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％低下し、</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％となり、引き続き類似団体平均を下回る水準となった。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低下の主な要因は、狭山市駅西口地区第一種市街地再開発事業に係る保留床の取得費や入間川及び堀兼学校給食センター更新事業に係る施設取得費に割賦償還が進んだこと、また、先の事業計画を見越した積立により基金等が増加したことによ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は、入曽駅周辺整備事業等の都市計画事業の施行と、施設の長寿命化を図るための大規模改修が想定されることから、地方債残高の増加や充当可能基金の減少が見込まれるが、同時に今までの大規模事業の償還が進むことや、狭山工業団地拡張地区の土地利用転換構想による都市計画税収の増収等も期待されており、大幅な増加はないものと見込んでい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11924</xdr:rowOff>
    </xdr:from>
    <xdr:to>
      <xdr:col>81</xdr:col>
      <xdr:colOff>44450</xdr:colOff>
      <xdr:row>14</xdr:row>
      <xdr:rowOff>156704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1222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156704</xdr:rowOff>
    </xdr:from>
    <xdr:to>
      <xdr:col>77</xdr:col>
      <xdr:colOff>44450</xdr:colOff>
      <xdr:row>15</xdr:row>
      <xdr:rowOff>45579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57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67750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45579</xdr:rowOff>
    </xdr:from>
    <xdr:to>
      <xdr:col>72</xdr:col>
      <xdr:colOff>203200</xdr:colOff>
      <xdr:row>15</xdr:row>
      <xdr:rowOff>67028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17329"/>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92357</xdr:rowOff>
    </xdr:from>
    <xdr:to>
      <xdr:col>68</xdr:col>
      <xdr:colOff>152400</xdr:colOff>
      <xdr:row>15</xdr:row>
      <xdr:rowOff>67028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492657"/>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132574</xdr:rowOff>
    </xdr:from>
    <xdr:to>
      <xdr:col>81</xdr:col>
      <xdr:colOff>95250</xdr:colOff>
      <xdr:row>14</xdr:row>
      <xdr:rowOff>62724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53851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8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105904</xdr:rowOff>
    </xdr:from>
    <xdr:to>
      <xdr:col>77</xdr:col>
      <xdr:colOff>95250</xdr:colOff>
      <xdr:row>15</xdr:row>
      <xdr:rowOff>36054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46231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166229</xdr:rowOff>
    </xdr:from>
    <xdr:to>
      <xdr:col>73</xdr:col>
      <xdr:colOff>44450</xdr:colOff>
      <xdr:row>15</xdr:row>
      <xdr:rowOff>96379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81156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16228</xdr:rowOff>
    </xdr:from>
    <xdr:to>
      <xdr:col>68</xdr:col>
      <xdr:colOff>203200</xdr:colOff>
      <xdr:row>15</xdr:row>
      <xdr:rowOff>117828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41557</xdr:rowOff>
    </xdr:from>
    <xdr:to>
      <xdr:col>64</xdr:col>
      <xdr:colOff>152400</xdr:colOff>
      <xdr:row>14</xdr:row>
      <xdr:rowOff>143157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153334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151,661
149,039
48.99
45,511,910
43,767,717
1,707,479
27,518,214
38,229,023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％となり、引き続き類似団体平均を下回る水準となっている。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職員数は微増しているが、平均年齢が下がり人件費率は減少となっている。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今後も継続して給与水準の適正化に努めていく。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19.7</a:t>
          </a:r>
          <a:r>
            <a:rPr kumimoji="1" lang="ja-JP" altLang="en-US" sz="1200">
              <a:latin typeface="ＭＳ Ｐゴシック" panose="020B0600070205080204" pitchFamily="50" charset="-128"/>
              <a:ea typeface="ＭＳ Ｐゴシック" panose="020B0600070205080204" pitchFamily="50" charset="-128"/>
            </a:rPr>
            <a:t>％となり、引き続き類似団体平均を上回る水準となっている。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比率上昇の主な要因としては、新たに新狭山保育所・水野保育所給食調理業務委託を開始したことや教育用コンピュータ借上に係る経費が増加したことなどによるものである。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指定管理者制度の積極的な導入や業務委託への移行などにより物件費は増加傾向であるが、事業の見直しや事務の効率化を図り、効果的な財政運営に努める。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152146</xdr:rowOff>
    </xdr:from>
    <xdr:to>
      <xdr:col>82</xdr:col>
      <xdr:colOff>107950</xdr:colOff>
      <xdr:row>15</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23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152146</xdr:rowOff>
    </xdr:from>
    <xdr:to>
      <xdr:col>78</xdr:col>
      <xdr:colOff>69850</xdr:colOff>
      <xdr:row>15</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23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15</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15</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33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91711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101346</xdr:rowOff>
    </xdr:from>
    <xdr:to>
      <xdr:col>78</xdr:col>
      <xdr:colOff>120650</xdr:colOff>
      <xdr:row>16</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16273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59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34561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％となり、引き続き類似団体平均を下回る水準となっている。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比率減少の主な要因は、受給者数の減に伴う心身障害者医療費の減少や国県補助金充当額が前年度より増加したことなどによるものである。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少子高齢化の進行により扶助費に係る経常収支比率は依然高い状況にあり、今後も上昇していくことが見込まれるため、引き続き事業の見直しや事務の効率化を図り、効果的な財政運営に努める。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99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％となったが、引き続き類似団体平均を下回る水準となっている。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比率上昇の主な要因としては、高齢化の進行により後期高齢者医療広域連合への繰出金が増加したことなどである。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今後も引き続き、特別会計の適正な執行に努めるとともに、税収を主な財源とする普通会計の負担額を削減するよう努める。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55</xdr:row>
      <xdr:rowOff>162378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％低下し、</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％となり、経常的な補助金の見直しを進んていることにより比率は年々低下しているが、引き続き類似団体平均を上回る水準となっている。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比率低下の主な要因としては、下水道事業負担金や企業立地奨励金の減少によるものである。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今後も、補助費等の支出にあたっては、補助金交付先の状況など、補助金の必要性をよく検討した上で見直しを図り、適正な執行に努める。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20320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1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50800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38</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8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xdr:rowOff>
    </xdr:from>
    <xdr:to>
      <xdr:col>69</xdr:col>
      <xdr:colOff>142875</xdr:colOff>
      <xdr:row>38</xdr:row>
      <xdr:rowOff>116840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101617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68580</xdr:rowOff>
    </xdr:from>
    <xdr:to>
      <xdr:col>65</xdr:col>
      <xdr:colOff>53975</xdr:colOff>
      <xdr:row>38</xdr:row>
      <xdr:rowOff>170180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154957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％となったが、引き続き類似団体平均を下回る水準となっている。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比率上昇の主な要因は、市営住宅鵜ノ木団地建替事業に係る公営住宅債の元金償還が開始したことなどによるものである。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今後も、起債対象事業の適切な選択を行い、世代間負担の公平化を図り、健全な財政運営に努める。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35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153670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43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％低下し、</a:t>
          </a:r>
          <a:r>
            <a:rPr kumimoji="1" lang="en-US" altLang="ja-JP" sz="1200">
              <a:latin typeface="ＭＳ Ｐゴシック" panose="020B0600070205080204" pitchFamily="50" charset="-128"/>
              <a:ea typeface="ＭＳ Ｐゴシック" panose="020B0600070205080204" pitchFamily="50" charset="-128"/>
            </a:rPr>
            <a:t>79.0</a:t>
          </a:r>
          <a:r>
            <a:rPr kumimoji="1" lang="ja-JP" altLang="en-US" sz="1200">
              <a:latin typeface="ＭＳ Ｐゴシック" panose="020B0600070205080204" pitchFamily="50" charset="-128"/>
              <a:ea typeface="ＭＳ Ｐゴシック" panose="020B0600070205080204" pitchFamily="50" charset="-128"/>
            </a:rPr>
            <a:t>％となり、類似団体平均を下回る水準に転じた。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が増加傾向であるなか、当市においては徐々に低下しており、これまで取り組んできた事務事業の選択と集中による見直しや事務の効率化による歳出の抑制や、市税徴収の強化等による歳入の増加施策の成果が表れてきているものと考えられる。引き続き、これらの取組みを続け、経常収支比率（合計）の低下につなげ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9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100330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7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130811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01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55662</xdr:rowOff>
    </xdr:from>
    <xdr:to>
      <xdr:col>29</xdr:col>
      <xdr:colOff>127000</xdr:colOff>
      <xdr:row>17</xdr:row>
      <xdr:rowOff>66497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75037"/>
          <a:ext cx="647700" cy="35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158394</xdr:rowOff>
    </xdr:from>
    <xdr:to>
      <xdr:col>26</xdr:col>
      <xdr:colOff>50800</xdr:colOff>
      <xdr:row>15</xdr:row>
      <xdr:rowOff>55662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06319"/>
          <a:ext cx="698500" cy="6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115189</xdr:rowOff>
    </xdr:from>
    <xdr:to>
      <xdr:col>22</xdr:col>
      <xdr:colOff>114300</xdr:colOff>
      <xdr:row>14</xdr:row>
      <xdr:rowOff>158394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91664"/>
          <a:ext cx="698500" cy="21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115189</xdr:rowOff>
    </xdr:from>
    <xdr:to>
      <xdr:col>18</xdr:col>
      <xdr:colOff>177800</xdr:colOff>
      <xdr:row>14</xdr:row>
      <xdr:rowOff>133020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91664"/>
          <a:ext cx="698500" cy="189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15697</xdr:rowOff>
    </xdr:from>
    <xdr:to>
      <xdr:col>29</xdr:col>
      <xdr:colOff>177800</xdr:colOff>
      <xdr:row>17</xdr:row>
      <xdr:rowOff>117297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159224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4862</xdr:rowOff>
    </xdr:from>
    <xdr:to>
      <xdr:col>26</xdr:col>
      <xdr:colOff>101600</xdr:colOff>
      <xdr:row>15</xdr:row>
      <xdr:rowOff>106462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2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116639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93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107594</xdr:rowOff>
    </xdr:from>
    <xdr:to>
      <xdr:col>22</xdr:col>
      <xdr:colOff>165100</xdr:colOff>
      <xdr:row>15</xdr:row>
      <xdr:rowOff>37744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5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47921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64389</xdr:rowOff>
    </xdr:from>
    <xdr:to>
      <xdr:col>19</xdr:col>
      <xdr:colOff>38100</xdr:colOff>
      <xdr:row>13</xdr:row>
      <xdr:rowOff>165989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40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4716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0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82220</xdr:rowOff>
    </xdr:from>
    <xdr:to>
      <xdr:col>15</xdr:col>
      <xdr:colOff>101600</xdr:colOff>
      <xdr:row>15</xdr:row>
      <xdr:rowOff>12370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3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22547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298983</xdr:rowOff>
    </xdr:from>
    <xdr:to>
      <xdr:col>29</xdr:col>
      <xdr:colOff>127000</xdr:colOff>
      <xdr:row>35</xdr:row>
      <xdr:rowOff>338265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09333"/>
          <a:ext cx="647700" cy="3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283760</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332740</xdr:rowOff>
    </xdr:from>
    <xdr:to>
      <xdr:col>26</xdr:col>
      <xdr:colOff>50800</xdr:colOff>
      <xdr:row>35</xdr:row>
      <xdr:rowOff>338265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43090"/>
          <a:ext cx="698500" cy="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332740</xdr:rowOff>
    </xdr:from>
    <xdr:to>
      <xdr:col>22</xdr:col>
      <xdr:colOff>114300</xdr:colOff>
      <xdr:row>36</xdr:row>
      <xdr:rowOff>32550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43090"/>
          <a:ext cx="698500" cy="4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32550</xdr:rowOff>
    </xdr:from>
    <xdr:to>
      <xdr:col>18</xdr:col>
      <xdr:colOff>177800</xdr:colOff>
      <xdr:row>36</xdr:row>
      <xdr:rowOff>127191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85800"/>
          <a:ext cx="698500" cy="9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248183</xdr:rowOff>
    </xdr:from>
    <xdr:to>
      <xdr:col>29</xdr:col>
      <xdr:colOff>177800</xdr:colOff>
      <xdr:row>36</xdr:row>
      <xdr:rowOff>6883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5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93260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0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287465</xdr:rowOff>
    </xdr:from>
    <xdr:to>
      <xdr:col>26</xdr:col>
      <xdr:colOff>101600</xdr:colOff>
      <xdr:row>36</xdr:row>
      <xdr:rowOff>46165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9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30942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8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281940</xdr:rowOff>
    </xdr:from>
    <xdr:to>
      <xdr:col>22</xdr:col>
      <xdr:colOff>165100</xdr:colOff>
      <xdr:row>36</xdr:row>
      <xdr:rowOff>40640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9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25417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324650</xdr:rowOff>
    </xdr:from>
    <xdr:to>
      <xdr:col>19</xdr:col>
      <xdr:colOff>38100</xdr:colOff>
      <xdr:row>36</xdr:row>
      <xdr:rowOff>83350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68127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76391</xdr:rowOff>
    </xdr:from>
    <xdr:to>
      <xdr:col>15</xdr:col>
      <xdr:colOff>101600</xdr:colOff>
      <xdr:row>37</xdr:row>
      <xdr:rowOff>6541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2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162768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1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151,661
149,039
48.99
45,511,910
43,767,717
1,707,479
27,518,214
38,229,023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129070</xdr:rowOff>
    </xdr:from>
    <xdr:to>
      <xdr:col>24</xdr:col>
      <xdr:colOff>63500</xdr:colOff>
      <xdr:row>37</xdr:row>
      <xdr:rowOff>135356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72720"/>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89217</xdr:rowOff>
    </xdr:from>
    <xdr:to>
      <xdr:col>19</xdr:col>
      <xdr:colOff>177800</xdr:colOff>
      <xdr:row>37</xdr:row>
      <xdr:rowOff>129070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2867"/>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25667</xdr:rowOff>
    </xdr:from>
    <xdr:to>
      <xdr:col>15</xdr:col>
      <xdr:colOff>50800</xdr:colOff>
      <xdr:row>37</xdr:row>
      <xdr:rowOff>89217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9317"/>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13284</xdr:rowOff>
    </xdr:from>
    <xdr:to>
      <xdr:col>10</xdr:col>
      <xdr:colOff>114300</xdr:colOff>
      <xdr:row>37</xdr:row>
      <xdr:rowOff>25667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6934"/>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84556</xdr:rowOff>
    </xdr:from>
    <xdr:to>
      <xdr:col>24</xdr:col>
      <xdr:colOff>114300</xdr:colOff>
      <xdr:row>38</xdr:row>
      <xdr:rowOff>14706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62983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78270</xdr:rowOff>
    </xdr:from>
    <xdr:to>
      <xdr:col>20</xdr:col>
      <xdr:colOff>38100</xdr:colOff>
      <xdr:row>38</xdr:row>
      <xdr:rowOff>8420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170997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38417</xdr:rowOff>
    </xdr:from>
    <xdr:to>
      <xdr:col>15</xdr:col>
      <xdr:colOff>101600</xdr:colOff>
      <xdr:row>37</xdr:row>
      <xdr:rowOff>140017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131145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146317</xdr:rowOff>
    </xdr:from>
    <xdr:to>
      <xdr:col>10</xdr:col>
      <xdr:colOff>165100</xdr:colOff>
      <xdr:row>37</xdr:row>
      <xdr:rowOff>76467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67594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133934</xdr:rowOff>
    </xdr:from>
    <xdr:to>
      <xdr:col>6</xdr:col>
      <xdr:colOff>38100</xdr:colOff>
      <xdr:row>37</xdr:row>
      <xdr:rowOff>64084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55211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117885</xdr:rowOff>
    </xdr:from>
    <xdr:to>
      <xdr:col>24</xdr:col>
      <xdr:colOff>63500</xdr:colOff>
      <xdr:row>56</xdr:row>
      <xdr:rowOff>138671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9085"/>
          <a:ext cx="8382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107043</xdr:rowOff>
    </xdr:from>
    <xdr:to>
      <xdr:col>19</xdr:col>
      <xdr:colOff>177800</xdr:colOff>
      <xdr:row>56</xdr:row>
      <xdr:rowOff>138671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08243"/>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100413</xdr:rowOff>
    </xdr:from>
    <xdr:to>
      <xdr:col>15</xdr:col>
      <xdr:colOff>50800</xdr:colOff>
      <xdr:row>56</xdr:row>
      <xdr:rowOff>107043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01613"/>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100413</xdr:rowOff>
    </xdr:from>
    <xdr:to>
      <xdr:col>10</xdr:col>
      <xdr:colOff>114300</xdr:colOff>
      <xdr:row>56</xdr:row>
      <xdr:rowOff>137495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01613"/>
          <a:ext cx="8890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67085</xdr:rowOff>
    </xdr:from>
    <xdr:to>
      <xdr:col>24</xdr:col>
      <xdr:colOff>114300</xdr:colOff>
      <xdr:row>56</xdr:row>
      <xdr:rowOff>168685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89962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87871</xdr:rowOff>
    </xdr:from>
    <xdr:to>
      <xdr:col>20</xdr:col>
      <xdr:colOff>38100</xdr:colOff>
      <xdr:row>57</xdr:row>
      <xdr:rowOff>18021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56243</xdr:rowOff>
    </xdr:from>
    <xdr:to>
      <xdr:col>15</xdr:col>
      <xdr:colOff>101600</xdr:colOff>
      <xdr:row>56</xdr:row>
      <xdr:rowOff>157843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148970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49613</xdr:rowOff>
    </xdr:from>
    <xdr:to>
      <xdr:col>10</xdr:col>
      <xdr:colOff>165100</xdr:colOff>
      <xdr:row>56</xdr:row>
      <xdr:rowOff>151213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142340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86695</xdr:rowOff>
    </xdr:from>
    <xdr:to>
      <xdr:col>6</xdr:col>
      <xdr:colOff>38100</xdr:colOff>
      <xdr:row>57</xdr:row>
      <xdr:rowOff>16845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8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84837</xdr:rowOff>
    </xdr:from>
    <xdr:to>
      <xdr:col>24</xdr:col>
      <xdr:colOff>63500</xdr:colOff>
      <xdr:row>78</xdr:row>
      <xdr:rowOff>110489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7937"/>
          <a:ext cx="8382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50037</xdr:rowOff>
    </xdr:from>
    <xdr:to>
      <xdr:col>19</xdr:col>
      <xdr:colOff>177800</xdr:colOff>
      <xdr:row>78</xdr:row>
      <xdr:rowOff>84837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3137"/>
          <a:ext cx="889000" cy="3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41529</xdr:rowOff>
    </xdr:from>
    <xdr:to>
      <xdr:col>15</xdr:col>
      <xdr:colOff>50800</xdr:colOff>
      <xdr:row>78</xdr:row>
      <xdr:rowOff>50037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4629"/>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3048</xdr:rowOff>
    </xdr:from>
    <xdr:to>
      <xdr:col>10</xdr:col>
      <xdr:colOff>114300</xdr:colOff>
      <xdr:row>78</xdr:row>
      <xdr:rowOff>41529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7614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59689</xdr:rowOff>
    </xdr:from>
    <xdr:to>
      <xdr:col>24</xdr:col>
      <xdr:colOff>114300</xdr:colOff>
      <xdr:row>78</xdr:row>
      <xdr:rowOff>161289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146066</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34037</xdr:rowOff>
    </xdr:from>
    <xdr:to>
      <xdr:col>20</xdr:col>
      <xdr:colOff>38100</xdr:colOff>
      <xdr:row>78</xdr:row>
      <xdr:rowOff>135637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126764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170687</xdr:rowOff>
    </xdr:from>
    <xdr:to>
      <xdr:col>15</xdr:col>
      <xdr:colOff>101600</xdr:colOff>
      <xdr:row>78</xdr:row>
      <xdr:rowOff>100837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91964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162179</xdr:rowOff>
    </xdr:from>
    <xdr:to>
      <xdr:col>10</xdr:col>
      <xdr:colOff>165100</xdr:colOff>
      <xdr:row>78</xdr:row>
      <xdr:rowOff>92329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83456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123698</xdr:rowOff>
    </xdr:from>
    <xdr:to>
      <xdr:col>6</xdr:col>
      <xdr:colOff>38100</xdr:colOff>
      <xdr:row>78</xdr:row>
      <xdr:rowOff>53848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44975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109035</xdr:rowOff>
    </xdr:from>
    <xdr:to>
      <xdr:col>24</xdr:col>
      <xdr:colOff>63500</xdr:colOff>
      <xdr:row>98</xdr:row>
      <xdr:rowOff>112447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911135"/>
          <a:ext cx="8382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109035</xdr:rowOff>
    </xdr:from>
    <xdr:to>
      <xdr:col>19</xdr:col>
      <xdr:colOff>177800</xdr:colOff>
      <xdr:row>98</xdr:row>
      <xdr:rowOff>118408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1113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118408</xdr:rowOff>
    </xdr:from>
    <xdr:to>
      <xdr:col>15</xdr:col>
      <xdr:colOff>50800</xdr:colOff>
      <xdr:row>98</xdr:row>
      <xdr:rowOff>139227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0508"/>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139227</xdr:rowOff>
    </xdr:from>
    <xdr:to>
      <xdr:col>10</xdr:col>
      <xdr:colOff>114300</xdr:colOff>
      <xdr:row>98</xdr:row>
      <xdr:rowOff>159164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1327"/>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61647</xdr:rowOff>
    </xdr:from>
    <xdr:to>
      <xdr:col>24</xdr:col>
      <xdr:colOff>114300</xdr:colOff>
      <xdr:row>98</xdr:row>
      <xdr:rowOff>163247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148024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58235</xdr:rowOff>
    </xdr:from>
    <xdr:to>
      <xdr:col>20</xdr:col>
      <xdr:colOff>38100</xdr:colOff>
      <xdr:row>98</xdr:row>
      <xdr:rowOff>159835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67608</xdr:rowOff>
    </xdr:from>
    <xdr:to>
      <xdr:col>15</xdr:col>
      <xdr:colOff>101600</xdr:colOff>
      <xdr:row>98</xdr:row>
      <xdr:rowOff>169208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88427</xdr:rowOff>
    </xdr:from>
    <xdr:to>
      <xdr:col>10</xdr:col>
      <xdr:colOff>165100</xdr:colOff>
      <xdr:row>99</xdr:row>
      <xdr:rowOff>18577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108364</xdr:rowOff>
    </xdr:from>
    <xdr:to>
      <xdr:col>6</xdr:col>
      <xdr:colOff>38100</xdr:colOff>
      <xdr:row>99</xdr:row>
      <xdr:rowOff>38514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29641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131427</xdr:rowOff>
    </xdr:from>
    <xdr:to>
      <xdr:col>55</xdr:col>
      <xdr:colOff>0</xdr:colOff>
      <xdr:row>37</xdr:row>
      <xdr:rowOff>137828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47507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123600</xdr:rowOff>
    </xdr:from>
    <xdr:to>
      <xdr:col>50</xdr:col>
      <xdr:colOff>114300</xdr:colOff>
      <xdr:row>37</xdr:row>
      <xdr:rowOff>131427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67250"/>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55935</xdr:rowOff>
    </xdr:from>
    <xdr:to>
      <xdr:col>45</xdr:col>
      <xdr:colOff>177800</xdr:colOff>
      <xdr:row>37</xdr:row>
      <xdr:rowOff>123600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99585"/>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55935</xdr:rowOff>
    </xdr:from>
    <xdr:to>
      <xdr:col>41</xdr:col>
      <xdr:colOff>50800</xdr:colOff>
      <xdr:row>37</xdr:row>
      <xdr:rowOff>100718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99585"/>
          <a:ext cx="889000" cy="4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87028</xdr:rowOff>
    </xdr:from>
    <xdr:to>
      <xdr:col>55</xdr:col>
      <xdr:colOff>50800</xdr:colOff>
      <xdr:row>38</xdr:row>
      <xdr:rowOff>17177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306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109905</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8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80627</xdr:rowOff>
    </xdr:from>
    <xdr:to>
      <xdr:col>50</xdr:col>
      <xdr:colOff>165100</xdr:colOff>
      <xdr:row>38</xdr:row>
      <xdr:rowOff>10777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27304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1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72800</xdr:rowOff>
    </xdr:from>
    <xdr:to>
      <xdr:col>46</xdr:col>
      <xdr:colOff>38100</xdr:colOff>
      <xdr:row>38</xdr:row>
      <xdr:rowOff>2950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19477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19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5135</xdr:rowOff>
    </xdr:from>
    <xdr:to>
      <xdr:col>41</xdr:col>
      <xdr:colOff>101600</xdr:colOff>
      <xdr:row>37</xdr:row>
      <xdr:rowOff>106735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123262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1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49918</xdr:rowOff>
    </xdr:from>
    <xdr:to>
      <xdr:col>36</xdr:col>
      <xdr:colOff>165100</xdr:colOff>
      <xdr:row>37</xdr:row>
      <xdr:rowOff>151518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168045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51277</xdr:rowOff>
    </xdr:from>
    <xdr:to>
      <xdr:col>55</xdr:col>
      <xdr:colOff>0</xdr:colOff>
      <xdr:row>58</xdr:row>
      <xdr:rowOff>54066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9537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75098</xdr:rowOff>
    </xdr:from>
    <xdr:to>
      <xdr:col>50</xdr:col>
      <xdr:colOff>114300</xdr:colOff>
      <xdr:row>58</xdr:row>
      <xdr:rowOff>54066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47748"/>
          <a:ext cx="8890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46454</xdr:rowOff>
    </xdr:from>
    <xdr:to>
      <xdr:col>45</xdr:col>
      <xdr:colOff>177800</xdr:colOff>
      <xdr:row>57</xdr:row>
      <xdr:rowOff>75098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19104"/>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48603</xdr:rowOff>
    </xdr:from>
    <xdr:to>
      <xdr:col>41</xdr:col>
      <xdr:colOff>50800</xdr:colOff>
      <xdr:row>57</xdr:row>
      <xdr:rowOff>46454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49803"/>
          <a:ext cx="889000" cy="1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xdr:rowOff>
    </xdr:from>
    <xdr:to>
      <xdr:col>55</xdr:col>
      <xdr:colOff>50800</xdr:colOff>
      <xdr:row>58</xdr:row>
      <xdr:rowOff>102077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150354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3266</xdr:rowOff>
    </xdr:from>
    <xdr:to>
      <xdr:col>50</xdr:col>
      <xdr:colOff>165100</xdr:colOff>
      <xdr:row>58</xdr:row>
      <xdr:rowOff>104866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4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95993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24298</xdr:rowOff>
    </xdr:from>
    <xdr:to>
      <xdr:col>46</xdr:col>
      <xdr:colOff>38100</xdr:colOff>
      <xdr:row>57</xdr:row>
      <xdr:rowOff>125898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167104</xdr:rowOff>
    </xdr:from>
    <xdr:to>
      <xdr:col>41</xdr:col>
      <xdr:colOff>101600</xdr:colOff>
      <xdr:row>57</xdr:row>
      <xdr:rowOff>97254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88381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6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169253</xdr:rowOff>
    </xdr:from>
    <xdr:to>
      <xdr:col>36</xdr:col>
      <xdr:colOff>165100</xdr:colOff>
      <xdr:row>56</xdr:row>
      <xdr:rowOff>99403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90530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6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40579</xdr:rowOff>
    </xdr:from>
    <xdr:to>
      <xdr:col>55</xdr:col>
      <xdr:colOff>0</xdr:colOff>
      <xdr:row>77</xdr:row>
      <xdr:rowOff>69611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42229"/>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56947</xdr:rowOff>
    </xdr:from>
    <xdr:to>
      <xdr:col>50</xdr:col>
      <xdr:colOff>114300</xdr:colOff>
      <xdr:row>77</xdr:row>
      <xdr:rowOff>69611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58597"/>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94848</xdr:rowOff>
    </xdr:from>
    <xdr:to>
      <xdr:col>45</xdr:col>
      <xdr:colOff>177800</xdr:colOff>
      <xdr:row>77</xdr:row>
      <xdr:rowOff>56947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25048"/>
          <a:ext cx="889000" cy="1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134945</xdr:rowOff>
    </xdr:from>
    <xdr:to>
      <xdr:col>41</xdr:col>
      <xdr:colOff>50800</xdr:colOff>
      <xdr:row>76</xdr:row>
      <xdr:rowOff>94848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822245"/>
          <a:ext cx="889000" cy="30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161229</xdr:rowOff>
    </xdr:from>
    <xdr:to>
      <xdr:col>55</xdr:col>
      <xdr:colOff>50800</xdr:colOff>
      <xdr:row>77</xdr:row>
      <xdr:rowOff>91379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139656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18811</xdr:rowOff>
    </xdr:from>
    <xdr:to>
      <xdr:col>50</xdr:col>
      <xdr:colOff>165100</xdr:colOff>
      <xdr:row>77</xdr:row>
      <xdr:rowOff>120411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111538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3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6147</xdr:rowOff>
    </xdr:from>
    <xdr:to>
      <xdr:col>46</xdr:col>
      <xdr:colOff>38100</xdr:colOff>
      <xdr:row>77</xdr:row>
      <xdr:rowOff>107747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98874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30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44048</xdr:rowOff>
    </xdr:from>
    <xdr:to>
      <xdr:col>41</xdr:col>
      <xdr:colOff>101600</xdr:colOff>
      <xdr:row>76</xdr:row>
      <xdr:rowOff>145648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0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136775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1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84145</xdr:rowOff>
    </xdr:from>
    <xdr:to>
      <xdr:col>36</xdr:col>
      <xdr:colOff>165100</xdr:colOff>
      <xdr:row>75</xdr:row>
      <xdr:rowOff>14295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7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5422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39115</xdr:rowOff>
    </xdr:from>
    <xdr:to>
      <xdr:col>55</xdr:col>
      <xdr:colOff>0</xdr:colOff>
      <xdr:row>96</xdr:row>
      <xdr:rowOff>100447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98315"/>
          <a:ext cx="838200" cy="6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86272</xdr:rowOff>
    </xdr:from>
    <xdr:to>
      <xdr:col>50</xdr:col>
      <xdr:colOff>114300</xdr:colOff>
      <xdr:row>96</xdr:row>
      <xdr:rowOff>39115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374022"/>
          <a:ext cx="889000" cy="1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86272</xdr:rowOff>
    </xdr:from>
    <xdr:to>
      <xdr:col>45</xdr:col>
      <xdr:colOff>177800</xdr:colOff>
      <xdr:row>96</xdr:row>
      <xdr:rowOff>12598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374022"/>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12598</xdr:rowOff>
    </xdr:from>
    <xdr:to>
      <xdr:col>41</xdr:col>
      <xdr:colOff>50800</xdr:colOff>
      <xdr:row>96</xdr:row>
      <xdr:rowOff>86207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471798"/>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49647</xdr:rowOff>
    </xdr:from>
    <xdr:to>
      <xdr:col>55</xdr:col>
      <xdr:colOff>50800</xdr:colOff>
      <xdr:row>96</xdr:row>
      <xdr:rowOff>151247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28074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8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159765</xdr:rowOff>
    </xdr:from>
    <xdr:to>
      <xdr:col>50</xdr:col>
      <xdr:colOff>165100</xdr:colOff>
      <xdr:row>96</xdr:row>
      <xdr:rowOff>89915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81042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54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35472</xdr:rowOff>
    </xdr:from>
    <xdr:to>
      <xdr:col>46</xdr:col>
      <xdr:colOff>38100</xdr:colOff>
      <xdr:row>95</xdr:row>
      <xdr:rowOff>137072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153599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133248</xdr:rowOff>
    </xdr:from>
    <xdr:to>
      <xdr:col>41</xdr:col>
      <xdr:colOff>101600</xdr:colOff>
      <xdr:row>96</xdr:row>
      <xdr:rowOff>63398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4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79925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35407</xdr:rowOff>
    </xdr:from>
    <xdr:to>
      <xdr:col>36</xdr:col>
      <xdr:colOff>165100</xdr:colOff>
      <xdr:row>96</xdr:row>
      <xdr:rowOff>137007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128134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5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135905</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1005"/>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131379</xdr:rowOff>
    </xdr:from>
    <xdr:to>
      <xdr:col>81</xdr:col>
      <xdr:colOff>50800</xdr:colOff>
      <xdr:row>38</xdr:row>
      <xdr:rowOff>135905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46479"/>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131379</xdr:rowOff>
    </xdr:from>
    <xdr:to>
      <xdr:col>76</xdr:col>
      <xdr:colOff>114300</xdr:colOff>
      <xdr:row>38</xdr:row>
      <xdr:rowOff>135631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4647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132202</xdr:rowOff>
    </xdr:from>
    <xdr:to>
      <xdr:col>71</xdr:col>
      <xdr:colOff>177800</xdr:colOff>
      <xdr:row>38</xdr:row>
      <xdr:rowOff>135631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73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85105</xdr:rowOff>
    </xdr:from>
    <xdr:to>
      <xdr:col>81</xdr:col>
      <xdr:colOff>101600</xdr:colOff>
      <xdr:row>39</xdr:row>
      <xdr:rowOff>15255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6382</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80579</xdr:rowOff>
    </xdr:from>
    <xdr:to>
      <xdr:col>76</xdr:col>
      <xdr:colOff>165100</xdr:colOff>
      <xdr:row>39</xdr:row>
      <xdr:rowOff>10729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1856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84831</xdr:rowOff>
    </xdr:from>
    <xdr:to>
      <xdr:col>72</xdr:col>
      <xdr:colOff>38100</xdr:colOff>
      <xdr:row>39</xdr:row>
      <xdr:rowOff>14981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6108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81402</xdr:rowOff>
    </xdr:from>
    <xdr:to>
      <xdr:col>67</xdr:col>
      <xdr:colOff>101600</xdr:colOff>
      <xdr:row>39</xdr:row>
      <xdr:rowOff>11552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2679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8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47895</xdr:rowOff>
    </xdr:from>
    <xdr:to>
      <xdr:col>85</xdr:col>
      <xdr:colOff>127000</xdr:colOff>
      <xdr:row>78</xdr:row>
      <xdr:rowOff>78321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20995"/>
          <a:ext cx="8382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78321</xdr:rowOff>
    </xdr:from>
    <xdr:to>
      <xdr:col>81</xdr:col>
      <xdr:colOff>50800</xdr:colOff>
      <xdr:row>78</xdr:row>
      <xdr:rowOff>96472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451421"/>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96472</xdr:rowOff>
    </xdr:from>
    <xdr:to>
      <xdr:col>76</xdr:col>
      <xdr:colOff>114300</xdr:colOff>
      <xdr:row>78</xdr:row>
      <xdr:rowOff>130831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69572"/>
          <a:ext cx="8890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100929</xdr:rowOff>
    </xdr:from>
    <xdr:to>
      <xdr:col>71</xdr:col>
      <xdr:colOff>177800</xdr:colOff>
      <xdr:row>78</xdr:row>
      <xdr:rowOff>130831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74029"/>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168545</xdr:rowOff>
    </xdr:from>
    <xdr:to>
      <xdr:col>85</xdr:col>
      <xdr:colOff>177800</xdr:colOff>
      <xdr:row>78</xdr:row>
      <xdr:rowOff>98695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146972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27521</xdr:rowOff>
    </xdr:from>
    <xdr:to>
      <xdr:col>81</xdr:col>
      <xdr:colOff>101600</xdr:colOff>
      <xdr:row>78</xdr:row>
      <xdr:rowOff>129121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120248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45672</xdr:rowOff>
    </xdr:from>
    <xdr:to>
      <xdr:col>76</xdr:col>
      <xdr:colOff>165100</xdr:colOff>
      <xdr:row>78</xdr:row>
      <xdr:rowOff>147272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138399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51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80031</xdr:rowOff>
    </xdr:from>
    <xdr:to>
      <xdr:col>72</xdr:col>
      <xdr:colOff>38100</xdr:colOff>
      <xdr:row>79</xdr:row>
      <xdr:rowOff>10181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5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50129</xdr:rowOff>
    </xdr:from>
    <xdr:to>
      <xdr:col>67</xdr:col>
      <xdr:colOff>101600</xdr:colOff>
      <xdr:row>78</xdr:row>
      <xdr:rowOff>151729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142856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131471</xdr:rowOff>
    </xdr:from>
    <xdr:to>
      <xdr:col>85</xdr:col>
      <xdr:colOff>127000</xdr:colOff>
      <xdr:row>96</xdr:row>
      <xdr:rowOff>35401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076321"/>
          <a:ext cx="838200" cy="4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43917</xdr:rowOff>
    </xdr:from>
    <xdr:to>
      <xdr:col>81</xdr:col>
      <xdr:colOff>50800</xdr:colOff>
      <xdr:row>96</xdr:row>
      <xdr:rowOff>35401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331667"/>
          <a:ext cx="889000" cy="1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43917</xdr:rowOff>
    </xdr:from>
    <xdr:to>
      <xdr:col>76</xdr:col>
      <xdr:colOff>114300</xdr:colOff>
      <xdr:row>97</xdr:row>
      <xdr:rowOff>18828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331667"/>
          <a:ext cx="889000" cy="3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121355</xdr:rowOff>
    </xdr:from>
    <xdr:to>
      <xdr:col>71</xdr:col>
      <xdr:colOff>177800</xdr:colOff>
      <xdr:row>97</xdr:row>
      <xdr:rowOff>18828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409105"/>
          <a:ext cx="889000" cy="2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80671</xdr:rowOff>
    </xdr:from>
    <xdr:to>
      <xdr:col>85</xdr:col>
      <xdr:colOff>177800</xdr:colOff>
      <xdr:row>94</xdr:row>
      <xdr:rowOff>10821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0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103548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58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156051</xdr:rowOff>
    </xdr:from>
    <xdr:to>
      <xdr:col>81</xdr:col>
      <xdr:colOff>101600</xdr:colOff>
      <xdr:row>96</xdr:row>
      <xdr:rowOff>86201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4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77328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53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164567</xdr:rowOff>
    </xdr:from>
    <xdr:to>
      <xdr:col>76</xdr:col>
      <xdr:colOff>165100</xdr:colOff>
      <xdr:row>95</xdr:row>
      <xdr:rowOff>94717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2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111244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05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139478</xdr:rowOff>
    </xdr:from>
    <xdr:to>
      <xdr:col>72</xdr:col>
      <xdr:colOff>38100</xdr:colOff>
      <xdr:row>97</xdr:row>
      <xdr:rowOff>69628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60755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6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70555</xdr:rowOff>
    </xdr:from>
    <xdr:to>
      <xdr:col>67</xdr:col>
      <xdr:colOff>101600</xdr:colOff>
      <xdr:row>96</xdr:row>
      <xdr:rowOff>705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3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163282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45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35230</xdr:rowOff>
    </xdr:from>
    <xdr:to>
      <xdr:col>116</xdr:col>
      <xdr:colOff>63500</xdr:colOff>
      <xdr:row>58</xdr:row>
      <xdr:rowOff>40259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7933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31115</xdr:rowOff>
    </xdr:from>
    <xdr:to>
      <xdr:col>111</xdr:col>
      <xdr:colOff>177800</xdr:colOff>
      <xdr:row>58</xdr:row>
      <xdr:rowOff>35230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7521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29926</xdr:rowOff>
    </xdr:from>
    <xdr:to>
      <xdr:col>107</xdr:col>
      <xdr:colOff>50800</xdr:colOff>
      <xdr:row>58</xdr:row>
      <xdr:rowOff>31115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7402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27777</xdr:rowOff>
    </xdr:from>
    <xdr:to>
      <xdr:col>102</xdr:col>
      <xdr:colOff>114300</xdr:colOff>
      <xdr:row>58</xdr:row>
      <xdr:rowOff>29926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7187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160909</xdr:rowOff>
    </xdr:from>
    <xdr:to>
      <xdr:col>116</xdr:col>
      <xdr:colOff>114300</xdr:colOff>
      <xdr:row>58</xdr:row>
      <xdr:rowOff>91059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7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155880</xdr:rowOff>
    </xdr:from>
    <xdr:to>
      <xdr:col>112</xdr:col>
      <xdr:colOff>38100</xdr:colOff>
      <xdr:row>58</xdr:row>
      <xdr:rowOff>86030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77157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151765</xdr:rowOff>
    </xdr:from>
    <xdr:to>
      <xdr:col>107</xdr:col>
      <xdr:colOff>101600</xdr:colOff>
      <xdr:row>58</xdr:row>
      <xdr:rowOff>81915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73042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150576</xdr:rowOff>
    </xdr:from>
    <xdr:to>
      <xdr:col>102</xdr:col>
      <xdr:colOff>165100</xdr:colOff>
      <xdr:row>58</xdr:row>
      <xdr:rowOff>80726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71853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1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148427</xdr:rowOff>
    </xdr:from>
    <xdr:to>
      <xdr:col>98</xdr:col>
      <xdr:colOff>38100</xdr:colOff>
      <xdr:row>58</xdr:row>
      <xdr:rowOff>78577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69704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1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24715</xdr:rowOff>
    </xdr:from>
    <xdr:to>
      <xdr:col>116</xdr:col>
      <xdr:colOff>63500</xdr:colOff>
      <xdr:row>76</xdr:row>
      <xdr:rowOff>49037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54915"/>
          <a:ext cx="8382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49037</xdr:rowOff>
    </xdr:from>
    <xdr:to>
      <xdr:col>111</xdr:col>
      <xdr:colOff>177800</xdr:colOff>
      <xdr:row>76</xdr:row>
      <xdr:rowOff>50820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7923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128224</xdr:rowOff>
    </xdr:from>
    <xdr:to>
      <xdr:col>107</xdr:col>
      <xdr:colOff>50800</xdr:colOff>
      <xdr:row>76</xdr:row>
      <xdr:rowOff>50820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86974"/>
          <a:ext cx="8890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128224</xdr:rowOff>
    </xdr:from>
    <xdr:to>
      <xdr:col>102</xdr:col>
      <xdr:colOff>114300</xdr:colOff>
      <xdr:row>76</xdr:row>
      <xdr:rowOff>170881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86974"/>
          <a:ext cx="889000" cy="2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145364</xdr:rowOff>
    </xdr:from>
    <xdr:to>
      <xdr:col>116</xdr:col>
      <xdr:colOff>114300</xdr:colOff>
      <xdr:row>76</xdr:row>
      <xdr:rowOff>75515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04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123792</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169687</xdr:rowOff>
    </xdr:from>
    <xdr:to>
      <xdr:col>112</xdr:col>
      <xdr:colOff>38100</xdr:colOff>
      <xdr:row>76</xdr:row>
      <xdr:rowOff>99837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xdr:rowOff>
    </xdr:from>
    <xdr:to>
      <xdr:col>107</xdr:col>
      <xdr:colOff>101600</xdr:colOff>
      <xdr:row>76</xdr:row>
      <xdr:rowOff>101620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92747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77424</xdr:rowOff>
    </xdr:from>
    <xdr:to>
      <xdr:col>102</xdr:col>
      <xdr:colOff>165100</xdr:colOff>
      <xdr:row>76</xdr:row>
      <xdr:rowOff>7575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36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170152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120081</xdr:rowOff>
    </xdr:from>
    <xdr:to>
      <xdr:col>98</xdr:col>
      <xdr:colOff>38100</xdr:colOff>
      <xdr:row>77</xdr:row>
      <xdr:rowOff>50231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41358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4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においては、高齢層職員が退職し、新規採用の若手職員が増加していることにより、給与等が近年減少傾向となっており、類似団体平均を下回る水準で推移している。物件費においては、指定管理者制度の積極的な導入や業務効率化による業務委託への移行などにより増加傾向で推移しており、類似団体平均とほぼ同水準となっている。今後も事務の効率化を図り、人件費と併せて物件費についても抑制に努めていく。扶助費においては、少子高齢化の進行に伴い増加傾向であるが、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おいては、経済対策臨時福祉給付金（明許）が皆減となったことが影響し、減少した。引き続き、類似団体平均を下回る水準で移行しているが、今後も必要なサービスや支援体制を維持するため、事業の見直しや事務の効率化を図り効果的な財政運営に努める。補助費等においては、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に大手自動車会社への市税等過誤納金払戻金が発生したと影響で大きく増加したが、以降は経常的な補助金の見直し等により減少が続いている。今後も補助金の必要性をよく検討した上で必要な見直しを行い、適正な執行に努める。普通建設事業費においては、保育所等整備事業補助金や市民総合体育館アリーナ床改修工事の実施等により増加となった。今後も既存施設の長寿命化に係る経費や入曽駅周辺整備や都市計画道路整備などが予定されていることから増加が見込まれるが、計画的な事業の実施に努める。公債費においては、市営住宅鵜ノ木団地</a:t>
          </a:r>
          <a:r>
            <a:rPr kumimoji="1" lang="en-US" altLang="ja-JP" sz="1150">
              <a:latin typeface="ＭＳ Ｐゴシック" panose="020B0600070205080204" pitchFamily="50" charset="-128"/>
              <a:ea typeface="ＭＳ Ｐゴシック" panose="020B0600070205080204" pitchFamily="50" charset="-128"/>
            </a:rPr>
            <a:t>A</a:t>
          </a:r>
          <a:r>
            <a:rPr kumimoji="1" lang="ja-JP" altLang="en-US" sz="1150">
              <a:latin typeface="ＭＳ Ｐゴシック" panose="020B0600070205080204" pitchFamily="50" charset="-128"/>
              <a:ea typeface="ＭＳ Ｐゴシック" panose="020B0600070205080204" pitchFamily="50" charset="-128"/>
            </a:rPr>
            <a:t>棟取得に係る元金償還が開始したことなどにより、前年度より増加した。今後も起債対象事業の適切な選択を行い、世代間負担の公平化を図るとともに財政の健全化を確保した運営に努めていく。積立金においては、今後実施する事業の予定を見越し、都市基盤整備基金積立金や教育施設整備基金積立金等を増額したことなどにより大きく増加したもので、今後も歳出経費抑制の中で適正な基金運用に努める。繰出金においては、高齢化の進行により介護保険特別会計や後期高齢者医療特別会計への繰出金が増加傾向となっており、今後は特別会計においても事務の効率化を図るなど適正な執行に努めていく。</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151,661
149,039
48.99
45,511,910
43,767,717
1,707,479
27,518,214
38,229,023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44450</xdr:rowOff>
    </xdr:from>
    <xdr:to>
      <xdr:col>24</xdr:col>
      <xdr:colOff>63500</xdr:colOff>
      <xdr:row>35</xdr:row>
      <xdr:rowOff>59690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5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0</xdr:rowOff>
    </xdr:from>
    <xdr:to>
      <xdr:col>19</xdr:col>
      <xdr:colOff>177800</xdr:colOff>
      <xdr:row>35</xdr:row>
      <xdr:rowOff>59690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075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0</xdr:rowOff>
    </xdr:from>
    <xdr:to>
      <xdr:col>15</xdr:col>
      <xdr:colOff>50800</xdr:colOff>
      <xdr:row>35</xdr:row>
      <xdr:rowOff>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9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0</xdr:rowOff>
    </xdr:from>
    <xdr:to>
      <xdr:col>10</xdr:col>
      <xdr:colOff>114300</xdr:colOff>
      <xdr:row>34</xdr:row>
      <xdr:rowOff>40640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93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120650</xdr:rowOff>
    </xdr:from>
    <xdr:to>
      <xdr:col>15</xdr:col>
      <xdr:colOff>101600</xdr:colOff>
      <xdr:row>35</xdr:row>
      <xdr:rowOff>50800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41927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4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120650</xdr:rowOff>
    </xdr:from>
    <xdr:to>
      <xdr:col>10</xdr:col>
      <xdr:colOff>165100</xdr:colOff>
      <xdr:row>34</xdr:row>
      <xdr:rowOff>50800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41927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161290</xdr:rowOff>
    </xdr:from>
    <xdr:to>
      <xdr:col>6</xdr:col>
      <xdr:colOff>38100</xdr:colOff>
      <xdr:row>34</xdr:row>
      <xdr:rowOff>91440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82567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147930</xdr:rowOff>
    </xdr:from>
    <xdr:to>
      <xdr:col>24</xdr:col>
      <xdr:colOff>63500</xdr:colOff>
      <xdr:row>56</xdr:row>
      <xdr:rowOff>112192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77680"/>
          <a:ext cx="838200" cy="1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61595</xdr:rowOff>
    </xdr:from>
    <xdr:to>
      <xdr:col>19</xdr:col>
      <xdr:colOff>177800</xdr:colOff>
      <xdr:row>56</xdr:row>
      <xdr:rowOff>112192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91345"/>
          <a:ext cx="889000" cy="2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37554</xdr:rowOff>
    </xdr:from>
    <xdr:to>
      <xdr:col>15</xdr:col>
      <xdr:colOff>50800</xdr:colOff>
      <xdr:row>55</xdr:row>
      <xdr:rowOff>61595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67304"/>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68605</xdr:rowOff>
    </xdr:from>
    <xdr:to>
      <xdr:col>10</xdr:col>
      <xdr:colOff>114300</xdr:colOff>
      <xdr:row>55</xdr:row>
      <xdr:rowOff>37554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26905"/>
          <a:ext cx="889000" cy="1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97130</xdr:rowOff>
    </xdr:from>
    <xdr:to>
      <xdr:col>24</xdr:col>
      <xdr:colOff>114300</xdr:colOff>
      <xdr:row>56</xdr:row>
      <xdr:rowOff>27280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75557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61392</xdr:rowOff>
    </xdr:from>
    <xdr:to>
      <xdr:col>20</xdr:col>
      <xdr:colOff>38100</xdr:colOff>
      <xdr:row>56</xdr:row>
      <xdr:rowOff>162992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154119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10795</xdr:rowOff>
    </xdr:from>
    <xdr:to>
      <xdr:col>15</xdr:col>
      <xdr:colOff>101600</xdr:colOff>
      <xdr:row>55</xdr:row>
      <xdr:rowOff>112395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103522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158204</xdr:rowOff>
    </xdr:from>
    <xdr:to>
      <xdr:col>10</xdr:col>
      <xdr:colOff>165100</xdr:colOff>
      <xdr:row>55</xdr:row>
      <xdr:rowOff>88354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104881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17805</xdr:rowOff>
    </xdr:from>
    <xdr:to>
      <xdr:col>6</xdr:col>
      <xdr:colOff>38100</xdr:colOff>
      <xdr:row>54</xdr:row>
      <xdr:rowOff>119405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135932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0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123904</xdr:rowOff>
    </xdr:from>
    <xdr:to>
      <xdr:col>24</xdr:col>
      <xdr:colOff>63500</xdr:colOff>
      <xdr:row>77</xdr:row>
      <xdr:rowOff>139134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25554"/>
          <a:ext cx="8382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127268</xdr:rowOff>
    </xdr:from>
    <xdr:to>
      <xdr:col>19</xdr:col>
      <xdr:colOff>177800</xdr:colOff>
      <xdr:row>77</xdr:row>
      <xdr:rowOff>139134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28918"/>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121673</xdr:rowOff>
    </xdr:from>
    <xdr:to>
      <xdr:col>15</xdr:col>
      <xdr:colOff>50800</xdr:colOff>
      <xdr:row>77</xdr:row>
      <xdr:rowOff>127268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23323"/>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121673</xdr:rowOff>
    </xdr:from>
    <xdr:to>
      <xdr:col>10</xdr:col>
      <xdr:colOff>114300</xdr:colOff>
      <xdr:row>78</xdr:row>
      <xdr:rowOff>26794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23323"/>
          <a:ext cx="889000" cy="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73104</xdr:rowOff>
    </xdr:from>
    <xdr:to>
      <xdr:col>24</xdr:col>
      <xdr:colOff>114300</xdr:colOff>
      <xdr:row>78</xdr:row>
      <xdr:rowOff>3254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159481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88334</xdr:rowOff>
    </xdr:from>
    <xdr:to>
      <xdr:col>20</xdr:col>
      <xdr:colOff>38100</xdr:colOff>
      <xdr:row>78</xdr:row>
      <xdr:rowOff>18484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8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76468</xdr:rowOff>
    </xdr:from>
    <xdr:to>
      <xdr:col>15</xdr:col>
      <xdr:colOff>101600</xdr:colOff>
      <xdr:row>78</xdr:row>
      <xdr:rowOff>6618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7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70873</xdr:rowOff>
    </xdr:from>
    <xdr:to>
      <xdr:col>10</xdr:col>
      <xdr:colOff>165100</xdr:colOff>
      <xdr:row>78</xdr:row>
      <xdr:rowOff>1023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163600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6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147444</xdr:rowOff>
    </xdr:from>
    <xdr:to>
      <xdr:col>6</xdr:col>
      <xdr:colOff>38100</xdr:colOff>
      <xdr:row>78</xdr:row>
      <xdr:rowOff>77594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68721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57587</xdr:rowOff>
    </xdr:from>
    <xdr:to>
      <xdr:col>24</xdr:col>
      <xdr:colOff>63500</xdr:colOff>
      <xdr:row>97</xdr:row>
      <xdr:rowOff>72262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88237"/>
          <a:ext cx="8382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57587</xdr:rowOff>
    </xdr:from>
    <xdr:to>
      <xdr:col>19</xdr:col>
      <xdr:colOff>177800</xdr:colOff>
      <xdr:row>97</xdr:row>
      <xdr:rowOff>76515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8237"/>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76515</xdr:rowOff>
    </xdr:from>
    <xdr:to>
      <xdr:col>15</xdr:col>
      <xdr:colOff>50800</xdr:colOff>
      <xdr:row>97</xdr:row>
      <xdr:rowOff>92289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716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92289</xdr:rowOff>
    </xdr:from>
    <xdr:to>
      <xdr:col>10</xdr:col>
      <xdr:colOff>114300</xdr:colOff>
      <xdr:row>97</xdr:row>
      <xdr:rowOff>139745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22939"/>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21462</xdr:rowOff>
    </xdr:from>
    <xdr:to>
      <xdr:col>24</xdr:col>
      <xdr:colOff>114300</xdr:colOff>
      <xdr:row>97</xdr:row>
      <xdr:rowOff>123062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171339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6787</xdr:rowOff>
    </xdr:from>
    <xdr:to>
      <xdr:col>20</xdr:col>
      <xdr:colOff>38100</xdr:colOff>
      <xdr:row>97</xdr:row>
      <xdr:rowOff>108387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99514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25715</xdr:rowOff>
    </xdr:from>
    <xdr:to>
      <xdr:col>15</xdr:col>
      <xdr:colOff>101600</xdr:colOff>
      <xdr:row>97</xdr:row>
      <xdr:rowOff>127315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118442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41489</xdr:rowOff>
    </xdr:from>
    <xdr:to>
      <xdr:col>10</xdr:col>
      <xdr:colOff>165100</xdr:colOff>
      <xdr:row>97</xdr:row>
      <xdr:rowOff>143089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134216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88945</xdr:rowOff>
    </xdr:from>
    <xdr:to>
      <xdr:col>6</xdr:col>
      <xdr:colOff>38100</xdr:colOff>
      <xdr:row>98</xdr:row>
      <xdr:rowOff>19095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10222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125222</xdr:rowOff>
    </xdr:from>
    <xdr:to>
      <xdr:col>55</xdr:col>
      <xdr:colOff>0</xdr:colOff>
      <xdr:row>38</xdr:row>
      <xdr:rowOff>94361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68872"/>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88074</xdr:rowOff>
    </xdr:from>
    <xdr:to>
      <xdr:col>50</xdr:col>
      <xdr:colOff>114300</xdr:colOff>
      <xdr:row>38</xdr:row>
      <xdr:rowOff>94361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0317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75502</xdr:rowOff>
    </xdr:from>
    <xdr:to>
      <xdr:col>45</xdr:col>
      <xdr:colOff>177800</xdr:colOff>
      <xdr:row>38</xdr:row>
      <xdr:rowOff>88074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90602"/>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55118</xdr:rowOff>
    </xdr:from>
    <xdr:to>
      <xdr:col>41</xdr:col>
      <xdr:colOff>50800</xdr:colOff>
      <xdr:row>38</xdr:row>
      <xdr:rowOff>75502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70218"/>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74422</xdr:rowOff>
    </xdr:from>
    <xdr:to>
      <xdr:col>55</xdr:col>
      <xdr:colOff>50800</xdr:colOff>
      <xdr:row>38</xdr:row>
      <xdr:rowOff>4572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97299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6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43561</xdr:rowOff>
    </xdr:from>
    <xdr:to>
      <xdr:col>50</xdr:col>
      <xdr:colOff>165100</xdr:colOff>
      <xdr:row>38</xdr:row>
      <xdr:rowOff>145161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136288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37274</xdr:rowOff>
    </xdr:from>
    <xdr:to>
      <xdr:col>46</xdr:col>
      <xdr:colOff>38100</xdr:colOff>
      <xdr:row>38</xdr:row>
      <xdr:rowOff>138874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130001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4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24702</xdr:rowOff>
    </xdr:from>
    <xdr:to>
      <xdr:col>41</xdr:col>
      <xdr:colOff>101600</xdr:colOff>
      <xdr:row>38</xdr:row>
      <xdr:rowOff>126302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142829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1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4318</xdr:rowOff>
    </xdr:from>
    <xdr:to>
      <xdr:col>36</xdr:col>
      <xdr:colOff>165100</xdr:colOff>
      <xdr:row>38</xdr:row>
      <xdr:rowOff>105918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97045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24577</xdr:rowOff>
    </xdr:from>
    <xdr:to>
      <xdr:col>55</xdr:col>
      <xdr:colOff>0</xdr:colOff>
      <xdr:row>58</xdr:row>
      <xdr:rowOff>33904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68677"/>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23023</xdr:rowOff>
    </xdr:from>
    <xdr:to>
      <xdr:col>50</xdr:col>
      <xdr:colOff>114300</xdr:colOff>
      <xdr:row>58</xdr:row>
      <xdr:rowOff>33904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6712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14976</xdr:rowOff>
    </xdr:from>
    <xdr:to>
      <xdr:col>45</xdr:col>
      <xdr:colOff>177800</xdr:colOff>
      <xdr:row>58</xdr:row>
      <xdr:rowOff>23023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9076"/>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802</xdr:rowOff>
    </xdr:from>
    <xdr:to>
      <xdr:col>41</xdr:col>
      <xdr:colOff>50800</xdr:colOff>
      <xdr:row>58</xdr:row>
      <xdr:rowOff>14976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73452"/>
          <a:ext cx="889000" cy="1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145227</xdr:rowOff>
    </xdr:from>
    <xdr:to>
      <xdr:col>55</xdr:col>
      <xdr:colOff>50800</xdr:colOff>
      <xdr:row>58</xdr:row>
      <xdr:rowOff>75377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60154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154554</xdr:rowOff>
    </xdr:from>
    <xdr:to>
      <xdr:col>50</xdr:col>
      <xdr:colOff>165100</xdr:colOff>
      <xdr:row>58</xdr:row>
      <xdr:rowOff>84704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75831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1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143673</xdr:rowOff>
    </xdr:from>
    <xdr:to>
      <xdr:col>46</xdr:col>
      <xdr:colOff>38100</xdr:colOff>
      <xdr:row>58</xdr:row>
      <xdr:rowOff>73823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64950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0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135626</xdr:rowOff>
    </xdr:from>
    <xdr:to>
      <xdr:col>41</xdr:col>
      <xdr:colOff>101600</xdr:colOff>
      <xdr:row>58</xdr:row>
      <xdr:rowOff>65776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56903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0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121452</xdr:rowOff>
    </xdr:from>
    <xdr:to>
      <xdr:col>36</xdr:col>
      <xdr:colOff>165100</xdr:colOff>
      <xdr:row>57</xdr:row>
      <xdr:rowOff>51602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42729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8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108885</xdr:rowOff>
    </xdr:from>
    <xdr:to>
      <xdr:col>55</xdr:col>
      <xdr:colOff>0</xdr:colOff>
      <xdr:row>77</xdr:row>
      <xdr:rowOff>110074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0535"/>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107011</xdr:rowOff>
    </xdr:from>
    <xdr:to>
      <xdr:col>50</xdr:col>
      <xdr:colOff>114300</xdr:colOff>
      <xdr:row>77</xdr:row>
      <xdr:rowOff>110074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08661"/>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47757</xdr:rowOff>
    </xdr:from>
    <xdr:to>
      <xdr:col>45</xdr:col>
      <xdr:colOff>177800</xdr:colOff>
      <xdr:row>77</xdr:row>
      <xdr:rowOff>107011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49407"/>
          <a:ext cx="889000" cy="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47757</xdr:rowOff>
    </xdr:from>
    <xdr:to>
      <xdr:col>41</xdr:col>
      <xdr:colOff>50800</xdr:colOff>
      <xdr:row>77</xdr:row>
      <xdr:rowOff>104496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49407"/>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58085</xdr:rowOff>
    </xdr:from>
    <xdr:to>
      <xdr:col>55</xdr:col>
      <xdr:colOff>50800</xdr:colOff>
      <xdr:row>77</xdr:row>
      <xdr:rowOff>159685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36512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59274</xdr:rowOff>
    </xdr:from>
    <xdr:to>
      <xdr:col>50</xdr:col>
      <xdr:colOff>165100</xdr:colOff>
      <xdr:row>77</xdr:row>
      <xdr:rowOff>160874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152001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56211</xdr:rowOff>
    </xdr:from>
    <xdr:to>
      <xdr:col>46</xdr:col>
      <xdr:colOff>38100</xdr:colOff>
      <xdr:row>77</xdr:row>
      <xdr:rowOff>157811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148938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168407</xdr:rowOff>
    </xdr:from>
    <xdr:to>
      <xdr:col>41</xdr:col>
      <xdr:colOff>101600</xdr:colOff>
      <xdr:row>77</xdr:row>
      <xdr:rowOff>98557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89684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9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53696</xdr:rowOff>
    </xdr:from>
    <xdr:to>
      <xdr:col>36</xdr:col>
      <xdr:colOff>165100</xdr:colOff>
      <xdr:row>77</xdr:row>
      <xdr:rowOff>155296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146423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94906</xdr:rowOff>
    </xdr:from>
    <xdr:to>
      <xdr:col>55</xdr:col>
      <xdr:colOff>0</xdr:colOff>
      <xdr:row>97</xdr:row>
      <xdr:rowOff>125614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25556"/>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44211</xdr:rowOff>
    </xdr:from>
    <xdr:to>
      <xdr:col>50</xdr:col>
      <xdr:colOff>114300</xdr:colOff>
      <xdr:row>97</xdr:row>
      <xdr:rowOff>125614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74861"/>
          <a:ext cx="889000" cy="8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44211</xdr:rowOff>
    </xdr:from>
    <xdr:to>
      <xdr:col>45</xdr:col>
      <xdr:colOff>177800</xdr:colOff>
      <xdr:row>97</xdr:row>
      <xdr:rowOff>101316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74861"/>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54335</xdr:rowOff>
    </xdr:from>
    <xdr:to>
      <xdr:col>41</xdr:col>
      <xdr:colOff>50800</xdr:colOff>
      <xdr:row>97</xdr:row>
      <xdr:rowOff>101316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84985"/>
          <a:ext cx="889000" cy="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44106</xdr:rowOff>
    </xdr:from>
    <xdr:to>
      <xdr:col>55</xdr:col>
      <xdr:colOff>50800</xdr:colOff>
      <xdr:row>97</xdr:row>
      <xdr:rowOff>145706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22533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74814</xdr:rowOff>
    </xdr:from>
    <xdr:to>
      <xdr:col>50</xdr:col>
      <xdr:colOff>165100</xdr:colOff>
      <xdr:row>98</xdr:row>
      <xdr:rowOff>4964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167541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164861</xdr:rowOff>
    </xdr:from>
    <xdr:to>
      <xdr:col>46</xdr:col>
      <xdr:colOff>38100</xdr:colOff>
      <xdr:row>97</xdr:row>
      <xdr:rowOff>95011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111538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3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50516</xdr:rowOff>
    </xdr:from>
    <xdr:to>
      <xdr:col>41</xdr:col>
      <xdr:colOff>101600</xdr:colOff>
      <xdr:row>97</xdr:row>
      <xdr:rowOff>152116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3535</xdr:rowOff>
    </xdr:from>
    <xdr:to>
      <xdr:col>36</xdr:col>
      <xdr:colOff>165100</xdr:colOff>
      <xdr:row>97</xdr:row>
      <xdr:rowOff>105135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96262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111778</xdr:rowOff>
    </xdr:from>
    <xdr:to>
      <xdr:col>85</xdr:col>
      <xdr:colOff>127000</xdr:colOff>
      <xdr:row>33</xdr:row>
      <xdr:rowOff>157335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769628"/>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111778</xdr:rowOff>
    </xdr:from>
    <xdr:to>
      <xdr:col>81</xdr:col>
      <xdr:colOff>50800</xdr:colOff>
      <xdr:row>33</xdr:row>
      <xdr:rowOff>132026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76962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41892</xdr:rowOff>
    </xdr:from>
    <xdr:to>
      <xdr:col>76</xdr:col>
      <xdr:colOff>114300</xdr:colOff>
      <xdr:row>33</xdr:row>
      <xdr:rowOff>132026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699742"/>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41892</xdr:rowOff>
    </xdr:from>
    <xdr:to>
      <xdr:col>71</xdr:col>
      <xdr:colOff>177800</xdr:colOff>
      <xdr:row>33</xdr:row>
      <xdr:rowOff>144925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699742"/>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106535</xdr:rowOff>
    </xdr:from>
    <xdr:to>
      <xdr:col>85</xdr:col>
      <xdr:colOff>177800</xdr:colOff>
      <xdr:row>34</xdr:row>
      <xdr:rowOff>36685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129412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1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60978</xdr:rowOff>
    </xdr:from>
    <xdr:to>
      <xdr:col>81</xdr:col>
      <xdr:colOff>101600</xdr:colOff>
      <xdr:row>33</xdr:row>
      <xdr:rowOff>162578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7655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4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81226</xdr:rowOff>
    </xdr:from>
    <xdr:to>
      <xdr:col>76</xdr:col>
      <xdr:colOff>165100</xdr:colOff>
      <xdr:row>34</xdr:row>
      <xdr:rowOff>11376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7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27903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5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162542</xdr:rowOff>
    </xdr:from>
    <xdr:to>
      <xdr:col>72</xdr:col>
      <xdr:colOff>38100</xdr:colOff>
      <xdr:row>33</xdr:row>
      <xdr:rowOff>92692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109219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4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94125</xdr:rowOff>
    </xdr:from>
    <xdr:to>
      <xdr:col>67</xdr:col>
      <xdr:colOff>101600</xdr:colOff>
      <xdr:row>34</xdr:row>
      <xdr:rowOff>24275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40802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24524</xdr:rowOff>
    </xdr:from>
    <xdr:to>
      <xdr:col>85</xdr:col>
      <xdr:colOff>127000</xdr:colOff>
      <xdr:row>58</xdr:row>
      <xdr:rowOff>26200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68624"/>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24524</xdr:rowOff>
    </xdr:from>
    <xdr:to>
      <xdr:col>81</xdr:col>
      <xdr:colOff>50800</xdr:colOff>
      <xdr:row>58</xdr:row>
      <xdr:rowOff>48146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6862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83103</xdr:rowOff>
    </xdr:from>
    <xdr:to>
      <xdr:col>76</xdr:col>
      <xdr:colOff>114300</xdr:colOff>
      <xdr:row>58</xdr:row>
      <xdr:rowOff>48146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55753"/>
          <a:ext cx="889000" cy="1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83103</xdr:rowOff>
    </xdr:from>
    <xdr:to>
      <xdr:col>71</xdr:col>
      <xdr:colOff>177800</xdr:colOff>
      <xdr:row>57</xdr:row>
      <xdr:rowOff>86227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5575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146850</xdr:rowOff>
    </xdr:from>
    <xdr:to>
      <xdr:col>85</xdr:col>
      <xdr:colOff>177800</xdr:colOff>
      <xdr:row>58</xdr:row>
      <xdr:rowOff>77000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125277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145174</xdr:rowOff>
    </xdr:from>
    <xdr:to>
      <xdr:col>81</xdr:col>
      <xdr:colOff>101600</xdr:colOff>
      <xdr:row>58</xdr:row>
      <xdr:rowOff>75324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66451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168796</xdr:rowOff>
    </xdr:from>
    <xdr:to>
      <xdr:col>76</xdr:col>
      <xdr:colOff>165100</xdr:colOff>
      <xdr:row>58</xdr:row>
      <xdr:rowOff>98946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90073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32303</xdr:rowOff>
    </xdr:from>
    <xdr:to>
      <xdr:col>72</xdr:col>
      <xdr:colOff>38100</xdr:colOff>
      <xdr:row>57</xdr:row>
      <xdr:rowOff>133903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125030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35427</xdr:rowOff>
    </xdr:from>
    <xdr:to>
      <xdr:col>67</xdr:col>
      <xdr:colOff>101600</xdr:colOff>
      <xdr:row>57</xdr:row>
      <xdr:rowOff>137027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128154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135905</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9005"/>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131380</xdr:rowOff>
    </xdr:from>
    <xdr:to>
      <xdr:col>81</xdr:col>
      <xdr:colOff>50800</xdr:colOff>
      <xdr:row>78</xdr:row>
      <xdr:rowOff>135905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4480"/>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131380</xdr:rowOff>
    </xdr:from>
    <xdr:to>
      <xdr:col>76</xdr:col>
      <xdr:colOff>114300</xdr:colOff>
      <xdr:row>78</xdr:row>
      <xdr:rowOff>135630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4480"/>
          <a:ext cx="889000" cy="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132201</xdr:rowOff>
    </xdr:from>
    <xdr:to>
      <xdr:col>71</xdr:col>
      <xdr:colOff>177800</xdr:colOff>
      <xdr:row>78</xdr:row>
      <xdr:rowOff>135630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53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85105</xdr:rowOff>
    </xdr:from>
    <xdr:to>
      <xdr:col>81</xdr:col>
      <xdr:colOff>101600</xdr:colOff>
      <xdr:row>79</xdr:row>
      <xdr:rowOff>15255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6382</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0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80580</xdr:rowOff>
    </xdr:from>
    <xdr:to>
      <xdr:col>76</xdr:col>
      <xdr:colOff>165100</xdr:colOff>
      <xdr:row>79</xdr:row>
      <xdr:rowOff>10730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1857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84830</xdr:rowOff>
    </xdr:from>
    <xdr:to>
      <xdr:col>72</xdr:col>
      <xdr:colOff>38100</xdr:colOff>
      <xdr:row>79</xdr:row>
      <xdr:rowOff>14980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6107</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81401</xdr:rowOff>
    </xdr:from>
    <xdr:to>
      <xdr:col>67</xdr:col>
      <xdr:colOff>101600</xdr:colOff>
      <xdr:row>79</xdr:row>
      <xdr:rowOff>11551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2678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7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47895</xdr:rowOff>
    </xdr:from>
    <xdr:to>
      <xdr:col>85</xdr:col>
      <xdr:colOff>127000</xdr:colOff>
      <xdr:row>98</xdr:row>
      <xdr:rowOff>78321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49995"/>
          <a:ext cx="8382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78321</xdr:rowOff>
    </xdr:from>
    <xdr:to>
      <xdr:col>81</xdr:col>
      <xdr:colOff>50800</xdr:colOff>
      <xdr:row>98</xdr:row>
      <xdr:rowOff>96472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80421"/>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96472</xdr:rowOff>
    </xdr:from>
    <xdr:to>
      <xdr:col>76</xdr:col>
      <xdr:colOff>114300</xdr:colOff>
      <xdr:row>98</xdr:row>
      <xdr:rowOff>130831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98572"/>
          <a:ext cx="8890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100929</xdr:rowOff>
    </xdr:from>
    <xdr:to>
      <xdr:col>71</xdr:col>
      <xdr:colOff>177800</xdr:colOff>
      <xdr:row>98</xdr:row>
      <xdr:rowOff>130831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03029"/>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168545</xdr:rowOff>
    </xdr:from>
    <xdr:to>
      <xdr:col>85</xdr:col>
      <xdr:colOff>177800</xdr:colOff>
      <xdr:row>98</xdr:row>
      <xdr:rowOff>98695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146972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27521</xdr:rowOff>
    </xdr:from>
    <xdr:to>
      <xdr:col>81</xdr:col>
      <xdr:colOff>101600</xdr:colOff>
      <xdr:row>98</xdr:row>
      <xdr:rowOff>129121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120248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2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45672</xdr:rowOff>
    </xdr:from>
    <xdr:to>
      <xdr:col>76</xdr:col>
      <xdr:colOff>165100</xdr:colOff>
      <xdr:row>98</xdr:row>
      <xdr:rowOff>147272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138399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80031</xdr:rowOff>
    </xdr:from>
    <xdr:to>
      <xdr:col>72</xdr:col>
      <xdr:colOff>38100</xdr:colOff>
      <xdr:row>99</xdr:row>
      <xdr:rowOff>10181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1308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50129</xdr:rowOff>
    </xdr:from>
    <xdr:to>
      <xdr:col>67</xdr:col>
      <xdr:colOff>101600</xdr:colOff>
      <xdr:row>98</xdr:row>
      <xdr:rowOff>151729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142856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議会費においては、議長車の新規購入に係る経費が皆増となったことにより、前年度より増加している。総務費においては、入曽地域交流施設（仮称）整備事業の着手による皆増等により増加している。民生費においては、経済対策臨時福祉給付金（明許）が皆減となったものの、保育所等整備事業費の増や少子高齢化により、全体としては増加となっている。今後も少子高齢化の進行により増加していく見込みであるが、類似団体平均と比較し大きく下回る水準で推移している。衛生費においては、稲荷山環境センターにおける焼却処理施設改修工事（</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の５年間の長寿命化工事）が皆減となったことにより減額となっている。労働費においては、旧智光山荘及び旧勤労福祉センターの解体工事に伴う経費が皆増となったことにより一時的に増加しているが、工事完了後は平年並みとなる見込みである。農林水産業費においては、入間基地周辺畑地かんがい防除施設改修工事費の皆増等により前年度より増加している。商工費においては、企業立地奨励金が減額となったものの、入間川親水空間整備工事費（事故）の皆増により、前年度より微増となっている。土木費においては、入曽駅周辺整備事業や都市計画道路事業等の実施のための都市基盤整備基金積立金を増額したことにより増額となっている。今後、前述の事業が本格化する数年後には大きく増加することが見込まれる。消防費においては、消防団第６分団車庫改築工事の完了により皆減となったことなどにより、前年度より減少している。教育費においては、山王及び堀兼中学校の除湿温度保持工事の完了による皆減により、前年度より減少している。今後においては、全小中学校のトイレ洋式化工事や校内</a:t>
          </a:r>
          <a:r>
            <a:rPr kumimoji="1" lang="en-US" altLang="ja-JP" sz="1200">
              <a:latin typeface="ＭＳ Ｐゴシック" panose="020B0600070205080204" pitchFamily="50" charset="-128"/>
              <a:ea typeface="ＭＳ Ｐゴシック" panose="020B0600070205080204" pitchFamily="50" charset="-128"/>
            </a:rPr>
            <a:t>LAN</a:t>
          </a:r>
          <a:r>
            <a:rPr kumimoji="1" lang="ja-JP" altLang="en-US" sz="1200">
              <a:latin typeface="ＭＳ Ｐゴシック" panose="020B0600070205080204" pitchFamily="50" charset="-128"/>
              <a:ea typeface="ＭＳ Ｐゴシック" panose="020B0600070205080204" pitchFamily="50" charset="-128"/>
            </a:rPr>
            <a:t>無線化工事など学校環境の整備事業が続くことから増加する見込みである。公債費においては、臨時財政対策債償還元金や市営住宅鵜ノ木団地建替に伴う償還開始に伴う公営住宅債償還元金の増により前年度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財政調整基金残高については、前年度繰越金が約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億増加したことなどにより積立額が前年より約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千円増加したこと、また、取崩しについては前年度同額となったことから残高が増加している。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歳入については前年度繰越金や地方消費税交付金等が増額となった一方、歳出においても積立金が大幅に増額となり、</a:t>
          </a:r>
          <a:r>
            <a:rPr lang="ja-JP" altLang="ja-JP" sz="1200" kern="100">
              <a:effectLst/>
              <a:ea typeface="ＭＳ ゴシック" panose="020B0609070205080204" pitchFamily="49" charset="-128"/>
              <a:cs typeface="Times New Roman" panose="02020603050405020304" pitchFamily="18" charset="0"/>
            </a:rPr>
            <a:t>歳入歳出の乖離が縮小したことで、前年度に比べて実質収支額が</a:t>
          </a:r>
          <a:r>
            <a:rPr lang="ja-JP" altLang="en-US" sz="1200" kern="100">
              <a:effectLst/>
              <a:ea typeface="ＭＳ ゴシック" panose="020B0609070205080204" pitchFamily="49" charset="-128"/>
              <a:cs typeface="Times New Roman" panose="02020603050405020304" pitchFamily="18" charset="0"/>
            </a:rPr>
            <a:t>減少したものの、実質単年度収支においては引き続き黒字となっている。</a:t>
          </a:r>
          <a:endParaRPr lang="en-US" altLang="ja-JP" sz="1200" kern="100">
            <a:effectLst/>
            <a:ea typeface="ＭＳ ゴシック" panose="020B0609070205080204" pitchFamily="49" charset="-128"/>
            <a:cs typeface="Times New Roman" panose="02020603050405020304" pitchFamily="18" charset="0"/>
          </a:endParaRPr>
        </a:p>
        <a:p>
          <a:r>
            <a:rPr lang="ja-JP" altLang="en-US" sz="1200" kern="100">
              <a:effectLst/>
              <a:ea typeface="ＭＳ ゴシック" panose="020B0609070205080204" pitchFamily="49" charset="-128"/>
              <a:cs typeface="Times New Roman" panose="02020603050405020304" pitchFamily="18" charset="0"/>
            </a:rPr>
            <a:t>　今後も行財政改革を推進するとともに、市税等の歳入確保に努める。</a:t>
          </a:r>
          <a:endParaRPr lang="en-US" altLang="ja-JP" sz="1200" kern="100">
            <a:effectLst/>
            <a:ea typeface="ＭＳ ゴシック" panose="020B0609070205080204" pitchFamily="49"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年度の連結赤字比率は、前年度より</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％黒字が減少し、</a:t>
          </a:r>
          <a:r>
            <a:rPr kumimoji="1" lang="en-US" altLang="ja-JP" sz="1400">
              <a:latin typeface="ＭＳ ゴシック" pitchFamily="49" charset="-128"/>
              <a:ea typeface="ＭＳ ゴシック" pitchFamily="49" charset="-128"/>
            </a:rPr>
            <a:t>28.32</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の実質赤字比率が、歳入において前年度繰越金や地方消費税交付金等が増額となった一方、歳出においても積立金が大幅に増額となり、歳入歳出の乖離が縮小したことで、前年度に比べて実質収支が減少したことに加え、国民健康保険特別会計の実質収支が対前年度比で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千万円減少したことなどにより、連結赤字比率で示す黒字が減少したものである。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今後も引き続き、収入の安定確保と内部経費の削減に努め、適正な運営を図っていく。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6001;&#25919;&#35506;\&#20849;&#26377;&#12501;&#12449;&#12452;&#12523;\31&#24180;&#24230;(&#20196;&#21644;&#20803;&#24180;&#24230;)\1204_&#21508;&#31278;&#22238;&#31572;\10_&#24193;&#22806;&#29031;&#20250;&#12539;&#22238;&#31572;&#65288;&#30476;&#65289;&#65297;&#26376;&#65374;&#65299;&#26376;\20200225_&#36001;&#25919;&#29366;&#27841;&#36039;&#26009;&#38598;\&#22238;&#31572;&#20316;&#25104;\&#12304;&#22522;&#37329;&#12305;_112151_&#29421;&#23665;&#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金残高に係る経年分析"/>
      <sheetName val="データシート"/>
    </sheetNames>
    <sheetDataSet>
      <sheetData sheetId="0"/>
      <sheetData sheetId="1">
        <row r="71">
          <cell r="B71" t="str">
            <v>H28</v>
          </cell>
          <cell r="C71" t="str">
            <v>H29</v>
          </cell>
          <cell r="D71" t="str">
            <v>H30</v>
          </cell>
        </row>
        <row r="72">
          <cell r="A72" t="str">
            <v>財政調整基金</v>
          </cell>
          <cell r="B72">
            <v>4143</v>
          </cell>
          <cell r="C72">
            <v>4181</v>
          </cell>
          <cell r="D72">
            <v>4550</v>
          </cell>
        </row>
        <row r="73">
          <cell r="A73" t="str">
            <v>減債基金</v>
          </cell>
          <cell r="B73" t="str">
            <v>-</v>
          </cell>
          <cell r="C73" t="str">
            <v>-</v>
          </cell>
          <cell r="D73" t="str">
            <v>-</v>
          </cell>
        </row>
        <row r="74">
          <cell r="A74" t="str">
            <v>その他特定目的基金</v>
          </cell>
          <cell r="B74">
            <v>3471</v>
          </cell>
          <cell r="C74">
            <v>3607</v>
          </cell>
          <cell r="D74">
            <v>4290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45511910</v>
      </c>
      <c r="BO4" s="461"/>
      <c r="BP4" s="461"/>
      <c r="BQ4" s="461"/>
      <c r="BR4" s="461"/>
      <c r="BS4" s="461"/>
      <c r="BT4" s="461"/>
      <c r="BU4" s="462"/>
      <c r="BV4" s="460">
        <v>44725392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43767717</v>
      </c>
      <c r="BO5" s="466"/>
      <c r="BP5" s="466"/>
      <c r="BQ5" s="466"/>
      <c r="BR5" s="466"/>
      <c r="BS5" s="466"/>
      <c r="BT5" s="466"/>
      <c r="BU5" s="467"/>
      <c r="BV5" s="465">
        <v>42600043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91.4</v>
      </c>
      <c r="CU5" s="436"/>
      <c r="CV5" s="436"/>
      <c r="CW5" s="436"/>
      <c r="CX5" s="436"/>
      <c r="CY5" s="436"/>
      <c r="CZ5" s="436"/>
      <c r="DA5" s="437"/>
      <c r="DB5" s="435">
        <v>91.9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1744193</v>
      </c>
      <c r="BO6" s="466"/>
      <c r="BP6" s="466"/>
      <c r="BQ6" s="466"/>
      <c r="BR6" s="466"/>
      <c r="BS6" s="466"/>
      <c r="BT6" s="466"/>
      <c r="BU6" s="467"/>
      <c r="BV6" s="465">
        <v>2125349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97.2</v>
      </c>
      <c r="CU6" s="616"/>
      <c r="CV6" s="616"/>
      <c r="CW6" s="616"/>
      <c r="CX6" s="616"/>
      <c r="CY6" s="616"/>
      <c r="CZ6" s="616"/>
      <c r="DA6" s="617"/>
      <c r="DB6" s="615">
        <v>97.7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36714</v>
      </c>
      <c r="BO7" s="466"/>
      <c r="BP7" s="466"/>
      <c r="BQ7" s="466"/>
      <c r="BR7" s="466"/>
      <c r="BS7" s="466"/>
      <c r="BT7" s="466"/>
      <c r="BU7" s="467"/>
      <c r="BV7" s="465">
        <v>133284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27518214</v>
      </c>
      <c r="CU7" s="466"/>
      <c r="CV7" s="466"/>
      <c r="CW7" s="466"/>
      <c r="CX7" s="466"/>
      <c r="CY7" s="466"/>
      <c r="CZ7" s="466"/>
      <c r="DA7" s="467"/>
      <c r="DB7" s="465">
        <v>27283945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1707479</v>
      </c>
      <c r="BO8" s="466"/>
      <c r="BP8" s="466"/>
      <c r="BQ8" s="466"/>
      <c r="BR8" s="466"/>
      <c r="BS8" s="466"/>
      <c r="BT8" s="466"/>
      <c r="BU8" s="467"/>
      <c r="BV8" s="465">
        <v>1992065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0.91</v>
      </c>
      <c r="CU8" s="579"/>
      <c r="CV8" s="579"/>
      <c r="CW8" s="579"/>
      <c r="CX8" s="579"/>
      <c r="CY8" s="579"/>
      <c r="CZ8" s="579"/>
      <c r="DA8" s="580"/>
      <c r="DB8" s="578">
        <v>0.9</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152405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-284586</v>
      </c>
      <c r="BO9" s="466"/>
      <c r="BP9" s="466"/>
      <c r="BQ9" s="466"/>
      <c r="BR9" s="466"/>
      <c r="BS9" s="466"/>
      <c r="BT9" s="466"/>
      <c r="BU9" s="467"/>
      <c r="BV9" s="465">
        <v>529353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10.6</v>
      </c>
      <c r="CU9" s="436"/>
      <c r="CV9" s="436"/>
      <c r="CW9" s="436"/>
      <c r="CX9" s="436"/>
      <c r="CY9" s="436"/>
      <c r="CZ9" s="436"/>
      <c r="DA9" s="437"/>
      <c r="DB9" s="435">
        <v>10.4</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155727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869418</v>
      </c>
      <c r="BO10" s="466"/>
      <c r="BP10" s="466"/>
      <c r="BQ10" s="466"/>
      <c r="BR10" s="466"/>
      <c r="BS10" s="466"/>
      <c r="BT10" s="466"/>
      <c r="BU10" s="467"/>
      <c r="BV10" s="465">
        <v>537161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151661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109</v>
      </c>
      <c r="AV12" s="523"/>
      <c r="AW12" s="523"/>
      <c r="AX12" s="523"/>
      <c r="AY12" s="445" t="s">
        <v>135</v>
      </c>
      <c r="AZ12" s="446"/>
      <c r="BA12" s="446"/>
      <c r="BB12" s="446"/>
      <c r="BC12" s="446"/>
      <c r="BD12" s="446"/>
      <c r="BE12" s="446"/>
      <c r="BF12" s="446"/>
      <c r="BG12" s="446"/>
      <c r="BH12" s="446"/>
      <c r="BI12" s="446"/>
      <c r="BJ12" s="446"/>
      <c r="BK12" s="446"/>
      <c r="BL12" s="446"/>
      <c r="BM12" s="447"/>
      <c r="BN12" s="465">
        <v>500000</v>
      </c>
      <c r="BO12" s="466"/>
      <c r="BP12" s="466"/>
      <c r="BQ12" s="466"/>
      <c r="BR12" s="466"/>
      <c r="BS12" s="466"/>
      <c r="BT12" s="466"/>
      <c r="BU12" s="467"/>
      <c r="BV12" s="465">
        <v>500000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149039</v>
      </c>
      <c r="S13" s="569"/>
      <c r="T13" s="569"/>
      <c r="U13" s="569"/>
      <c r="V13" s="570"/>
      <c r="W13" s="556" t="s">
        <v>140</v>
      </c>
      <c r="X13" s="478"/>
      <c r="Y13" s="478"/>
      <c r="Z13" s="478"/>
      <c r="AA13" s="478"/>
      <c r="AB13" s="479"/>
      <c r="AC13" s="441">
        <v>1324</v>
      </c>
      <c r="AD13" s="442"/>
      <c r="AE13" s="442"/>
      <c r="AF13" s="442"/>
      <c r="AG13" s="443"/>
      <c r="AH13" s="441">
        <v>1191</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84832</v>
      </c>
      <c r="BO13" s="466"/>
      <c r="BP13" s="466"/>
      <c r="BQ13" s="466"/>
      <c r="BR13" s="466"/>
      <c r="BS13" s="466"/>
      <c r="BT13" s="466"/>
      <c r="BU13" s="467"/>
      <c r="BV13" s="465">
        <v>566514</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4</v>
      </c>
      <c r="CU13" s="436"/>
      <c r="CV13" s="436"/>
      <c r="CW13" s="436"/>
      <c r="CX13" s="436"/>
      <c r="CY13" s="436"/>
      <c r="CZ13" s="436"/>
      <c r="DA13" s="437"/>
      <c r="DB13" s="435">
        <v>3.6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152487</v>
      </c>
      <c r="S14" s="569"/>
      <c r="T14" s="569"/>
      <c r="U14" s="569"/>
      <c r="V14" s="570"/>
      <c r="W14" s="571"/>
      <c r="X14" s="481"/>
      <c r="Y14" s="481"/>
      <c r="Z14" s="481"/>
      <c r="AA14" s="481"/>
      <c r="AB14" s="482"/>
      <c r="AC14" s="561">
        <v>2</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3.1</v>
      </c>
      <c r="CU14" s="573"/>
      <c r="CV14" s="573"/>
      <c r="CW14" s="573"/>
      <c r="CX14" s="573"/>
      <c r="CY14" s="573"/>
      <c r="CZ14" s="573"/>
      <c r="DA14" s="574"/>
      <c r="DB14" s="572">
        <v>13.9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150148</v>
      </c>
      <c r="S15" s="569"/>
      <c r="T15" s="569"/>
      <c r="U15" s="569"/>
      <c r="V15" s="570"/>
      <c r="W15" s="556" t="s">
        <v>148</v>
      </c>
      <c r="X15" s="478"/>
      <c r="Y15" s="478"/>
      <c r="Z15" s="478"/>
      <c r="AA15" s="478"/>
      <c r="AB15" s="479"/>
      <c r="AC15" s="441">
        <v>16853</v>
      </c>
      <c r="AD15" s="442"/>
      <c r="AE15" s="442"/>
      <c r="AF15" s="442"/>
      <c r="AG15" s="443"/>
      <c r="AH15" s="441">
        <v>18863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18887286</v>
      </c>
      <c r="BO15" s="461"/>
      <c r="BP15" s="461"/>
      <c r="BQ15" s="461"/>
      <c r="BR15" s="461"/>
      <c r="BS15" s="461"/>
      <c r="BT15" s="461"/>
      <c r="BU15" s="462"/>
      <c r="BV15" s="460">
        <v>18567460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25.5</v>
      </c>
      <c r="AD16" s="562"/>
      <c r="AE16" s="562"/>
      <c r="AF16" s="562"/>
      <c r="AG16" s="563"/>
      <c r="AH16" s="561">
        <v>26.7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20568763</v>
      </c>
      <c r="BO16" s="466"/>
      <c r="BP16" s="466"/>
      <c r="BQ16" s="466"/>
      <c r="BR16" s="466"/>
      <c r="BS16" s="466"/>
      <c r="BT16" s="466"/>
      <c r="BU16" s="467"/>
      <c r="BV16" s="465">
        <v>20415426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47936</v>
      </c>
      <c r="AD17" s="442"/>
      <c r="AE17" s="442"/>
      <c r="AF17" s="442"/>
      <c r="AG17" s="443"/>
      <c r="AH17" s="441">
        <v>50599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24125741</v>
      </c>
      <c r="BO17" s="466"/>
      <c r="BP17" s="466"/>
      <c r="BQ17" s="466"/>
      <c r="BR17" s="466"/>
      <c r="BS17" s="466"/>
      <c r="BT17" s="466"/>
      <c r="BU17" s="467"/>
      <c r="BV17" s="465">
        <v>23751345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48.99</v>
      </c>
      <c r="M18" s="530"/>
      <c r="N18" s="530"/>
      <c r="O18" s="530"/>
      <c r="P18" s="530"/>
      <c r="Q18" s="530"/>
      <c r="R18" s="531"/>
      <c r="S18" s="531"/>
      <c r="T18" s="531"/>
      <c r="U18" s="531"/>
      <c r="V18" s="532"/>
      <c r="W18" s="546"/>
      <c r="X18" s="547"/>
      <c r="Y18" s="547"/>
      <c r="Z18" s="547"/>
      <c r="AA18" s="547"/>
      <c r="AB18" s="557"/>
      <c r="AC18" s="429">
        <v>72.5</v>
      </c>
      <c r="AD18" s="430"/>
      <c r="AE18" s="430"/>
      <c r="AF18" s="430"/>
      <c r="AG18" s="533"/>
      <c r="AH18" s="429">
        <v>71.599999999999994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26344965</v>
      </c>
      <c r="BO18" s="466"/>
      <c r="BP18" s="466"/>
      <c r="BQ18" s="466"/>
      <c r="BR18" s="466"/>
      <c r="BS18" s="466"/>
      <c r="BT18" s="466"/>
      <c r="BU18" s="467"/>
      <c r="BV18" s="465">
        <v>26359205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3111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33638382</v>
      </c>
      <c r="BO19" s="466"/>
      <c r="BP19" s="466"/>
      <c r="BQ19" s="466"/>
      <c r="BR19" s="466"/>
      <c r="BS19" s="466"/>
      <c r="BT19" s="466"/>
      <c r="BU19" s="467"/>
      <c r="BV19" s="465">
        <v>33040128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62028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38229023</v>
      </c>
      <c r="BO23" s="466"/>
      <c r="BP23" s="466"/>
      <c r="BQ23" s="466"/>
      <c r="BR23" s="466"/>
      <c r="BS23" s="466"/>
      <c r="BT23" s="466"/>
      <c r="BU23" s="467"/>
      <c r="BV23" s="465">
        <v>39153373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9700</v>
      </c>
      <c r="R24" s="442"/>
      <c r="S24" s="442"/>
      <c r="T24" s="442"/>
      <c r="U24" s="442"/>
      <c r="V24" s="443"/>
      <c r="W24" s="507"/>
      <c r="X24" s="498"/>
      <c r="Y24" s="499"/>
      <c r="Z24" s="438" t="s">
        <v>172</v>
      </c>
      <c r="AA24" s="439"/>
      <c r="AB24" s="439"/>
      <c r="AC24" s="439"/>
      <c r="AD24" s="439"/>
      <c r="AE24" s="439"/>
      <c r="AF24" s="439"/>
      <c r="AG24" s="440"/>
      <c r="AH24" s="441">
        <v>743</v>
      </c>
      <c r="AI24" s="442"/>
      <c r="AJ24" s="442"/>
      <c r="AK24" s="442"/>
      <c r="AL24" s="443"/>
      <c r="AM24" s="441">
        <v>2360511</v>
      </c>
      <c r="AN24" s="442"/>
      <c r="AO24" s="442"/>
      <c r="AP24" s="442"/>
      <c r="AQ24" s="442"/>
      <c r="AR24" s="443"/>
      <c r="AS24" s="441">
        <v>3177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29198764</v>
      </c>
      <c r="BO24" s="466"/>
      <c r="BP24" s="466"/>
      <c r="BQ24" s="466"/>
      <c r="BR24" s="466"/>
      <c r="BS24" s="466"/>
      <c r="BT24" s="466"/>
      <c r="BU24" s="467"/>
      <c r="BV24" s="465">
        <v>29766936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8150</v>
      </c>
      <c r="R25" s="442"/>
      <c r="S25" s="442"/>
      <c r="T25" s="442"/>
      <c r="U25" s="442"/>
      <c r="V25" s="443"/>
      <c r="W25" s="507"/>
      <c r="X25" s="498"/>
      <c r="Y25" s="499"/>
      <c r="Z25" s="438" t="s">
        <v>175</v>
      </c>
      <c r="AA25" s="439"/>
      <c r="AB25" s="439"/>
      <c r="AC25" s="439"/>
      <c r="AD25" s="439"/>
      <c r="AE25" s="439"/>
      <c r="AF25" s="439"/>
      <c r="AG25" s="440"/>
      <c r="AH25" s="441" t="s">
        <v>129</v>
      </c>
      <c r="AI25" s="442"/>
      <c r="AJ25" s="442"/>
      <c r="AK25" s="442"/>
      <c r="AL25" s="443"/>
      <c r="AM25" s="441" t="s">
        <v>176</v>
      </c>
      <c r="AN25" s="442"/>
      <c r="AO25" s="442"/>
      <c r="AP25" s="442"/>
      <c r="AQ25" s="442"/>
      <c r="AR25" s="443"/>
      <c r="AS25" s="441" t="s">
        <v>128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15760981</v>
      </c>
      <c r="BO25" s="461"/>
      <c r="BP25" s="461"/>
      <c r="BQ25" s="461"/>
      <c r="BR25" s="461"/>
      <c r="BS25" s="461"/>
      <c r="BT25" s="461"/>
      <c r="BU25" s="462"/>
      <c r="BV25" s="460">
        <v>15377434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7500</v>
      </c>
      <c r="R26" s="442"/>
      <c r="S26" s="442"/>
      <c r="T26" s="442"/>
      <c r="U26" s="442"/>
      <c r="V26" s="443"/>
      <c r="W26" s="507"/>
      <c r="X26" s="498"/>
      <c r="Y26" s="499"/>
      <c r="Z26" s="438" t="s">
        <v>179</v>
      </c>
      <c r="AA26" s="520"/>
      <c r="AB26" s="520"/>
      <c r="AC26" s="520"/>
      <c r="AD26" s="520"/>
      <c r="AE26" s="520"/>
      <c r="AF26" s="520"/>
      <c r="AG26" s="521"/>
      <c r="AH26" s="441">
        <v>35</v>
      </c>
      <c r="AI26" s="442"/>
      <c r="AJ26" s="442"/>
      <c r="AK26" s="442"/>
      <c r="AL26" s="443"/>
      <c r="AM26" s="441">
        <v>124355</v>
      </c>
      <c r="AN26" s="442"/>
      <c r="AO26" s="442"/>
      <c r="AP26" s="442"/>
      <c r="AQ26" s="442"/>
      <c r="AR26" s="443"/>
      <c r="AS26" s="441">
        <v>3553</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v>50000</v>
      </c>
      <c r="BO26" s="466"/>
      <c r="BP26" s="466"/>
      <c r="BQ26" s="466"/>
      <c r="BR26" s="466"/>
      <c r="BS26" s="466"/>
      <c r="BT26" s="466"/>
      <c r="BU26" s="467"/>
      <c r="BV26" s="465">
        <v>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5100</v>
      </c>
      <c r="R27" s="442"/>
      <c r="S27" s="442"/>
      <c r="T27" s="442"/>
      <c r="U27" s="442"/>
      <c r="V27" s="443"/>
      <c r="W27" s="507"/>
      <c r="X27" s="498"/>
      <c r="Y27" s="499"/>
      <c r="Z27" s="438" t="s">
        <v>182</v>
      </c>
      <c r="AA27" s="439"/>
      <c r="AB27" s="439"/>
      <c r="AC27" s="439"/>
      <c r="AD27" s="439"/>
      <c r="AE27" s="439"/>
      <c r="AF27" s="439"/>
      <c r="AG27" s="440"/>
      <c r="AH27" s="441">
        <v>23</v>
      </c>
      <c r="AI27" s="442"/>
      <c r="AJ27" s="442"/>
      <c r="AK27" s="442"/>
      <c r="AL27" s="443"/>
      <c r="AM27" s="441">
        <v>86332</v>
      </c>
      <c r="AN27" s="442"/>
      <c r="AO27" s="442"/>
      <c r="AP27" s="442"/>
      <c r="AQ27" s="442"/>
      <c r="AR27" s="443"/>
      <c r="AS27" s="441">
        <v>3754</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1041784</v>
      </c>
      <c r="BO27" s="469"/>
      <c r="BP27" s="469"/>
      <c r="BQ27" s="469"/>
      <c r="BR27" s="469"/>
      <c r="BS27" s="469"/>
      <c r="BT27" s="469"/>
      <c r="BU27" s="470"/>
      <c r="BV27" s="468">
        <v>1041529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4600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137</v>
      </c>
      <c r="AN28" s="442"/>
      <c r="AO28" s="442"/>
      <c r="AP28" s="442"/>
      <c r="AQ28" s="442"/>
      <c r="AR28" s="443"/>
      <c r="AS28" s="441" t="s">
        <v>176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4550078</v>
      </c>
      <c r="BO28" s="461"/>
      <c r="BP28" s="461"/>
      <c r="BQ28" s="461"/>
      <c r="BR28" s="461"/>
      <c r="BS28" s="461"/>
      <c r="BT28" s="461"/>
      <c r="BU28" s="462"/>
      <c r="BV28" s="460">
        <v>4180660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20</v>
      </c>
      <c r="M29" s="442"/>
      <c r="N29" s="442"/>
      <c r="O29" s="442"/>
      <c r="P29" s="443"/>
      <c r="Q29" s="441">
        <v>4400</v>
      </c>
      <c r="R29" s="442"/>
      <c r="S29" s="442"/>
      <c r="T29" s="442"/>
      <c r="U29" s="442"/>
      <c r="V29" s="443"/>
      <c r="W29" s="508"/>
      <c r="X29" s="509"/>
      <c r="Y29" s="510"/>
      <c r="Z29" s="438" t="s">
        <v>188</v>
      </c>
      <c r="AA29" s="439"/>
      <c r="AB29" s="439"/>
      <c r="AC29" s="439"/>
      <c r="AD29" s="439"/>
      <c r="AE29" s="439"/>
      <c r="AF29" s="439"/>
      <c r="AG29" s="440"/>
      <c r="AH29" s="441">
        <v>766</v>
      </c>
      <c r="AI29" s="442"/>
      <c r="AJ29" s="442"/>
      <c r="AK29" s="442"/>
      <c r="AL29" s="443"/>
      <c r="AM29" s="441">
        <v>2446843</v>
      </c>
      <c r="AN29" s="442"/>
      <c r="AO29" s="442"/>
      <c r="AP29" s="442"/>
      <c r="AQ29" s="442"/>
      <c r="AR29" s="443"/>
      <c r="AS29" s="441">
        <v>3194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t="s">
        <v>129</v>
      </c>
      <c r="BO29" s="466"/>
      <c r="BP29" s="466"/>
      <c r="BQ29" s="466"/>
      <c r="BR29" s="466"/>
      <c r="BS29" s="466"/>
      <c r="BT29" s="466"/>
      <c r="BU29" s="467"/>
      <c r="BV29" s="465" t="s">
        <v>129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4289510</v>
      </c>
      <c r="BO30" s="469"/>
      <c r="BP30" s="469"/>
      <c r="BQ30" s="469"/>
      <c r="BR30" s="469"/>
      <c r="BS30" s="469"/>
      <c r="BT30" s="469"/>
      <c r="BU30" s="470"/>
      <c r="BV30" s="468">
        <v>3606506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197</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埼玉県後期高齢者医療広域連合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狭山市土地開発公社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狭山市駅東口土地区画整理事業特別会計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埼玉県後期高齢者医療広域連合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狭山市勤労者福祉サービスセンター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埼玉県市町村総合事務組合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埼玉県市町村総合事務組合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彩の国さいたま人づくり広域連合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埼玉県都市競艇組合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広域飯能斎場組合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埼玉西部消防組合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AjjnO77NiHdA8L07LiTSOW/BO7rx+HFjsXkOBOFDB37FU5MSv9ChxEHVfA258KvrbgQwU8u7dApR3B7Zcf4mWg==" saltValue="Wv9QLw/mY8aeWcpXMLr7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44" t="s">
        <v>554</v>
      </c>
      <c r="D34" s="1244"/>
      <c r="E34" s="1245"/>
      <c r="F34" s="32">
        <v>14.23</v>
      </c>
      <c r="G34" s="33">
        <v>10.29</v>
      </c>
      <c r="H34" s="33">
        <v>10.93</v>
      </c>
      <c r="I34" s="33">
        <v>10.17</v>
      </c>
      <c r="J34" s="34">
        <v>11.6</v>
      </c>
      <c r="K34" s="22"/>
      <c r="L34" s="22"/>
      <c r="M34" s="22"/>
      <c r="N34" s="22"/>
      <c r="O34" s="22"/>
      <c r="P34" s="22"/>
    </row>
    <row r="35" spans="1:16" ht="39" customHeight="1">
      <c r="A35" s="22"/>
      <c r="B35" s="35"/>
      <c r="C35" s="1238" t="s">
        <v>555</v>
      </c>
      <c r="D35" s="1239"/>
      <c r="E35" s="1240"/>
      <c r="F35" s="36">
        <v>5.04</v>
      </c>
      <c r="G35" s="37">
        <v>5.31</v>
      </c>
      <c r="H35" s="37">
        <v>5.75</v>
      </c>
      <c r="I35" s="37">
        <v>5.89</v>
      </c>
      <c r="J35" s="38">
        <v>6.44</v>
      </c>
      <c r="K35" s="22"/>
      <c r="L35" s="22"/>
      <c r="M35" s="22"/>
      <c r="N35" s="22"/>
      <c r="O35" s="22"/>
      <c r="P35" s="22"/>
    </row>
    <row r="36" spans="1:16" ht="39" customHeight="1">
      <c r="A36" s="22"/>
      <c r="B36" s="35"/>
      <c r="C36" s="1238" t="s">
        <v>556</v>
      </c>
      <c r="D36" s="1239"/>
      <c r="E36" s="1240"/>
      <c r="F36" s="36">
        <v>6.51</v>
      </c>
      <c r="G36" s="37">
        <v>3.76</v>
      </c>
      <c r="H36" s="37">
        <v>4.99</v>
      </c>
      <c r="I36" s="37">
        <v>7.11</v>
      </c>
      <c r="J36" s="38">
        <v>6.2</v>
      </c>
      <c r="K36" s="22"/>
      <c r="L36" s="22"/>
      <c r="M36" s="22"/>
      <c r="N36" s="22"/>
      <c r="O36" s="22"/>
      <c r="P36" s="22"/>
    </row>
    <row r="37" spans="1:16" ht="39" customHeight="1">
      <c r="A37" s="22"/>
      <c r="B37" s="35"/>
      <c r="C37" s="1238" t="s">
        <v>557</v>
      </c>
      <c r="D37" s="1239"/>
      <c r="E37" s="1240"/>
      <c r="F37" s="36">
        <v>1.66</v>
      </c>
      <c r="G37" s="37">
        <v>1.84</v>
      </c>
      <c r="H37" s="37">
        <v>2.68</v>
      </c>
      <c r="I37" s="37">
        <v>2.71</v>
      </c>
      <c r="J37" s="38">
        <v>2.67</v>
      </c>
      <c r="K37" s="22"/>
      <c r="L37" s="22"/>
      <c r="M37" s="22"/>
      <c r="N37" s="22"/>
      <c r="O37" s="22"/>
      <c r="P37" s="22"/>
    </row>
    <row r="38" spans="1:16" ht="39" customHeight="1">
      <c r="A38" s="22"/>
      <c r="B38" s="35"/>
      <c r="C38" s="1238" t="s">
        <v>558</v>
      </c>
      <c r="D38" s="1239"/>
      <c r="E38" s="1240"/>
      <c r="F38" s="36">
        <v>1.51</v>
      </c>
      <c r="G38" s="37">
        <v>1.45</v>
      </c>
      <c r="H38" s="37">
        <v>1.19</v>
      </c>
      <c r="I38" s="37">
        <v>3.63</v>
      </c>
      <c r="J38" s="38">
        <v>1.32</v>
      </c>
      <c r="K38" s="22"/>
      <c r="L38" s="22"/>
      <c r="M38" s="22"/>
      <c r="N38" s="22"/>
      <c r="O38" s="22"/>
      <c r="P38" s="22"/>
    </row>
    <row r="39" spans="1:16" ht="39" customHeight="1">
      <c r="A39" s="22"/>
      <c r="B39" s="35"/>
      <c r="C39" s="1238" t="s">
        <v>559</v>
      </c>
      <c r="D39" s="1239"/>
      <c r="E39" s="1240"/>
      <c r="F39" s="36">
        <v>0.05</v>
      </c>
      <c r="G39" s="37">
        <v>0.05</v>
      </c>
      <c r="H39" s="37">
        <v>0.05</v>
      </c>
      <c r="I39" s="37">
        <v>0.05</v>
      </c>
      <c r="J39" s="38">
        <v>0.06</v>
      </c>
      <c r="K39" s="22"/>
      <c r="L39" s="22"/>
      <c r="M39" s="22"/>
      <c r="N39" s="22"/>
      <c r="O39" s="22"/>
      <c r="P39" s="22"/>
    </row>
    <row r="40" spans="1:16" ht="39" customHeight="1">
      <c r="A40" s="22"/>
      <c r="B40" s="35"/>
      <c r="C40" s="1238" t="s">
        <v>560</v>
      </c>
      <c r="D40" s="1239"/>
      <c r="E40" s="1240"/>
      <c r="F40" s="36">
        <v>0.59</v>
      </c>
      <c r="G40" s="37">
        <v>0.31</v>
      </c>
      <c r="H40" s="37">
        <v>0.39</v>
      </c>
      <c r="I40" s="37">
        <v>0.19</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561</v>
      </c>
      <c r="D42" s="1239"/>
      <c r="E42" s="1240"/>
      <c r="F42" s="36" t="s">
        <v>505</v>
      </c>
      <c r="G42" s="37" t="s">
        <v>505</v>
      </c>
      <c r="H42" s="37" t="s">
        <v>505</v>
      </c>
      <c r="I42" s="37" t="s">
        <v>505</v>
      </c>
      <c r="J42" s="38" t="s">
        <v>505</v>
      </c>
      <c r="K42" s="22"/>
      <c r="L42" s="22"/>
      <c r="M42" s="22"/>
      <c r="N42" s="22"/>
      <c r="O42" s="22"/>
      <c r="P42" s="22"/>
    </row>
    <row r="43" spans="1:16" ht="39" customHeight="1" thickBot="1">
      <c r="A43" s="22"/>
      <c r="B43" s="40"/>
      <c r="C43" s="1241" t="s">
        <v>562</v>
      </c>
      <c r="D43" s="1242"/>
      <c r="E43" s="1243"/>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rNJV6bkrqAeUf8EI8Wzg3dftpdfHPwss638gThjr6KBIfS1kRvlG1miZYpjdQPGcrVFq2C/U6qlDwhzKA0hjg==" saltValue="QO++k6nDOfvFXwMFFZ6a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64" t="s">
        <v>11</v>
      </c>
      <c r="C45" s="1265"/>
      <c r="D45" s="58"/>
      <c r="E45" s="1270" t="s">
        <v>12</v>
      </c>
      <c r="F45" s="1270"/>
      <c r="G45" s="1270"/>
      <c r="H45" s="1270"/>
      <c r="I45" s="1270"/>
      <c r="J45" s="1271"/>
      <c r="K45" s="59">
        <v>3346</v>
      </c>
      <c r="L45" s="60">
        <v>3134</v>
      </c>
      <c r="M45" s="60">
        <v>3350</v>
      </c>
      <c r="N45" s="60">
        <v>3459</v>
      </c>
      <c r="O45" s="61">
        <v>3642</v>
      </c>
      <c r="P45" s="48"/>
      <c r="Q45" s="48"/>
      <c r="R45" s="48"/>
      <c r="S45" s="48"/>
      <c r="T45" s="48"/>
      <c r="U45" s="48"/>
    </row>
    <row r="46" spans="1:21" ht="30.75" customHeight="1">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c r="A48" s="48"/>
      <c r="B48" s="1266"/>
      <c r="C48" s="1267"/>
      <c r="D48" s="62"/>
      <c r="E48" s="1248" t="s">
        <v>15</v>
      </c>
      <c r="F48" s="1248"/>
      <c r="G48" s="1248"/>
      <c r="H48" s="1248"/>
      <c r="I48" s="1248"/>
      <c r="J48" s="1249"/>
      <c r="K48" s="63">
        <v>722</v>
      </c>
      <c r="L48" s="64">
        <v>729</v>
      </c>
      <c r="M48" s="64">
        <v>734</v>
      </c>
      <c r="N48" s="64">
        <v>718</v>
      </c>
      <c r="O48" s="65">
        <v>696</v>
      </c>
      <c r="P48" s="48"/>
      <c r="Q48" s="48"/>
      <c r="R48" s="48"/>
      <c r="S48" s="48"/>
      <c r="T48" s="48"/>
      <c r="U48" s="48"/>
    </row>
    <row r="49" spans="1:21" ht="30.75" customHeight="1">
      <c r="A49" s="48"/>
      <c r="B49" s="1266"/>
      <c r="C49" s="1267"/>
      <c r="D49" s="62"/>
      <c r="E49" s="1248" t="s">
        <v>16</v>
      </c>
      <c r="F49" s="1248"/>
      <c r="G49" s="1248"/>
      <c r="H49" s="1248"/>
      <c r="I49" s="1248"/>
      <c r="J49" s="1249"/>
      <c r="K49" s="63">
        <v>80</v>
      </c>
      <c r="L49" s="64">
        <v>92</v>
      </c>
      <c r="M49" s="64">
        <v>121</v>
      </c>
      <c r="N49" s="64">
        <v>143</v>
      </c>
      <c r="O49" s="65">
        <v>154</v>
      </c>
      <c r="P49" s="48"/>
      <c r="Q49" s="48"/>
      <c r="R49" s="48"/>
      <c r="S49" s="48"/>
      <c r="T49" s="48"/>
      <c r="U49" s="48"/>
    </row>
    <row r="50" spans="1:21" ht="30.75" customHeight="1">
      <c r="A50" s="48"/>
      <c r="B50" s="1266"/>
      <c r="C50" s="1267"/>
      <c r="D50" s="62"/>
      <c r="E50" s="1248" t="s">
        <v>17</v>
      </c>
      <c r="F50" s="1248"/>
      <c r="G50" s="1248"/>
      <c r="H50" s="1248"/>
      <c r="I50" s="1248"/>
      <c r="J50" s="1249"/>
      <c r="K50" s="63">
        <v>234</v>
      </c>
      <c r="L50" s="64">
        <v>574</v>
      </c>
      <c r="M50" s="64">
        <v>611</v>
      </c>
      <c r="N50" s="64">
        <v>611</v>
      </c>
      <c r="O50" s="65">
        <v>620</v>
      </c>
      <c r="P50" s="48"/>
      <c r="Q50" s="48"/>
      <c r="R50" s="48"/>
      <c r="S50" s="48"/>
      <c r="T50" s="48"/>
      <c r="U50" s="48"/>
    </row>
    <row r="51" spans="1:21" ht="30.75" customHeight="1">
      <c r="A51" s="48"/>
      <c r="B51" s="1268"/>
      <c r="C51" s="1269"/>
      <c r="D51" s="66"/>
      <c r="E51" s="1248" t="s">
        <v>18</v>
      </c>
      <c r="F51" s="1248"/>
      <c r="G51" s="1248"/>
      <c r="H51" s="1248"/>
      <c r="I51" s="1248"/>
      <c r="J51" s="1249"/>
      <c r="K51" s="63" t="s">
        <v>505</v>
      </c>
      <c r="L51" s="64" t="s">
        <v>505</v>
      </c>
      <c r="M51" s="64" t="s">
        <v>505</v>
      </c>
      <c r="N51" s="64" t="s">
        <v>505</v>
      </c>
      <c r="O51" s="65" t="s">
        <v>505</v>
      </c>
      <c r="P51" s="48"/>
      <c r="Q51" s="48"/>
      <c r="R51" s="48"/>
      <c r="S51" s="48"/>
      <c r="T51" s="48"/>
      <c r="U51" s="48"/>
    </row>
    <row r="52" spans="1:21" ht="30.75" customHeight="1">
      <c r="A52" s="48"/>
      <c r="B52" s="1246" t="s">
        <v>19</v>
      </c>
      <c r="C52" s="1247"/>
      <c r="D52" s="66"/>
      <c r="E52" s="1248" t="s">
        <v>20</v>
      </c>
      <c r="F52" s="1248"/>
      <c r="G52" s="1248"/>
      <c r="H52" s="1248"/>
      <c r="I52" s="1248"/>
      <c r="J52" s="1249"/>
      <c r="K52" s="63">
        <v>3997</v>
      </c>
      <c r="L52" s="64">
        <v>3763</v>
      </c>
      <c r="M52" s="64">
        <v>3883</v>
      </c>
      <c r="N52" s="64">
        <v>4023</v>
      </c>
      <c r="O52" s="65">
        <v>4052</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385</v>
      </c>
      <c r="L53" s="69">
        <v>766</v>
      </c>
      <c r="M53" s="69">
        <v>933</v>
      </c>
      <c r="N53" s="69">
        <v>908</v>
      </c>
      <c r="O53" s="70">
        <v>1060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rmF2UHPiNJbSY2kUjBqczc2NGbeFjtBnMhC4tCRA5jMuhsK11hoCkxIgTDogoRTzESxsQIjcCnHXbsQAnUDJg==" saltValue="6BkUI5/GgncSU8ctU6Bk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547</v>
      </c>
      <c r="J40" s="99" t="s">
        <v>548</v>
      </c>
      <c r="K40" s="99" t="s">
        <v>549</v>
      </c>
      <c r="L40" s="99" t="s">
        <v>550</v>
      </c>
      <c r="M40" s="100" t="s">
        <v>551</v>
      </c>
    </row>
    <row r="41" spans="2:13" ht="27.75" customHeight="1">
      <c r="B41" s="1284" t="s">
        <v>30</v>
      </c>
      <c r="C41" s="1285"/>
      <c r="D41" s="101"/>
      <c r="E41" s="1286" t="s">
        <v>31</v>
      </c>
      <c r="F41" s="1286"/>
      <c r="G41" s="1286"/>
      <c r="H41" s="1287"/>
      <c r="I41" s="102">
        <v>38618</v>
      </c>
      <c r="J41" s="103">
        <v>39238</v>
      </c>
      <c r="K41" s="103">
        <v>39656</v>
      </c>
      <c r="L41" s="103">
        <v>39153</v>
      </c>
      <c r="M41" s="104">
        <v>38229</v>
      </c>
    </row>
    <row r="42" spans="2:13" ht="27.75" customHeight="1">
      <c r="B42" s="1274"/>
      <c r="C42" s="1275"/>
      <c r="D42" s="105"/>
      <c r="E42" s="1278" t="s">
        <v>32</v>
      </c>
      <c r="F42" s="1278"/>
      <c r="G42" s="1278"/>
      <c r="H42" s="1279"/>
      <c r="I42" s="106">
        <v>5548</v>
      </c>
      <c r="J42" s="107">
        <v>5991</v>
      </c>
      <c r="K42" s="107">
        <v>5242</v>
      </c>
      <c r="L42" s="107">
        <v>4778</v>
      </c>
      <c r="M42" s="108">
        <v>4222</v>
      </c>
    </row>
    <row r="43" spans="2:13" ht="27.75" customHeight="1">
      <c r="B43" s="1274"/>
      <c r="C43" s="1275"/>
      <c r="D43" s="105"/>
      <c r="E43" s="1278" t="s">
        <v>33</v>
      </c>
      <c r="F43" s="1278"/>
      <c r="G43" s="1278"/>
      <c r="H43" s="1279"/>
      <c r="I43" s="106">
        <v>7552</v>
      </c>
      <c r="J43" s="107">
        <v>7265</v>
      </c>
      <c r="K43" s="107">
        <v>7013</v>
      </c>
      <c r="L43" s="107">
        <v>6649</v>
      </c>
      <c r="M43" s="108">
        <v>6325</v>
      </c>
    </row>
    <row r="44" spans="2:13" ht="27.75" customHeight="1">
      <c r="B44" s="1274"/>
      <c r="C44" s="1275"/>
      <c r="D44" s="105"/>
      <c r="E44" s="1278" t="s">
        <v>34</v>
      </c>
      <c r="F44" s="1278"/>
      <c r="G44" s="1278"/>
      <c r="H44" s="1279"/>
      <c r="I44" s="106">
        <v>776</v>
      </c>
      <c r="J44" s="107">
        <v>832</v>
      </c>
      <c r="K44" s="107">
        <v>777</v>
      </c>
      <c r="L44" s="107">
        <v>684</v>
      </c>
      <c r="M44" s="108">
        <v>572</v>
      </c>
    </row>
    <row r="45" spans="2:13" ht="27.75" customHeight="1">
      <c r="B45" s="1274"/>
      <c r="C45" s="1275"/>
      <c r="D45" s="105"/>
      <c r="E45" s="1278" t="s">
        <v>35</v>
      </c>
      <c r="F45" s="1278"/>
      <c r="G45" s="1278"/>
      <c r="H45" s="1279"/>
      <c r="I45" s="106">
        <v>4759</v>
      </c>
      <c r="J45" s="107">
        <v>4430</v>
      </c>
      <c r="K45" s="107">
        <v>4344</v>
      </c>
      <c r="L45" s="107">
        <v>4121</v>
      </c>
      <c r="M45" s="108">
        <v>4064</v>
      </c>
    </row>
    <row r="46" spans="2:13" ht="27.75" customHeight="1">
      <c r="B46" s="1274"/>
      <c r="C46" s="1275"/>
      <c r="D46" s="109"/>
      <c r="E46" s="1278" t="s">
        <v>36</v>
      </c>
      <c r="F46" s="1278"/>
      <c r="G46" s="1278"/>
      <c r="H46" s="1279"/>
      <c r="I46" s="106" t="s">
        <v>505</v>
      </c>
      <c r="J46" s="107" t="s">
        <v>505</v>
      </c>
      <c r="K46" s="107">
        <v>3</v>
      </c>
      <c r="L46" s="107">
        <v>3</v>
      </c>
      <c r="M46" s="108">
        <v>1</v>
      </c>
    </row>
    <row r="47" spans="2:13" ht="27.75" customHeight="1">
      <c r="B47" s="1274"/>
      <c r="C47" s="1275"/>
      <c r="D47" s="110"/>
      <c r="E47" s="1288" t="s">
        <v>37</v>
      </c>
      <c r="F47" s="1289"/>
      <c r="G47" s="1289"/>
      <c r="H47" s="1290"/>
      <c r="I47" s="106" t="s">
        <v>505</v>
      </c>
      <c r="J47" s="107" t="s">
        <v>505</v>
      </c>
      <c r="K47" s="107" t="s">
        <v>505</v>
      </c>
      <c r="L47" s="107" t="s">
        <v>505</v>
      </c>
      <c r="M47" s="108" t="s">
        <v>505</v>
      </c>
    </row>
    <row r="48" spans="2:13" ht="27.75" customHeight="1">
      <c r="B48" s="1274"/>
      <c r="C48" s="1275"/>
      <c r="D48" s="105"/>
      <c r="E48" s="1278" t="s">
        <v>38</v>
      </c>
      <c r="F48" s="1278"/>
      <c r="G48" s="1278"/>
      <c r="H48" s="1279"/>
      <c r="I48" s="106" t="s">
        <v>505</v>
      </c>
      <c r="J48" s="107" t="s">
        <v>505</v>
      </c>
      <c r="K48" s="107" t="s">
        <v>505</v>
      </c>
      <c r="L48" s="107" t="s">
        <v>505</v>
      </c>
      <c r="M48" s="108" t="s">
        <v>505</v>
      </c>
    </row>
    <row r="49" spans="2:13" ht="27.75" customHeight="1">
      <c r="B49" s="1276"/>
      <c r="C49" s="1277"/>
      <c r="D49" s="105"/>
      <c r="E49" s="1278" t="s">
        <v>39</v>
      </c>
      <c r="F49" s="1278"/>
      <c r="G49" s="1278"/>
      <c r="H49" s="1279"/>
      <c r="I49" s="106" t="s">
        <v>505</v>
      </c>
      <c r="J49" s="107" t="s">
        <v>505</v>
      </c>
      <c r="K49" s="107" t="s">
        <v>505</v>
      </c>
      <c r="L49" s="107" t="s">
        <v>505</v>
      </c>
      <c r="M49" s="108" t="s">
        <v>505</v>
      </c>
    </row>
    <row r="50" spans="2:13" ht="27.75" customHeight="1">
      <c r="B50" s="1272" t="s">
        <v>40</v>
      </c>
      <c r="C50" s="1273"/>
      <c r="D50" s="111"/>
      <c r="E50" s="1278" t="s">
        <v>41</v>
      </c>
      <c r="F50" s="1278"/>
      <c r="G50" s="1278"/>
      <c r="H50" s="1279"/>
      <c r="I50" s="106">
        <v>9960</v>
      </c>
      <c r="J50" s="107">
        <v>8946</v>
      </c>
      <c r="K50" s="107">
        <v>9141</v>
      </c>
      <c r="L50" s="107">
        <v>9528</v>
      </c>
      <c r="M50" s="108">
        <v>11196</v>
      </c>
    </row>
    <row r="51" spans="2:13" ht="27.75" customHeight="1">
      <c r="B51" s="1274"/>
      <c r="C51" s="1275"/>
      <c r="D51" s="105"/>
      <c r="E51" s="1278" t="s">
        <v>42</v>
      </c>
      <c r="F51" s="1278"/>
      <c r="G51" s="1278"/>
      <c r="H51" s="1279"/>
      <c r="I51" s="106">
        <v>7856</v>
      </c>
      <c r="J51" s="107">
        <v>6806</v>
      </c>
      <c r="K51" s="107">
        <v>6669</v>
      </c>
      <c r="L51" s="107">
        <v>6439</v>
      </c>
      <c r="M51" s="108">
        <v>6196</v>
      </c>
    </row>
    <row r="52" spans="2:13" ht="27.75" customHeight="1">
      <c r="B52" s="1276"/>
      <c r="C52" s="1277"/>
      <c r="D52" s="105"/>
      <c r="E52" s="1278" t="s">
        <v>43</v>
      </c>
      <c r="F52" s="1278"/>
      <c r="G52" s="1278"/>
      <c r="H52" s="1279"/>
      <c r="I52" s="106">
        <v>37281</v>
      </c>
      <c r="J52" s="107">
        <v>37171</v>
      </c>
      <c r="K52" s="107">
        <v>36801</v>
      </c>
      <c r="L52" s="107">
        <v>36056</v>
      </c>
      <c r="M52" s="108">
        <v>35251</v>
      </c>
    </row>
    <row r="53" spans="2:13" ht="27.75" customHeight="1" thickBot="1">
      <c r="B53" s="1280" t="s">
        <v>44</v>
      </c>
      <c r="C53" s="1281"/>
      <c r="D53" s="112"/>
      <c r="E53" s="1282" t="s">
        <v>45</v>
      </c>
      <c r="F53" s="1282"/>
      <c r="G53" s="1282"/>
      <c r="H53" s="1283"/>
      <c r="I53" s="113">
        <v>2157</v>
      </c>
      <c r="J53" s="114">
        <v>4833</v>
      </c>
      <c r="K53" s="114">
        <v>4424</v>
      </c>
      <c r="L53" s="114">
        <v>3364</v>
      </c>
      <c r="M53" s="115">
        <v>771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d8bUt8TrRbmwHiZiaqmmgbqI4ifFxMsO3LuS8B1tXrvaoGtdMlUURvTj3TtI00ohWm8KrQA0eGqeSOJjKOKhA==" saltValue="OM4XqvAZ1FBmsWAF2Cbj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549</v>
      </c>
      <c r="G54" s="124" t="s">
        <v>550</v>
      </c>
      <c r="H54" s="125" t="s">
        <v>551</v>
      </c>
    </row>
    <row r="55" spans="2:8" ht="52.5" customHeight="1">
      <c r="B55" s="126"/>
      <c r="C55" s="1299" t="s">
        <v>48</v>
      </c>
      <c r="D55" s="1299"/>
      <c r="E55" s="1300"/>
      <c r="F55" s="127">
        <v>4143</v>
      </c>
      <c r="G55" s="127">
        <v>4181</v>
      </c>
      <c r="H55" s="128">
        <v>4550</v>
      </c>
    </row>
    <row r="56" spans="2:8" ht="52.5" customHeight="1">
      <c r="B56" s="129"/>
      <c r="C56" s="1301" t="s">
        <v>49</v>
      </c>
      <c r="D56" s="1301"/>
      <c r="E56" s="1302"/>
      <c r="F56" s="130" t="s">
        <v>505</v>
      </c>
      <c r="G56" s="130" t="s">
        <v>505</v>
      </c>
      <c r="H56" s="131" t="s">
        <v>505</v>
      </c>
    </row>
    <row r="57" spans="2:8" ht="53.25" customHeight="1">
      <c r="B57" s="129"/>
      <c r="C57" s="1303" t="s">
        <v>50</v>
      </c>
      <c r="D57" s="1303"/>
      <c r="E57" s="1304"/>
      <c r="F57" s="132">
        <v>3471</v>
      </c>
      <c r="G57" s="132">
        <v>3607</v>
      </c>
      <c r="H57" s="133">
        <v>4290</v>
      </c>
    </row>
    <row r="58" spans="2:8" ht="45.75" customHeight="1">
      <c r="B58" s="134"/>
      <c r="C58" s="1291" t="s">
        <v>568</v>
      </c>
      <c r="D58" s="1292"/>
      <c r="E58" s="1293"/>
      <c r="F58" s="135">
        <v>1007</v>
      </c>
      <c r="G58" s="135">
        <v>1275</v>
      </c>
      <c r="H58" s="136">
        <v>2176</v>
      </c>
    </row>
    <row r="59" spans="2:8" ht="45.75" customHeight="1">
      <c r="B59" s="134"/>
      <c r="C59" s="1291" t="s">
        <v>569</v>
      </c>
      <c r="D59" s="1292"/>
      <c r="E59" s="1293"/>
      <c r="F59" s="135">
        <v>1196</v>
      </c>
      <c r="G59" s="135">
        <v>1113</v>
      </c>
      <c r="H59" s="136">
        <v>848</v>
      </c>
    </row>
    <row r="60" spans="2:8" ht="45.75" customHeight="1">
      <c r="B60" s="134"/>
      <c r="C60" s="1291" t="s">
        <v>570</v>
      </c>
      <c r="D60" s="1292"/>
      <c r="E60" s="1293"/>
      <c r="F60" s="135">
        <v>358</v>
      </c>
      <c r="G60" s="135">
        <v>330</v>
      </c>
      <c r="H60" s="136">
        <v>457</v>
      </c>
    </row>
    <row r="61" spans="2:8" ht="45.75" customHeight="1">
      <c r="B61" s="134"/>
      <c r="C61" s="1291" t="s">
        <v>571</v>
      </c>
      <c r="D61" s="1292"/>
      <c r="E61" s="1293"/>
      <c r="F61" s="135">
        <v>347</v>
      </c>
      <c r="G61" s="135">
        <v>328</v>
      </c>
      <c r="H61" s="136">
        <v>327</v>
      </c>
    </row>
    <row r="62" spans="2:8" ht="45.75" customHeight="1" thickBot="1">
      <c r="B62" s="137"/>
      <c r="C62" s="1294" t="s">
        <v>572</v>
      </c>
      <c r="D62" s="1295"/>
      <c r="E62" s="1296"/>
      <c r="F62" s="138">
        <v>193</v>
      </c>
      <c r="G62" s="135">
        <v>193</v>
      </c>
      <c r="H62" s="139">
        <v>193</v>
      </c>
    </row>
    <row r="63" spans="2:8" ht="52.5" customHeight="1" thickBot="1">
      <c r="B63" s="140"/>
      <c r="C63" s="1297" t="s">
        <v>51</v>
      </c>
      <c r="D63" s="1297"/>
      <c r="E63" s="1298"/>
      <c r="F63" s="141">
        <v>7615</v>
      </c>
      <c r="G63" s="141">
        <v>7787</v>
      </c>
      <c r="H63" s="142">
        <v>8840</v>
      </c>
    </row>
    <row r="64" spans="2:8" ht="15" customHeight="1"/>
    <row r="65" ht="0" hidden="1" customHeight="1"/>
    <row r="66" ht="0" hidden="1" customHeight="1"/>
  </sheetData>
  <sheetProtection algorithmName="SHA-512" hashValue="fbotx55osIIry1J2s9n7ndMTnZrNHW656mz+d5Ljw2Sl+t8PgD865aRnzWSvZE7xVyMEz/YxU/e+5yfgOVeMLQ==" saltValue="04ZUOpal+jVY9m0RoMip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587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588</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547</v>
      </c>
      <c r="BQ50" s="1309"/>
      <c r="BR50" s="1309"/>
      <c r="BS50" s="1309"/>
      <c r="BT50" s="1309"/>
      <c r="BU50" s="1309"/>
      <c r="BV50" s="1309"/>
      <c r="BW50" s="1309"/>
      <c r="BX50" s="1309" t="s">
        <v>548</v>
      </c>
      <c r="BY50" s="1309"/>
      <c r="BZ50" s="1309"/>
      <c r="CA50" s="1309"/>
      <c r="CB50" s="1309"/>
      <c r="CC50" s="1309"/>
      <c r="CD50" s="1309"/>
      <c r="CE50" s="1309"/>
      <c r="CF50" s="1309" t="s">
        <v>549</v>
      </c>
      <c r="CG50" s="1309"/>
      <c r="CH50" s="1309"/>
      <c r="CI50" s="1309"/>
      <c r="CJ50" s="1309"/>
      <c r="CK50" s="1309"/>
      <c r="CL50" s="1309"/>
      <c r="CM50" s="1309"/>
      <c r="CN50" s="1309" t="s">
        <v>550</v>
      </c>
      <c r="CO50" s="1309"/>
      <c r="CP50" s="1309"/>
      <c r="CQ50" s="1309"/>
      <c r="CR50" s="1309"/>
      <c r="CS50" s="1309"/>
      <c r="CT50" s="1309"/>
      <c r="CU50" s="1309"/>
      <c r="CV50" s="1309" t="s">
        <v>551</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589</v>
      </c>
      <c r="AO51" s="1312"/>
      <c r="AP51" s="1312"/>
      <c r="AQ51" s="1312"/>
      <c r="AR51" s="1312"/>
      <c r="AS51" s="1312"/>
      <c r="AT51" s="1312"/>
      <c r="AU51" s="1312"/>
      <c r="AV51" s="1312"/>
      <c r="AW51" s="1312"/>
      <c r="AX51" s="1312"/>
      <c r="AY51" s="1312"/>
      <c r="AZ51" s="1312"/>
      <c r="BA51" s="1312"/>
      <c r="BB51" s="1312" t="s">
        <v>590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18.399999999999999</v>
      </c>
      <c r="CG51" s="1310"/>
      <c r="CH51" s="1310"/>
      <c r="CI51" s="1310"/>
      <c r="CJ51" s="1310"/>
      <c r="CK51" s="1310"/>
      <c r="CL51" s="1310"/>
      <c r="CM51" s="1310"/>
      <c r="CN51" s="1310">
        <v>13.9</v>
      </c>
      <c r="CO51" s="1310"/>
      <c r="CP51" s="1310"/>
      <c r="CQ51" s="1310"/>
      <c r="CR51" s="1310"/>
      <c r="CS51" s="1310"/>
      <c r="CT51" s="1310"/>
      <c r="CU51" s="1310"/>
      <c r="CV51" s="1310">
        <v>3.1</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58.3</v>
      </c>
      <c r="CG53" s="1310"/>
      <c r="CH53" s="1310"/>
      <c r="CI53" s="1310"/>
      <c r="CJ53" s="1310"/>
      <c r="CK53" s="1310"/>
      <c r="CL53" s="1310"/>
      <c r="CM53" s="1310"/>
      <c r="CN53" s="1310">
        <v>59.2</v>
      </c>
      <c r="CO53" s="1310"/>
      <c r="CP53" s="1310"/>
      <c r="CQ53" s="1310"/>
      <c r="CR53" s="1310"/>
      <c r="CS53" s="1310"/>
      <c r="CT53" s="1310"/>
      <c r="CU53" s="1310"/>
      <c r="CV53" s="1310">
        <v>60.5</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593</v>
      </c>
      <c r="AO55" s="1309"/>
      <c r="AP55" s="1309"/>
      <c r="AQ55" s="1309"/>
      <c r="AR55" s="1309"/>
      <c r="AS55" s="1309"/>
      <c r="AT55" s="1309"/>
      <c r="AU55" s="1309"/>
      <c r="AV55" s="1309"/>
      <c r="AW55" s="1309"/>
      <c r="AX55" s="1309"/>
      <c r="AY55" s="1309"/>
      <c r="AZ55" s="1309"/>
      <c r="BA55" s="1309"/>
      <c r="BB55" s="1312" t="s">
        <v>590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16.600000000000001</v>
      </c>
      <c r="CG55" s="1310"/>
      <c r="CH55" s="1310"/>
      <c r="CI55" s="1310"/>
      <c r="CJ55" s="1310"/>
      <c r="CK55" s="1310"/>
      <c r="CL55" s="1310"/>
      <c r="CM55" s="1310"/>
      <c r="CN55" s="1310">
        <v>17.399999999999999</v>
      </c>
      <c r="CO55" s="1310"/>
      <c r="CP55" s="1310"/>
      <c r="CQ55" s="1310"/>
      <c r="CR55" s="1310"/>
      <c r="CS55" s="1310"/>
      <c r="CT55" s="1310"/>
      <c r="CU55" s="1310"/>
      <c r="CV55" s="1310">
        <v>12.1</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58.6</v>
      </c>
      <c r="CG57" s="1310"/>
      <c r="CH57" s="1310"/>
      <c r="CI57" s="1310"/>
      <c r="CJ57" s="1310"/>
      <c r="CK57" s="1310"/>
      <c r="CL57" s="1310"/>
      <c r="CM57" s="1310"/>
      <c r="CN57" s="1310">
        <v>58.9</v>
      </c>
      <c r="CO57" s="1310"/>
      <c r="CP57" s="1310"/>
      <c r="CQ57" s="1310"/>
      <c r="CR57" s="1310"/>
      <c r="CS57" s="1310"/>
      <c r="CT57" s="1310"/>
      <c r="CU57" s="1310"/>
      <c r="CV57" s="1310">
        <v>59.2</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594</v>
      </c>
    </row>
    <row r="64" spans="1:109">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588</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547</v>
      </c>
      <c r="BQ72" s="1309"/>
      <c r="BR72" s="1309"/>
      <c r="BS72" s="1309"/>
      <c r="BT72" s="1309"/>
      <c r="BU72" s="1309"/>
      <c r="BV72" s="1309"/>
      <c r="BW72" s="1309"/>
      <c r="BX72" s="1309" t="s">
        <v>548</v>
      </c>
      <c r="BY72" s="1309"/>
      <c r="BZ72" s="1309"/>
      <c r="CA72" s="1309"/>
      <c r="CB72" s="1309"/>
      <c r="CC72" s="1309"/>
      <c r="CD72" s="1309"/>
      <c r="CE72" s="1309"/>
      <c r="CF72" s="1309" t="s">
        <v>549</v>
      </c>
      <c r="CG72" s="1309"/>
      <c r="CH72" s="1309"/>
      <c r="CI72" s="1309"/>
      <c r="CJ72" s="1309"/>
      <c r="CK72" s="1309"/>
      <c r="CL72" s="1309"/>
      <c r="CM72" s="1309"/>
      <c r="CN72" s="1309" t="s">
        <v>550</v>
      </c>
      <c r="CO72" s="1309"/>
      <c r="CP72" s="1309"/>
      <c r="CQ72" s="1309"/>
      <c r="CR72" s="1309"/>
      <c r="CS72" s="1309"/>
      <c r="CT72" s="1309"/>
      <c r="CU72" s="1309"/>
      <c r="CV72" s="1309" t="s">
        <v>551</v>
      </c>
      <c r="CW72" s="1309"/>
      <c r="CX72" s="1309"/>
      <c r="CY72" s="1309"/>
      <c r="CZ72" s="1309"/>
      <c r="DA72" s="1309"/>
      <c r="DB72" s="1309"/>
      <c r="DC72" s="1309"/>
    </row>
    <row r="73" spans="2:107">
      <c r="B73" s="394"/>
      <c r="G73" s="1323"/>
      <c r="H73" s="1323"/>
      <c r="I73" s="1323"/>
      <c r="J73" s="1323"/>
      <c r="K73" s="1326"/>
      <c r="L73" s="1326"/>
      <c r="M73" s="1326"/>
      <c r="N73" s="1326"/>
      <c r="AM73" s="403"/>
      <c r="AN73" s="1312" t="s">
        <v>589</v>
      </c>
      <c r="AO73" s="1312"/>
      <c r="AP73" s="1312"/>
      <c r="AQ73" s="1312"/>
      <c r="AR73" s="1312"/>
      <c r="AS73" s="1312"/>
      <c r="AT73" s="1312"/>
      <c r="AU73" s="1312"/>
      <c r="AV73" s="1312"/>
      <c r="AW73" s="1312"/>
      <c r="AX73" s="1312"/>
      <c r="AY73" s="1312"/>
      <c r="AZ73" s="1312"/>
      <c r="BA73" s="1312"/>
      <c r="BB73" s="1312" t="s">
        <v>590</v>
      </c>
      <c r="BC73" s="1312"/>
      <c r="BD73" s="1312"/>
      <c r="BE73" s="1312"/>
      <c r="BF73" s="1312"/>
      <c r="BG73" s="1312"/>
      <c r="BH73" s="1312"/>
      <c r="BI73" s="1312"/>
      <c r="BJ73" s="1312"/>
      <c r="BK73" s="1312"/>
      <c r="BL73" s="1312"/>
      <c r="BM73" s="1312"/>
      <c r="BN73" s="1312"/>
      <c r="BO73" s="1312"/>
      <c r="BP73" s="1310">
        <v>9.1</v>
      </c>
      <c r="BQ73" s="1310"/>
      <c r="BR73" s="1310"/>
      <c r="BS73" s="1310"/>
      <c r="BT73" s="1310"/>
      <c r="BU73" s="1310"/>
      <c r="BV73" s="1310"/>
      <c r="BW73" s="1310"/>
      <c r="BX73" s="1310">
        <v>20</v>
      </c>
      <c r="BY73" s="1310"/>
      <c r="BZ73" s="1310"/>
      <c r="CA73" s="1310"/>
      <c r="CB73" s="1310"/>
      <c r="CC73" s="1310"/>
      <c r="CD73" s="1310"/>
      <c r="CE73" s="1310"/>
      <c r="CF73" s="1310">
        <v>18.399999999999999</v>
      </c>
      <c r="CG73" s="1310"/>
      <c r="CH73" s="1310"/>
      <c r="CI73" s="1310"/>
      <c r="CJ73" s="1310"/>
      <c r="CK73" s="1310"/>
      <c r="CL73" s="1310"/>
      <c r="CM73" s="1310"/>
      <c r="CN73" s="1310">
        <v>13.9</v>
      </c>
      <c r="CO73" s="1310"/>
      <c r="CP73" s="1310"/>
      <c r="CQ73" s="1310"/>
      <c r="CR73" s="1310"/>
      <c r="CS73" s="1310"/>
      <c r="CT73" s="1310"/>
      <c r="CU73" s="1310"/>
      <c r="CV73" s="1310">
        <v>3.1</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10">
        <v>1.6</v>
      </c>
      <c r="BQ75" s="1310"/>
      <c r="BR75" s="1310"/>
      <c r="BS75" s="1310"/>
      <c r="BT75" s="1310"/>
      <c r="BU75" s="1310"/>
      <c r="BV75" s="1310"/>
      <c r="BW75" s="1310"/>
      <c r="BX75" s="1310">
        <v>2.1</v>
      </c>
      <c r="BY75" s="1310"/>
      <c r="BZ75" s="1310"/>
      <c r="CA75" s="1310"/>
      <c r="CB75" s="1310"/>
      <c r="CC75" s="1310"/>
      <c r="CD75" s="1310"/>
      <c r="CE75" s="1310"/>
      <c r="CF75" s="1310">
        <v>2.8</v>
      </c>
      <c r="CG75" s="1310"/>
      <c r="CH75" s="1310"/>
      <c r="CI75" s="1310"/>
      <c r="CJ75" s="1310"/>
      <c r="CK75" s="1310"/>
      <c r="CL75" s="1310"/>
      <c r="CM75" s="1310"/>
      <c r="CN75" s="1310">
        <v>3.6</v>
      </c>
      <c r="CO75" s="1310"/>
      <c r="CP75" s="1310"/>
      <c r="CQ75" s="1310"/>
      <c r="CR75" s="1310"/>
      <c r="CS75" s="1310"/>
      <c r="CT75" s="1310"/>
      <c r="CU75" s="1310"/>
      <c r="CV75" s="1310">
        <v>4</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592</v>
      </c>
      <c r="AO77" s="1309"/>
      <c r="AP77" s="1309"/>
      <c r="AQ77" s="1309"/>
      <c r="AR77" s="1309"/>
      <c r="AS77" s="1309"/>
      <c r="AT77" s="1309"/>
      <c r="AU77" s="1309"/>
      <c r="AV77" s="1309"/>
      <c r="AW77" s="1309"/>
      <c r="AX77" s="1309"/>
      <c r="AY77" s="1309"/>
      <c r="AZ77" s="1309"/>
      <c r="BA77" s="1309"/>
      <c r="BB77" s="1312" t="s">
        <v>590</v>
      </c>
      <c r="BC77" s="1312"/>
      <c r="BD77" s="1312"/>
      <c r="BE77" s="1312"/>
      <c r="BF77" s="1312"/>
      <c r="BG77" s="1312"/>
      <c r="BH77" s="1312"/>
      <c r="BI77" s="1312"/>
      <c r="BJ77" s="1312"/>
      <c r="BK77" s="1312"/>
      <c r="BL77" s="1312"/>
      <c r="BM77" s="1312"/>
      <c r="BN77" s="1312"/>
      <c r="BO77" s="1312"/>
      <c r="BP77" s="1310">
        <v>30.5</v>
      </c>
      <c r="BQ77" s="1310"/>
      <c r="BR77" s="1310"/>
      <c r="BS77" s="1310"/>
      <c r="BT77" s="1310"/>
      <c r="BU77" s="1310"/>
      <c r="BV77" s="1310"/>
      <c r="BW77" s="1310"/>
      <c r="BX77" s="1310">
        <v>25.4</v>
      </c>
      <c r="BY77" s="1310"/>
      <c r="BZ77" s="1310"/>
      <c r="CA77" s="1310"/>
      <c r="CB77" s="1310"/>
      <c r="CC77" s="1310"/>
      <c r="CD77" s="1310"/>
      <c r="CE77" s="1310"/>
      <c r="CF77" s="1310">
        <v>16.600000000000001</v>
      </c>
      <c r="CG77" s="1310"/>
      <c r="CH77" s="1310"/>
      <c r="CI77" s="1310"/>
      <c r="CJ77" s="1310"/>
      <c r="CK77" s="1310"/>
      <c r="CL77" s="1310"/>
      <c r="CM77" s="1310"/>
      <c r="CN77" s="1310">
        <v>17.399999999999999</v>
      </c>
      <c r="CO77" s="1310"/>
      <c r="CP77" s="1310"/>
      <c r="CQ77" s="1310"/>
      <c r="CR77" s="1310"/>
      <c r="CS77" s="1310"/>
      <c r="CT77" s="1310"/>
      <c r="CU77" s="1310"/>
      <c r="CV77" s="1310">
        <v>12.1</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596</v>
      </c>
      <c r="BC79" s="1312"/>
      <c r="BD79" s="1312"/>
      <c r="BE79" s="1312"/>
      <c r="BF79" s="1312"/>
      <c r="BG79" s="1312"/>
      <c r="BH79" s="1312"/>
      <c r="BI79" s="1312"/>
      <c r="BJ79" s="1312"/>
      <c r="BK79" s="1312"/>
      <c r="BL79" s="1312"/>
      <c r="BM79" s="1312"/>
      <c r="BN79" s="1312"/>
      <c r="BO79" s="1312"/>
      <c r="BP79" s="1310">
        <v>5.2</v>
      </c>
      <c r="BQ79" s="1310"/>
      <c r="BR79" s="1310"/>
      <c r="BS79" s="1310"/>
      <c r="BT79" s="1310"/>
      <c r="BU79" s="1310"/>
      <c r="BV79" s="1310"/>
      <c r="BW79" s="1310"/>
      <c r="BX79" s="1310">
        <v>4.8</v>
      </c>
      <c r="BY79" s="1310"/>
      <c r="BZ79" s="1310"/>
      <c r="CA79" s="1310"/>
      <c r="CB79" s="1310"/>
      <c r="CC79" s="1310"/>
      <c r="CD79" s="1310"/>
      <c r="CE79" s="1310"/>
      <c r="CF79" s="1310">
        <v>3.6</v>
      </c>
      <c r="CG79" s="1310"/>
      <c r="CH79" s="1310"/>
      <c r="CI79" s="1310"/>
      <c r="CJ79" s="1310"/>
      <c r="CK79" s="1310"/>
      <c r="CL79" s="1310"/>
      <c r="CM79" s="1310"/>
      <c r="CN79" s="1310">
        <v>3.6</v>
      </c>
      <c r="CO79" s="1310"/>
      <c r="CP79" s="1310"/>
      <c r="CQ79" s="1310"/>
      <c r="CR79" s="1310"/>
      <c r="CS79" s="1310"/>
      <c r="CT79" s="1310"/>
      <c r="CU79" s="1310"/>
      <c r="CV79" s="1310">
        <v>3.5</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hD027k+iCKBsMcasLswXLUPu5CNtnk+phxKYyaR7m7MLGvGqZwNSzM2IG/Brnyrqk+OY0XZ69lNN04zc1H8mg==" saltValue="UtjQaPch3uVdRHERjUGu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T8wW3O/vCYXSoXCjC5cL6eGKCpZwcJAZVYTuO8kzuD3SUuWyHVA1d0iIyxDUnCpEgR0t1HbMMacv1zg0mBLpQ==" saltValue="0KW8HGyUDZzweDpNWYjQ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ZdPEgPahDDd5n5yG1lD3rguNQCH9OIiaAAE8I+fljlUPXUAX3EGSM8id7O+wg0XDPRgJfgfuiNvTQX78IK/Sg==" saltValue="lQcrdjoIw19XgDC7Zs9oB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544</v>
      </c>
      <c r="G2" s="156"/>
      <c r="H2" s="157"/>
    </row>
    <row r="3" spans="1:8">
      <c r="A3" s="153" t="s">
        <v>537</v>
      </c>
      <c r="B3" s="158"/>
      <c r="C3" s="159"/>
      <c r="D3" s="160">
        <v>38985</v>
      </c>
      <c r="E3" s="161"/>
      <c r="F3" s="162">
        <v>45117</v>
      </c>
      <c r="G3" s="163"/>
      <c r="H3" s="164"/>
    </row>
    <row r="4" spans="1:8">
      <c r="A4" s="165"/>
      <c r="B4" s="166"/>
      <c r="C4" s="167"/>
      <c r="D4" s="168">
        <v>28978</v>
      </c>
      <c r="E4" s="169"/>
      <c r="F4" s="170">
        <v>25589</v>
      </c>
      <c r="G4" s="171"/>
      <c r="H4" s="172"/>
    </row>
    <row r="5" spans="1:8">
      <c r="A5" s="153" t="s">
        <v>539</v>
      </c>
      <c r="B5" s="158"/>
      <c r="C5" s="159"/>
      <c r="D5" s="160">
        <v>31579</v>
      </c>
      <c r="E5" s="161"/>
      <c r="F5" s="162">
        <v>39951</v>
      </c>
      <c r="G5" s="163"/>
      <c r="H5" s="164"/>
    </row>
    <row r="6" spans="1:8">
      <c r="A6" s="165"/>
      <c r="B6" s="166"/>
      <c r="C6" s="167"/>
      <c r="D6" s="168">
        <v>23546</v>
      </c>
      <c r="E6" s="169"/>
      <c r="F6" s="170">
        <v>22555</v>
      </c>
      <c r="G6" s="171"/>
      <c r="H6" s="172"/>
    </row>
    <row r="7" spans="1:8">
      <c r="A7" s="153" t="s">
        <v>540</v>
      </c>
      <c r="B7" s="158"/>
      <c r="C7" s="159"/>
      <c r="D7" s="160">
        <v>30326</v>
      </c>
      <c r="E7" s="161"/>
      <c r="F7" s="162">
        <v>39893</v>
      </c>
      <c r="G7" s="163"/>
      <c r="H7" s="164"/>
    </row>
    <row r="8" spans="1:8">
      <c r="A8" s="165"/>
      <c r="B8" s="166"/>
      <c r="C8" s="167"/>
      <c r="D8" s="168">
        <v>19487</v>
      </c>
      <c r="E8" s="169"/>
      <c r="F8" s="170">
        <v>26170</v>
      </c>
      <c r="G8" s="171"/>
      <c r="H8" s="172"/>
    </row>
    <row r="9" spans="1:8">
      <c r="A9" s="153" t="s">
        <v>541</v>
      </c>
      <c r="B9" s="158"/>
      <c r="C9" s="159"/>
      <c r="D9" s="160">
        <v>23746</v>
      </c>
      <c r="E9" s="161"/>
      <c r="F9" s="162">
        <v>41080</v>
      </c>
      <c r="G9" s="163"/>
      <c r="H9" s="164"/>
    </row>
    <row r="10" spans="1:8">
      <c r="A10" s="165"/>
      <c r="B10" s="166"/>
      <c r="C10" s="167"/>
      <c r="D10" s="168">
        <v>15849</v>
      </c>
      <c r="E10" s="169"/>
      <c r="F10" s="170">
        <v>27265</v>
      </c>
      <c r="G10" s="171"/>
      <c r="H10" s="172"/>
    </row>
    <row r="11" spans="1:8">
      <c r="A11" s="153" t="s">
        <v>542</v>
      </c>
      <c r="B11" s="158"/>
      <c r="C11" s="159"/>
      <c r="D11" s="160">
        <v>23868</v>
      </c>
      <c r="E11" s="161"/>
      <c r="F11" s="162">
        <v>33173</v>
      </c>
      <c r="G11" s="163"/>
      <c r="H11" s="164"/>
    </row>
    <row r="12" spans="1:8">
      <c r="A12" s="165"/>
      <c r="B12" s="166"/>
      <c r="C12" s="173"/>
      <c r="D12" s="168">
        <v>17817</v>
      </c>
      <c r="E12" s="169"/>
      <c r="F12" s="170">
        <v>20353</v>
      </c>
      <c r="G12" s="171"/>
      <c r="H12" s="172"/>
    </row>
    <row r="13" spans="1:8">
      <c r="A13" s="153"/>
      <c r="B13" s="158"/>
      <c r="C13" s="174"/>
      <c r="D13" s="175">
        <v>29701</v>
      </c>
      <c r="E13" s="176"/>
      <c r="F13" s="177">
        <v>39843</v>
      </c>
      <c r="G13" s="178"/>
      <c r="H13" s="164"/>
    </row>
    <row r="14" spans="1:8">
      <c r="A14" s="165"/>
      <c r="B14" s="166"/>
      <c r="C14" s="167"/>
      <c r="D14" s="168">
        <v>21135</v>
      </c>
      <c r="E14" s="169"/>
      <c r="F14" s="170">
        <v>24386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7.11</v>
      </c>
      <c r="C19" s="179">
        <f>ROUND(VALUE(SUBSTITUTE(実質収支比率等に係る経年分析!G$48,"▲","-")),2)</f>
        <v>4.08</v>
      </c>
      <c r="D19" s="179">
        <f>ROUND(VALUE(SUBSTITUTE(実質収支比率等に係る経年分析!H$48,"▲","-")),2)</f>
        <v>5.39</v>
      </c>
      <c r="E19" s="179">
        <f>ROUND(VALUE(SUBSTITUTE(実質収支比率等に係る経年分析!I$48,"▲","-")),2)</f>
        <v>7.3</v>
      </c>
      <c r="F19" s="179">
        <f>ROUND(VALUE(SUBSTITUTE(実質収支比率等に係る経年分析!J$48,"▲","-")),2)</f>
        <v>6.2</v>
      </c>
    </row>
    <row r="20" spans="1:11">
      <c r="A20" s="179" t="s">
        <v>55</v>
      </c>
      <c r="B20" s="179">
        <f>ROUND(VALUE(SUBSTITUTE(実質収支比率等に係る経年分析!F$47,"▲","-")),2)</f>
        <v>18.38</v>
      </c>
      <c r="C20" s="179">
        <f>ROUND(VALUE(SUBSTITUTE(実質収支比率等に係る経年分析!G$47,"▲","-")),2)</f>
        <v>15.94</v>
      </c>
      <c r="D20" s="179">
        <f>ROUND(VALUE(SUBSTITUTE(実質収支比率等に係る経年分析!H$47,"▲","-")),2)</f>
        <v>15.27</v>
      </c>
      <c r="E20" s="179">
        <f>ROUND(VALUE(SUBSTITUTE(実質収支比率等に係る経年分析!I$47,"▲","-")),2)</f>
        <v>15.32</v>
      </c>
      <c r="F20" s="179">
        <f>ROUND(VALUE(SUBSTITUTE(実質収支比率等に係る経年分析!J$47,"▲","-")),2)</f>
        <v>16.53</v>
      </c>
    </row>
    <row r="21" spans="1:11">
      <c r="A21" s="179" t="s">
        <v>56</v>
      </c>
      <c r="B21" s="179">
        <f>IF(ISNUMBER(VALUE(SUBSTITUTE(実質収支比率等に係る経年分析!F$49,"▲","-"))),ROUND(VALUE(SUBSTITUTE(実質収支比率等に係る経年分析!F$49,"▲","-")),2),NA())</f>
        <v>-0.86</v>
      </c>
      <c r="C21" s="179">
        <f>IF(ISNUMBER(VALUE(SUBSTITUTE(実質収支比率等に係る経年分析!G$49,"▲","-"))),ROUND(VALUE(SUBSTITUTE(実質収支比率等に係る経年分析!G$49,"▲","-")),2),NA())</f>
        <v>-5.3</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2.08</v>
      </c>
      <c r="F21" s="179">
        <f>IF(ISNUMBER(VALUE(SUBSTITUTE(実質収支比率等に係る経年分析!J$49,"▲","-"))),ROUND(VALUE(SUBSTITUTE(実質収支比率等に係る経年分析!J$49,"▲","-")),2),NA())</f>
        <v>0.31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狭山市駅東口土地区画整理事業特別会計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3.63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2.67</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3997</v>
      </c>
      <c r="E42" s="181"/>
      <c r="F42" s="181"/>
      <c r="G42" s="181">
        <f>'実質公債費比率（分子）の構造'!L$52</f>
        <v>3763</v>
      </c>
      <c r="H42" s="181"/>
      <c r="I42" s="181"/>
      <c r="J42" s="181">
        <f>'実質公債費比率（分子）の構造'!M$52</f>
        <v>3883</v>
      </c>
      <c r="K42" s="181"/>
      <c r="L42" s="181"/>
      <c r="M42" s="181">
        <f>'実質公債費比率（分子）の構造'!N$52</f>
        <v>4023</v>
      </c>
      <c r="N42" s="181"/>
      <c r="O42" s="181"/>
      <c r="P42" s="181">
        <f>'実質公債費比率（分子）の構造'!O$52</f>
        <v>4052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234</v>
      </c>
      <c r="C44" s="181"/>
      <c r="D44" s="181"/>
      <c r="E44" s="181">
        <f>'実質公債費比率（分子）の構造'!L$50</f>
        <v>574</v>
      </c>
      <c r="F44" s="181"/>
      <c r="G44" s="181"/>
      <c r="H44" s="181">
        <f>'実質公債費比率（分子）の構造'!M$50</f>
        <v>611</v>
      </c>
      <c r="I44" s="181"/>
      <c r="J44" s="181"/>
      <c r="K44" s="181">
        <f>'実質公債費比率（分子）の構造'!N$50</f>
        <v>611</v>
      </c>
      <c r="L44" s="181"/>
      <c r="M44" s="181"/>
      <c r="N44" s="181">
        <f>'実質公債費比率（分子）の構造'!O$50</f>
        <v>620</v>
      </c>
      <c r="O44" s="181"/>
      <c r="P44" s="181"/>
    </row>
    <row r="45" spans="1:16">
      <c r="A45" s="181" t="s">
        <v>66</v>
      </c>
      <c r="B45" s="181">
        <f>'実質公債費比率（分子）の構造'!K$49</f>
        <v>80</v>
      </c>
      <c r="C45" s="181"/>
      <c r="D45" s="181"/>
      <c r="E45" s="181">
        <f>'実質公債費比率（分子）の構造'!L$49</f>
        <v>92</v>
      </c>
      <c r="F45" s="181"/>
      <c r="G45" s="181"/>
      <c r="H45" s="181">
        <f>'実質公債費比率（分子）の構造'!M$49</f>
        <v>121</v>
      </c>
      <c r="I45" s="181"/>
      <c r="J45" s="181"/>
      <c r="K45" s="181">
        <f>'実質公債費比率（分子）の構造'!N$49</f>
        <v>143</v>
      </c>
      <c r="L45" s="181"/>
      <c r="M45" s="181"/>
      <c r="N45" s="181">
        <f>'実質公債費比率（分子）の構造'!O$49</f>
        <v>154</v>
      </c>
      <c r="O45" s="181"/>
      <c r="P45" s="181"/>
    </row>
    <row r="46" spans="1:16">
      <c r="A46" s="181" t="s">
        <v>67</v>
      </c>
      <c r="B46" s="181">
        <f>'実質公債費比率（分子）の構造'!K$48</f>
        <v>722</v>
      </c>
      <c r="C46" s="181"/>
      <c r="D46" s="181"/>
      <c r="E46" s="181">
        <f>'実質公債費比率（分子）の構造'!L$48</f>
        <v>729</v>
      </c>
      <c r="F46" s="181"/>
      <c r="G46" s="181"/>
      <c r="H46" s="181">
        <f>'実質公債費比率（分子）の構造'!M$48</f>
        <v>734</v>
      </c>
      <c r="I46" s="181"/>
      <c r="J46" s="181"/>
      <c r="K46" s="181">
        <f>'実質公債費比率（分子）の構造'!N$48</f>
        <v>718</v>
      </c>
      <c r="L46" s="181"/>
      <c r="M46" s="181"/>
      <c r="N46" s="181">
        <f>'実質公債費比率（分子）の構造'!O$48</f>
        <v>696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3346</v>
      </c>
      <c r="C49" s="181"/>
      <c r="D49" s="181"/>
      <c r="E49" s="181">
        <f>'実質公債費比率（分子）の構造'!L$45</f>
        <v>3134</v>
      </c>
      <c r="F49" s="181"/>
      <c r="G49" s="181"/>
      <c r="H49" s="181">
        <f>'実質公債費比率（分子）の構造'!M$45</f>
        <v>3350</v>
      </c>
      <c r="I49" s="181"/>
      <c r="J49" s="181"/>
      <c r="K49" s="181">
        <f>'実質公債費比率（分子）の構造'!N$45</f>
        <v>3459</v>
      </c>
      <c r="L49" s="181"/>
      <c r="M49" s="181"/>
      <c r="N49" s="181">
        <f>'実質公債費比率（分子）の構造'!O$45</f>
        <v>3642</v>
      </c>
      <c r="O49" s="181"/>
      <c r="P49" s="181"/>
    </row>
    <row r="50" spans="1:16">
      <c r="A50" s="181" t="s">
        <v>71</v>
      </c>
      <c r="B50" s="181" t="e">
        <f>NA()</f>
        <v>#N/A</v>
      </c>
      <c r="C50" s="181">
        <f>IF(ISNUMBER('実質公債費比率（分子）の構造'!K$53),'実質公債費比率（分子）の構造'!K$53,NA())</f>
        <v>385</v>
      </c>
      <c r="D50" s="181" t="e">
        <f>NA()</f>
        <v>#N/A</v>
      </c>
      <c r="E50" s="181" t="e">
        <f>NA()</f>
        <v>#N/A</v>
      </c>
      <c r="F50" s="181">
        <f>IF(ISNUMBER('実質公債費比率（分子）の構造'!L$53),'実質公債費比率（分子）の構造'!L$53,NA())</f>
        <v>766</v>
      </c>
      <c r="G50" s="181" t="e">
        <f>NA()</f>
        <v>#N/A</v>
      </c>
      <c r="H50" s="181" t="e">
        <f>NA()</f>
        <v>#N/A</v>
      </c>
      <c r="I50" s="181">
        <f>IF(ISNUMBER('実質公債費比率（分子）の構造'!M$53),'実質公債費比率（分子）の構造'!M$53,NA())</f>
        <v>933</v>
      </c>
      <c r="J50" s="181" t="e">
        <f>NA()</f>
        <v>#N/A</v>
      </c>
      <c r="K50" s="181" t="e">
        <f>NA()</f>
        <v>#N/A</v>
      </c>
      <c r="L50" s="181">
        <f>IF(ISNUMBER('実質公債費比率（分子）の構造'!N$53),'実質公債費比率（分子）の構造'!N$53,NA())</f>
        <v>908</v>
      </c>
      <c r="M50" s="181" t="e">
        <f>NA()</f>
        <v>#N/A</v>
      </c>
      <c r="N50" s="181" t="e">
        <f>NA()</f>
        <v>#N/A</v>
      </c>
      <c r="O50" s="181">
        <f>IF(ISNUMBER('実質公債費比率（分子）の構造'!O$53),'実質公債費比率（分子）の構造'!O$53,NA())</f>
        <v>1060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37281</v>
      </c>
      <c r="E56" s="180"/>
      <c r="F56" s="180"/>
      <c r="G56" s="180">
        <f>'将来負担比率（分子）の構造'!J$52</f>
        <v>37171</v>
      </c>
      <c r="H56" s="180"/>
      <c r="I56" s="180"/>
      <c r="J56" s="180">
        <f>'将来負担比率（分子）の構造'!K$52</f>
        <v>36801</v>
      </c>
      <c r="K56" s="180"/>
      <c r="L56" s="180"/>
      <c r="M56" s="180">
        <f>'将来負担比率（分子）の構造'!L$52</f>
        <v>36056</v>
      </c>
      <c r="N56" s="180"/>
      <c r="O56" s="180"/>
      <c r="P56" s="180">
        <f>'将来負担比率（分子）の構造'!M$52</f>
        <v>35251</v>
      </c>
    </row>
    <row r="57" spans="1:16">
      <c r="A57" s="180" t="s">
        <v>42</v>
      </c>
      <c r="B57" s="180"/>
      <c r="C57" s="180"/>
      <c r="D57" s="180">
        <f>'将来負担比率（分子）の構造'!I$51</f>
        <v>7856</v>
      </c>
      <c r="E57" s="180"/>
      <c r="F57" s="180"/>
      <c r="G57" s="180">
        <f>'将来負担比率（分子）の構造'!J$51</f>
        <v>6806</v>
      </c>
      <c r="H57" s="180"/>
      <c r="I57" s="180"/>
      <c r="J57" s="180">
        <f>'将来負担比率（分子）の構造'!K$51</f>
        <v>6669</v>
      </c>
      <c r="K57" s="180"/>
      <c r="L57" s="180"/>
      <c r="M57" s="180">
        <f>'将来負担比率（分子）の構造'!L$51</f>
        <v>6439</v>
      </c>
      <c r="N57" s="180"/>
      <c r="O57" s="180"/>
      <c r="P57" s="180">
        <f>'将来負担比率（分子）の構造'!M$51</f>
        <v>6196</v>
      </c>
    </row>
    <row r="58" spans="1:16">
      <c r="A58" s="180" t="s">
        <v>41</v>
      </c>
      <c r="B58" s="180"/>
      <c r="C58" s="180"/>
      <c r="D58" s="180">
        <f>'将来負担比率（分子）の構造'!I$50</f>
        <v>9960</v>
      </c>
      <c r="E58" s="180"/>
      <c r="F58" s="180"/>
      <c r="G58" s="180">
        <f>'将来負担比率（分子）の構造'!J$50</f>
        <v>8946</v>
      </c>
      <c r="H58" s="180"/>
      <c r="I58" s="180"/>
      <c r="J58" s="180">
        <f>'将来負担比率（分子）の構造'!K$50</f>
        <v>9141</v>
      </c>
      <c r="K58" s="180"/>
      <c r="L58" s="180"/>
      <c r="M58" s="180">
        <f>'将来負担比率（分子）の構造'!L$50</f>
        <v>9528</v>
      </c>
      <c r="N58" s="180"/>
      <c r="O58" s="180"/>
      <c r="P58" s="180">
        <f>'将来負担比率（分子）の構造'!M$50</f>
        <v>11196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3</v>
      </c>
      <c r="L61" s="180"/>
      <c r="M61" s="180"/>
      <c r="N61" s="180">
        <f>'将来負担比率（分子）の構造'!M$46</f>
        <v>1</v>
      </c>
      <c r="O61" s="180"/>
      <c r="P61" s="180"/>
    </row>
    <row r="62" spans="1:16">
      <c r="A62" s="180" t="s">
        <v>35</v>
      </c>
      <c r="B62" s="180">
        <f>'将来負担比率（分子）の構造'!I$45</f>
        <v>4759</v>
      </c>
      <c r="C62" s="180"/>
      <c r="D62" s="180"/>
      <c r="E62" s="180">
        <f>'将来負担比率（分子）の構造'!J$45</f>
        <v>4430</v>
      </c>
      <c r="F62" s="180"/>
      <c r="G62" s="180"/>
      <c r="H62" s="180">
        <f>'将来負担比率（分子）の構造'!K$45</f>
        <v>4344</v>
      </c>
      <c r="I62" s="180"/>
      <c r="J62" s="180"/>
      <c r="K62" s="180">
        <f>'将来負担比率（分子）の構造'!L$45</f>
        <v>4121</v>
      </c>
      <c r="L62" s="180"/>
      <c r="M62" s="180"/>
      <c r="N62" s="180">
        <f>'将来負担比率（分子）の構造'!M$45</f>
        <v>4064</v>
      </c>
      <c r="O62" s="180"/>
      <c r="P62" s="180"/>
    </row>
    <row r="63" spans="1:16">
      <c r="A63" s="180" t="s">
        <v>34</v>
      </c>
      <c r="B63" s="180">
        <f>'将来負担比率（分子）の構造'!I$44</f>
        <v>776</v>
      </c>
      <c r="C63" s="180"/>
      <c r="D63" s="180"/>
      <c r="E63" s="180">
        <f>'将来負担比率（分子）の構造'!J$44</f>
        <v>832</v>
      </c>
      <c r="F63" s="180"/>
      <c r="G63" s="180"/>
      <c r="H63" s="180">
        <f>'将来負担比率（分子）の構造'!K$44</f>
        <v>777</v>
      </c>
      <c r="I63" s="180"/>
      <c r="J63" s="180"/>
      <c r="K63" s="180">
        <f>'将来負担比率（分子）の構造'!L$44</f>
        <v>684</v>
      </c>
      <c r="L63" s="180"/>
      <c r="M63" s="180"/>
      <c r="N63" s="180">
        <f>'将来負担比率（分子）の構造'!M$44</f>
        <v>572</v>
      </c>
      <c r="O63" s="180"/>
      <c r="P63" s="180"/>
    </row>
    <row r="64" spans="1:16">
      <c r="A64" s="180" t="s">
        <v>33</v>
      </c>
      <c r="B64" s="180">
        <f>'将来負担比率（分子）の構造'!I$43</f>
        <v>7552</v>
      </c>
      <c r="C64" s="180"/>
      <c r="D64" s="180"/>
      <c r="E64" s="180">
        <f>'将来負担比率（分子）の構造'!J$43</f>
        <v>7265</v>
      </c>
      <c r="F64" s="180"/>
      <c r="G64" s="180"/>
      <c r="H64" s="180">
        <f>'将来負担比率（分子）の構造'!K$43</f>
        <v>7013</v>
      </c>
      <c r="I64" s="180"/>
      <c r="J64" s="180"/>
      <c r="K64" s="180">
        <f>'将来負担比率（分子）の構造'!L$43</f>
        <v>6649</v>
      </c>
      <c r="L64" s="180"/>
      <c r="M64" s="180"/>
      <c r="N64" s="180">
        <f>'将来負担比率（分子）の構造'!M$43</f>
        <v>6325</v>
      </c>
      <c r="O64" s="180"/>
      <c r="P64" s="180"/>
    </row>
    <row r="65" spans="1:16">
      <c r="A65" s="180" t="s">
        <v>32</v>
      </c>
      <c r="B65" s="180">
        <f>'将来負担比率（分子）の構造'!I$42</f>
        <v>5548</v>
      </c>
      <c r="C65" s="180"/>
      <c r="D65" s="180"/>
      <c r="E65" s="180">
        <f>'将来負担比率（分子）の構造'!J$42</f>
        <v>5991</v>
      </c>
      <c r="F65" s="180"/>
      <c r="G65" s="180"/>
      <c r="H65" s="180">
        <f>'将来負担比率（分子）の構造'!K$42</f>
        <v>5242</v>
      </c>
      <c r="I65" s="180"/>
      <c r="J65" s="180"/>
      <c r="K65" s="180">
        <f>'将来負担比率（分子）の構造'!L$42</f>
        <v>4778</v>
      </c>
      <c r="L65" s="180"/>
      <c r="M65" s="180"/>
      <c r="N65" s="180">
        <f>'将来負担比率（分子）の構造'!M$42</f>
        <v>4222</v>
      </c>
      <c r="O65" s="180"/>
      <c r="P65" s="180"/>
    </row>
    <row r="66" spans="1:16">
      <c r="A66" s="180" t="s">
        <v>31</v>
      </c>
      <c r="B66" s="180">
        <f>'将来負担比率（分子）の構造'!I$41</f>
        <v>38618</v>
      </c>
      <c r="C66" s="180"/>
      <c r="D66" s="180"/>
      <c r="E66" s="180">
        <f>'将来負担比率（分子）の構造'!J$41</f>
        <v>39238</v>
      </c>
      <c r="F66" s="180"/>
      <c r="G66" s="180"/>
      <c r="H66" s="180">
        <f>'将来負担比率（分子）の構造'!K$41</f>
        <v>39656</v>
      </c>
      <c r="I66" s="180"/>
      <c r="J66" s="180"/>
      <c r="K66" s="180">
        <f>'将来負担比率（分子）の構造'!L$41</f>
        <v>39153</v>
      </c>
      <c r="L66" s="180"/>
      <c r="M66" s="180"/>
      <c r="N66" s="180">
        <f>'将来負担比率（分子）の構造'!M$41</f>
        <v>38229</v>
      </c>
      <c r="O66" s="180"/>
      <c r="P66" s="180"/>
    </row>
    <row r="67" spans="1:16">
      <c r="A67" s="180" t="s">
        <v>75</v>
      </c>
      <c r="B67" s="180" t="e">
        <f>NA()</f>
        <v>#N/A</v>
      </c>
      <c r="C67" s="180">
        <f>IF(ISNUMBER('将来負担比率（分子）の構造'!I$53), IF('将来負担比率（分子）の構造'!I$53 &lt; 0, 0, '将来負担比率（分子）の構造'!I$53), NA())</f>
        <v>2157</v>
      </c>
      <c r="D67" s="180" t="e">
        <f>NA()</f>
        <v>#N/A</v>
      </c>
      <c r="E67" s="180" t="e">
        <f>NA()</f>
        <v>#N/A</v>
      </c>
      <c r="F67" s="180">
        <f>IF(ISNUMBER('将来負担比率（分子）の構造'!J$53), IF('将来負担比率（分子）の構造'!J$53 &lt; 0, 0, '将来負担比率（分子）の構造'!J$53), NA())</f>
        <v>4833</v>
      </c>
      <c r="G67" s="180" t="e">
        <f>NA()</f>
        <v>#N/A</v>
      </c>
      <c r="H67" s="180" t="e">
        <f>NA()</f>
        <v>#N/A</v>
      </c>
      <c r="I67" s="180">
        <f>IF(ISNUMBER('将来負担比率（分子）の構造'!K$53), IF('将来負担比率（分子）の構造'!K$53 &lt; 0, 0, '将来負担比率（分子）の構造'!K$53), NA())</f>
        <v>4424</v>
      </c>
      <c r="J67" s="180" t="e">
        <f>NA()</f>
        <v>#N/A</v>
      </c>
      <c r="K67" s="180" t="e">
        <f>NA()</f>
        <v>#N/A</v>
      </c>
      <c r="L67" s="180">
        <f>IF(ISNUMBER('将来負担比率（分子）の構造'!L$53), IF('将来負担比率（分子）の構造'!L$53 &lt; 0, 0, '将来負担比率（分子）の構造'!L$53), NA())</f>
        <v>3364</v>
      </c>
      <c r="M67" s="180" t="e">
        <f>NA()</f>
        <v>#N/A</v>
      </c>
      <c r="N67" s="180" t="e">
        <f>NA()</f>
        <v>#N/A</v>
      </c>
      <c r="O67" s="180">
        <f>IF(ISNUMBER('将来負担比率（分子）の構造'!M$53), IF('将来負担比率（分子）の構造'!M$53 &lt; 0, 0, '将来負担比率（分子）の構造'!M$53), NA())</f>
        <v>771</v>
      </c>
      <c r="P67" s="180" t="e">
        <f>NA()</f>
        <v>#N/A</v>
      </c>
    </row>
    <row r="70" spans="1:16">
      <c r="A70" s="182" t="s">
        <v>76</v>
      </c>
      <c r="B70" s="182"/>
      <c r="C70" s="182"/>
      <c r="D70" s="182"/>
      <c r="E70" s="182"/>
      <c r="F70" s="182"/>
    </row>
    <row r="71" spans="1:16">
      <c r="A71" s="183"/>
      <c r="B71" s="183" t="e">
        <f>#REF!</f>
        <v>#REF!</v>
      </c>
      <c r="C71" s="183" t="e">
        <f>#REF!</f>
        <v>#REF!</v>
      </c>
      <c r="D71" s="183" t="e">
        <f>#REF!</f>
        <v>#REF!</v>
      </c>
    </row>
    <row r="72" spans="1:16">
      <c r="A72" s="183" t="s">
        <v>77</v>
      </c>
      <c r="B72" s="184" t="e">
        <f>#REF!</f>
        <v>#REF!</v>
      </c>
      <c r="C72" s="184" t="e">
        <f>#REF!</f>
        <v>#REF!</v>
      </c>
      <c r="D72" s="184" t="e">
        <f>#REF!</f>
        <v>#REF!</v>
      </c>
    </row>
    <row r="73" spans="1:16">
      <c r="A73" s="183" t="s">
        <v>78</v>
      </c>
      <c r="B73" s="184" t="e">
        <f>#REF!</f>
        <v>#REF!</v>
      </c>
      <c r="C73" s="184" t="e">
        <f>#REF!</f>
        <v>#REF!</v>
      </c>
      <c r="D73" s="184" t="e">
        <f>#REF!</f>
        <v>#REF!</v>
      </c>
    </row>
    <row r="74" spans="1:16">
      <c r="A74" s="183" t="s">
        <v>79</v>
      </c>
      <c r="B74" s="184" t="e">
        <f>#REF!</f>
        <v>#REF!</v>
      </c>
      <c r="C74" s="184" t="e">
        <f>#REF!</f>
        <v>#REF!</v>
      </c>
      <c r="D74" s="184" t="e">
        <f>#REF!</f>
        <v>#REF!</v>
      </c>
    </row>
  </sheetData>
  <sheetProtection algorithmName="SHA-512" hashValue="/2a2PIFKTVzuuJwQY8GB0NBetd7/n3mlekDIvTPLD1fsss4+JFQ8qrjnYybyxzVcfR3FpFGWDXsBFXJ0OfGEIQ==" saltValue="v9tLftywRGB18+SS5tagS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21955078</v>
      </c>
      <c r="S5" s="727"/>
      <c r="T5" s="727"/>
      <c r="U5" s="727"/>
      <c r="V5" s="727"/>
      <c r="W5" s="727"/>
      <c r="X5" s="727"/>
      <c r="Y5" s="773"/>
      <c r="Z5" s="791">
        <v>48.2</v>
      </c>
      <c r="AA5" s="791"/>
      <c r="AB5" s="791"/>
      <c r="AC5" s="791"/>
      <c r="AD5" s="792">
        <v>20957216</v>
      </c>
      <c r="AE5" s="792"/>
      <c r="AF5" s="792"/>
      <c r="AG5" s="792"/>
      <c r="AH5" s="792"/>
      <c r="AI5" s="792"/>
      <c r="AJ5" s="792"/>
      <c r="AK5" s="792"/>
      <c r="AL5" s="774">
        <v>77.400000000000006</v>
      </c>
      <c r="AM5" s="743"/>
      <c r="AN5" s="743"/>
      <c r="AO5" s="775"/>
      <c r="AP5" s="760" t="s">
        <v>229</v>
      </c>
      <c r="AQ5" s="761"/>
      <c r="AR5" s="761"/>
      <c r="AS5" s="761"/>
      <c r="AT5" s="761"/>
      <c r="AU5" s="761"/>
      <c r="AV5" s="761"/>
      <c r="AW5" s="761"/>
      <c r="AX5" s="761"/>
      <c r="AY5" s="761"/>
      <c r="AZ5" s="761"/>
      <c r="BA5" s="761"/>
      <c r="BB5" s="761"/>
      <c r="BC5" s="761"/>
      <c r="BD5" s="761"/>
      <c r="BE5" s="761"/>
      <c r="BF5" s="762"/>
      <c r="BG5" s="661">
        <v>20957216</v>
      </c>
      <c r="BH5" s="664"/>
      <c r="BI5" s="664"/>
      <c r="BJ5" s="664"/>
      <c r="BK5" s="664"/>
      <c r="BL5" s="664"/>
      <c r="BM5" s="664"/>
      <c r="BN5" s="665"/>
      <c r="BO5" s="723">
        <v>95.5</v>
      </c>
      <c r="BP5" s="723"/>
      <c r="BQ5" s="723"/>
      <c r="BR5" s="723"/>
      <c r="BS5" s="724" t="s">
        <v>129</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305669</v>
      </c>
      <c r="S6" s="664"/>
      <c r="T6" s="664"/>
      <c r="U6" s="664"/>
      <c r="V6" s="664"/>
      <c r="W6" s="664"/>
      <c r="X6" s="664"/>
      <c r="Y6" s="665"/>
      <c r="Z6" s="723">
        <v>0.7</v>
      </c>
      <c r="AA6" s="723"/>
      <c r="AB6" s="723"/>
      <c r="AC6" s="723"/>
      <c r="AD6" s="724">
        <v>305669</v>
      </c>
      <c r="AE6" s="724"/>
      <c r="AF6" s="724"/>
      <c r="AG6" s="724"/>
      <c r="AH6" s="724"/>
      <c r="AI6" s="724"/>
      <c r="AJ6" s="724"/>
      <c r="AK6" s="724"/>
      <c r="AL6" s="666">
        <v>1.1000000000000001</v>
      </c>
      <c r="AM6" s="667"/>
      <c r="AN6" s="667"/>
      <c r="AO6" s="725"/>
      <c r="AP6" s="658" t="s">
        <v>234</v>
      </c>
      <c r="AQ6" s="659"/>
      <c r="AR6" s="659"/>
      <c r="AS6" s="659"/>
      <c r="AT6" s="659"/>
      <c r="AU6" s="659"/>
      <c r="AV6" s="659"/>
      <c r="AW6" s="659"/>
      <c r="AX6" s="659"/>
      <c r="AY6" s="659"/>
      <c r="AZ6" s="659"/>
      <c r="BA6" s="659"/>
      <c r="BB6" s="659"/>
      <c r="BC6" s="659"/>
      <c r="BD6" s="659"/>
      <c r="BE6" s="659"/>
      <c r="BF6" s="660"/>
      <c r="BG6" s="661">
        <v>20957216</v>
      </c>
      <c r="BH6" s="664"/>
      <c r="BI6" s="664"/>
      <c r="BJ6" s="664"/>
      <c r="BK6" s="664"/>
      <c r="BL6" s="664"/>
      <c r="BM6" s="664"/>
      <c r="BN6" s="665"/>
      <c r="BO6" s="723">
        <v>95.5</v>
      </c>
      <c r="BP6" s="723"/>
      <c r="BQ6" s="723"/>
      <c r="BR6" s="723"/>
      <c r="BS6" s="724" t="s">
        <v>129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309352</v>
      </c>
      <c r="CS6" s="664"/>
      <c r="CT6" s="664"/>
      <c r="CU6" s="664"/>
      <c r="CV6" s="664"/>
      <c r="CW6" s="664"/>
      <c r="CX6" s="664"/>
      <c r="CY6" s="665"/>
      <c r="CZ6" s="774">
        <v>0.7</v>
      </c>
      <c r="DA6" s="743"/>
      <c r="DB6" s="743"/>
      <c r="DC6" s="777"/>
      <c r="DD6" s="669">
        <v>3877</v>
      </c>
      <c r="DE6" s="664"/>
      <c r="DF6" s="664"/>
      <c r="DG6" s="664"/>
      <c r="DH6" s="664"/>
      <c r="DI6" s="664"/>
      <c r="DJ6" s="664"/>
      <c r="DK6" s="664"/>
      <c r="DL6" s="664"/>
      <c r="DM6" s="664"/>
      <c r="DN6" s="664"/>
      <c r="DO6" s="664"/>
      <c r="DP6" s="665"/>
      <c r="DQ6" s="669">
        <v>309352</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30958</v>
      </c>
      <c r="S7" s="664"/>
      <c r="T7" s="664"/>
      <c r="U7" s="664"/>
      <c r="V7" s="664"/>
      <c r="W7" s="664"/>
      <c r="X7" s="664"/>
      <c r="Y7" s="665"/>
      <c r="Z7" s="723">
        <v>0.1</v>
      </c>
      <c r="AA7" s="723"/>
      <c r="AB7" s="723"/>
      <c r="AC7" s="723"/>
      <c r="AD7" s="724">
        <v>30958</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10449601</v>
      </c>
      <c r="BH7" s="664"/>
      <c r="BI7" s="664"/>
      <c r="BJ7" s="664"/>
      <c r="BK7" s="664"/>
      <c r="BL7" s="664"/>
      <c r="BM7" s="664"/>
      <c r="BN7" s="665"/>
      <c r="BO7" s="723">
        <v>47.6</v>
      </c>
      <c r="BP7" s="723"/>
      <c r="BQ7" s="723"/>
      <c r="BR7" s="723"/>
      <c r="BS7" s="724" t="s">
        <v>137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5351234</v>
      </c>
      <c r="CS7" s="664"/>
      <c r="CT7" s="664"/>
      <c r="CU7" s="664"/>
      <c r="CV7" s="664"/>
      <c r="CW7" s="664"/>
      <c r="CX7" s="664"/>
      <c r="CY7" s="665"/>
      <c r="CZ7" s="723">
        <v>12.2</v>
      </c>
      <c r="DA7" s="723"/>
      <c r="DB7" s="723"/>
      <c r="DC7" s="723"/>
      <c r="DD7" s="669">
        <v>373105</v>
      </c>
      <c r="DE7" s="664"/>
      <c r="DF7" s="664"/>
      <c r="DG7" s="664"/>
      <c r="DH7" s="664"/>
      <c r="DI7" s="664"/>
      <c r="DJ7" s="664"/>
      <c r="DK7" s="664"/>
      <c r="DL7" s="664"/>
      <c r="DM7" s="664"/>
      <c r="DN7" s="664"/>
      <c r="DO7" s="664"/>
      <c r="DP7" s="665"/>
      <c r="DQ7" s="669">
        <v>4684003</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85878</v>
      </c>
      <c r="S8" s="664"/>
      <c r="T8" s="664"/>
      <c r="U8" s="664"/>
      <c r="V8" s="664"/>
      <c r="W8" s="664"/>
      <c r="X8" s="664"/>
      <c r="Y8" s="665"/>
      <c r="Z8" s="723">
        <v>0.2</v>
      </c>
      <c r="AA8" s="723"/>
      <c r="AB8" s="723"/>
      <c r="AC8" s="723"/>
      <c r="AD8" s="724">
        <v>85878</v>
      </c>
      <c r="AE8" s="724"/>
      <c r="AF8" s="724"/>
      <c r="AG8" s="724"/>
      <c r="AH8" s="724"/>
      <c r="AI8" s="724"/>
      <c r="AJ8" s="724"/>
      <c r="AK8" s="724"/>
      <c r="AL8" s="666">
        <v>0.3</v>
      </c>
      <c r="AM8" s="667"/>
      <c r="AN8" s="667"/>
      <c r="AO8" s="725"/>
      <c r="AP8" s="658" t="s">
        <v>240</v>
      </c>
      <c r="AQ8" s="659"/>
      <c r="AR8" s="659"/>
      <c r="AS8" s="659"/>
      <c r="AT8" s="659"/>
      <c r="AU8" s="659"/>
      <c r="AV8" s="659"/>
      <c r="AW8" s="659"/>
      <c r="AX8" s="659"/>
      <c r="AY8" s="659"/>
      <c r="AZ8" s="659"/>
      <c r="BA8" s="659"/>
      <c r="BB8" s="659"/>
      <c r="BC8" s="659"/>
      <c r="BD8" s="659"/>
      <c r="BE8" s="659"/>
      <c r="BF8" s="660"/>
      <c r="BG8" s="661">
        <v>278437</v>
      </c>
      <c r="BH8" s="664"/>
      <c r="BI8" s="664"/>
      <c r="BJ8" s="664"/>
      <c r="BK8" s="664"/>
      <c r="BL8" s="664"/>
      <c r="BM8" s="664"/>
      <c r="BN8" s="665"/>
      <c r="BO8" s="723">
        <v>1.3</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18078087</v>
      </c>
      <c r="CS8" s="664"/>
      <c r="CT8" s="664"/>
      <c r="CU8" s="664"/>
      <c r="CV8" s="664"/>
      <c r="CW8" s="664"/>
      <c r="CX8" s="664"/>
      <c r="CY8" s="665"/>
      <c r="CZ8" s="723">
        <v>41.3</v>
      </c>
      <c r="DA8" s="723"/>
      <c r="DB8" s="723"/>
      <c r="DC8" s="723"/>
      <c r="DD8" s="669">
        <v>172518</v>
      </c>
      <c r="DE8" s="664"/>
      <c r="DF8" s="664"/>
      <c r="DG8" s="664"/>
      <c r="DH8" s="664"/>
      <c r="DI8" s="664"/>
      <c r="DJ8" s="664"/>
      <c r="DK8" s="664"/>
      <c r="DL8" s="664"/>
      <c r="DM8" s="664"/>
      <c r="DN8" s="664"/>
      <c r="DO8" s="664"/>
      <c r="DP8" s="665"/>
      <c r="DQ8" s="669">
        <v>9946519</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78820</v>
      </c>
      <c r="S9" s="664"/>
      <c r="T9" s="664"/>
      <c r="U9" s="664"/>
      <c r="V9" s="664"/>
      <c r="W9" s="664"/>
      <c r="X9" s="664"/>
      <c r="Y9" s="665"/>
      <c r="Z9" s="723">
        <v>0.2</v>
      </c>
      <c r="AA9" s="723"/>
      <c r="AB9" s="723"/>
      <c r="AC9" s="723"/>
      <c r="AD9" s="724">
        <v>78820</v>
      </c>
      <c r="AE9" s="724"/>
      <c r="AF9" s="724"/>
      <c r="AG9" s="724"/>
      <c r="AH9" s="724"/>
      <c r="AI9" s="724"/>
      <c r="AJ9" s="724"/>
      <c r="AK9" s="724"/>
      <c r="AL9" s="666">
        <v>0.3</v>
      </c>
      <c r="AM9" s="667"/>
      <c r="AN9" s="667"/>
      <c r="AO9" s="725"/>
      <c r="AP9" s="658" t="s">
        <v>244</v>
      </c>
      <c r="AQ9" s="659"/>
      <c r="AR9" s="659"/>
      <c r="AS9" s="659"/>
      <c r="AT9" s="659"/>
      <c r="AU9" s="659"/>
      <c r="AV9" s="659"/>
      <c r="AW9" s="659"/>
      <c r="AX9" s="659"/>
      <c r="AY9" s="659"/>
      <c r="AZ9" s="659"/>
      <c r="BA9" s="659"/>
      <c r="BB9" s="659"/>
      <c r="BC9" s="659"/>
      <c r="BD9" s="659"/>
      <c r="BE9" s="659"/>
      <c r="BF9" s="660"/>
      <c r="BG9" s="661">
        <v>8510767</v>
      </c>
      <c r="BH9" s="664"/>
      <c r="BI9" s="664"/>
      <c r="BJ9" s="664"/>
      <c r="BK9" s="664"/>
      <c r="BL9" s="664"/>
      <c r="BM9" s="664"/>
      <c r="BN9" s="665"/>
      <c r="BO9" s="723">
        <v>38.799999999999997</v>
      </c>
      <c r="BP9" s="723"/>
      <c r="BQ9" s="723"/>
      <c r="BR9" s="723"/>
      <c r="BS9" s="669" t="s">
        <v>129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3825698</v>
      </c>
      <c r="CS9" s="664"/>
      <c r="CT9" s="664"/>
      <c r="CU9" s="664"/>
      <c r="CV9" s="664"/>
      <c r="CW9" s="664"/>
      <c r="CX9" s="664"/>
      <c r="CY9" s="665"/>
      <c r="CZ9" s="723">
        <v>8.6999999999999993</v>
      </c>
      <c r="DA9" s="723"/>
      <c r="DB9" s="723"/>
      <c r="DC9" s="723"/>
      <c r="DD9" s="669">
        <v>470779</v>
      </c>
      <c r="DE9" s="664"/>
      <c r="DF9" s="664"/>
      <c r="DG9" s="664"/>
      <c r="DH9" s="664"/>
      <c r="DI9" s="664"/>
      <c r="DJ9" s="664"/>
      <c r="DK9" s="664"/>
      <c r="DL9" s="664"/>
      <c r="DM9" s="664"/>
      <c r="DN9" s="664"/>
      <c r="DO9" s="664"/>
      <c r="DP9" s="665"/>
      <c r="DQ9" s="669">
        <v>3065144</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241</v>
      </c>
      <c r="AA10" s="723"/>
      <c r="AB10" s="723"/>
      <c r="AC10" s="723"/>
      <c r="AD10" s="724" t="s">
        <v>137</v>
      </c>
      <c r="AE10" s="724"/>
      <c r="AF10" s="724"/>
      <c r="AG10" s="724"/>
      <c r="AH10" s="724"/>
      <c r="AI10" s="724"/>
      <c r="AJ10" s="724"/>
      <c r="AK10" s="724"/>
      <c r="AL10" s="666" t="s">
        <v>129</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374217</v>
      </c>
      <c r="BH10" s="664"/>
      <c r="BI10" s="664"/>
      <c r="BJ10" s="664"/>
      <c r="BK10" s="664"/>
      <c r="BL10" s="664"/>
      <c r="BM10" s="664"/>
      <c r="BN10" s="665"/>
      <c r="BO10" s="723">
        <v>1.7</v>
      </c>
      <c r="BP10" s="723"/>
      <c r="BQ10" s="723"/>
      <c r="BR10" s="723"/>
      <c r="BS10" s="669" t="s">
        <v>137</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208621</v>
      </c>
      <c r="CS10" s="664"/>
      <c r="CT10" s="664"/>
      <c r="CU10" s="664"/>
      <c r="CV10" s="664"/>
      <c r="CW10" s="664"/>
      <c r="CX10" s="664"/>
      <c r="CY10" s="665"/>
      <c r="CZ10" s="723">
        <v>0.5</v>
      </c>
      <c r="DA10" s="723"/>
      <c r="DB10" s="723"/>
      <c r="DC10" s="723"/>
      <c r="DD10" s="669">
        <v>142660</v>
      </c>
      <c r="DE10" s="664"/>
      <c r="DF10" s="664"/>
      <c r="DG10" s="664"/>
      <c r="DH10" s="664"/>
      <c r="DI10" s="664"/>
      <c r="DJ10" s="664"/>
      <c r="DK10" s="664"/>
      <c r="DL10" s="664"/>
      <c r="DM10" s="664"/>
      <c r="DN10" s="664"/>
      <c r="DO10" s="664"/>
      <c r="DP10" s="665"/>
      <c r="DQ10" s="669">
        <v>73084</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241</v>
      </c>
      <c r="AA11" s="723"/>
      <c r="AB11" s="723"/>
      <c r="AC11" s="723"/>
      <c r="AD11" s="724" t="s">
        <v>137</v>
      </c>
      <c r="AE11" s="724"/>
      <c r="AF11" s="724"/>
      <c r="AG11" s="724"/>
      <c r="AH11" s="724"/>
      <c r="AI11" s="724"/>
      <c r="AJ11" s="724"/>
      <c r="AK11" s="724"/>
      <c r="AL11" s="666" t="s">
        <v>137</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1286180</v>
      </c>
      <c r="BH11" s="664"/>
      <c r="BI11" s="664"/>
      <c r="BJ11" s="664"/>
      <c r="BK11" s="664"/>
      <c r="BL11" s="664"/>
      <c r="BM11" s="664"/>
      <c r="BN11" s="665"/>
      <c r="BO11" s="723">
        <v>5.9</v>
      </c>
      <c r="BP11" s="723"/>
      <c r="BQ11" s="723"/>
      <c r="BR11" s="723"/>
      <c r="BS11" s="669" t="s">
        <v>241</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190935</v>
      </c>
      <c r="CS11" s="664"/>
      <c r="CT11" s="664"/>
      <c r="CU11" s="664"/>
      <c r="CV11" s="664"/>
      <c r="CW11" s="664"/>
      <c r="CX11" s="664"/>
      <c r="CY11" s="665"/>
      <c r="CZ11" s="723">
        <v>0.4</v>
      </c>
      <c r="DA11" s="723"/>
      <c r="DB11" s="723"/>
      <c r="DC11" s="723"/>
      <c r="DD11" s="669">
        <v>18034</v>
      </c>
      <c r="DE11" s="664"/>
      <c r="DF11" s="664"/>
      <c r="DG11" s="664"/>
      <c r="DH11" s="664"/>
      <c r="DI11" s="664"/>
      <c r="DJ11" s="664"/>
      <c r="DK11" s="664"/>
      <c r="DL11" s="664"/>
      <c r="DM11" s="664"/>
      <c r="DN11" s="664"/>
      <c r="DO11" s="664"/>
      <c r="DP11" s="665"/>
      <c r="DQ11" s="669">
        <v>177868</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2865466</v>
      </c>
      <c r="S12" s="664"/>
      <c r="T12" s="664"/>
      <c r="U12" s="664"/>
      <c r="V12" s="664"/>
      <c r="W12" s="664"/>
      <c r="X12" s="664"/>
      <c r="Y12" s="665"/>
      <c r="Z12" s="723">
        <v>6.3</v>
      </c>
      <c r="AA12" s="723"/>
      <c r="AB12" s="723"/>
      <c r="AC12" s="723"/>
      <c r="AD12" s="724">
        <v>2865466</v>
      </c>
      <c r="AE12" s="724"/>
      <c r="AF12" s="724"/>
      <c r="AG12" s="724"/>
      <c r="AH12" s="724"/>
      <c r="AI12" s="724"/>
      <c r="AJ12" s="724"/>
      <c r="AK12" s="724"/>
      <c r="AL12" s="666">
        <v>10.6</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9311888</v>
      </c>
      <c r="BH12" s="664"/>
      <c r="BI12" s="664"/>
      <c r="BJ12" s="664"/>
      <c r="BK12" s="664"/>
      <c r="BL12" s="664"/>
      <c r="BM12" s="664"/>
      <c r="BN12" s="665"/>
      <c r="BO12" s="723">
        <v>42.4</v>
      </c>
      <c r="BP12" s="723"/>
      <c r="BQ12" s="723"/>
      <c r="BR12" s="723"/>
      <c r="BS12" s="669" t="s">
        <v>129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670929</v>
      </c>
      <c r="CS12" s="664"/>
      <c r="CT12" s="664"/>
      <c r="CU12" s="664"/>
      <c r="CV12" s="664"/>
      <c r="CW12" s="664"/>
      <c r="CX12" s="664"/>
      <c r="CY12" s="665"/>
      <c r="CZ12" s="723">
        <v>1.5</v>
      </c>
      <c r="DA12" s="723"/>
      <c r="DB12" s="723"/>
      <c r="DC12" s="723"/>
      <c r="DD12" s="669">
        <v>54685</v>
      </c>
      <c r="DE12" s="664"/>
      <c r="DF12" s="664"/>
      <c r="DG12" s="664"/>
      <c r="DH12" s="664"/>
      <c r="DI12" s="664"/>
      <c r="DJ12" s="664"/>
      <c r="DK12" s="664"/>
      <c r="DL12" s="664"/>
      <c r="DM12" s="664"/>
      <c r="DN12" s="664"/>
      <c r="DO12" s="664"/>
      <c r="DP12" s="665"/>
      <c r="DQ12" s="669">
        <v>323500</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v>31151</v>
      </c>
      <c r="S13" s="664"/>
      <c r="T13" s="664"/>
      <c r="U13" s="664"/>
      <c r="V13" s="664"/>
      <c r="W13" s="664"/>
      <c r="X13" s="664"/>
      <c r="Y13" s="665"/>
      <c r="Z13" s="723">
        <v>0.1</v>
      </c>
      <c r="AA13" s="723"/>
      <c r="AB13" s="723"/>
      <c r="AC13" s="723"/>
      <c r="AD13" s="724">
        <v>31151</v>
      </c>
      <c r="AE13" s="724"/>
      <c r="AF13" s="724"/>
      <c r="AG13" s="724"/>
      <c r="AH13" s="724"/>
      <c r="AI13" s="724"/>
      <c r="AJ13" s="724"/>
      <c r="AK13" s="724"/>
      <c r="AL13" s="666">
        <v>0.1</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9294149</v>
      </c>
      <c r="BH13" s="664"/>
      <c r="BI13" s="664"/>
      <c r="BJ13" s="664"/>
      <c r="BK13" s="664"/>
      <c r="BL13" s="664"/>
      <c r="BM13" s="664"/>
      <c r="BN13" s="665"/>
      <c r="BO13" s="723">
        <v>42.3</v>
      </c>
      <c r="BP13" s="723"/>
      <c r="BQ13" s="723"/>
      <c r="BR13" s="723"/>
      <c r="BS13" s="669" t="s">
        <v>129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4832674</v>
      </c>
      <c r="CS13" s="664"/>
      <c r="CT13" s="664"/>
      <c r="CU13" s="664"/>
      <c r="CV13" s="664"/>
      <c r="CW13" s="664"/>
      <c r="CX13" s="664"/>
      <c r="CY13" s="665"/>
      <c r="CZ13" s="723">
        <v>11</v>
      </c>
      <c r="DA13" s="723"/>
      <c r="DB13" s="723"/>
      <c r="DC13" s="723"/>
      <c r="DD13" s="669">
        <v>1506349</v>
      </c>
      <c r="DE13" s="664"/>
      <c r="DF13" s="664"/>
      <c r="DG13" s="664"/>
      <c r="DH13" s="664"/>
      <c r="DI13" s="664"/>
      <c r="DJ13" s="664"/>
      <c r="DK13" s="664"/>
      <c r="DL13" s="664"/>
      <c r="DM13" s="664"/>
      <c r="DN13" s="664"/>
      <c r="DO13" s="664"/>
      <c r="DP13" s="665"/>
      <c r="DQ13" s="669">
        <v>3986612</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241</v>
      </c>
      <c r="AE14" s="724"/>
      <c r="AF14" s="724"/>
      <c r="AG14" s="724"/>
      <c r="AH14" s="724"/>
      <c r="AI14" s="724"/>
      <c r="AJ14" s="724"/>
      <c r="AK14" s="724"/>
      <c r="AL14" s="666" t="s">
        <v>129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271620</v>
      </c>
      <c r="BH14" s="664"/>
      <c r="BI14" s="664"/>
      <c r="BJ14" s="664"/>
      <c r="BK14" s="664"/>
      <c r="BL14" s="664"/>
      <c r="BM14" s="664"/>
      <c r="BN14" s="665"/>
      <c r="BO14" s="723">
        <v>1.2</v>
      </c>
      <c r="BP14" s="723"/>
      <c r="BQ14" s="723"/>
      <c r="BR14" s="723"/>
      <c r="BS14" s="669" t="s">
        <v>129</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2114392</v>
      </c>
      <c r="CS14" s="664"/>
      <c r="CT14" s="664"/>
      <c r="CU14" s="664"/>
      <c r="CV14" s="664"/>
      <c r="CW14" s="664"/>
      <c r="CX14" s="664"/>
      <c r="CY14" s="665"/>
      <c r="CZ14" s="723">
        <v>4.8</v>
      </c>
      <c r="DA14" s="723"/>
      <c r="DB14" s="723"/>
      <c r="DC14" s="723"/>
      <c r="DD14" s="669">
        <v>90681</v>
      </c>
      <c r="DE14" s="664"/>
      <c r="DF14" s="664"/>
      <c r="DG14" s="664"/>
      <c r="DH14" s="664"/>
      <c r="DI14" s="664"/>
      <c r="DJ14" s="664"/>
      <c r="DK14" s="664"/>
      <c r="DL14" s="664"/>
      <c r="DM14" s="664"/>
      <c r="DN14" s="664"/>
      <c r="DO14" s="664"/>
      <c r="DP14" s="665"/>
      <c r="DQ14" s="669">
        <v>2064950</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129912</v>
      </c>
      <c r="S15" s="664"/>
      <c r="T15" s="664"/>
      <c r="U15" s="664"/>
      <c r="V15" s="664"/>
      <c r="W15" s="664"/>
      <c r="X15" s="664"/>
      <c r="Y15" s="665"/>
      <c r="Z15" s="723">
        <v>0.3</v>
      </c>
      <c r="AA15" s="723"/>
      <c r="AB15" s="723"/>
      <c r="AC15" s="723"/>
      <c r="AD15" s="724">
        <v>129912</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924107</v>
      </c>
      <c r="BH15" s="664"/>
      <c r="BI15" s="664"/>
      <c r="BJ15" s="664"/>
      <c r="BK15" s="664"/>
      <c r="BL15" s="664"/>
      <c r="BM15" s="664"/>
      <c r="BN15" s="665"/>
      <c r="BO15" s="723">
        <v>4.2</v>
      </c>
      <c r="BP15" s="723"/>
      <c r="BQ15" s="723"/>
      <c r="BR15" s="723"/>
      <c r="BS15" s="669" t="s">
        <v>129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4543466</v>
      </c>
      <c r="CS15" s="664"/>
      <c r="CT15" s="664"/>
      <c r="CU15" s="664"/>
      <c r="CV15" s="664"/>
      <c r="CW15" s="664"/>
      <c r="CX15" s="664"/>
      <c r="CY15" s="665"/>
      <c r="CZ15" s="723">
        <v>10.4</v>
      </c>
      <c r="DA15" s="723"/>
      <c r="DB15" s="723"/>
      <c r="DC15" s="723"/>
      <c r="DD15" s="669">
        <v>787199</v>
      </c>
      <c r="DE15" s="664"/>
      <c r="DF15" s="664"/>
      <c r="DG15" s="664"/>
      <c r="DH15" s="664"/>
      <c r="DI15" s="664"/>
      <c r="DJ15" s="664"/>
      <c r="DK15" s="664"/>
      <c r="DL15" s="664"/>
      <c r="DM15" s="664"/>
      <c r="DN15" s="664"/>
      <c r="DO15" s="664"/>
      <c r="DP15" s="665"/>
      <c r="DQ15" s="669">
        <v>3692632</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137</v>
      </c>
      <c r="AE16" s="724"/>
      <c r="AF16" s="724"/>
      <c r="AG16" s="724"/>
      <c r="AH16" s="724"/>
      <c r="AI16" s="724"/>
      <c r="AJ16" s="724"/>
      <c r="AK16" s="724"/>
      <c r="AL16" s="666" t="s">
        <v>129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137</v>
      </c>
      <c r="CS16" s="664"/>
      <c r="CT16" s="664"/>
      <c r="CU16" s="664"/>
      <c r="CV16" s="664"/>
      <c r="CW16" s="664"/>
      <c r="CX16" s="664"/>
      <c r="CY16" s="665"/>
      <c r="CZ16" s="723" t="s">
        <v>129</v>
      </c>
      <c r="DA16" s="723"/>
      <c r="DB16" s="723"/>
      <c r="DC16" s="723"/>
      <c r="DD16" s="669" t="s">
        <v>137</v>
      </c>
      <c r="DE16" s="664"/>
      <c r="DF16" s="664"/>
      <c r="DG16" s="664"/>
      <c r="DH16" s="664"/>
      <c r="DI16" s="664"/>
      <c r="DJ16" s="664"/>
      <c r="DK16" s="664"/>
      <c r="DL16" s="664"/>
      <c r="DM16" s="664"/>
      <c r="DN16" s="664"/>
      <c r="DO16" s="664"/>
      <c r="DP16" s="665"/>
      <c r="DQ16" s="669" t="s">
        <v>241</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113617</v>
      </c>
      <c r="S17" s="664"/>
      <c r="T17" s="664"/>
      <c r="U17" s="664"/>
      <c r="V17" s="664"/>
      <c r="W17" s="664"/>
      <c r="X17" s="664"/>
      <c r="Y17" s="665"/>
      <c r="Z17" s="723">
        <v>0.2</v>
      </c>
      <c r="AA17" s="723"/>
      <c r="AB17" s="723"/>
      <c r="AC17" s="723"/>
      <c r="AD17" s="724">
        <v>113617</v>
      </c>
      <c r="AE17" s="724"/>
      <c r="AF17" s="724"/>
      <c r="AG17" s="724"/>
      <c r="AH17" s="724"/>
      <c r="AI17" s="724"/>
      <c r="AJ17" s="724"/>
      <c r="AK17" s="724"/>
      <c r="AL17" s="666">
        <v>0.4</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137</v>
      </c>
      <c r="BP17" s="723"/>
      <c r="BQ17" s="723"/>
      <c r="BR17" s="723"/>
      <c r="BS17" s="669" t="s">
        <v>241</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3642329</v>
      </c>
      <c r="CS17" s="664"/>
      <c r="CT17" s="664"/>
      <c r="CU17" s="664"/>
      <c r="CV17" s="664"/>
      <c r="CW17" s="664"/>
      <c r="CX17" s="664"/>
      <c r="CY17" s="665"/>
      <c r="CZ17" s="723">
        <v>8.3000000000000007</v>
      </c>
      <c r="DA17" s="723"/>
      <c r="DB17" s="723"/>
      <c r="DC17" s="723"/>
      <c r="DD17" s="669" t="s">
        <v>241</v>
      </c>
      <c r="DE17" s="664"/>
      <c r="DF17" s="664"/>
      <c r="DG17" s="664"/>
      <c r="DH17" s="664"/>
      <c r="DI17" s="664"/>
      <c r="DJ17" s="664"/>
      <c r="DK17" s="664"/>
      <c r="DL17" s="664"/>
      <c r="DM17" s="664"/>
      <c r="DN17" s="664"/>
      <c r="DO17" s="664"/>
      <c r="DP17" s="665"/>
      <c r="DQ17" s="669">
        <v>3570525</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1899525</v>
      </c>
      <c r="S18" s="664"/>
      <c r="T18" s="664"/>
      <c r="U18" s="664"/>
      <c r="V18" s="664"/>
      <c r="W18" s="664"/>
      <c r="X18" s="664"/>
      <c r="Y18" s="665"/>
      <c r="Z18" s="723">
        <v>4.2</v>
      </c>
      <c r="AA18" s="723"/>
      <c r="AB18" s="723"/>
      <c r="AC18" s="723"/>
      <c r="AD18" s="724">
        <v>1675052</v>
      </c>
      <c r="AE18" s="724"/>
      <c r="AF18" s="724"/>
      <c r="AG18" s="724"/>
      <c r="AH18" s="724"/>
      <c r="AI18" s="724"/>
      <c r="AJ18" s="724"/>
      <c r="AK18" s="724"/>
      <c r="AL18" s="666">
        <v>6.2</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241</v>
      </c>
      <c r="BP18" s="723"/>
      <c r="BQ18" s="723"/>
      <c r="BR18" s="723"/>
      <c r="BS18" s="669" t="s">
        <v>241</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241</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1675052</v>
      </c>
      <c r="S19" s="664"/>
      <c r="T19" s="664"/>
      <c r="U19" s="664"/>
      <c r="V19" s="664"/>
      <c r="W19" s="664"/>
      <c r="X19" s="664"/>
      <c r="Y19" s="665"/>
      <c r="Z19" s="723">
        <v>3.7</v>
      </c>
      <c r="AA19" s="723"/>
      <c r="AB19" s="723"/>
      <c r="AC19" s="723"/>
      <c r="AD19" s="724">
        <v>1675052</v>
      </c>
      <c r="AE19" s="724"/>
      <c r="AF19" s="724"/>
      <c r="AG19" s="724"/>
      <c r="AH19" s="724"/>
      <c r="AI19" s="724"/>
      <c r="AJ19" s="724"/>
      <c r="AK19" s="724"/>
      <c r="AL19" s="666">
        <v>6.2</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997862</v>
      </c>
      <c r="BH19" s="664"/>
      <c r="BI19" s="664"/>
      <c r="BJ19" s="664"/>
      <c r="BK19" s="664"/>
      <c r="BL19" s="664"/>
      <c r="BM19" s="664"/>
      <c r="BN19" s="665"/>
      <c r="BO19" s="723">
        <v>4.5</v>
      </c>
      <c r="BP19" s="723"/>
      <c r="BQ19" s="723"/>
      <c r="BR19" s="723"/>
      <c r="BS19" s="669" t="s">
        <v>241</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241</v>
      </c>
      <c r="DA19" s="723"/>
      <c r="DB19" s="723"/>
      <c r="DC19" s="723"/>
      <c r="DD19" s="669" t="s">
        <v>129</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224114</v>
      </c>
      <c r="S20" s="664"/>
      <c r="T20" s="664"/>
      <c r="U20" s="664"/>
      <c r="V20" s="664"/>
      <c r="W20" s="664"/>
      <c r="X20" s="664"/>
      <c r="Y20" s="665"/>
      <c r="Z20" s="723">
        <v>0.5</v>
      </c>
      <c r="AA20" s="723"/>
      <c r="AB20" s="723"/>
      <c r="AC20" s="723"/>
      <c r="AD20" s="724" t="s">
        <v>129</v>
      </c>
      <c r="AE20" s="724"/>
      <c r="AF20" s="724"/>
      <c r="AG20" s="724"/>
      <c r="AH20" s="724"/>
      <c r="AI20" s="724"/>
      <c r="AJ20" s="724"/>
      <c r="AK20" s="724"/>
      <c r="AL20" s="666" t="s">
        <v>241</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997862</v>
      </c>
      <c r="BH20" s="664"/>
      <c r="BI20" s="664"/>
      <c r="BJ20" s="664"/>
      <c r="BK20" s="664"/>
      <c r="BL20" s="664"/>
      <c r="BM20" s="664"/>
      <c r="BN20" s="665"/>
      <c r="BO20" s="723">
        <v>4.5</v>
      </c>
      <c r="BP20" s="723"/>
      <c r="BQ20" s="723"/>
      <c r="BR20" s="723"/>
      <c r="BS20" s="669" t="s">
        <v>129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43767717</v>
      </c>
      <c r="CS20" s="664"/>
      <c r="CT20" s="664"/>
      <c r="CU20" s="664"/>
      <c r="CV20" s="664"/>
      <c r="CW20" s="664"/>
      <c r="CX20" s="664"/>
      <c r="CY20" s="665"/>
      <c r="CZ20" s="723">
        <v>100</v>
      </c>
      <c r="DA20" s="723"/>
      <c r="DB20" s="723"/>
      <c r="DC20" s="723"/>
      <c r="DD20" s="669">
        <v>3619887</v>
      </c>
      <c r="DE20" s="664"/>
      <c r="DF20" s="664"/>
      <c r="DG20" s="664"/>
      <c r="DH20" s="664"/>
      <c r="DI20" s="664"/>
      <c r="DJ20" s="664"/>
      <c r="DK20" s="664"/>
      <c r="DL20" s="664"/>
      <c r="DM20" s="664"/>
      <c r="DN20" s="664"/>
      <c r="DO20" s="664"/>
      <c r="DP20" s="665"/>
      <c r="DQ20" s="669">
        <v>31894189</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v>359</v>
      </c>
      <c r="S21" s="664"/>
      <c r="T21" s="664"/>
      <c r="U21" s="664"/>
      <c r="V21" s="664"/>
      <c r="W21" s="664"/>
      <c r="X21" s="664"/>
      <c r="Y21" s="665"/>
      <c r="Z21" s="723">
        <v>0</v>
      </c>
      <c r="AA21" s="723"/>
      <c r="AB21" s="723"/>
      <c r="AC21" s="723"/>
      <c r="AD21" s="724" t="s">
        <v>129</v>
      </c>
      <c r="AE21" s="724"/>
      <c r="AF21" s="724"/>
      <c r="AG21" s="724"/>
      <c r="AH21" s="724"/>
      <c r="AI21" s="724"/>
      <c r="AJ21" s="724"/>
      <c r="AK21" s="724"/>
      <c r="AL21" s="666" t="s">
        <v>129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241</v>
      </c>
      <c r="BH21" s="664"/>
      <c r="BI21" s="664"/>
      <c r="BJ21" s="664"/>
      <c r="BK21" s="664"/>
      <c r="BL21" s="664"/>
      <c r="BM21" s="664"/>
      <c r="BN21" s="665"/>
      <c r="BO21" s="723" t="s">
        <v>137</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27496074</v>
      </c>
      <c r="S22" s="664"/>
      <c r="T22" s="664"/>
      <c r="U22" s="664"/>
      <c r="V22" s="664"/>
      <c r="W22" s="664"/>
      <c r="X22" s="664"/>
      <c r="Y22" s="665"/>
      <c r="Z22" s="723">
        <v>60.4</v>
      </c>
      <c r="AA22" s="723"/>
      <c r="AB22" s="723"/>
      <c r="AC22" s="723"/>
      <c r="AD22" s="724">
        <v>26273739</v>
      </c>
      <c r="AE22" s="724"/>
      <c r="AF22" s="724"/>
      <c r="AG22" s="724"/>
      <c r="AH22" s="724"/>
      <c r="AI22" s="724"/>
      <c r="AJ22" s="724"/>
      <c r="AK22" s="724"/>
      <c r="AL22" s="666">
        <v>97</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241</v>
      </c>
      <c r="BP22" s="723"/>
      <c r="BQ22" s="723"/>
      <c r="BR22" s="723"/>
      <c r="BS22" s="669" t="s">
        <v>241</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17726</v>
      </c>
      <c r="S23" s="664"/>
      <c r="T23" s="664"/>
      <c r="U23" s="664"/>
      <c r="V23" s="664"/>
      <c r="W23" s="664"/>
      <c r="X23" s="664"/>
      <c r="Y23" s="665"/>
      <c r="Z23" s="723">
        <v>0</v>
      </c>
      <c r="AA23" s="723"/>
      <c r="AB23" s="723"/>
      <c r="AC23" s="723"/>
      <c r="AD23" s="724">
        <v>17726</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997862</v>
      </c>
      <c r="BH23" s="664"/>
      <c r="BI23" s="664"/>
      <c r="BJ23" s="664"/>
      <c r="BK23" s="664"/>
      <c r="BL23" s="664"/>
      <c r="BM23" s="664"/>
      <c r="BN23" s="665"/>
      <c r="BO23" s="723">
        <v>4.5</v>
      </c>
      <c r="BP23" s="723"/>
      <c r="BQ23" s="723"/>
      <c r="BR23" s="723"/>
      <c r="BS23" s="669" t="s">
        <v>129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282172</v>
      </c>
      <c r="S24" s="664"/>
      <c r="T24" s="664"/>
      <c r="U24" s="664"/>
      <c r="V24" s="664"/>
      <c r="W24" s="664"/>
      <c r="X24" s="664"/>
      <c r="Y24" s="665"/>
      <c r="Z24" s="723">
        <v>0.6</v>
      </c>
      <c r="AA24" s="723"/>
      <c r="AB24" s="723"/>
      <c r="AC24" s="723"/>
      <c r="AD24" s="724" t="s">
        <v>137</v>
      </c>
      <c r="AE24" s="724"/>
      <c r="AF24" s="724"/>
      <c r="AG24" s="724"/>
      <c r="AH24" s="724"/>
      <c r="AI24" s="724"/>
      <c r="AJ24" s="724"/>
      <c r="AK24" s="724"/>
      <c r="AL24" s="666" t="s">
        <v>129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241</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21277950</v>
      </c>
      <c r="CS24" s="727"/>
      <c r="CT24" s="727"/>
      <c r="CU24" s="727"/>
      <c r="CV24" s="727"/>
      <c r="CW24" s="727"/>
      <c r="CX24" s="727"/>
      <c r="CY24" s="773"/>
      <c r="CZ24" s="774">
        <v>48.6</v>
      </c>
      <c r="DA24" s="743"/>
      <c r="DB24" s="743"/>
      <c r="DC24" s="777"/>
      <c r="DD24" s="772">
        <v>13759475</v>
      </c>
      <c r="DE24" s="727"/>
      <c r="DF24" s="727"/>
      <c r="DG24" s="727"/>
      <c r="DH24" s="727"/>
      <c r="DI24" s="727"/>
      <c r="DJ24" s="727"/>
      <c r="DK24" s="773"/>
      <c r="DL24" s="772">
        <v>13757156</v>
      </c>
      <c r="DM24" s="727"/>
      <c r="DN24" s="727"/>
      <c r="DO24" s="727"/>
      <c r="DP24" s="727"/>
      <c r="DQ24" s="727"/>
      <c r="DR24" s="727"/>
      <c r="DS24" s="727"/>
      <c r="DT24" s="727"/>
      <c r="DU24" s="727"/>
      <c r="DV24" s="773"/>
      <c r="DW24" s="774">
        <v>47.8</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678849</v>
      </c>
      <c r="S25" s="664"/>
      <c r="T25" s="664"/>
      <c r="U25" s="664"/>
      <c r="V25" s="664"/>
      <c r="W25" s="664"/>
      <c r="X25" s="664"/>
      <c r="Y25" s="665"/>
      <c r="Z25" s="723">
        <v>1.5</v>
      </c>
      <c r="AA25" s="723"/>
      <c r="AB25" s="723"/>
      <c r="AC25" s="723"/>
      <c r="AD25" s="724">
        <v>151783</v>
      </c>
      <c r="AE25" s="724"/>
      <c r="AF25" s="724"/>
      <c r="AG25" s="724"/>
      <c r="AH25" s="724"/>
      <c r="AI25" s="724"/>
      <c r="AJ25" s="724"/>
      <c r="AK25" s="724"/>
      <c r="AL25" s="666">
        <v>0.6</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7069516</v>
      </c>
      <c r="CS25" s="662"/>
      <c r="CT25" s="662"/>
      <c r="CU25" s="662"/>
      <c r="CV25" s="662"/>
      <c r="CW25" s="662"/>
      <c r="CX25" s="662"/>
      <c r="CY25" s="663"/>
      <c r="CZ25" s="666">
        <v>16.2</v>
      </c>
      <c r="DA25" s="695"/>
      <c r="DB25" s="695"/>
      <c r="DC25" s="696"/>
      <c r="DD25" s="669">
        <v>6677222</v>
      </c>
      <c r="DE25" s="662"/>
      <c r="DF25" s="662"/>
      <c r="DG25" s="662"/>
      <c r="DH25" s="662"/>
      <c r="DI25" s="662"/>
      <c r="DJ25" s="662"/>
      <c r="DK25" s="663"/>
      <c r="DL25" s="669">
        <v>6674903</v>
      </c>
      <c r="DM25" s="662"/>
      <c r="DN25" s="662"/>
      <c r="DO25" s="662"/>
      <c r="DP25" s="662"/>
      <c r="DQ25" s="662"/>
      <c r="DR25" s="662"/>
      <c r="DS25" s="662"/>
      <c r="DT25" s="662"/>
      <c r="DU25" s="662"/>
      <c r="DV25" s="663"/>
      <c r="DW25" s="666">
        <v>23.2</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250258</v>
      </c>
      <c r="S26" s="664"/>
      <c r="T26" s="664"/>
      <c r="U26" s="664"/>
      <c r="V26" s="664"/>
      <c r="W26" s="664"/>
      <c r="X26" s="664"/>
      <c r="Y26" s="665"/>
      <c r="Z26" s="723">
        <v>0.5</v>
      </c>
      <c r="AA26" s="723"/>
      <c r="AB26" s="723"/>
      <c r="AC26" s="723"/>
      <c r="AD26" s="724" t="s">
        <v>129</v>
      </c>
      <c r="AE26" s="724"/>
      <c r="AF26" s="724"/>
      <c r="AG26" s="724"/>
      <c r="AH26" s="724"/>
      <c r="AI26" s="724"/>
      <c r="AJ26" s="724"/>
      <c r="AK26" s="724"/>
      <c r="AL26" s="666" t="s">
        <v>137</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5046598</v>
      </c>
      <c r="CS26" s="664"/>
      <c r="CT26" s="664"/>
      <c r="CU26" s="664"/>
      <c r="CV26" s="664"/>
      <c r="CW26" s="664"/>
      <c r="CX26" s="664"/>
      <c r="CY26" s="665"/>
      <c r="CZ26" s="666">
        <v>11.5</v>
      </c>
      <c r="DA26" s="695"/>
      <c r="DB26" s="695"/>
      <c r="DC26" s="696"/>
      <c r="DD26" s="669">
        <v>4665635</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6104820</v>
      </c>
      <c r="S27" s="664"/>
      <c r="T27" s="664"/>
      <c r="U27" s="664"/>
      <c r="V27" s="664"/>
      <c r="W27" s="664"/>
      <c r="X27" s="664"/>
      <c r="Y27" s="665"/>
      <c r="Z27" s="723">
        <v>13.4</v>
      </c>
      <c r="AA27" s="723"/>
      <c r="AB27" s="723"/>
      <c r="AC27" s="723"/>
      <c r="AD27" s="724" t="s">
        <v>137</v>
      </c>
      <c r="AE27" s="724"/>
      <c r="AF27" s="724"/>
      <c r="AG27" s="724"/>
      <c r="AH27" s="724"/>
      <c r="AI27" s="724"/>
      <c r="AJ27" s="724"/>
      <c r="AK27" s="724"/>
      <c r="AL27" s="666" t="s">
        <v>129</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21955078</v>
      </c>
      <c r="BH27" s="664"/>
      <c r="BI27" s="664"/>
      <c r="BJ27" s="664"/>
      <c r="BK27" s="664"/>
      <c r="BL27" s="664"/>
      <c r="BM27" s="664"/>
      <c r="BN27" s="665"/>
      <c r="BO27" s="723">
        <v>100</v>
      </c>
      <c r="BP27" s="723"/>
      <c r="BQ27" s="723"/>
      <c r="BR27" s="723"/>
      <c r="BS27" s="669" t="s">
        <v>241</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10566105</v>
      </c>
      <c r="CS27" s="662"/>
      <c r="CT27" s="662"/>
      <c r="CU27" s="662"/>
      <c r="CV27" s="662"/>
      <c r="CW27" s="662"/>
      <c r="CX27" s="662"/>
      <c r="CY27" s="663"/>
      <c r="CZ27" s="666">
        <v>24.1</v>
      </c>
      <c r="DA27" s="695"/>
      <c r="DB27" s="695"/>
      <c r="DC27" s="696"/>
      <c r="DD27" s="669">
        <v>3511728</v>
      </c>
      <c r="DE27" s="662"/>
      <c r="DF27" s="662"/>
      <c r="DG27" s="662"/>
      <c r="DH27" s="662"/>
      <c r="DI27" s="662"/>
      <c r="DJ27" s="662"/>
      <c r="DK27" s="663"/>
      <c r="DL27" s="669">
        <v>3511728</v>
      </c>
      <c r="DM27" s="662"/>
      <c r="DN27" s="662"/>
      <c r="DO27" s="662"/>
      <c r="DP27" s="662"/>
      <c r="DQ27" s="662"/>
      <c r="DR27" s="662"/>
      <c r="DS27" s="662"/>
      <c r="DT27" s="662"/>
      <c r="DU27" s="662"/>
      <c r="DV27" s="663"/>
      <c r="DW27" s="666">
        <v>12.2</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v>648009</v>
      </c>
      <c r="S28" s="664"/>
      <c r="T28" s="664"/>
      <c r="U28" s="664"/>
      <c r="V28" s="664"/>
      <c r="W28" s="664"/>
      <c r="X28" s="664"/>
      <c r="Y28" s="665"/>
      <c r="Z28" s="723">
        <v>1.4</v>
      </c>
      <c r="AA28" s="723"/>
      <c r="AB28" s="723"/>
      <c r="AC28" s="723"/>
      <c r="AD28" s="724">
        <v>648009</v>
      </c>
      <c r="AE28" s="724"/>
      <c r="AF28" s="724"/>
      <c r="AG28" s="724"/>
      <c r="AH28" s="724"/>
      <c r="AI28" s="724"/>
      <c r="AJ28" s="724"/>
      <c r="AK28" s="724"/>
      <c r="AL28" s="666">
        <v>2.4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3642329</v>
      </c>
      <c r="CS28" s="664"/>
      <c r="CT28" s="664"/>
      <c r="CU28" s="664"/>
      <c r="CV28" s="664"/>
      <c r="CW28" s="664"/>
      <c r="CX28" s="664"/>
      <c r="CY28" s="665"/>
      <c r="CZ28" s="666">
        <v>8.3000000000000007</v>
      </c>
      <c r="DA28" s="695"/>
      <c r="DB28" s="695"/>
      <c r="DC28" s="696"/>
      <c r="DD28" s="669">
        <v>3570525</v>
      </c>
      <c r="DE28" s="664"/>
      <c r="DF28" s="664"/>
      <c r="DG28" s="664"/>
      <c r="DH28" s="664"/>
      <c r="DI28" s="664"/>
      <c r="DJ28" s="664"/>
      <c r="DK28" s="665"/>
      <c r="DL28" s="669">
        <v>3570525</v>
      </c>
      <c r="DM28" s="664"/>
      <c r="DN28" s="664"/>
      <c r="DO28" s="664"/>
      <c r="DP28" s="664"/>
      <c r="DQ28" s="664"/>
      <c r="DR28" s="664"/>
      <c r="DS28" s="664"/>
      <c r="DT28" s="664"/>
      <c r="DU28" s="664"/>
      <c r="DV28" s="665"/>
      <c r="DW28" s="666">
        <v>12.4</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2656079</v>
      </c>
      <c r="S29" s="664"/>
      <c r="T29" s="664"/>
      <c r="U29" s="664"/>
      <c r="V29" s="664"/>
      <c r="W29" s="664"/>
      <c r="X29" s="664"/>
      <c r="Y29" s="665"/>
      <c r="Z29" s="723">
        <v>5.8</v>
      </c>
      <c r="AA29" s="723"/>
      <c r="AB29" s="723"/>
      <c r="AC29" s="723"/>
      <c r="AD29" s="724" t="s">
        <v>241</v>
      </c>
      <c r="AE29" s="724"/>
      <c r="AF29" s="724"/>
      <c r="AG29" s="724"/>
      <c r="AH29" s="724"/>
      <c r="AI29" s="724"/>
      <c r="AJ29" s="724"/>
      <c r="AK29" s="724"/>
      <c r="AL29" s="666" t="s">
        <v>129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3642329</v>
      </c>
      <c r="CS29" s="662"/>
      <c r="CT29" s="662"/>
      <c r="CU29" s="662"/>
      <c r="CV29" s="662"/>
      <c r="CW29" s="662"/>
      <c r="CX29" s="662"/>
      <c r="CY29" s="663"/>
      <c r="CZ29" s="666">
        <v>8.3000000000000007</v>
      </c>
      <c r="DA29" s="695"/>
      <c r="DB29" s="695"/>
      <c r="DC29" s="696"/>
      <c r="DD29" s="669">
        <v>3570525</v>
      </c>
      <c r="DE29" s="662"/>
      <c r="DF29" s="662"/>
      <c r="DG29" s="662"/>
      <c r="DH29" s="662"/>
      <c r="DI29" s="662"/>
      <c r="DJ29" s="662"/>
      <c r="DK29" s="663"/>
      <c r="DL29" s="669">
        <v>3570525</v>
      </c>
      <c r="DM29" s="662"/>
      <c r="DN29" s="662"/>
      <c r="DO29" s="662"/>
      <c r="DP29" s="662"/>
      <c r="DQ29" s="662"/>
      <c r="DR29" s="662"/>
      <c r="DS29" s="662"/>
      <c r="DT29" s="662"/>
      <c r="DU29" s="662"/>
      <c r="DV29" s="663"/>
      <c r="DW29" s="666">
        <v>12.4</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33982</v>
      </c>
      <c r="S30" s="664"/>
      <c r="T30" s="664"/>
      <c r="U30" s="664"/>
      <c r="V30" s="664"/>
      <c r="W30" s="664"/>
      <c r="X30" s="664"/>
      <c r="Y30" s="665"/>
      <c r="Z30" s="723">
        <v>0.1</v>
      </c>
      <c r="AA30" s="723"/>
      <c r="AB30" s="723"/>
      <c r="AC30" s="723"/>
      <c r="AD30" s="724" t="s">
        <v>129</v>
      </c>
      <c r="AE30" s="724"/>
      <c r="AF30" s="724"/>
      <c r="AG30" s="724"/>
      <c r="AH30" s="724"/>
      <c r="AI30" s="724"/>
      <c r="AJ30" s="724"/>
      <c r="AK30" s="724"/>
      <c r="AL30" s="666" t="s">
        <v>137</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99.3</v>
      </c>
      <c r="BH30" s="742"/>
      <c r="BI30" s="742"/>
      <c r="BJ30" s="742"/>
      <c r="BK30" s="742"/>
      <c r="BL30" s="742"/>
      <c r="BM30" s="743">
        <v>97.3</v>
      </c>
      <c r="BN30" s="742"/>
      <c r="BO30" s="742"/>
      <c r="BP30" s="742"/>
      <c r="BQ30" s="744"/>
      <c r="BR30" s="741">
        <v>99.1</v>
      </c>
      <c r="BS30" s="742"/>
      <c r="BT30" s="742"/>
      <c r="BU30" s="742"/>
      <c r="BV30" s="742"/>
      <c r="BW30" s="742"/>
      <c r="BX30" s="743">
        <v>96.2</v>
      </c>
      <c r="BY30" s="742"/>
      <c r="BZ30" s="742"/>
      <c r="CA30" s="742"/>
      <c r="CB30" s="744"/>
      <c r="CD30" s="747"/>
      <c r="CE30" s="748"/>
      <c r="CF30" s="705" t="s">
        <v>313</v>
      </c>
      <c r="CG30" s="702"/>
      <c r="CH30" s="702"/>
      <c r="CI30" s="702"/>
      <c r="CJ30" s="702"/>
      <c r="CK30" s="702"/>
      <c r="CL30" s="702"/>
      <c r="CM30" s="702"/>
      <c r="CN30" s="702"/>
      <c r="CO30" s="702"/>
      <c r="CP30" s="702"/>
      <c r="CQ30" s="703"/>
      <c r="CR30" s="661">
        <v>3396271</v>
      </c>
      <c r="CS30" s="664"/>
      <c r="CT30" s="664"/>
      <c r="CU30" s="664"/>
      <c r="CV30" s="664"/>
      <c r="CW30" s="664"/>
      <c r="CX30" s="664"/>
      <c r="CY30" s="665"/>
      <c r="CZ30" s="666">
        <v>7.8</v>
      </c>
      <c r="DA30" s="695"/>
      <c r="DB30" s="695"/>
      <c r="DC30" s="696"/>
      <c r="DD30" s="669">
        <v>3324467</v>
      </c>
      <c r="DE30" s="664"/>
      <c r="DF30" s="664"/>
      <c r="DG30" s="664"/>
      <c r="DH30" s="664"/>
      <c r="DI30" s="664"/>
      <c r="DJ30" s="664"/>
      <c r="DK30" s="665"/>
      <c r="DL30" s="669">
        <v>3324467</v>
      </c>
      <c r="DM30" s="664"/>
      <c r="DN30" s="664"/>
      <c r="DO30" s="664"/>
      <c r="DP30" s="664"/>
      <c r="DQ30" s="664"/>
      <c r="DR30" s="664"/>
      <c r="DS30" s="664"/>
      <c r="DT30" s="664"/>
      <c r="DU30" s="664"/>
      <c r="DV30" s="665"/>
      <c r="DW30" s="666">
        <v>11.5</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83870</v>
      </c>
      <c r="S31" s="664"/>
      <c r="T31" s="664"/>
      <c r="U31" s="664"/>
      <c r="V31" s="664"/>
      <c r="W31" s="664"/>
      <c r="X31" s="664"/>
      <c r="Y31" s="665"/>
      <c r="Z31" s="723">
        <v>0.2</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v>
      </c>
      <c r="BH31" s="662"/>
      <c r="BI31" s="662"/>
      <c r="BJ31" s="662"/>
      <c r="BK31" s="662"/>
      <c r="BL31" s="662"/>
      <c r="BM31" s="667">
        <v>96.5</v>
      </c>
      <c r="BN31" s="740"/>
      <c r="BO31" s="740"/>
      <c r="BP31" s="740"/>
      <c r="BQ31" s="701"/>
      <c r="BR31" s="739">
        <v>98.7</v>
      </c>
      <c r="BS31" s="662"/>
      <c r="BT31" s="662"/>
      <c r="BU31" s="662"/>
      <c r="BV31" s="662"/>
      <c r="BW31" s="662"/>
      <c r="BX31" s="667">
        <v>95</v>
      </c>
      <c r="BY31" s="740"/>
      <c r="BZ31" s="740"/>
      <c r="CA31" s="740"/>
      <c r="CB31" s="701"/>
      <c r="CD31" s="747"/>
      <c r="CE31" s="748"/>
      <c r="CF31" s="705" t="s">
        <v>317</v>
      </c>
      <c r="CG31" s="702"/>
      <c r="CH31" s="702"/>
      <c r="CI31" s="702"/>
      <c r="CJ31" s="702"/>
      <c r="CK31" s="702"/>
      <c r="CL31" s="702"/>
      <c r="CM31" s="702"/>
      <c r="CN31" s="702"/>
      <c r="CO31" s="702"/>
      <c r="CP31" s="702"/>
      <c r="CQ31" s="703"/>
      <c r="CR31" s="661">
        <v>246058</v>
      </c>
      <c r="CS31" s="662"/>
      <c r="CT31" s="662"/>
      <c r="CU31" s="662"/>
      <c r="CV31" s="662"/>
      <c r="CW31" s="662"/>
      <c r="CX31" s="662"/>
      <c r="CY31" s="663"/>
      <c r="CZ31" s="666">
        <v>0.6</v>
      </c>
      <c r="DA31" s="695"/>
      <c r="DB31" s="695"/>
      <c r="DC31" s="696"/>
      <c r="DD31" s="669">
        <v>246058</v>
      </c>
      <c r="DE31" s="662"/>
      <c r="DF31" s="662"/>
      <c r="DG31" s="662"/>
      <c r="DH31" s="662"/>
      <c r="DI31" s="662"/>
      <c r="DJ31" s="662"/>
      <c r="DK31" s="663"/>
      <c r="DL31" s="669">
        <v>246058</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1514452</v>
      </c>
      <c r="S32" s="664"/>
      <c r="T32" s="664"/>
      <c r="U32" s="664"/>
      <c r="V32" s="664"/>
      <c r="W32" s="664"/>
      <c r="X32" s="664"/>
      <c r="Y32" s="665"/>
      <c r="Z32" s="723">
        <v>3.3</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99.5</v>
      </c>
      <c r="BH32" s="677"/>
      <c r="BI32" s="677"/>
      <c r="BJ32" s="677"/>
      <c r="BK32" s="677"/>
      <c r="BL32" s="677"/>
      <c r="BM32" s="721">
        <v>98</v>
      </c>
      <c r="BN32" s="677"/>
      <c r="BO32" s="677"/>
      <c r="BP32" s="677"/>
      <c r="BQ32" s="714"/>
      <c r="BR32" s="738">
        <v>99.3</v>
      </c>
      <c r="BS32" s="677"/>
      <c r="BT32" s="677"/>
      <c r="BU32" s="677"/>
      <c r="BV32" s="677"/>
      <c r="BW32" s="677"/>
      <c r="BX32" s="721">
        <v>97.3</v>
      </c>
      <c r="BY32" s="677"/>
      <c r="BZ32" s="677"/>
      <c r="CA32" s="677"/>
      <c r="CB32" s="714"/>
      <c r="CD32" s="749"/>
      <c r="CE32" s="750"/>
      <c r="CF32" s="705" t="s">
        <v>320</v>
      </c>
      <c r="CG32" s="702"/>
      <c r="CH32" s="702"/>
      <c r="CI32" s="702"/>
      <c r="CJ32" s="702"/>
      <c r="CK32" s="702"/>
      <c r="CL32" s="702"/>
      <c r="CM32" s="702"/>
      <c r="CN32" s="702"/>
      <c r="CO32" s="702"/>
      <c r="CP32" s="702"/>
      <c r="CQ32" s="703"/>
      <c r="CR32" s="661" t="s">
        <v>241</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2125349</v>
      </c>
      <c r="S33" s="664"/>
      <c r="T33" s="664"/>
      <c r="U33" s="664"/>
      <c r="V33" s="664"/>
      <c r="W33" s="664"/>
      <c r="X33" s="664"/>
      <c r="Y33" s="665"/>
      <c r="Z33" s="723">
        <v>4.7</v>
      </c>
      <c r="AA33" s="723"/>
      <c r="AB33" s="723"/>
      <c r="AC33" s="723"/>
      <c r="AD33" s="724" t="s">
        <v>241</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18869880</v>
      </c>
      <c r="CS33" s="662"/>
      <c r="CT33" s="662"/>
      <c r="CU33" s="662"/>
      <c r="CV33" s="662"/>
      <c r="CW33" s="662"/>
      <c r="CX33" s="662"/>
      <c r="CY33" s="663"/>
      <c r="CZ33" s="666">
        <v>43.1</v>
      </c>
      <c r="DA33" s="695"/>
      <c r="DB33" s="695"/>
      <c r="DC33" s="696"/>
      <c r="DD33" s="669">
        <v>16576734</v>
      </c>
      <c r="DE33" s="662"/>
      <c r="DF33" s="662"/>
      <c r="DG33" s="662"/>
      <c r="DH33" s="662"/>
      <c r="DI33" s="662"/>
      <c r="DJ33" s="662"/>
      <c r="DK33" s="663"/>
      <c r="DL33" s="669">
        <v>12587809</v>
      </c>
      <c r="DM33" s="662"/>
      <c r="DN33" s="662"/>
      <c r="DO33" s="662"/>
      <c r="DP33" s="662"/>
      <c r="DQ33" s="662"/>
      <c r="DR33" s="662"/>
      <c r="DS33" s="662"/>
      <c r="DT33" s="662"/>
      <c r="DU33" s="662"/>
      <c r="DV33" s="663"/>
      <c r="DW33" s="666">
        <v>43.7</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1148349</v>
      </c>
      <c r="S34" s="664"/>
      <c r="T34" s="664"/>
      <c r="U34" s="664"/>
      <c r="V34" s="664"/>
      <c r="W34" s="664"/>
      <c r="X34" s="664"/>
      <c r="Y34" s="665"/>
      <c r="Z34" s="723">
        <v>2.5</v>
      </c>
      <c r="AA34" s="723"/>
      <c r="AB34" s="723"/>
      <c r="AC34" s="723"/>
      <c r="AD34" s="724">
        <v>12</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7634030</v>
      </c>
      <c r="CS34" s="664"/>
      <c r="CT34" s="664"/>
      <c r="CU34" s="664"/>
      <c r="CV34" s="664"/>
      <c r="CW34" s="664"/>
      <c r="CX34" s="664"/>
      <c r="CY34" s="665"/>
      <c r="CZ34" s="666">
        <v>17.399999999999999</v>
      </c>
      <c r="DA34" s="695"/>
      <c r="DB34" s="695"/>
      <c r="DC34" s="696"/>
      <c r="DD34" s="669">
        <v>6585783</v>
      </c>
      <c r="DE34" s="664"/>
      <c r="DF34" s="664"/>
      <c r="DG34" s="664"/>
      <c r="DH34" s="664"/>
      <c r="DI34" s="664"/>
      <c r="DJ34" s="664"/>
      <c r="DK34" s="665"/>
      <c r="DL34" s="669">
        <v>5685371</v>
      </c>
      <c r="DM34" s="664"/>
      <c r="DN34" s="664"/>
      <c r="DO34" s="664"/>
      <c r="DP34" s="664"/>
      <c r="DQ34" s="664"/>
      <c r="DR34" s="664"/>
      <c r="DS34" s="664"/>
      <c r="DT34" s="664"/>
      <c r="DU34" s="664"/>
      <c r="DV34" s="665"/>
      <c r="DW34" s="666">
        <v>19.7</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2471921</v>
      </c>
      <c r="S35" s="664"/>
      <c r="T35" s="664"/>
      <c r="U35" s="664"/>
      <c r="V35" s="664"/>
      <c r="W35" s="664"/>
      <c r="X35" s="664"/>
      <c r="Y35" s="665"/>
      <c r="Z35" s="723">
        <v>5.4</v>
      </c>
      <c r="AA35" s="723"/>
      <c r="AB35" s="723"/>
      <c r="AC35" s="723"/>
      <c r="AD35" s="724" t="s">
        <v>137</v>
      </c>
      <c r="AE35" s="724"/>
      <c r="AF35" s="724"/>
      <c r="AG35" s="724"/>
      <c r="AH35" s="724"/>
      <c r="AI35" s="724"/>
      <c r="AJ35" s="724"/>
      <c r="AK35" s="724"/>
      <c r="AL35" s="666" t="s">
        <v>137</v>
      </c>
      <c r="AM35" s="667"/>
      <c r="AN35" s="667"/>
      <c r="AO35" s="725"/>
      <c r="AP35" s="234"/>
      <c r="AQ35" s="729" t="s">
        <v>328</v>
      </c>
      <c r="AR35" s="730"/>
      <c r="AS35" s="730"/>
      <c r="AT35" s="730"/>
      <c r="AU35" s="730"/>
      <c r="AV35" s="730"/>
      <c r="AW35" s="730"/>
      <c r="AX35" s="730"/>
      <c r="AY35" s="731"/>
      <c r="AZ35" s="726">
        <v>5554440</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364253</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125902</v>
      </c>
      <c r="CS35" s="662"/>
      <c r="CT35" s="662"/>
      <c r="CU35" s="662"/>
      <c r="CV35" s="662"/>
      <c r="CW35" s="662"/>
      <c r="CX35" s="662"/>
      <c r="CY35" s="663"/>
      <c r="CZ35" s="666">
        <v>0.3</v>
      </c>
      <c r="DA35" s="695"/>
      <c r="DB35" s="695"/>
      <c r="DC35" s="696"/>
      <c r="DD35" s="669">
        <v>112203</v>
      </c>
      <c r="DE35" s="662"/>
      <c r="DF35" s="662"/>
      <c r="DG35" s="662"/>
      <c r="DH35" s="662"/>
      <c r="DI35" s="662"/>
      <c r="DJ35" s="662"/>
      <c r="DK35" s="663"/>
      <c r="DL35" s="669">
        <v>80008</v>
      </c>
      <c r="DM35" s="662"/>
      <c r="DN35" s="662"/>
      <c r="DO35" s="662"/>
      <c r="DP35" s="662"/>
      <c r="DQ35" s="662"/>
      <c r="DR35" s="662"/>
      <c r="DS35" s="662"/>
      <c r="DT35" s="662"/>
      <c r="DU35" s="662"/>
      <c r="DV35" s="663"/>
      <c r="DW35" s="666">
        <v>0.3</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241</v>
      </c>
      <c r="AM36" s="667"/>
      <c r="AN36" s="667"/>
      <c r="AO36" s="725"/>
      <c r="AQ36" s="698" t="s">
        <v>332</v>
      </c>
      <c r="AR36" s="699"/>
      <c r="AS36" s="699"/>
      <c r="AT36" s="699"/>
      <c r="AU36" s="699"/>
      <c r="AV36" s="699"/>
      <c r="AW36" s="699"/>
      <c r="AX36" s="699"/>
      <c r="AY36" s="700"/>
      <c r="AZ36" s="661">
        <v>1000000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317741</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4234635</v>
      </c>
      <c r="CS36" s="664"/>
      <c r="CT36" s="664"/>
      <c r="CU36" s="664"/>
      <c r="CV36" s="664"/>
      <c r="CW36" s="664"/>
      <c r="CX36" s="664"/>
      <c r="CY36" s="665"/>
      <c r="CZ36" s="666">
        <v>9.6999999999999993</v>
      </c>
      <c r="DA36" s="695"/>
      <c r="DB36" s="695"/>
      <c r="DC36" s="696"/>
      <c r="DD36" s="669">
        <v>3931233</v>
      </c>
      <c r="DE36" s="664"/>
      <c r="DF36" s="664"/>
      <c r="DG36" s="664"/>
      <c r="DH36" s="664"/>
      <c r="DI36" s="664"/>
      <c r="DJ36" s="664"/>
      <c r="DK36" s="665"/>
      <c r="DL36" s="669">
        <v>3248498</v>
      </c>
      <c r="DM36" s="664"/>
      <c r="DN36" s="664"/>
      <c r="DO36" s="664"/>
      <c r="DP36" s="664"/>
      <c r="DQ36" s="664"/>
      <c r="DR36" s="664"/>
      <c r="DS36" s="664"/>
      <c r="DT36" s="664"/>
      <c r="DU36" s="664"/>
      <c r="DV36" s="665"/>
      <c r="DW36" s="666">
        <v>11.3</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1717421</v>
      </c>
      <c r="S37" s="664"/>
      <c r="T37" s="664"/>
      <c r="U37" s="664"/>
      <c r="V37" s="664"/>
      <c r="W37" s="664"/>
      <c r="X37" s="664"/>
      <c r="Y37" s="665"/>
      <c r="Z37" s="723">
        <v>3.8</v>
      </c>
      <c r="AA37" s="723"/>
      <c r="AB37" s="723"/>
      <c r="AC37" s="723"/>
      <c r="AD37" s="724" t="s">
        <v>241</v>
      </c>
      <c r="AE37" s="724"/>
      <c r="AF37" s="724"/>
      <c r="AG37" s="724"/>
      <c r="AH37" s="724"/>
      <c r="AI37" s="724"/>
      <c r="AJ37" s="724"/>
      <c r="AK37" s="724"/>
      <c r="AL37" s="666" t="s">
        <v>129</v>
      </c>
      <c r="AM37" s="667"/>
      <c r="AN37" s="667"/>
      <c r="AO37" s="725"/>
      <c r="AQ37" s="698" t="s">
        <v>336</v>
      </c>
      <c r="AR37" s="699"/>
      <c r="AS37" s="699"/>
      <c r="AT37" s="699"/>
      <c r="AU37" s="699"/>
      <c r="AV37" s="699"/>
      <c r="AW37" s="699"/>
      <c r="AX37" s="699"/>
      <c r="AY37" s="700"/>
      <c r="AZ37" s="661">
        <v>2363</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22758</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1929950</v>
      </c>
      <c r="CS37" s="662"/>
      <c r="CT37" s="662"/>
      <c r="CU37" s="662"/>
      <c r="CV37" s="662"/>
      <c r="CW37" s="662"/>
      <c r="CX37" s="662"/>
      <c r="CY37" s="663"/>
      <c r="CZ37" s="666">
        <v>4.4000000000000004</v>
      </c>
      <c r="DA37" s="695"/>
      <c r="DB37" s="695"/>
      <c r="DC37" s="696"/>
      <c r="DD37" s="669">
        <v>1929817</v>
      </c>
      <c r="DE37" s="662"/>
      <c r="DF37" s="662"/>
      <c r="DG37" s="662"/>
      <c r="DH37" s="662"/>
      <c r="DI37" s="662"/>
      <c r="DJ37" s="662"/>
      <c r="DK37" s="663"/>
      <c r="DL37" s="669">
        <v>1929817</v>
      </c>
      <c r="DM37" s="662"/>
      <c r="DN37" s="662"/>
      <c r="DO37" s="662"/>
      <c r="DP37" s="662"/>
      <c r="DQ37" s="662"/>
      <c r="DR37" s="662"/>
      <c r="DS37" s="662"/>
      <c r="DT37" s="662"/>
      <c r="DU37" s="662"/>
      <c r="DV37" s="663"/>
      <c r="DW37" s="666">
        <v>6.7</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45511910</v>
      </c>
      <c r="S38" s="713"/>
      <c r="T38" s="713"/>
      <c r="U38" s="713"/>
      <c r="V38" s="713"/>
      <c r="W38" s="713"/>
      <c r="X38" s="713"/>
      <c r="Y38" s="718"/>
      <c r="Z38" s="719">
        <v>100</v>
      </c>
      <c r="AA38" s="719"/>
      <c r="AB38" s="719"/>
      <c r="AC38" s="719"/>
      <c r="AD38" s="720">
        <v>27091269</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129</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36029</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4552077</v>
      </c>
      <c r="CS38" s="664"/>
      <c r="CT38" s="664"/>
      <c r="CU38" s="664"/>
      <c r="CV38" s="664"/>
      <c r="CW38" s="664"/>
      <c r="CX38" s="664"/>
      <c r="CY38" s="665"/>
      <c r="CZ38" s="666">
        <v>10.4</v>
      </c>
      <c r="DA38" s="695"/>
      <c r="DB38" s="695"/>
      <c r="DC38" s="696"/>
      <c r="DD38" s="669">
        <v>3970717</v>
      </c>
      <c r="DE38" s="664"/>
      <c r="DF38" s="664"/>
      <c r="DG38" s="664"/>
      <c r="DH38" s="664"/>
      <c r="DI38" s="664"/>
      <c r="DJ38" s="664"/>
      <c r="DK38" s="665"/>
      <c r="DL38" s="669">
        <v>3573932</v>
      </c>
      <c r="DM38" s="664"/>
      <c r="DN38" s="664"/>
      <c r="DO38" s="664"/>
      <c r="DP38" s="664"/>
      <c r="DQ38" s="664"/>
      <c r="DR38" s="664"/>
      <c r="DS38" s="664"/>
      <c r="DT38" s="664"/>
      <c r="DU38" s="664"/>
      <c r="DV38" s="665"/>
      <c r="DW38" s="666">
        <v>12.4</v>
      </c>
      <c r="DX38" s="695"/>
      <c r="DY38" s="695"/>
      <c r="DZ38" s="695"/>
      <c r="EA38" s="695"/>
      <c r="EB38" s="695"/>
      <c r="EC38" s="697"/>
    </row>
    <row r="39" spans="2:133" ht="11.25" customHeight="1">
      <c r="AQ39" s="698" t="s">
        <v>343</v>
      </c>
      <c r="AR39" s="699"/>
      <c r="AS39" s="699"/>
      <c r="AT39" s="699"/>
      <c r="AU39" s="699"/>
      <c r="AV39" s="699"/>
      <c r="AW39" s="699"/>
      <c r="AX39" s="699"/>
      <c r="AY39" s="700"/>
      <c r="AZ39" s="661" t="s">
        <v>241</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94</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1993402</v>
      </c>
      <c r="CS39" s="662"/>
      <c r="CT39" s="662"/>
      <c r="CU39" s="662"/>
      <c r="CV39" s="662"/>
      <c r="CW39" s="662"/>
      <c r="CX39" s="662"/>
      <c r="CY39" s="663"/>
      <c r="CZ39" s="666">
        <v>4.5999999999999996</v>
      </c>
      <c r="DA39" s="695"/>
      <c r="DB39" s="695"/>
      <c r="DC39" s="696"/>
      <c r="DD39" s="669">
        <v>1976798</v>
      </c>
      <c r="DE39" s="662"/>
      <c r="DF39" s="662"/>
      <c r="DG39" s="662"/>
      <c r="DH39" s="662"/>
      <c r="DI39" s="662"/>
      <c r="DJ39" s="662"/>
      <c r="DK39" s="663"/>
      <c r="DL39" s="669" t="s">
        <v>129</v>
      </c>
      <c r="DM39" s="662"/>
      <c r="DN39" s="662"/>
      <c r="DO39" s="662"/>
      <c r="DP39" s="662"/>
      <c r="DQ39" s="662"/>
      <c r="DR39" s="662"/>
      <c r="DS39" s="662"/>
      <c r="DT39" s="662"/>
      <c r="DU39" s="662"/>
      <c r="DV39" s="663"/>
      <c r="DW39" s="666" t="s">
        <v>241</v>
      </c>
      <c r="DX39" s="695"/>
      <c r="DY39" s="695"/>
      <c r="DZ39" s="695"/>
      <c r="EA39" s="695"/>
      <c r="EB39" s="695"/>
      <c r="EC39" s="697"/>
    </row>
    <row r="40" spans="2:133" ht="11.25" customHeight="1">
      <c r="AQ40" s="698" t="s">
        <v>347</v>
      </c>
      <c r="AR40" s="699"/>
      <c r="AS40" s="699"/>
      <c r="AT40" s="699"/>
      <c r="AU40" s="699"/>
      <c r="AV40" s="699"/>
      <c r="AW40" s="699"/>
      <c r="AX40" s="699"/>
      <c r="AY40" s="700"/>
      <c r="AZ40" s="661">
        <v>1280100</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329834</v>
      </c>
      <c r="CS40" s="664"/>
      <c r="CT40" s="664"/>
      <c r="CU40" s="664"/>
      <c r="CV40" s="664"/>
      <c r="CW40" s="664"/>
      <c r="CX40" s="664"/>
      <c r="CY40" s="665"/>
      <c r="CZ40" s="666">
        <v>0.8</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241</v>
      </c>
      <c r="DX40" s="695"/>
      <c r="DY40" s="695"/>
      <c r="DZ40" s="695"/>
      <c r="EA40" s="695"/>
      <c r="EB40" s="695"/>
      <c r="EC40" s="697"/>
    </row>
    <row r="41" spans="2:133" ht="11.25" customHeight="1">
      <c r="AQ41" s="710" t="s">
        <v>350</v>
      </c>
      <c r="AR41" s="711"/>
      <c r="AS41" s="711"/>
      <c r="AT41" s="711"/>
      <c r="AU41" s="711"/>
      <c r="AV41" s="711"/>
      <c r="AW41" s="711"/>
      <c r="AX41" s="711"/>
      <c r="AY41" s="712"/>
      <c r="AZ41" s="676">
        <v>3271977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318</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241</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3619887</v>
      </c>
      <c r="CS42" s="664"/>
      <c r="CT42" s="664"/>
      <c r="CU42" s="664"/>
      <c r="CV42" s="664"/>
      <c r="CW42" s="664"/>
      <c r="CX42" s="664"/>
      <c r="CY42" s="665"/>
      <c r="CZ42" s="666">
        <v>8.3000000000000007</v>
      </c>
      <c r="DA42" s="667"/>
      <c r="DB42" s="667"/>
      <c r="DC42" s="668"/>
      <c r="DD42" s="669">
        <v>1557980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147896</v>
      </c>
      <c r="CS43" s="662"/>
      <c r="CT43" s="662"/>
      <c r="CU43" s="662"/>
      <c r="CV43" s="662"/>
      <c r="CW43" s="662"/>
      <c r="CX43" s="662"/>
      <c r="CY43" s="663"/>
      <c r="CZ43" s="666">
        <v>0.3</v>
      </c>
      <c r="DA43" s="695"/>
      <c r="DB43" s="695"/>
      <c r="DC43" s="696"/>
      <c r="DD43" s="669">
        <v>147896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3619887</v>
      </c>
      <c r="CS44" s="664"/>
      <c r="CT44" s="664"/>
      <c r="CU44" s="664"/>
      <c r="CV44" s="664"/>
      <c r="CW44" s="664"/>
      <c r="CX44" s="664"/>
      <c r="CY44" s="665"/>
      <c r="CZ44" s="666">
        <v>8.3000000000000007</v>
      </c>
      <c r="DA44" s="667"/>
      <c r="DB44" s="667"/>
      <c r="DC44" s="668"/>
      <c r="DD44" s="669">
        <v>1557980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917794</v>
      </c>
      <c r="CS45" s="662"/>
      <c r="CT45" s="662"/>
      <c r="CU45" s="662"/>
      <c r="CV45" s="662"/>
      <c r="CW45" s="662"/>
      <c r="CX45" s="662"/>
      <c r="CY45" s="663"/>
      <c r="CZ45" s="666">
        <v>2.1</v>
      </c>
      <c r="DA45" s="695"/>
      <c r="DB45" s="695"/>
      <c r="DC45" s="696"/>
      <c r="DD45" s="669">
        <v>47724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2702093</v>
      </c>
      <c r="CS46" s="664"/>
      <c r="CT46" s="664"/>
      <c r="CU46" s="664"/>
      <c r="CV46" s="664"/>
      <c r="CW46" s="664"/>
      <c r="CX46" s="664"/>
      <c r="CY46" s="665"/>
      <c r="CZ46" s="666">
        <v>6.2</v>
      </c>
      <c r="DA46" s="667"/>
      <c r="DB46" s="667"/>
      <c r="DC46" s="668"/>
      <c r="DD46" s="669">
        <v>1510256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t="s">
        <v>241</v>
      </c>
      <c r="CS47" s="662"/>
      <c r="CT47" s="662"/>
      <c r="CU47" s="662"/>
      <c r="CV47" s="662"/>
      <c r="CW47" s="662"/>
      <c r="CX47" s="662"/>
      <c r="CY47" s="663"/>
      <c r="CZ47" s="666" t="s">
        <v>241</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241</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43767717</v>
      </c>
      <c r="CS49" s="677"/>
      <c r="CT49" s="677"/>
      <c r="CU49" s="677"/>
      <c r="CV49" s="677"/>
      <c r="CW49" s="677"/>
      <c r="CX49" s="677"/>
      <c r="CY49" s="678"/>
      <c r="CZ49" s="679">
        <v>100</v>
      </c>
      <c r="DA49" s="680"/>
      <c r="DB49" s="680"/>
      <c r="DC49" s="681"/>
      <c r="DD49" s="682">
        <v>31894189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23wUuXnBErQnCkmtEOjNxBxNesR40ohpChI8ey0hmsS2Y5jj1pgzG+U4RbESk5GZ8J57VbsNfFQHNQTa+tNXIw==" saltValue="5YFuD6/yGLjLcsjuJTXB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45322</v>
      </c>
      <c r="R7" s="1194"/>
      <c r="S7" s="1194"/>
      <c r="T7" s="1194"/>
      <c r="U7" s="1194"/>
      <c r="V7" s="1194">
        <v>43578</v>
      </c>
      <c r="W7" s="1194"/>
      <c r="X7" s="1194"/>
      <c r="Y7" s="1194"/>
      <c r="Z7" s="1194"/>
      <c r="AA7" s="1194">
        <v>1744</v>
      </c>
      <c r="AB7" s="1194"/>
      <c r="AC7" s="1194"/>
      <c r="AD7" s="1194"/>
      <c r="AE7" s="1195"/>
      <c r="AF7" s="1196">
        <v>1707</v>
      </c>
      <c r="AG7" s="1197"/>
      <c r="AH7" s="1197"/>
      <c r="AI7" s="1197"/>
      <c r="AJ7" s="1198"/>
      <c r="AK7" s="1180">
        <v>1531</v>
      </c>
      <c r="AL7" s="1181"/>
      <c r="AM7" s="1181"/>
      <c r="AN7" s="1181"/>
      <c r="AO7" s="1181"/>
      <c r="AP7" s="1181">
        <v>37681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0</v>
      </c>
      <c r="CI7" s="1178"/>
      <c r="CJ7" s="1178"/>
      <c r="CK7" s="1178"/>
      <c r="CL7" s="1179"/>
      <c r="CM7" s="1177">
        <v>33</v>
      </c>
      <c r="CN7" s="1178"/>
      <c r="CO7" s="1178"/>
      <c r="CP7" s="1178"/>
      <c r="CQ7" s="1179"/>
      <c r="CR7" s="1177">
        <v>5</v>
      </c>
      <c r="CS7" s="1178"/>
      <c r="CT7" s="1178"/>
      <c r="CU7" s="1178"/>
      <c r="CV7" s="1179"/>
      <c r="CW7" s="1177"/>
      <c r="CX7" s="1178"/>
      <c r="CY7" s="1178"/>
      <c r="CZ7" s="1178"/>
      <c r="DA7" s="1179"/>
      <c r="DB7" s="1177">
        <v>286</v>
      </c>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387</v>
      </c>
      <c r="C8" s="1127"/>
      <c r="D8" s="1127"/>
      <c r="E8" s="1127"/>
      <c r="F8" s="1127"/>
      <c r="G8" s="1127"/>
      <c r="H8" s="1127"/>
      <c r="I8" s="1127"/>
      <c r="J8" s="1127"/>
      <c r="K8" s="1127"/>
      <c r="L8" s="1127"/>
      <c r="M8" s="1127"/>
      <c r="N8" s="1127"/>
      <c r="O8" s="1127"/>
      <c r="P8" s="1128"/>
      <c r="Q8" s="1132">
        <v>315</v>
      </c>
      <c r="R8" s="1133"/>
      <c r="S8" s="1133"/>
      <c r="T8" s="1133"/>
      <c r="U8" s="1133"/>
      <c r="V8" s="1133">
        <v>315</v>
      </c>
      <c r="W8" s="1133"/>
      <c r="X8" s="1133"/>
      <c r="Y8" s="1133"/>
      <c r="Z8" s="1133"/>
      <c r="AA8" s="1133">
        <v>0</v>
      </c>
      <c r="AB8" s="1133"/>
      <c r="AC8" s="1133"/>
      <c r="AD8" s="1133"/>
      <c r="AE8" s="1134"/>
      <c r="AF8" s="1108" t="s">
        <v>388</v>
      </c>
      <c r="AG8" s="1109"/>
      <c r="AH8" s="1109"/>
      <c r="AI8" s="1109"/>
      <c r="AJ8" s="1110"/>
      <c r="AK8" s="1175">
        <v>109</v>
      </c>
      <c r="AL8" s="1176"/>
      <c r="AM8" s="1176"/>
      <c r="AN8" s="1176"/>
      <c r="AO8" s="1176"/>
      <c r="AP8" s="1176">
        <v>548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583</v>
      </c>
      <c r="BT8" s="1104"/>
      <c r="BU8" s="1104"/>
      <c r="BV8" s="1104"/>
      <c r="BW8" s="1104"/>
      <c r="BX8" s="1104"/>
      <c r="BY8" s="1104"/>
      <c r="BZ8" s="1104"/>
      <c r="CA8" s="1104"/>
      <c r="CB8" s="1104"/>
      <c r="CC8" s="1104"/>
      <c r="CD8" s="1104"/>
      <c r="CE8" s="1104"/>
      <c r="CF8" s="1104"/>
      <c r="CG8" s="1105"/>
      <c r="CH8" s="1078">
        <v>-11</v>
      </c>
      <c r="CI8" s="1079"/>
      <c r="CJ8" s="1079"/>
      <c r="CK8" s="1079"/>
      <c r="CL8" s="1080"/>
      <c r="CM8" s="1078">
        <v>107</v>
      </c>
      <c r="CN8" s="1079"/>
      <c r="CO8" s="1079"/>
      <c r="CP8" s="1079"/>
      <c r="CQ8" s="1080"/>
      <c r="CR8" s="1078">
        <v>100</v>
      </c>
      <c r="CS8" s="1079"/>
      <c r="CT8" s="1079"/>
      <c r="CU8" s="1079"/>
      <c r="CV8" s="1080"/>
      <c r="CW8" s="1078">
        <v>8</v>
      </c>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57">
        <v>45512</v>
      </c>
      <c r="R23" s="1158"/>
      <c r="S23" s="1158"/>
      <c r="T23" s="1158"/>
      <c r="U23" s="1158"/>
      <c r="V23" s="1158">
        <v>43768</v>
      </c>
      <c r="W23" s="1158"/>
      <c r="X23" s="1158"/>
      <c r="Y23" s="1158"/>
      <c r="Z23" s="1158"/>
      <c r="AA23" s="1158">
        <v>1744</v>
      </c>
      <c r="AB23" s="1158"/>
      <c r="AC23" s="1158"/>
      <c r="AD23" s="1158"/>
      <c r="AE23" s="1159"/>
      <c r="AF23" s="1160">
        <v>1707</v>
      </c>
      <c r="AG23" s="1158"/>
      <c r="AH23" s="1158"/>
      <c r="AI23" s="1158"/>
      <c r="AJ23" s="1161"/>
      <c r="AK23" s="1162"/>
      <c r="AL23" s="1163"/>
      <c r="AM23" s="1163"/>
      <c r="AN23" s="1163"/>
      <c r="AO23" s="1163"/>
      <c r="AP23" s="1158">
        <v>38229</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402</v>
      </c>
      <c r="C28" s="1140"/>
      <c r="D28" s="1140"/>
      <c r="E28" s="1140"/>
      <c r="F28" s="1140"/>
      <c r="G28" s="1140"/>
      <c r="H28" s="1140"/>
      <c r="I28" s="1140"/>
      <c r="J28" s="1140"/>
      <c r="K28" s="1140"/>
      <c r="L28" s="1140"/>
      <c r="M28" s="1140"/>
      <c r="N28" s="1140"/>
      <c r="O28" s="1140"/>
      <c r="P28" s="1141"/>
      <c r="Q28" s="1142">
        <v>17253</v>
      </c>
      <c r="R28" s="1143"/>
      <c r="S28" s="1143"/>
      <c r="T28" s="1143"/>
      <c r="U28" s="1143"/>
      <c r="V28" s="1143">
        <v>16889</v>
      </c>
      <c r="W28" s="1143"/>
      <c r="X28" s="1143"/>
      <c r="Y28" s="1143"/>
      <c r="Z28" s="1143"/>
      <c r="AA28" s="1143">
        <v>364</v>
      </c>
      <c r="AB28" s="1143"/>
      <c r="AC28" s="1143"/>
      <c r="AD28" s="1143"/>
      <c r="AE28" s="1144"/>
      <c r="AF28" s="1145">
        <v>364</v>
      </c>
      <c r="AG28" s="1143"/>
      <c r="AH28" s="1143"/>
      <c r="AI28" s="1143"/>
      <c r="AJ28" s="1146"/>
      <c r="AK28" s="1147">
        <v>1161</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403</v>
      </c>
      <c r="C29" s="1127"/>
      <c r="D29" s="1127"/>
      <c r="E29" s="1127"/>
      <c r="F29" s="1127"/>
      <c r="G29" s="1127"/>
      <c r="H29" s="1127"/>
      <c r="I29" s="1127"/>
      <c r="J29" s="1127"/>
      <c r="K29" s="1127"/>
      <c r="L29" s="1127"/>
      <c r="M29" s="1127"/>
      <c r="N29" s="1127"/>
      <c r="O29" s="1127"/>
      <c r="P29" s="1128"/>
      <c r="Q29" s="1132">
        <v>10829</v>
      </c>
      <c r="R29" s="1133"/>
      <c r="S29" s="1133"/>
      <c r="T29" s="1133"/>
      <c r="U29" s="1133"/>
      <c r="V29" s="1133">
        <v>10092</v>
      </c>
      <c r="W29" s="1133"/>
      <c r="X29" s="1133"/>
      <c r="Y29" s="1133"/>
      <c r="Z29" s="1133"/>
      <c r="AA29" s="1133">
        <v>737</v>
      </c>
      <c r="AB29" s="1133"/>
      <c r="AC29" s="1133"/>
      <c r="AD29" s="1133"/>
      <c r="AE29" s="1134"/>
      <c r="AF29" s="1108">
        <v>737</v>
      </c>
      <c r="AG29" s="1109"/>
      <c r="AH29" s="1109"/>
      <c r="AI29" s="1109"/>
      <c r="AJ29" s="1110"/>
      <c r="AK29" s="1069">
        <v>1643</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404</v>
      </c>
      <c r="C30" s="1127"/>
      <c r="D30" s="1127"/>
      <c r="E30" s="1127"/>
      <c r="F30" s="1127"/>
      <c r="G30" s="1127"/>
      <c r="H30" s="1127"/>
      <c r="I30" s="1127"/>
      <c r="J30" s="1127"/>
      <c r="K30" s="1127"/>
      <c r="L30" s="1127"/>
      <c r="M30" s="1127"/>
      <c r="N30" s="1127"/>
      <c r="O30" s="1127"/>
      <c r="P30" s="1128"/>
      <c r="Q30" s="1132">
        <v>1987</v>
      </c>
      <c r="R30" s="1133"/>
      <c r="S30" s="1133"/>
      <c r="T30" s="1133"/>
      <c r="U30" s="1133"/>
      <c r="V30" s="1133">
        <v>1969</v>
      </c>
      <c r="W30" s="1133"/>
      <c r="X30" s="1133"/>
      <c r="Y30" s="1133"/>
      <c r="Z30" s="1133"/>
      <c r="AA30" s="1133">
        <v>18</v>
      </c>
      <c r="AB30" s="1133"/>
      <c r="AC30" s="1133"/>
      <c r="AD30" s="1133"/>
      <c r="AE30" s="1134"/>
      <c r="AF30" s="1108">
        <v>18</v>
      </c>
      <c r="AG30" s="1109"/>
      <c r="AH30" s="1109"/>
      <c r="AI30" s="1109"/>
      <c r="AJ30" s="1110"/>
      <c r="AK30" s="1069">
        <v>310</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405</v>
      </c>
      <c r="C31" s="1127"/>
      <c r="D31" s="1127"/>
      <c r="E31" s="1127"/>
      <c r="F31" s="1127"/>
      <c r="G31" s="1127"/>
      <c r="H31" s="1127"/>
      <c r="I31" s="1127"/>
      <c r="J31" s="1127"/>
      <c r="K31" s="1127"/>
      <c r="L31" s="1127"/>
      <c r="M31" s="1127"/>
      <c r="N31" s="1127"/>
      <c r="O31" s="1127"/>
      <c r="P31" s="1128"/>
      <c r="Q31" s="1132">
        <v>3110</v>
      </c>
      <c r="R31" s="1133"/>
      <c r="S31" s="1133"/>
      <c r="T31" s="1133"/>
      <c r="U31" s="1133"/>
      <c r="V31" s="1133">
        <v>2585</v>
      </c>
      <c r="W31" s="1133"/>
      <c r="X31" s="1133"/>
      <c r="Y31" s="1133"/>
      <c r="Z31" s="1133"/>
      <c r="AA31" s="1133">
        <v>525</v>
      </c>
      <c r="AB31" s="1133"/>
      <c r="AC31" s="1133"/>
      <c r="AD31" s="1133"/>
      <c r="AE31" s="1134"/>
      <c r="AF31" s="1108">
        <v>3194</v>
      </c>
      <c r="AG31" s="1109"/>
      <c r="AH31" s="1109"/>
      <c r="AI31" s="1109"/>
      <c r="AJ31" s="1110"/>
      <c r="AK31" s="1069">
        <v>10</v>
      </c>
      <c r="AL31" s="1060"/>
      <c r="AM31" s="1060"/>
      <c r="AN31" s="1060"/>
      <c r="AO31" s="1060"/>
      <c r="AP31" s="1060">
        <v>2508</v>
      </c>
      <c r="AQ31" s="1060"/>
      <c r="AR31" s="1060"/>
      <c r="AS31" s="1060"/>
      <c r="AT31" s="1060"/>
      <c r="AU31" s="1060">
        <v>8</v>
      </c>
      <c r="AV31" s="1060"/>
      <c r="AW31" s="1060"/>
      <c r="AX31" s="1060"/>
      <c r="AY31" s="1060"/>
      <c r="AZ31" s="1131"/>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407</v>
      </c>
      <c r="C32" s="1127"/>
      <c r="D32" s="1127"/>
      <c r="E32" s="1127"/>
      <c r="F32" s="1127"/>
      <c r="G32" s="1127"/>
      <c r="H32" s="1127"/>
      <c r="I32" s="1127"/>
      <c r="J32" s="1127"/>
      <c r="K32" s="1127"/>
      <c r="L32" s="1127"/>
      <c r="M32" s="1127"/>
      <c r="N32" s="1127"/>
      <c r="O32" s="1127"/>
      <c r="P32" s="1128"/>
      <c r="Q32" s="1132">
        <v>3234</v>
      </c>
      <c r="R32" s="1133"/>
      <c r="S32" s="1133"/>
      <c r="T32" s="1133"/>
      <c r="U32" s="1133"/>
      <c r="V32" s="1133">
        <v>2955</v>
      </c>
      <c r="W32" s="1133"/>
      <c r="X32" s="1133"/>
      <c r="Y32" s="1133"/>
      <c r="Z32" s="1133"/>
      <c r="AA32" s="1133">
        <v>279</v>
      </c>
      <c r="AB32" s="1133"/>
      <c r="AC32" s="1133"/>
      <c r="AD32" s="1133"/>
      <c r="AE32" s="1134"/>
      <c r="AF32" s="1108">
        <v>1774</v>
      </c>
      <c r="AG32" s="1109"/>
      <c r="AH32" s="1109"/>
      <c r="AI32" s="1109"/>
      <c r="AJ32" s="1110"/>
      <c r="AK32" s="1069">
        <v>1000</v>
      </c>
      <c r="AL32" s="1060"/>
      <c r="AM32" s="1060"/>
      <c r="AN32" s="1060"/>
      <c r="AO32" s="1060"/>
      <c r="AP32" s="1060">
        <v>12561</v>
      </c>
      <c r="AQ32" s="1060"/>
      <c r="AR32" s="1060"/>
      <c r="AS32" s="1060"/>
      <c r="AT32" s="1060"/>
      <c r="AU32" s="1060">
        <v>6318</v>
      </c>
      <c r="AV32" s="1060"/>
      <c r="AW32" s="1060"/>
      <c r="AX32" s="1060"/>
      <c r="AY32" s="1060"/>
      <c r="AZ32" s="1131"/>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390</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6087</v>
      </c>
      <c r="AG63" s="1048"/>
      <c r="AH63" s="1048"/>
      <c r="AI63" s="1048"/>
      <c r="AJ63" s="1119"/>
      <c r="AK63" s="1120"/>
      <c r="AL63" s="1052"/>
      <c r="AM63" s="1052"/>
      <c r="AN63" s="1052"/>
      <c r="AO63" s="1052"/>
      <c r="AP63" s="1048">
        <v>15069</v>
      </c>
      <c r="AQ63" s="1048"/>
      <c r="AR63" s="1048"/>
      <c r="AS63" s="1048"/>
      <c r="AT63" s="1048"/>
      <c r="AU63" s="1048">
        <v>6325</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411</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412</v>
      </c>
      <c r="W66" s="1091"/>
      <c r="X66" s="1091"/>
      <c r="Y66" s="1091"/>
      <c r="Z66" s="1092"/>
      <c r="AA66" s="1090" t="s">
        <v>413</v>
      </c>
      <c r="AB66" s="1091"/>
      <c r="AC66" s="1091"/>
      <c r="AD66" s="1091"/>
      <c r="AE66" s="1092"/>
      <c r="AF66" s="1096" t="s">
        <v>397</v>
      </c>
      <c r="AG66" s="1097"/>
      <c r="AH66" s="1097"/>
      <c r="AI66" s="1097"/>
      <c r="AJ66" s="1098"/>
      <c r="AK66" s="1090" t="s">
        <v>414</v>
      </c>
      <c r="AL66" s="1085"/>
      <c r="AM66" s="1085"/>
      <c r="AN66" s="1085"/>
      <c r="AO66" s="1086"/>
      <c r="AP66" s="1090" t="s">
        <v>399</v>
      </c>
      <c r="AQ66" s="1091"/>
      <c r="AR66" s="1091"/>
      <c r="AS66" s="1091"/>
      <c r="AT66" s="1092"/>
      <c r="AU66" s="1090" t="s">
        <v>415</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573</v>
      </c>
      <c r="C68" s="1075"/>
      <c r="D68" s="1075"/>
      <c r="E68" s="1075"/>
      <c r="F68" s="1075"/>
      <c r="G68" s="1075"/>
      <c r="H68" s="1075"/>
      <c r="I68" s="1075"/>
      <c r="J68" s="1075"/>
      <c r="K68" s="1075"/>
      <c r="L68" s="1075"/>
      <c r="M68" s="1075"/>
      <c r="N68" s="1075"/>
      <c r="O68" s="1075"/>
      <c r="P68" s="1076"/>
      <c r="Q68" s="1077">
        <v>2056</v>
      </c>
      <c r="R68" s="1071"/>
      <c r="S68" s="1071"/>
      <c r="T68" s="1071"/>
      <c r="U68" s="1071"/>
      <c r="V68" s="1071">
        <v>2034</v>
      </c>
      <c r="W68" s="1071"/>
      <c r="X68" s="1071"/>
      <c r="Y68" s="1071"/>
      <c r="Z68" s="1071"/>
      <c r="AA68" s="1071">
        <v>22</v>
      </c>
      <c r="AB68" s="1071"/>
      <c r="AC68" s="1071"/>
      <c r="AD68" s="1071"/>
      <c r="AE68" s="1071"/>
      <c r="AF68" s="1071">
        <v>22</v>
      </c>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t="s">
        <v>579</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573</v>
      </c>
      <c r="C69" s="1064"/>
      <c r="D69" s="1064"/>
      <c r="E69" s="1064"/>
      <c r="F69" s="1064"/>
      <c r="G69" s="1064"/>
      <c r="H69" s="1064"/>
      <c r="I69" s="1064"/>
      <c r="J69" s="1064"/>
      <c r="K69" s="1064"/>
      <c r="L69" s="1064"/>
      <c r="M69" s="1064"/>
      <c r="N69" s="1064"/>
      <c r="O69" s="1064"/>
      <c r="P69" s="1065"/>
      <c r="Q69" s="1066">
        <v>723894</v>
      </c>
      <c r="R69" s="1060"/>
      <c r="S69" s="1060"/>
      <c r="T69" s="1060"/>
      <c r="U69" s="1060"/>
      <c r="V69" s="1060">
        <v>705179</v>
      </c>
      <c r="W69" s="1060"/>
      <c r="X69" s="1060"/>
      <c r="Y69" s="1060"/>
      <c r="Z69" s="1060"/>
      <c r="AA69" s="1060">
        <v>18715</v>
      </c>
      <c r="AB69" s="1060"/>
      <c r="AC69" s="1060"/>
      <c r="AD69" s="1060"/>
      <c r="AE69" s="1060"/>
      <c r="AF69" s="1060">
        <v>18715</v>
      </c>
      <c r="AG69" s="1060"/>
      <c r="AH69" s="1060"/>
      <c r="AI69" s="1060"/>
      <c r="AJ69" s="1060"/>
      <c r="AK69" s="1060">
        <v>1705</v>
      </c>
      <c r="AL69" s="1060"/>
      <c r="AM69" s="1060"/>
      <c r="AN69" s="1060"/>
      <c r="AO69" s="1060"/>
      <c r="AP69" s="1060"/>
      <c r="AQ69" s="1060"/>
      <c r="AR69" s="1060"/>
      <c r="AS69" s="1060"/>
      <c r="AT69" s="1060"/>
      <c r="AU69" s="1060"/>
      <c r="AV69" s="1060"/>
      <c r="AW69" s="1060"/>
      <c r="AX69" s="1060"/>
      <c r="AY69" s="1060"/>
      <c r="AZ69" s="1061" t="s">
        <v>580</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574</v>
      </c>
      <c r="C70" s="1064"/>
      <c r="D70" s="1064"/>
      <c r="E70" s="1064"/>
      <c r="F70" s="1064"/>
      <c r="G70" s="1064"/>
      <c r="H70" s="1064"/>
      <c r="I70" s="1064"/>
      <c r="J70" s="1064"/>
      <c r="K70" s="1064"/>
      <c r="L70" s="1064"/>
      <c r="M70" s="1064"/>
      <c r="N70" s="1064"/>
      <c r="O70" s="1064"/>
      <c r="P70" s="1065"/>
      <c r="Q70" s="1066">
        <v>23532</v>
      </c>
      <c r="R70" s="1060"/>
      <c r="S70" s="1060"/>
      <c r="T70" s="1060"/>
      <c r="U70" s="1060"/>
      <c r="V70" s="1060">
        <v>22843</v>
      </c>
      <c r="W70" s="1060"/>
      <c r="X70" s="1060"/>
      <c r="Y70" s="1060"/>
      <c r="Z70" s="1060"/>
      <c r="AA70" s="1060">
        <v>689</v>
      </c>
      <c r="AB70" s="1060"/>
      <c r="AC70" s="1060"/>
      <c r="AD70" s="1060"/>
      <c r="AE70" s="1060"/>
      <c r="AF70" s="1060">
        <v>689</v>
      </c>
      <c r="AG70" s="1060"/>
      <c r="AH70" s="1060"/>
      <c r="AI70" s="1060"/>
      <c r="AJ70" s="1060"/>
      <c r="AK70" s="1060">
        <v>22</v>
      </c>
      <c r="AL70" s="1060"/>
      <c r="AM70" s="1060"/>
      <c r="AN70" s="1060"/>
      <c r="AO70" s="1060"/>
      <c r="AP70" s="1060"/>
      <c r="AQ70" s="1060"/>
      <c r="AR70" s="1060"/>
      <c r="AS70" s="1060"/>
      <c r="AT70" s="1060"/>
      <c r="AU70" s="1060"/>
      <c r="AV70" s="1060"/>
      <c r="AW70" s="1060"/>
      <c r="AX70" s="1060"/>
      <c r="AY70" s="1060"/>
      <c r="AZ70" s="1061" t="s">
        <v>579</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574</v>
      </c>
      <c r="C71" s="1064"/>
      <c r="D71" s="1064"/>
      <c r="E71" s="1064"/>
      <c r="F71" s="1064"/>
      <c r="G71" s="1064"/>
      <c r="H71" s="1064"/>
      <c r="I71" s="1064"/>
      <c r="J71" s="1064"/>
      <c r="K71" s="1064"/>
      <c r="L71" s="1064"/>
      <c r="M71" s="1064"/>
      <c r="N71" s="1064"/>
      <c r="O71" s="1064"/>
      <c r="P71" s="1065"/>
      <c r="Q71" s="1066">
        <v>370</v>
      </c>
      <c r="R71" s="1060"/>
      <c r="S71" s="1060"/>
      <c r="T71" s="1060"/>
      <c r="U71" s="1060"/>
      <c r="V71" s="1060">
        <v>135</v>
      </c>
      <c r="W71" s="1060"/>
      <c r="X71" s="1060"/>
      <c r="Y71" s="1060"/>
      <c r="Z71" s="1060"/>
      <c r="AA71" s="1060">
        <v>235</v>
      </c>
      <c r="AB71" s="1060"/>
      <c r="AC71" s="1060"/>
      <c r="AD71" s="1060"/>
      <c r="AE71" s="1060"/>
      <c r="AF71" s="1060">
        <v>235</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t="s">
        <v>581</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575</v>
      </c>
      <c r="C72" s="1064"/>
      <c r="D72" s="1064"/>
      <c r="E72" s="1064"/>
      <c r="F72" s="1064"/>
      <c r="G72" s="1064"/>
      <c r="H72" s="1064"/>
      <c r="I72" s="1064"/>
      <c r="J72" s="1064"/>
      <c r="K72" s="1064"/>
      <c r="L72" s="1064"/>
      <c r="M72" s="1064"/>
      <c r="N72" s="1064"/>
      <c r="O72" s="1064"/>
      <c r="P72" s="1065"/>
      <c r="Q72" s="1066">
        <v>405</v>
      </c>
      <c r="R72" s="1060"/>
      <c r="S72" s="1060"/>
      <c r="T72" s="1060"/>
      <c r="U72" s="1060"/>
      <c r="V72" s="1060">
        <v>397</v>
      </c>
      <c r="W72" s="1060"/>
      <c r="X72" s="1060"/>
      <c r="Y72" s="1060"/>
      <c r="Z72" s="1060"/>
      <c r="AA72" s="1060">
        <v>8</v>
      </c>
      <c r="AB72" s="1060"/>
      <c r="AC72" s="1060"/>
      <c r="AD72" s="1060"/>
      <c r="AE72" s="1060"/>
      <c r="AF72" s="1060">
        <v>8</v>
      </c>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576</v>
      </c>
      <c r="C73" s="1064"/>
      <c r="D73" s="1064"/>
      <c r="E73" s="1064"/>
      <c r="F73" s="1064"/>
      <c r="G73" s="1064"/>
      <c r="H73" s="1064"/>
      <c r="I73" s="1064"/>
      <c r="J73" s="1064"/>
      <c r="K73" s="1064"/>
      <c r="L73" s="1064"/>
      <c r="M73" s="1064"/>
      <c r="N73" s="1064"/>
      <c r="O73" s="1064"/>
      <c r="P73" s="1065"/>
      <c r="Q73" s="1066">
        <v>52301</v>
      </c>
      <c r="R73" s="1060"/>
      <c r="S73" s="1060"/>
      <c r="T73" s="1060"/>
      <c r="U73" s="1060"/>
      <c r="V73" s="1060">
        <v>48278</v>
      </c>
      <c r="W73" s="1060"/>
      <c r="X73" s="1060"/>
      <c r="Y73" s="1060"/>
      <c r="Z73" s="1060"/>
      <c r="AA73" s="1060">
        <v>4023</v>
      </c>
      <c r="AB73" s="1060"/>
      <c r="AC73" s="1060"/>
      <c r="AD73" s="1060"/>
      <c r="AE73" s="1060"/>
      <c r="AF73" s="1060">
        <v>4023</v>
      </c>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577</v>
      </c>
      <c r="C74" s="1064"/>
      <c r="D74" s="1064"/>
      <c r="E74" s="1064"/>
      <c r="F74" s="1064"/>
      <c r="G74" s="1064"/>
      <c r="H74" s="1064"/>
      <c r="I74" s="1064"/>
      <c r="J74" s="1064"/>
      <c r="K74" s="1064"/>
      <c r="L74" s="1064"/>
      <c r="M74" s="1064"/>
      <c r="N74" s="1064"/>
      <c r="O74" s="1064"/>
      <c r="P74" s="1065"/>
      <c r="Q74" s="1066">
        <v>150</v>
      </c>
      <c r="R74" s="1060"/>
      <c r="S74" s="1060"/>
      <c r="T74" s="1060"/>
      <c r="U74" s="1060"/>
      <c r="V74" s="1060">
        <v>142</v>
      </c>
      <c r="W74" s="1060"/>
      <c r="X74" s="1060"/>
      <c r="Y74" s="1060"/>
      <c r="Z74" s="1060"/>
      <c r="AA74" s="1060">
        <v>8</v>
      </c>
      <c r="AB74" s="1060"/>
      <c r="AC74" s="1060"/>
      <c r="AD74" s="1060"/>
      <c r="AE74" s="1060"/>
      <c r="AF74" s="1060">
        <v>8</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578</v>
      </c>
      <c r="C75" s="1064"/>
      <c r="D75" s="1064"/>
      <c r="E75" s="1064"/>
      <c r="F75" s="1064"/>
      <c r="G75" s="1064"/>
      <c r="H75" s="1064"/>
      <c r="I75" s="1064"/>
      <c r="J75" s="1064"/>
      <c r="K75" s="1064"/>
      <c r="L75" s="1064"/>
      <c r="M75" s="1064"/>
      <c r="N75" s="1064"/>
      <c r="O75" s="1064"/>
      <c r="P75" s="1065"/>
      <c r="Q75" s="1067">
        <v>10116</v>
      </c>
      <c r="R75" s="1068"/>
      <c r="S75" s="1068"/>
      <c r="T75" s="1068"/>
      <c r="U75" s="1069"/>
      <c r="V75" s="1070">
        <v>9808</v>
      </c>
      <c r="W75" s="1068"/>
      <c r="X75" s="1068"/>
      <c r="Y75" s="1068"/>
      <c r="Z75" s="1069"/>
      <c r="AA75" s="1070">
        <v>308</v>
      </c>
      <c r="AB75" s="1068"/>
      <c r="AC75" s="1068"/>
      <c r="AD75" s="1068"/>
      <c r="AE75" s="1069"/>
      <c r="AF75" s="1070">
        <v>308</v>
      </c>
      <c r="AG75" s="1068"/>
      <c r="AH75" s="1068"/>
      <c r="AI75" s="1068"/>
      <c r="AJ75" s="1069"/>
      <c r="AK75" s="1070"/>
      <c r="AL75" s="1068"/>
      <c r="AM75" s="1068"/>
      <c r="AN75" s="1068"/>
      <c r="AO75" s="1069"/>
      <c r="AP75" s="1070">
        <v>2704</v>
      </c>
      <c r="AQ75" s="1068"/>
      <c r="AR75" s="1068"/>
      <c r="AS75" s="1068"/>
      <c r="AT75" s="1069"/>
      <c r="AU75" s="1070">
        <v>572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SUM(AF68:AJ75)</f>
        <v>24008</v>
      </c>
      <c r="AG88" s="1048"/>
      <c r="AH88" s="1048"/>
      <c r="AI88" s="1048"/>
      <c r="AJ88" s="1048"/>
      <c r="AK88" s="1052"/>
      <c r="AL88" s="1052"/>
      <c r="AM88" s="1052"/>
      <c r="AN88" s="1052"/>
      <c r="AO88" s="1052"/>
      <c r="AP88" s="1048">
        <v>2704</v>
      </c>
      <c r="AQ88" s="1048"/>
      <c r="AR88" s="1048"/>
      <c r="AS88" s="1048"/>
      <c r="AT88" s="1048"/>
      <c r="AU88" s="1048">
        <v>572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f>
        <v>105</v>
      </c>
      <c r="CS102" s="1040"/>
      <c r="CT102" s="1040"/>
      <c r="CU102" s="1040"/>
      <c r="CV102" s="1041"/>
      <c r="CW102" s="1039">
        <f t="shared" ref="CW102" si="0">SUM(CW7:DA8)</f>
        <v>8</v>
      </c>
      <c r="CX102" s="1040"/>
      <c r="CY102" s="1040"/>
      <c r="CZ102" s="1040"/>
      <c r="DA102" s="1041"/>
      <c r="DB102" s="1039">
        <f t="shared" ref="DB102" si="1">SUM(DB7:DF8)</f>
        <v>286</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307</v>
      </c>
      <c r="AG109" s="983"/>
      <c r="AH109" s="983"/>
      <c r="AI109" s="983"/>
      <c r="AJ109" s="984"/>
      <c r="AK109" s="985" t="s">
        <v>306</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307</v>
      </c>
      <c r="BW109" s="983"/>
      <c r="BX109" s="983"/>
      <c r="BY109" s="983"/>
      <c r="BZ109" s="984"/>
      <c r="CA109" s="985" t="s">
        <v>306</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307</v>
      </c>
      <c r="DM109" s="983"/>
      <c r="DN109" s="983"/>
      <c r="DO109" s="983"/>
      <c r="DP109" s="984"/>
      <c r="DQ109" s="985" t="s">
        <v>306</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3350353</v>
      </c>
      <c r="AB110" s="976"/>
      <c r="AC110" s="976"/>
      <c r="AD110" s="976"/>
      <c r="AE110" s="977"/>
      <c r="AF110" s="978">
        <v>3459147</v>
      </c>
      <c r="AG110" s="976"/>
      <c r="AH110" s="976"/>
      <c r="AI110" s="976"/>
      <c r="AJ110" s="977"/>
      <c r="AK110" s="978">
        <v>3642330</v>
      </c>
      <c r="AL110" s="976"/>
      <c r="AM110" s="976"/>
      <c r="AN110" s="976"/>
      <c r="AO110" s="977"/>
      <c r="AP110" s="979">
        <v>15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39656160</v>
      </c>
      <c r="BR110" s="923"/>
      <c r="BS110" s="923"/>
      <c r="BT110" s="923"/>
      <c r="BU110" s="923"/>
      <c r="BV110" s="923">
        <v>39153373</v>
      </c>
      <c r="BW110" s="923"/>
      <c r="BX110" s="923"/>
      <c r="BY110" s="923"/>
      <c r="BZ110" s="923"/>
      <c r="CA110" s="923">
        <v>38229023</v>
      </c>
      <c r="CB110" s="923"/>
      <c r="CC110" s="923"/>
      <c r="CD110" s="923"/>
      <c r="CE110" s="923"/>
      <c r="CF110" s="947">
        <v>157.1</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1864977</v>
      </c>
      <c r="DH110" s="923"/>
      <c r="DI110" s="923"/>
      <c r="DJ110" s="923"/>
      <c r="DK110" s="923"/>
      <c r="DL110" s="923">
        <v>1677821</v>
      </c>
      <c r="DM110" s="923"/>
      <c r="DN110" s="923"/>
      <c r="DO110" s="923"/>
      <c r="DP110" s="923"/>
      <c r="DQ110" s="923">
        <v>1486590</v>
      </c>
      <c r="DR110" s="923"/>
      <c r="DS110" s="923"/>
      <c r="DT110" s="923"/>
      <c r="DU110" s="923"/>
      <c r="DV110" s="924">
        <v>6.1</v>
      </c>
      <c r="DW110" s="924"/>
      <c r="DX110" s="924"/>
      <c r="DY110" s="924"/>
      <c r="DZ110" s="925"/>
    </row>
    <row r="111" spans="1:131" s="246" customFormat="1" ht="26.25" customHeight="1">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433</v>
      </c>
      <c r="AG111" s="1004"/>
      <c r="AH111" s="1004"/>
      <c r="AI111" s="1004"/>
      <c r="AJ111" s="1005"/>
      <c r="AK111" s="1006" t="s">
        <v>388</v>
      </c>
      <c r="AL111" s="1004"/>
      <c r="AM111" s="1004"/>
      <c r="AN111" s="1004"/>
      <c r="AO111" s="1005"/>
      <c r="AP111" s="1007" t="s">
        <v>433</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5241566</v>
      </c>
      <c r="BR111" s="895"/>
      <c r="BS111" s="895"/>
      <c r="BT111" s="895"/>
      <c r="BU111" s="895"/>
      <c r="BV111" s="895">
        <v>4777874</v>
      </c>
      <c r="BW111" s="895"/>
      <c r="BX111" s="895"/>
      <c r="BY111" s="895"/>
      <c r="BZ111" s="895"/>
      <c r="CA111" s="895">
        <v>4221707</v>
      </c>
      <c r="CB111" s="895"/>
      <c r="CC111" s="895"/>
      <c r="CD111" s="895"/>
      <c r="CE111" s="895"/>
      <c r="CF111" s="956">
        <v>17.3</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388</v>
      </c>
      <c r="DH111" s="895"/>
      <c r="DI111" s="895"/>
      <c r="DJ111" s="895"/>
      <c r="DK111" s="895"/>
      <c r="DL111" s="895" t="s">
        <v>388</v>
      </c>
      <c r="DM111" s="895"/>
      <c r="DN111" s="895"/>
      <c r="DO111" s="895"/>
      <c r="DP111" s="895"/>
      <c r="DQ111" s="895" t="s">
        <v>388</v>
      </c>
      <c r="DR111" s="895"/>
      <c r="DS111" s="895"/>
      <c r="DT111" s="895"/>
      <c r="DU111" s="895"/>
      <c r="DV111" s="872" t="s">
        <v>433</v>
      </c>
      <c r="DW111" s="872"/>
      <c r="DX111" s="872"/>
      <c r="DY111" s="872"/>
      <c r="DZ111" s="873"/>
    </row>
    <row r="112" spans="1:131" s="246" customFormat="1" ht="26.25" customHeight="1">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t="s">
        <v>433</v>
      </c>
      <c r="AG112" s="858"/>
      <c r="AH112" s="858"/>
      <c r="AI112" s="858"/>
      <c r="AJ112" s="859"/>
      <c r="AK112" s="860" t="s">
        <v>388</v>
      </c>
      <c r="AL112" s="858"/>
      <c r="AM112" s="858"/>
      <c r="AN112" s="858"/>
      <c r="AO112" s="859"/>
      <c r="AP112" s="905" t="s">
        <v>388</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7013015</v>
      </c>
      <c r="BR112" s="895"/>
      <c r="BS112" s="895"/>
      <c r="BT112" s="895"/>
      <c r="BU112" s="895"/>
      <c r="BV112" s="895">
        <v>6648618</v>
      </c>
      <c r="BW112" s="895"/>
      <c r="BX112" s="895"/>
      <c r="BY112" s="895"/>
      <c r="BZ112" s="895"/>
      <c r="CA112" s="895">
        <v>6325481</v>
      </c>
      <c r="CB112" s="895"/>
      <c r="CC112" s="895"/>
      <c r="CD112" s="895"/>
      <c r="CE112" s="895"/>
      <c r="CF112" s="956">
        <v>26</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388</v>
      </c>
      <c r="DH112" s="895"/>
      <c r="DI112" s="895"/>
      <c r="DJ112" s="895"/>
      <c r="DK112" s="895"/>
      <c r="DL112" s="895" t="s">
        <v>388</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733784</v>
      </c>
      <c r="AB113" s="1004"/>
      <c r="AC113" s="1004"/>
      <c r="AD113" s="1004"/>
      <c r="AE113" s="1005"/>
      <c r="AF113" s="1006">
        <v>718088</v>
      </c>
      <c r="AG113" s="1004"/>
      <c r="AH113" s="1004"/>
      <c r="AI113" s="1004"/>
      <c r="AJ113" s="1005"/>
      <c r="AK113" s="1006">
        <v>696234</v>
      </c>
      <c r="AL113" s="1004"/>
      <c r="AM113" s="1004"/>
      <c r="AN113" s="1004"/>
      <c r="AO113" s="1005"/>
      <c r="AP113" s="1007">
        <v>2.9</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776803</v>
      </c>
      <c r="BR113" s="895"/>
      <c r="BS113" s="895"/>
      <c r="BT113" s="895"/>
      <c r="BU113" s="895"/>
      <c r="BV113" s="895">
        <v>683677</v>
      </c>
      <c r="BW113" s="895"/>
      <c r="BX113" s="895"/>
      <c r="BY113" s="895"/>
      <c r="BZ113" s="895"/>
      <c r="CA113" s="895">
        <v>572343</v>
      </c>
      <c r="CB113" s="895"/>
      <c r="CC113" s="895"/>
      <c r="CD113" s="895"/>
      <c r="CE113" s="895"/>
      <c r="CF113" s="956">
        <v>2.4</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388</v>
      </c>
      <c r="DM113" s="858"/>
      <c r="DN113" s="858"/>
      <c r="DO113" s="858"/>
      <c r="DP113" s="859"/>
      <c r="DQ113" s="860" t="s">
        <v>388</v>
      </c>
      <c r="DR113" s="858"/>
      <c r="DS113" s="858"/>
      <c r="DT113" s="858"/>
      <c r="DU113" s="859"/>
      <c r="DV113" s="905" t="s">
        <v>388</v>
      </c>
      <c r="DW113" s="906"/>
      <c r="DX113" s="906"/>
      <c r="DY113" s="906"/>
      <c r="DZ113" s="907"/>
    </row>
    <row r="114" spans="1:130" s="246" customFormat="1" ht="26.25" customHeight="1">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120715</v>
      </c>
      <c r="AB114" s="858"/>
      <c r="AC114" s="858"/>
      <c r="AD114" s="858"/>
      <c r="AE114" s="859"/>
      <c r="AF114" s="860">
        <v>142891</v>
      </c>
      <c r="AG114" s="858"/>
      <c r="AH114" s="858"/>
      <c r="AI114" s="858"/>
      <c r="AJ114" s="859"/>
      <c r="AK114" s="860">
        <v>153665</v>
      </c>
      <c r="AL114" s="858"/>
      <c r="AM114" s="858"/>
      <c r="AN114" s="858"/>
      <c r="AO114" s="859"/>
      <c r="AP114" s="905">
        <v>0.6</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4343887</v>
      </c>
      <c r="BR114" s="895"/>
      <c r="BS114" s="895"/>
      <c r="BT114" s="895"/>
      <c r="BU114" s="895"/>
      <c r="BV114" s="895">
        <v>4120592</v>
      </c>
      <c r="BW114" s="895"/>
      <c r="BX114" s="895"/>
      <c r="BY114" s="895"/>
      <c r="BZ114" s="895"/>
      <c r="CA114" s="895">
        <v>4063852</v>
      </c>
      <c r="CB114" s="895"/>
      <c r="CC114" s="895"/>
      <c r="CD114" s="895"/>
      <c r="CE114" s="895"/>
      <c r="CF114" s="956">
        <v>16.7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388</v>
      </c>
      <c r="DM114" s="858"/>
      <c r="DN114" s="858"/>
      <c r="DO114" s="858"/>
      <c r="DP114" s="859"/>
      <c r="DQ114" s="860" t="s">
        <v>433</v>
      </c>
      <c r="DR114" s="858"/>
      <c r="DS114" s="858"/>
      <c r="DT114" s="858"/>
      <c r="DU114" s="859"/>
      <c r="DV114" s="905" t="s">
        <v>388</v>
      </c>
      <c r="DW114" s="906"/>
      <c r="DX114" s="906"/>
      <c r="DY114" s="906"/>
      <c r="DZ114" s="907"/>
    </row>
    <row r="115" spans="1:130" s="246" customFormat="1" ht="26.25" customHeight="1">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611462</v>
      </c>
      <c r="AB115" s="1004"/>
      <c r="AC115" s="1004"/>
      <c r="AD115" s="1004"/>
      <c r="AE115" s="1005"/>
      <c r="AF115" s="1006">
        <v>611302</v>
      </c>
      <c r="AG115" s="1004"/>
      <c r="AH115" s="1004"/>
      <c r="AI115" s="1004"/>
      <c r="AJ115" s="1005"/>
      <c r="AK115" s="1006">
        <v>619673</v>
      </c>
      <c r="AL115" s="1004"/>
      <c r="AM115" s="1004"/>
      <c r="AN115" s="1004"/>
      <c r="AO115" s="1005"/>
      <c r="AP115" s="1007">
        <v>2.5</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v>2888</v>
      </c>
      <c r="BR115" s="895"/>
      <c r="BS115" s="895"/>
      <c r="BT115" s="895"/>
      <c r="BU115" s="895"/>
      <c r="BV115" s="895">
        <v>3264</v>
      </c>
      <c r="BW115" s="895"/>
      <c r="BX115" s="895"/>
      <c r="BY115" s="895"/>
      <c r="BZ115" s="895"/>
      <c r="CA115" s="895">
        <v>1211</v>
      </c>
      <c r="CB115" s="895"/>
      <c r="CC115" s="895"/>
      <c r="CD115" s="895"/>
      <c r="CE115" s="895"/>
      <c r="CF115" s="956">
        <v>0</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294085</v>
      </c>
      <c r="DH115" s="858"/>
      <c r="DI115" s="858"/>
      <c r="DJ115" s="858"/>
      <c r="DK115" s="859"/>
      <c r="DL115" s="860">
        <v>294142</v>
      </c>
      <c r="DM115" s="858"/>
      <c r="DN115" s="858"/>
      <c r="DO115" s="858"/>
      <c r="DP115" s="859"/>
      <c r="DQ115" s="860">
        <v>294200</v>
      </c>
      <c r="DR115" s="858"/>
      <c r="DS115" s="858"/>
      <c r="DT115" s="858"/>
      <c r="DU115" s="859"/>
      <c r="DV115" s="905">
        <v>1.2</v>
      </c>
      <c r="DW115" s="906"/>
      <c r="DX115" s="906"/>
      <c r="DY115" s="906"/>
      <c r="DZ115" s="907"/>
    </row>
    <row r="116" spans="1:130" s="246" customFormat="1" ht="26.25" customHeight="1">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388</v>
      </c>
      <c r="AB116" s="858"/>
      <c r="AC116" s="858"/>
      <c r="AD116" s="858"/>
      <c r="AE116" s="859"/>
      <c r="AF116" s="860" t="s">
        <v>388</v>
      </c>
      <c r="AG116" s="858"/>
      <c r="AH116" s="858"/>
      <c r="AI116" s="858"/>
      <c r="AJ116" s="859"/>
      <c r="AK116" s="860" t="s">
        <v>388</v>
      </c>
      <c r="AL116" s="858"/>
      <c r="AM116" s="858"/>
      <c r="AN116" s="858"/>
      <c r="AO116" s="859"/>
      <c r="AP116" s="905" t="s">
        <v>388</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433</v>
      </c>
      <c r="BW116" s="895"/>
      <c r="BX116" s="895"/>
      <c r="BY116" s="895"/>
      <c r="BZ116" s="895"/>
      <c r="CA116" s="895" t="s">
        <v>388</v>
      </c>
      <c r="CB116" s="895"/>
      <c r="CC116" s="895"/>
      <c r="CD116" s="895"/>
      <c r="CE116" s="895"/>
      <c r="CF116" s="956" t="s">
        <v>388</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433</v>
      </c>
      <c r="DR116" s="858"/>
      <c r="DS116" s="858"/>
      <c r="DT116" s="858"/>
      <c r="DU116" s="859"/>
      <c r="DV116" s="905" t="s">
        <v>433</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4816314</v>
      </c>
      <c r="AB117" s="990"/>
      <c r="AC117" s="990"/>
      <c r="AD117" s="990"/>
      <c r="AE117" s="991"/>
      <c r="AF117" s="992">
        <v>4931428</v>
      </c>
      <c r="AG117" s="990"/>
      <c r="AH117" s="990"/>
      <c r="AI117" s="990"/>
      <c r="AJ117" s="991"/>
      <c r="AK117" s="992">
        <v>5111902</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388</v>
      </c>
      <c r="BW117" s="895"/>
      <c r="BX117" s="895"/>
      <c r="BY117" s="895"/>
      <c r="BZ117" s="895"/>
      <c r="CA117" s="895" t="s">
        <v>433</v>
      </c>
      <c r="CB117" s="895"/>
      <c r="CC117" s="895"/>
      <c r="CD117" s="895"/>
      <c r="CE117" s="895"/>
      <c r="CF117" s="956" t="s">
        <v>129</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455</v>
      </c>
      <c r="DH117" s="858"/>
      <c r="DI117" s="858"/>
      <c r="DJ117" s="858"/>
      <c r="DK117" s="859"/>
      <c r="DL117" s="860" t="s">
        <v>455</v>
      </c>
      <c r="DM117" s="858"/>
      <c r="DN117" s="858"/>
      <c r="DO117" s="858"/>
      <c r="DP117" s="859"/>
      <c r="DQ117" s="860" t="s">
        <v>388</v>
      </c>
      <c r="DR117" s="858"/>
      <c r="DS117" s="858"/>
      <c r="DT117" s="858"/>
      <c r="DU117" s="859"/>
      <c r="DV117" s="905" t="s">
        <v>455</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307</v>
      </c>
      <c r="AG118" s="983"/>
      <c r="AH118" s="983"/>
      <c r="AI118" s="983"/>
      <c r="AJ118" s="984"/>
      <c r="AK118" s="985" t="s">
        <v>306</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433</v>
      </c>
      <c r="BR118" s="926"/>
      <c r="BS118" s="926"/>
      <c r="BT118" s="926"/>
      <c r="BU118" s="926"/>
      <c r="BV118" s="926" t="s">
        <v>388</v>
      </c>
      <c r="BW118" s="926"/>
      <c r="BX118" s="926"/>
      <c r="BY118" s="926"/>
      <c r="BZ118" s="926"/>
      <c r="CA118" s="926" t="s">
        <v>388</v>
      </c>
      <c r="CB118" s="926"/>
      <c r="CC118" s="926"/>
      <c r="CD118" s="926"/>
      <c r="CE118" s="926"/>
      <c r="CF118" s="956" t="s">
        <v>388</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388</v>
      </c>
      <c r="DH118" s="858"/>
      <c r="DI118" s="858"/>
      <c r="DJ118" s="858"/>
      <c r="DK118" s="859"/>
      <c r="DL118" s="860" t="s">
        <v>455</v>
      </c>
      <c r="DM118" s="858"/>
      <c r="DN118" s="858"/>
      <c r="DO118" s="858"/>
      <c r="DP118" s="859"/>
      <c r="DQ118" s="860" t="s">
        <v>433</v>
      </c>
      <c r="DR118" s="858"/>
      <c r="DS118" s="858"/>
      <c r="DT118" s="858"/>
      <c r="DU118" s="859"/>
      <c r="DV118" s="905" t="s">
        <v>388</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221943</v>
      </c>
      <c r="AB119" s="976"/>
      <c r="AC119" s="976"/>
      <c r="AD119" s="976"/>
      <c r="AE119" s="977"/>
      <c r="AF119" s="978">
        <v>222130</v>
      </c>
      <c r="AG119" s="976"/>
      <c r="AH119" s="976"/>
      <c r="AI119" s="976"/>
      <c r="AJ119" s="977"/>
      <c r="AK119" s="978">
        <v>222316</v>
      </c>
      <c r="AL119" s="976"/>
      <c r="AM119" s="976"/>
      <c r="AN119" s="976"/>
      <c r="AO119" s="977"/>
      <c r="AP119" s="979">
        <v>0.9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458</v>
      </c>
      <c r="BP119" s="959"/>
      <c r="BQ119" s="963">
        <v>57034319</v>
      </c>
      <c r="BR119" s="926"/>
      <c r="BS119" s="926"/>
      <c r="BT119" s="926"/>
      <c r="BU119" s="926"/>
      <c r="BV119" s="926">
        <v>55387398</v>
      </c>
      <c r="BW119" s="926"/>
      <c r="BX119" s="926"/>
      <c r="BY119" s="926"/>
      <c r="BZ119" s="926"/>
      <c r="CA119" s="926">
        <v>53413617</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3082504</v>
      </c>
      <c r="DH119" s="841"/>
      <c r="DI119" s="841"/>
      <c r="DJ119" s="841"/>
      <c r="DK119" s="842"/>
      <c r="DL119" s="843">
        <v>2805911</v>
      </c>
      <c r="DM119" s="841"/>
      <c r="DN119" s="841"/>
      <c r="DO119" s="841"/>
      <c r="DP119" s="842"/>
      <c r="DQ119" s="843">
        <v>2440917</v>
      </c>
      <c r="DR119" s="841"/>
      <c r="DS119" s="841"/>
      <c r="DT119" s="841"/>
      <c r="DU119" s="842"/>
      <c r="DV119" s="929">
        <v>10</v>
      </c>
      <c r="DW119" s="930"/>
      <c r="DX119" s="930"/>
      <c r="DY119" s="930"/>
      <c r="DZ119" s="931"/>
    </row>
    <row r="120" spans="1:130" s="246" customFormat="1" ht="26.25" customHeight="1">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388</v>
      </c>
      <c r="AB120" s="858"/>
      <c r="AC120" s="858"/>
      <c r="AD120" s="858"/>
      <c r="AE120" s="859"/>
      <c r="AF120" s="860" t="s">
        <v>388</v>
      </c>
      <c r="AG120" s="858"/>
      <c r="AH120" s="858"/>
      <c r="AI120" s="858"/>
      <c r="AJ120" s="859"/>
      <c r="AK120" s="860" t="s">
        <v>388</v>
      </c>
      <c r="AL120" s="858"/>
      <c r="AM120" s="858"/>
      <c r="AN120" s="858"/>
      <c r="AO120" s="859"/>
      <c r="AP120" s="905" t="s">
        <v>433</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9140740</v>
      </c>
      <c r="BR120" s="923"/>
      <c r="BS120" s="923"/>
      <c r="BT120" s="923"/>
      <c r="BU120" s="923"/>
      <c r="BV120" s="923">
        <v>9527985</v>
      </c>
      <c r="BW120" s="923"/>
      <c r="BX120" s="923"/>
      <c r="BY120" s="923"/>
      <c r="BZ120" s="923"/>
      <c r="CA120" s="923">
        <v>11195905</v>
      </c>
      <c r="CB120" s="923"/>
      <c r="CC120" s="923"/>
      <c r="CD120" s="923"/>
      <c r="CE120" s="923"/>
      <c r="CF120" s="947">
        <v>46</v>
      </c>
      <c r="CG120" s="948"/>
      <c r="CH120" s="948"/>
      <c r="CI120" s="948"/>
      <c r="CJ120" s="948"/>
      <c r="CK120" s="949" t="s">
        <v>462</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7001517</v>
      </c>
      <c r="DH120" s="923"/>
      <c r="DI120" s="923"/>
      <c r="DJ120" s="923"/>
      <c r="DK120" s="923"/>
      <c r="DL120" s="923">
        <v>6638084</v>
      </c>
      <c r="DM120" s="923"/>
      <c r="DN120" s="923"/>
      <c r="DO120" s="923"/>
      <c r="DP120" s="923"/>
      <c r="DQ120" s="923">
        <v>6317956</v>
      </c>
      <c r="DR120" s="923"/>
      <c r="DS120" s="923"/>
      <c r="DT120" s="923"/>
      <c r="DU120" s="923"/>
      <c r="DV120" s="924">
        <v>26</v>
      </c>
      <c r="DW120" s="924"/>
      <c r="DX120" s="924"/>
      <c r="DY120" s="924"/>
      <c r="DZ120" s="925"/>
    </row>
    <row r="121" spans="1:130" s="246" customFormat="1" ht="26.25" customHeight="1">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433</v>
      </c>
      <c r="AB121" s="858"/>
      <c r="AC121" s="858"/>
      <c r="AD121" s="858"/>
      <c r="AE121" s="859"/>
      <c r="AF121" s="860" t="s">
        <v>388</v>
      </c>
      <c r="AG121" s="858"/>
      <c r="AH121" s="858"/>
      <c r="AI121" s="858"/>
      <c r="AJ121" s="859"/>
      <c r="AK121" s="860" t="s">
        <v>433</v>
      </c>
      <c r="AL121" s="858"/>
      <c r="AM121" s="858"/>
      <c r="AN121" s="858"/>
      <c r="AO121" s="859"/>
      <c r="AP121" s="905" t="s">
        <v>388</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6669143</v>
      </c>
      <c r="BR121" s="895"/>
      <c r="BS121" s="895"/>
      <c r="BT121" s="895"/>
      <c r="BU121" s="895"/>
      <c r="BV121" s="895">
        <v>6439348</v>
      </c>
      <c r="BW121" s="895"/>
      <c r="BX121" s="895"/>
      <c r="BY121" s="895"/>
      <c r="BZ121" s="895"/>
      <c r="CA121" s="895">
        <v>6195679</v>
      </c>
      <c r="CB121" s="895"/>
      <c r="CC121" s="895"/>
      <c r="CD121" s="895"/>
      <c r="CE121" s="895"/>
      <c r="CF121" s="956">
        <v>25.5</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11498</v>
      </c>
      <c r="DH121" s="895"/>
      <c r="DI121" s="895"/>
      <c r="DJ121" s="895"/>
      <c r="DK121" s="895"/>
      <c r="DL121" s="895">
        <v>10534</v>
      </c>
      <c r="DM121" s="895"/>
      <c r="DN121" s="895"/>
      <c r="DO121" s="895"/>
      <c r="DP121" s="895"/>
      <c r="DQ121" s="895">
        <v>7525</v>
      </c>
      <c r="DR121" s="895"/>
      <c r="DS121" s="895"/>
      <c r="DT121" s="895"/>
      <c r="DU121" s="895"/>
      <c r="DV121" s="872">
        <v>0</v>
      </c>
      <c r="DW121" s="872"/>
      <c r="DX121" s="872"/>
      <c r="DY121" s="872"/>
      <c r="DZ121" s="873"/>
    </row>
    <row r="122" spans="1:130" s="246" customFormat="1" ht="26.25" customHeight="1">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433</v>
      </c>
      <c r="AG122" s="858"/>
      <c r="AH122" s="858"/>
      <c r="AI122" s="858"/>
      <c r="AJ122" s="859"/>
      <c r="AK122" s="860" t="s">
        <v>388</v>
      </c>
      <c r="AL122" s="858"/>
      <c r="AM122" s="858"/>
      <c r="AN122" s="858"/>
      <c r="AO122" s="859"/>
      <c r="AP122" s="905" t="s">
        <v>388</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36800661</v>
      </c>
      <c r="BR122" s="926"/>
      <c r="BS122" s="926"/>
      <c r="BT122" s="926"/>
      <c r="BU122" s="926"/>
      <c r="BV122" s="926">
        <v>36056351</v>
      </c>
      <c r="BW122" s="926"/>
      <c r="BX122" s="926"/>
      <c r="BY122" s="926"/>
      <c r="BZ122" s="926"/>
      <c r="CA122" s="926">
        <v>35251353</v>
      </c>
      <c r="CB122" s="926"/>
      <c r="CC122" s="926"/>
      <c r="CD122" s="926"/>
      <c r="CE122" s="926"/>
      <c r="CF122" s="927">
        <v>144.9</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t="s">
        <v>433</v>
      </c>
      <c r="DH122" s="895"/>
      <c r="DI122" s="895"/>
      <c r="DJ122" s="895"/>
      <c r="DK122" s="895"/>
      <c r="DL122" s="895" t="s">
        <v>388</v>
      </c>
      <c r="DM122" s="895"/>
      <c r="DN122" s="895"/>
      <c r="DO122" s="895"/>
      <c r="DP122" s="895"/>
      <c r="DQ122" s="895" t="s">
        <v>388</v>
      </c>
      <c r="DR122" s="895"/>
      <c r="DS122" s="895"/>
      <c r="DT122" s="895"/>
      <c r="DU122" s="895"/>
      <c r="DV122" s="872" t="s">
        <v>388</v>
      </c>
      <c r="DW122" s="872"/>
      <c r="DX122" s="872"/>
      <c r="DY122" s="872"/>
      <c r="DZ122" s="873"/>
    </row>
    <row r="123" spans="1:130" s="246" customFormat="1" ht="26.25" customHeight="1">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433</v>
      </c>
      <c r="AB123" s="858"/>
      <c r="AC123" s="858"/>
      <c r="AD123" s="858"/>
      <c r="AE123" s="859"/>
      <c r="AF123" s="860" t="s">
        <v>388</v>
      </c>
      <c r="AG123" s="858"/>
      <c r="AH123" s="858"/>
      <c r="AI123" s="858"/>
      <c r="AJ123" s="859"/>
      <c r="AK123" s="860" t="s">
        <v>388</v>
      </c>
      <c r="AL123" s="858"/>
      <c r="AM123" s="858"/>
      <c r="AN123" s="858"/>
      <c r="AO123" s="859"/>
      <c r="AP123" s="905" t="s">
        <v>388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466</v>
      </c>
      <c r="BP123" s="959"/>
      <c r="BQ123" s="913">
        <v>52610544</v>
      </c>
      <c r="BR123" s="914"/>
      <c r="BS123" s="914"/>
      <c r="BT123" s="914"/>
      <c r="BU123" s="914"/>
      <c r="BV123" s="914">
        <v>52023684</v>
      </c>
      <c r="BW123" s="914"/>
      <c r="BX123" s="914"/>
      <c r="BY123" s="914"/>
      <c r="BZ123" s="914"/>
      <c r="CA123" s="914">
        <v>52642937</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388</v>
      </c>
      <c r="DW123" s="906"/>
      <c r="DX123" s="906"/>
      <c r="DY123" s="906"/>
      <c r="DZ123" s="907"/>
    </row>
    <row r="124" spans="1:130" s="246" customFormat="1" ht="26.25" customHeight="1" thickBot="1">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388</v>
      </c>
      <c r="AL124" s="858"/>
      <c r="AM124" s="858"/>
      <c r="AN124" s="858"/>
      <c r="AO124" s="859"/>
      <c r="AP124" s="905" t="s">
        <v>388</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18.399999999999999</v>
      </c>
      <c r="BR124" s="912"/>
      <c r="BS124" s="912"/>
      <c r="BT124" s="912"/>
      <c r="BU124" s="912"/>
      <c r="BV124" s="912">
        <v>13.9</v>
      </c>
      <c r="BW124" s="912"/>
      <c r="BX124" s="912"/>
      <c r="BY124" s="912"/>
      <c r="BZ124" s="912"/>
      <c r="CA124" s="912">
        <v>3.1</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388</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388</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388</v>
      </c>
      <c r="DH125" s="923"/>
      <c r="DI125" s="923"/>
      <c r="DJ125" s="923"/>
      <c r="DK125" s="923"/>
      <c r="DL125" s="923" t="s">
        <v>388</v>
      </c>
      <c r="DM125" s="923"/>
      <c r="DN125" s="923"/>
      <c r="DO125" s="923"/>
      <c r="DP125" s="923"/>
      <c r="DQ125" s="923" t="s">
        <v>388</v>
      </c>
      <c r="DR125" s="923"/>
      <c r="DS125" s="923"/>
      <c r="DT125" s="923"/>
      <c r="DU125" s="923"/>
      <c r="DV125" s="924" t="s">
        <v>388</v>
      </c>
      <c r="DW125" s="924"/>
      <c r="DX125" s="924"/>
      <c r="DY125" s="924"/>
      <c r="DZ125" s="925"/>
    </row>
    <row r="126" spans="1:130" s="246" customFormat="1" ht="26.25" customHeight="1" thickBot="1">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389519</v>
      </c>
      <c r="AB126" s="858"/>
      <c r="AC126" s="858"/>
      <c r="AD126" s="858"/>
      <c r="AE126" s="859"/>
      <c r="AF126" s="860">
        <v>389172</v>
      </c>
      <c r="AG126" s="858"/>
      <c r="AH126" s="858"/>
      <c r="AI126" s="858"/>
      <c r="AJ126" s="859"/>
      <c r="AK126" s="860">
        <v>397357</v>
      </c>
      <c r="AL126" s="858"/>
      <c r="AM126" s="858"/>
      <c r="AN126" s="858"/>
      <c r="AO126" s="859"/>
      <c r="AP126" s="905">
        <v>1.6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388</v>
      </c>
      <c r="DH126" s="895"/>
      <c r="DI126" s="895"/>
      <c r="DJ126" s="895"/>
      <c r="DK126" s="895"/>
      <c r="DL126" s="895" t="s">
        <v>129</v>
      </c>
      <c r="DM126" s="895"/>
      <c r="DN126" s="895"/>
      <c r="DO126" s="895"/>
      <c r="DP126" s="895"/>
      <c r="DQ126" s="895" t="s">
        <v>129</v>
      </c>
      <c r="DR126" s="895"/>
      <c r="DS126" s="895"/>
      <c r="DT126" s="895"/>
      <c r="DU126" s="895"/>
      <c r="DV126" s="872" t="s">
        <v>388</v>
      </c>
      <c r="DW126" s="872"/>
      <c r="DX126" s="872"/>
      <c r="DY126" s="872"/>
      <c r="DZ126" s="873"/>
    </row>
    <row r="127" spans="1:130" s="246" customFormat="1" ht="26.25" customHeight="1">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388</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388</v>
      </c>
      <c r="DH127" s="895"/>
      <c r="DI127" s="895"/>
      <c r="DJ127" s="895"/>
      <c r="DK127" s="895"/>
      <c r="DL127" s="895" t="s">
        <v>129</v>
      </c>
      <c r="DM127" s="895"/>
      <c r="DN127" s="895"/>
      <c r="DO127" s="895"/>
      <c r="DP127" s="895"/>
      <c r="DQ127" s="895" t="s">
        <v>388</v>
      </c>
      <c r="DR127" s="895"/>
      <c r="DS127" s="895"/>
      <c r="DT127" s="895"/>
      <c r="DU127" s="895"/>
      <c r="DV127" s="872" t="s">
        <v>129</v>
      </c>
      <c r="DW127" s="872"/>
      <c r="DX127" s="872"/>
      <c r="DY127" s="872"/>
      <c r="DZ127" s="873"/>
    </row>
    <row r="128" spans="1:130" s="246" customFormat="1" ht="26.25" customHeight="1" thickBot="1">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736881</v>
      </c>
      <c r="AB128" s="879"/>
      <c r="AC128" s="879"/>
      <c r="AD128" s="879"/>
      <c r="AE128" s="880"/>
      <c r="AF128" s="881">
        <v>856175</v>
      </c>
      <c r="AG128" s="879"/>
      <c r="AH128" s="879"/>
      <c r="AI128" s="879"/>
      <c r="AJ128" s="880"/>
      <c r="AK128" s="881">
        <v>867425</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388</v>
      </c>
      <c r="BG128" s="865"/>
      <c r="BH128" s="865"/>
      <c r="BI128" s="865"/>
      <c r="BJ128" s="865"/>
      <c r="BK128" s="865"/>
      <c r="BL128" s="888"/>
      <c r="BM128" s="864">
        <v>11.93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v>2888</v>
      </c>
      <c r="DH128" s="869"/>
      <c r="DI128" s="869"/>
      <c r="DJ128" s="869"/>
      <c r="DK128" s="869"/>
      <c r="DL128" s="869">
        <v>3264</v>
      </c>
      <c r="DM128" s="869"/>
      <c r="DN128" s="869"/>
      <c r="DO128" s="869"/>
      <c r="DP128" s="869"/>
      <c r="DQ128" s="869">
        <v>1211</v>
      </c>
      <c r="DR128" s="869"/>
      <c r="DS128" s="869"/>
      <c r="DT128" s="869"/>
      <c r="DU128" s="869"/>
      <c r="DV128" s="870">
        <v>0</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27139004</v>
      </c>
      <c r="AB129" s="858"/>
      <c r="AC129" s="858"/>
      <c r="AD129" s="858"/>
      <c r="AE129" s="859"/>
      <c r="AF129" s="860">
        <v>27283945</v>
      </c>
      <c r="AG129" s="858"/>
      <c r="AH129" s="858"/>
      <c r="AI129" s="858"/>
      <c r="AJ129" s="859"/>
      <c r="AK129" s="860">
        <v>27518214</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129</v>
      </c>
      <c r="BG129" s="848"/>
      <c r="BH129" s="848"/>
      <c r="BI129" s="848"/>
      <c r="BJ129" s="848"/>
      <c r="BK129" s="848"/>
      <c r="BL129" s="849"/>
      <c r="BM129" s="847">
        <v>16.93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3145733</v>
      </c>
      <c r="AB130" s="858"/>
      <c r="AC130" s="858"/>
      <c r="AD130" s="858"/>
      <c r="AE130" s="859"/>
      <c r="AF130" s="860">
        <v>3167205</v>
      </c>
      <c r="AG130" s="858"/>
      <c r="AH130" s="858"/>
      <c r="AI130" s="858"/>
      <c r="AJ130" s="859"/>
      <c r="AK130" s="860">
        <v>3185023</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23993271</v>
      </c>
      <c r="AB131" s="841"/>
      <c r="AC131" s="841"/>
      <c r="AD131" s="841"/>
      <c r="AE131" s="842"/>
      <c r="AF131" s="843">
        <v>24116740</v>
      </c>
      <c r="AG131" s="841"/>
      <c r="AH131" s="841"/>
      <c r="AI131" s="841"/>
      <c r="AJ131" s="842"/>
      <c r="AK131" s="843">
        <v>24333191</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3.891507748</v>
      </c>
      <c r="AB132" s="821"/>
      <c r="AC132" s="821"/>
      <c r="AD132" s="821"/>
      <c r="AE132" s="822"/>
      <c r="AF132" s="823">
        <v>3.765218682</v>
      </c>
      <c r="AG132" s="821"/>
      <c r="AH132" s="821"/>
      <c r="AI132" s="821"/>
      <c r="AJ132" s="822"/>
      <c r="AK132" s="823">
        <v>4.3539460160000001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2.8</v>
      </c>
      <c r="AB133" s="800"/>
      <c r="AC133" s="800"/>
      <c r="AD133" s="800"/>
      <c r="AE133" s="801"/>
      <c r="AF133" s="799">
        <v>3.6</v>
      </c>
      <c r="AG133" s="800"/>
      <c r="AH133" s="800"/>
      <c r="AI133" s="800"/>
      <c r="AJ133" s="801"/>
      <c r="AK133" s="799">
        <v>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eptJsF4oULoM4IthSIbNTlauRRd2QFOjjksG9zqeypAq4zqLgGysB6NVJSfkKMAfYY7GPk6pVi5vV+Tc5WGLOg==" saltValue="XWEJARblGfddn9QFz+wG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Qta2+jyzkWoonCBSvtkAQGreNODSLKH2xNUi+miZpLseDB4IsUP093/W0DcgQ5NeLMNeZoV09qG1IM+H8Aw+A==" saltValue="QbEYiqdlfUPQZknkomQF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9wKS5UOxIo7fRksxVf+Eys3knbTO8cubZKwBQq+g09xxVLS9EhtoBLu5n4kFCziQ6YoMw9du6izXmxcLqQpBQ==" saltValue="1+8jTFCAkS10nK8ScRqf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7069516</v>
      </c>
      <c r="AP9" s="312">
        <v>46614</v>
      </c>
      <c r="AQ9" s="313">
        <v>56078</v>
      </c>
      <c r="AR9" s="314">
        <v>-16.899999999999999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652676</v>
      </c>
      <c r="AP10" s="315">
        <v>4304</v>
      </c>
      <c r="AQ10" s="316">
        <v>3491</v>
      </c>
      <c r="AR10" s="317">
        <v>23.3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1487100</v>
      </c>
      <c r="AP11" s="315">
        <v>9805</v>
      </c>
      <c r="AQ11" s="316">
        <v>1563</v>
      </c>
      <c r="AR11" s="317">
        <v>527.29999999999995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t="s">
        <v>505</v>
      </c>
      <c r="AP12" s="315" t="s">
        <v>505</v>
      </c>
      <c r="AQ12" s="316">
        <v>910</v>
      </c>
      <c r="AR12" s="317" t="s">
        <v>505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505</v>
      </c>
      <c r="AP13" s="315" t="s">
        <v>505</v>
      </c>
      <c r="AQ13" s="316" t="s">
        <v>505</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304832</v>
      </c>
      <c r="AP14" s="315">
        <v>2010</v>
      </c>
      <c r="AQ14" s="316">
        <v>2138</v>
      </c>
      <c r="AR14" s="317">
        <v>-6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147896</v>
      </c>
      <c r="AP15" s="315">
        <v>975</v>
      </c>
      <c r="AQ15" s="316">
        <v>1243</v>
      </c>
      <c r="AR15" s="317">
        <v>-21.6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-582874</v>
      </c>
      <c r="AP16" s="315">
        <v>-3843</v>
      </c>
      <c r="AQ16" s="316">
        <v>-4219</v>
      </c>
      <c r="AR16" s="317">
        <v>-8.9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9079146</v>
      </c>
      <c r="AP17" s="315">
        <v>59865</v>
      </c>
      <c r="AQ17" s="316">
        <v>61203</v>
      </c>
      <c r="AR17" s="317">
        <v>-2.2000000000000002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5.05</v>
      </c>
      <c r="AP21" s="328">
        <v>6.02</v>
      </c>
      <c r="AQ21" s="329">
        <v>-0.97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101</v>
      </c>
      <c r="AP22" s="333">
        <v>100.1</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3642330</v>
      </c>
      <c r="AP32" s="342">
        <v>24016</v>
      </c>
      <c r="AQ32" s="343">
        <v>27020</v>
      </c>
      <c r="AR32" s="344">
        <v>-11.1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505</v>
      </c>
      <c r="AP34" s="342" t="s">
        <v>505</v>
      </c>
      <c r="AQ34" s="343">
        <v>28</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696234</v>
      </c>
      <c r="AP35" s="342">
        <v>4591</v>
      </c>
      <c r="AQ35" s="343">
        <v>6255</v>
      </c>
      <c r="AR35" s="344">
        <v>-26.6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153665</v>
      </c>
      <c r="AP36" s="342">
        <v>1013</v>
      </c>
      <c r="AQ36" s="343">
        <v>683</v>
      </c>
      <c r="AR36" s="344">
        <v>48.3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619673</v>
      </c>
      <c r="AP37" s="342">
        <v>4086</v>
      </c>
      <c r="AQ37" s="343">
        <v>1461</v>
      </c>
      <c r="AR37" s="344">
        <v>179.7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505</v>
      </c>
      <c r="AP38" s="345" t="s">
        <v>505</v>
      </c>
      <c r="AQ38" s="346">
        <v>0</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-867425</v>
      </c>
      <c r="AP39" s="342">
        <v>-5719</v>
      </c>
      <c r="AQ39" s="343">
        <v>-7551</v>
      </c>
      <c r="AR39" s="344">
        <v>-24.3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-3185023</v>
      </c>
      <c r="AP40" s="342">
        <v>-21001</v>
      </c>
      <c r="AQ40" s="343">
        <v>-21721</v>
      </c>
      <c r="AR40" s="344">
        <v>-3.3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1059454</v>
      </c>
      <c r="AP41" s="342">
        <v>6986</v>
      </c>
      <c r="AQ41" s="343">
        <v>6176</v>
      </c>
      <c r="AR41" s="344">
        <v>13.1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6014971</v>
      </c>
      <c r="AN51" s="364">
        <v>38985</v>
      </c>
      <c r="AO51" s="365">
        <v>57.7</v>
      </c>
      <c r="AP51" s="366">
        <v>45117</v>
      </c>
      <c r="AQ51" s="367">
        <v>4.5999999999999996</v>
      </c>
      <c r="AR51" s="368">
        <v>53.1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4470913</v>
      </c>
      <c r="AN52" s="372">
        <v>28978</v>
      </c>
      <c r="AO52" s="373">
        <v>70.900000000000006</v>
      </c>
      <c r="AP52" s="374">
        <v>25589</v>
      </c>
      <c r="AQ52" s="375">
        <v>16.899999999999999</v>
      </c>
      <c r="AR52" s="376">
        <v>54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4854932</v>
      </c>
      <c r="AN53" s="364">
        <v>31579</v>
      </c>
      <c r="AO53" s="365">
        <v>-19</v>
      </c>
      <c r="AP53" s="366">
        <v>39951</v>
      </c>
      <c r="AQ53" s="367">
        <v>-11.5</v>
      </c>
      <c r="AR53" s="368">
        <v>-7.5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3619972</v>
      </c>
      <c r="AN54" s="372">
        <v>23546</v>
      </c>
      <c r="AO54" s="373">
        <v>-18.7</v>
      </c>
      <c r="AP54" s="374">
        <v>22555</v>
      </c>
      <c r="AQ54" s="375">
        <v>-11.9</v>
      </c>
      <c r="AR54" s="376">
        <v>-6.8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4641521</v>
      </c>
      <c r="AN55" s="364">
        <v>30326</v>
      </c>
      <c r="AO55" s="365">
        <v>-4</v>
      </c>
      <c r="AP55" s="366">
        <v>39893</v>
      </c>
      <c r="AQ55" s="367">
        <v>-0.1</v>
      </c>
      <c r="AR55" s="368">
        <v>-3.9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2982517</v>
      </c>
      <c r="AN56" s="372">
        <v>19487</v>
      </c>
      <c r="AO56" s="373">
        <v>-17.2</v>
      </c>
      <c r="AP56" s="374">
        <v>26170</v>
      </c>
      <c r="AQ56" s="375">
        <v>16</v>
      </c>
      <c r="AR56" s="376">
        <v>-33.200000000000003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3621032</v>
      </c>
      <c r="AN57" s="364">
        <v>23746</v>
      </c>
      <c r="AO57" s="365">
        <v>-21.7</v>
      </c>
      <c r="AP57" s="366">
        <v>41080</v>
      </c>
      <c r="AQ57" s="367">
        <v>3</v>
      </c>
      <c r="AR57" s="368">
        <v>-24.7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2416703</v>
      </c>
      <c r="AN58" s="372">
        <v>15849</v>
      </c>
      <c r="AO58" s="373">
        <v>-18.7</v>
      </c>
      <c r="AP58" s="374">
        <v>27265</v>
      </c>
      <c r="AQ58" s="375">
        <v>4.2</v>
      </c>
      <c r="AR58" s="376">
        <v>-22.9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3619887</v>
      </c>
      <c r="AN59" s="364">
        <v>23868</v>
      </c>
      <c r="AO59" s="365">
        <v>0.5</v>
      </c>
      <c r="AP59" s="366">
        <v>33173</v>
      </c>
      <c r="AQ59" s="367">
        <v>-19.2</v>
      </c>
      <c r="AR59" s="368">
        <v>19.7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2702093</v>
      </c>
      <c r="AN60" s="372">
        <v>17817</v>
      </c>
      <c r="AO60" s="373">
        <v>12.4</v>
      </c>
      <c r="AP60" s="374">
        <v>20353</v>
      </c>
      <c r="AQ60" s="375">
        <v>-25.4</v>
      </c>
      <c r="AR60" s="376">
        <v>37.799999999999997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4550469</v>
      </c>
      <c r="AN61" s="379">
        <v>29701</v>
      </c>
      <c r="AO61" s="380">
        <v>2.7</v>
      </c>
      <c r="AP61" s="381">
        <v>39843</v>
      </c>
      <c r="AQ61" s="382">
        <v>-4.5999999999999996</v>
      </c>
      <c r="AR61" s="368">
        <v>7.3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3238440</v>
      </c>
      <c r="AN62" s="372">
        <v>21135</v>
      </c>
      <c r="AO62" s="373">
        <v>5.7</v>
      </c>
      <c r="AP62" s="374">
        <v>24386</v>
      </c>
      <c r="AQ62" s="375">
        <v>0</v>
      </c>
      <c r="AR62" s="376">
        <v>5.7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TCFE9gPMfEaBlb7KIUF69GeIWPZUrzpzKGguFU7W55QNxzBXlH7CUfR8IFJdFrj3TzcS790WXazIZsoanZGxw==" saltValue="8ehD7DbEgMpVKqilT8S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m69HooTL3j5jqDBILKU5Y12Rmc/IKwiSMA5D/ngr7BMcEug/IN4IrEWOKW3YLVY3hAT45JKvMmQLMgl6dGh9Q==" saltValue="BrIRHFUlvM31xyy7EnLU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8unrqBFBAUND08TYRVe5/4Fo66KzsdXoNPY8D7fKpgJ3R/S+lo42p2T5M7JVmTM6YlUGP6h1FftkwVvEoIPrg==" saltValue="mvCimmprmIpXRVd+/tGn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2" t="s">
        <v>3</v>
      </c>
      <c r="D47" s="1232"/>
      <c r="E47" s="1233"/>
      <c r="F47" s="11">
        <v>18.38</v>
      </c>
      <c r="G47" s="12">
        <v>15.94</v>
      </c>
      <c r="H47" s="12">
        <v>15.27</v>
      </c>
      <c r="I47" s="12">
        <v>15.32</v>
      </c>
      <c r="J47" s="13">
        <v>16.53</v>
      </c>
    </row>
    <row r="48" spans="2:10" ht="57.75" customHeight="1">
      <c r="B48" s="14"/>
      <c r="C48" s="1234" t="s">
        <v>4</v>
      </c>
      <c r="D48" s="1234"/>
      <c r="E48" s="1235"/>
      <c r="F48" s="15">
        <v>7.11</v>
      </c>
      <c r="G48" s="16">
        <v>4.08</v>
      </c>
      <c r="H48" s="16">
        <v>5.39</v>
      </c>
      <c r="I48" s="16">
        <v>7.3</v>
      </c>
      <c r="J48" s="17">
        <v>6.2</v>
      </c>
    </row>
    <row r="49" spans="2:10" ht="57.75" customHeight="1" thickBot="1">
      <c r="B49" s="18"/>
      <c r="C49" s="1236" t="s">
        <v>5</v>
      </c>
      <c r="D49" s="1236"/>
      <c r="E49" s="1237"/>
      <c r="F49" s="19" t="s">
        <v>552</v>
      </c>
      <c r="G49" s="20" t="s">
        <v>553</v>
      </c>
      <c r="H49" s="20">
        <v>0.59</v>
      </c>
      <c r="I49" s="20">
        <v>2.08</v>
      </c>
      <c r="J49" s="21">
        <v>0.31</v>
      </c>
    </row>
    <row r="50" spans="2:10" ht="13.5" customHeight="1"/>
    <row r="51" spans="2:10" ht="13.5" hidden="1" customHeight="1"/>
    <row r="52" spans="2:10" ht="13.5" hidden="1" customHeight="1"/>
    <row r="53" spans="2:10" ht="13.5" hidden="1" customHeight="1"/>
  </sheetData>
  <sheetProtection algorithmName="SHA-512" hashValue="ghGDYMzl6K/xaoEhaNSWBydbhKvK5mFUAeEpng02aNVtTCZjW3weimUXNsRph+1ajm0yEK9VT373eRvNMYzU8w==" saltValue="A6j1fzTZxEPPfUK1/APe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2020-08-20T07:29:51Z</cp:lastPrinted>
  <dcterms:created xsi:type="dcterms:W3CDTF">2020-02-10T03:02:18Z</dcterms:created>
  <dcterms:modified xsi:type="dcterms:W3CDTF">2020-09-28T08:13:33Z</dcterms:modified>
  <cp:category/>
</cp:coreProperties>
</file>