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V:\市町村課\06 財政担当\◎業務別フォルダ\05 決算統計\30年度決算統計\04決算概要公表資料\05財政状況資料集\03団体回答\03 9月公表\02 団体回答\さ\"/>
    </mc:Choice>
  </mc:AlternateContent>
  <xr:revisionPtr revIDLastSave="0" documentId="13_ncr:1_{41B707AE-C9EF-4385-A9F6-2ACC3AB652A5}" xr6:coauthVersionLast="36" xr6:coauthVersionMax="36" xr10:uidLastSave="{00000000-0000-0000-0000-000000000000}"/>
  <bookViews>
    <workbookView xWindow="0" yWindow="0" windowWidth="15360" windowHeight="7635" tabRatio="85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102" i="12" l="1"/>
  <c r="DL102" i="12"/>
  <c r="DQ102" i="12"/>
  <c r="DB102" i="12"/>
  <c r="CW102" i="12"/>
  <c r="CR102" i="12"/>
  <c r="AP63" i="12" l="1"/>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4" i="10"/>
  <c r="C35" i="10" s="1"/>
  <c r="U34" i="10" s="1"/>
  <c r="U35" i="10" s="1"/>
  <c r="U36" i="10" s="1"/>
  <c r="AM34" i="10" l="1"/>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5" i="10" l="1"/>
  <c r="BW34" i="10"/>
  <c r="BW35" i="10" s="1"/>
  <c r="BW36" i="10" s="1"/>
  <c r="BW37" i="10" s="1"/>
  <c r="BW38" i="10" s="1"/>
  <c r="BW39" i="10" s="1"/>
  <c r="BW40" i="10" s="1"/>
  <c r="BW41" i="10" s="1"/>
  <c r="CO34" i="10" l="1"/>
</calcChain>
</file>

<file path=xl/sharedStrings.xml><?xml version="1.0" encoding="utf-8"?>
<sst xmlns="http://schemas.openxmlformats.org/spreadsheetml/2006/main" count="1146" uniqueCount="610">
  <si>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</si>
  <si>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</si>
  <si>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</si>
  <si>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</si>
  <si>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</si>
  <si>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</si>
  <si>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</si>
  <si>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</si>
  <si>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</si>
  <si>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</si>
  <si>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</si>
  <si>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</si>
  <si>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</si>
  <si>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</si>
  <si>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</si>
  <si>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</si>
  <si>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</si>
  <si>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</si>
  <si>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</si>
  <si>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</si>
  <si>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</si>
  <si>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</si>
  <si>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</si>
  <si>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</si>
  <si>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</si>
  <si>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</si>
  <si>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</si>
  <si>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</si>
  <si>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</si>
  <si>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</si>
  <si>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</si>
  <si>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</si>
  <si>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</si>
  <si>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</si>
  <si>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</si>
  <si>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</si>
  <si>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</si>
  <si>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</si>
  <si>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</si>
  <si>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</si>
  <si>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</si>
  <si>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</si>
  <si>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</si>
  <si>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</si>
  <si>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</si>
  <si>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</si>
  <si>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</si>
  <si>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</si>
  <si>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</si>
  <si>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</si>
  <si>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</si>
  <si>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</si>
  <si>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</si>
  <si>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</si>
  <si>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</si>
  <si>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</si>
  <si>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</si>
  <si>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</si>
  <si>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</si>
  <si>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</si>
  <si>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</si>
  <si>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</si>
  <si>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</si>
  <si>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</si>
  <si>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</si>
  <si>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</si>
  <si>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</si>
  <si>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</si>
  <si>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</si>
  <si>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</si>
  <si>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</si>
  <si>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</si>
  <si>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</si>
  <si>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</si>
  <si>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</si>
  <si>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</si>
  <si>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</si>
  <si>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</si>
  <si>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</si>
  <si>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</si>
  <si>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</si>
  <si>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</si>
  <si>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</si>
  <si>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</si>
  <si>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</si>
  <si>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</si>
  <si>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</si>
  <si>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</si>
  <si>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</si>
  <si>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</si>
  <si>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</si>
  <si>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</si>
  <si>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</si>
  <si>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</si>
  <si>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</si>
  <si>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</si>
  <si>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</si>
  <si>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幸手市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</si>
  <si>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</si>
  <si>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</si>
  <si>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</si>
  <si>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</si>
  <si>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</si>
  <si>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</si>
  <si>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</si>
  <si>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</si>
  <si>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</si>
  <si>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</si>
  <si>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</si>
  <si>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</si>
  <si>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</si>
  <si>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</si>
  <si>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</si>
  <si>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</si>
  <si>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</si>
  <si>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</si>
  <si>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</si>
  <si>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</si>
  <si>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</si>
  <si>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</si>
  <si>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</si>
  <si>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</si>
  <si>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</si>
  <si>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</si>
  <si>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</si>
  <si>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</si>
  <si>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</si>
  <si>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</si>
  <si>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</si>
  <si>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</si>
  <si>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</si>
  <si>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</si>
  <si>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</si>
  <si>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</si>
  <si>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</si>
  <si>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</si>
  <si>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</si>
  <si>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</si>
  <si>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</si>
  <si>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</si>
  <si>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</si>
  <si>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</si>
  <si>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</si>
  <si>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</si>
  <si>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</si>
  <si>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</si>
  <si>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</si>
  <si>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</si>
  <si>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</si>
  <si>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</si>
  <si>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</si>
  <si>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</si>
  <si>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</si>
  <si>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</si>
  <si>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</si>
  <si>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</si>
  <si>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</si>
  <si>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</si>
  <si>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</si>
  <si>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</si>
  <si>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</si>
  <si>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</si>
  <si>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</si>
  <si>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</si>
  <si>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</si>
  <si>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</si>
  <si>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</si>
  <si>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</si>
  <si>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</si>
  <si>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</si>
  <si>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</si>
  <si>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</si>
  <si>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</si>
  <si>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</si>
  <si>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</si>
  <si>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</si>
  <si>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</si>
  <si>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</si>
  <si>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</si>
  <si>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</si>
  <si>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</si>
  <si>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</si>
  <si>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</si>
  <si>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</si>
  <si>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</si>
  <si>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</si>
  <si>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</si>
  <si>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</si>
  <si>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</si>
  <si>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</si>
  <si>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</si>
  <si>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</si>
  <si>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</si>
  <si>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</si>
  <si>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</si>
  <si>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</si>
  <si>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</si>
  <si>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</si>
  <si>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</si>
  <si>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</si>
  <si>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</si>
  <si>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</si>
  <si>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</si>
  <si>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</si>
  <si>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</si>
  <si>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</si>
  <si>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</si>
  <si>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</si>
  <si>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</si>
  <si>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</si>
  <si>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</si>
  <si>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</si>
  <si>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</si>
  <si>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</si>
  <si>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</si>
  <si>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</si>
  <si>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</si>
  <si>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埼玉県幸手市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</si>
  <si>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</si>
  <si>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</si>
  <si>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</si>
  <si>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</si>
  <si>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</si>
  <si>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</si>
  <si>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</si>
  <si>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</si>
  <si>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</si>
  <si>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</si>
  <si>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</si>
  <si>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</si>
  <si>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</si>
  <si>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</si>
  <si>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</si>
  <si>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</si>
  <si>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</si>
  <si>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</si>
  <si>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</si>
  <si>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</si>
  <si>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</si>
  <si>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</si>
  <si>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</si>
  <si>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</si>
  <si>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</si>
  <si>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</si>
  <si>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</si>
  <si>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</si>
  <si>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</si>
  <si>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</si>
  <si>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</si>
  <si>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</si>
  <si>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</si>
  <si>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</si>
  <si>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</si>
  <si>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</si>
  <si>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</si>
  <si>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</si>
  <si>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</si>
  <si>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</si>
  <si>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</si>
  <si>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</si>
  <si>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</si>
  <si>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</si>
  <si>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</si>
  <si>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</si>
  <si>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</si>
  <si>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</si>
  <si>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</si>
  <si>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</si>
  <si>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</si>
  <si>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</si>
  <si>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</si>
  <si>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</si>
  <si>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</si>
  <si>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</si>
  <si>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</si>
  <si>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</si>
  <si>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</si>
  <si>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</si>
  <si>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</si>
  <si>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</si>
  <si>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</si>
  <si>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</si>
  <si>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</si>
  <si>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</si>
  <si>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</si>
  <si>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</si>
  <si>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</si>
  <si>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</si>
  <si>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</si>
  <si>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</si>
  <si>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</si>
  <si>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</si>
  <si>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</si>
  <si>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</si>
  <si>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</si>
  <si>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</si>
  <si>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</si>
  <si>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</si>
  <si>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</si>
  <si>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</si>
  <si>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</si>
  <si>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</si>
  <si>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</si>
  <si>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</si>
  <si>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</si>
  <si>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</si>
  <si>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</si>
  <si>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</si>
  <si>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</si>
  <si>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</si>
  <si>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</si>
  <si>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</si>
  <si>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</si>
  <si>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</si>
  <si>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</si>
  <si>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</si>
  <si>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</si>
  <si>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</si>
  <si>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</si>
  <si>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</si>
  <si>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</si>
  <si>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</si>
  <si>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</si>
  <si>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</si>
  <si>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</si>
  <si>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</si>
  <si>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</si>
  <si>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</si>
  <si>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</si>
  <si>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</si>
  <si>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</si>
  <si>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</si>
  <si>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</si>
  <si>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</si>
  <si>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</si>
  <si>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</si>
  <si>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</si>
  <si>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</si>
  <si>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</si>
  <si>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</si>
  <si>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</si>
  <si>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</si>
  <si>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</si>
  <si>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</si>
  <si>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</si>
  <si>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</si>
  <si>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</si>
  <si>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</si>
  <si>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</si>
  <si>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</si>
  <si>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</si>
  <si>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</si>
  <si>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</si>
  <si>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</si>
  <si>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</si>
  <si>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</si>
  <si>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</si>
  <si>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</si>
  <si>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</si>
  <si>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</si>
  <si>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</si>
  <si>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</si>
  <si>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</si>
  <si>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</si>
  <si>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</si>
  <si>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</si>
  <si>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</si>
  <si>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</si>
  <si>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埼玉県幸手市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</si>
  <si>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</si>
  <si>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</si>
  <si>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</si>
  <si>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</si>
  <si>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</si>
  <si>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</si>
  <si>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</si>
  <si>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</si>
  <si>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</si>
  <si>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</si>
  <si>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</si>
  <si>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</si>
  <si>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</si>
  <si>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</si>
  <si>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</si>
  <si>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</si>
  <si>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</si>
  <si>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</si>
  <si>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</si>
  <si>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</si>
  <si>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幸手駅西口土地区画整理事業特別会計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</si>
  <si>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</si>
  <si>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</si>
  <si>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</si>
  <si>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</si>
  <si>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</si>
  <si>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</si>
  <si>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</si>
  <si>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</si>
  <si>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</si>
  <si>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</si>
  <si>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</si>
  <si>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</si>
  <si>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</si>
  <si>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</si>
  <si>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</si>
  <si>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</si>
  <si>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</si>
  <si>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</si>
  <si>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</si>
  <si>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</si>
  <si>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</si>
  <si>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</si>
  <si>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</si>
  <si>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</si>
  <si>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</si>
  <si>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</si>
  <si>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</si>
  <si>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</si>
  <si>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</si>
  <si>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</si>
  <si>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</si>
  <si>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</si>
  <si>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</si>
  <si>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</si>
  <si>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</si>
  <si>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</si>
  <si>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</si>
  <si>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</si>
  <si>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</si>
  <si>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</si>
  <si>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</si>
  <si>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</si>
  <si>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</si>
  <si>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</si>
  <si>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</si>
  <si>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</si>
  <si>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</si>
  <si>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</si>
  <si>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</si>
  <si>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</si>
  <si>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</si>
  <si>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</si>
  <si>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</si>
  <si>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</si>
  <si>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</si>
  <si>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</si>
  <si>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</si>
  <si>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</si>
  <si>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</si>
  <si>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</si>
  <si>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</si>
  <si>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</si>
  <si>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</si>
  <si>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</si>
  <si>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</si>
  <si>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</si>
  <si>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</si>
  <si>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</si>
  <si>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</si>
  <si>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</si>
  <si>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</si>
  <si>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</si>
  <si>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</si>
  <si>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</si>
  <si>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</si>
  <si>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</si>
  <si>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</si>
  <si>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</si>
  <si>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</si>
  <si>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</si>
  <si>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</si>
  <si>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</si>
  <si>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</si>
  <si>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</si>
  <si>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</si>
  <si>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</si>
  <si>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</si>
  <si>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</si>
  <si>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</si>
  <si>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</si>
  <si>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</si>
  <si>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</si>
  <si>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</si>
  <si>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</si>
  <si>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</si>
  <si>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</si>
  <si>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</si>
  <si>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</si>
  <si>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</si>
  <si>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</si>
  <si>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</si>
  <si>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</si>
  <si>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</si>
  <si>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</si>
  <si>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</si>
  <si>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</si>
  <si>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</si>
  <si>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</si>
  <si>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</si>
  <si>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</si>
  <si>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</si>
  <si>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</si>
  <si>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</si>
  <si>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</si>
  <si>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</si>
  <si>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</si>
  <si>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</si>
  <si>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</si>
  <si>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</si>
  <si>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</si>
  <si>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</si>
  <si>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</si>
  <si>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</si>
  <si>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</si>
  <si>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</si>
  <si>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</si>
  <si>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</si>
  <si>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</si>
  <si>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</si>
  <si>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</si>
  <si>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</si>
  <si>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</si>
  <si>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</si>
  <si>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</si>
  <si>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</si>
  <si>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</si>
  <si>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</si>
  <si>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</si>
  <si>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</si>
  <si>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</si>
  <si>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</si>
  <si>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</si>
  <si>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</si>
  <si>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</si>
  <si>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</si>
  <si>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</si>
  <si>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</si>
  <si>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</si>
  <si>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</si>
  <si>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</si>
  <si>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</si>
  <si>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</si>
  <si>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</si>
  <si>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</si>
  <si>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</si>
  <si>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</si>
  <si>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</si>
  <si>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</si>
  <si>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</si>
  <si>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</si>
  <si>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</si>
  <si>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</si>
  <si>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</si>
  <si>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</si>
  <si>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</si>
  <si>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</si>
  <si>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3.97</t>
  </si>
  <si>
    <t>▲ 4.62</t>
  </si>
  <si>
    <t>▲ 3.39</t>
  </si>
  <si>
    <t>▲ 6.13</t>
  </si>
  <si>
    <t>水道事業会計</t>
  </si>
  <si>
    <t>一般会計</t>
  </si>
  <si>
    <t>介護保険特別会計</t>
  </si>
  <si>
    <t>公共下水道事業特別会計</t>
  </si>
  <si>
    <t>国民健康保険特別会計</t>
  </si>
  <si>
    <t>幸手駅西口土地区画整理事業特別会計</t>
  </si>
  <si>
    <t>後期高齢者医療特別会計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</si>
  <si>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</si>
  <si>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</si>
  <si>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</si>
  <si>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</si>
  <si>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</si>
  <si>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</si>
  <si>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</si>
  <si>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</si>
  <si>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</si>
  <si>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埼玉県後期高齢者医療広域連合</t>
    <rPh sb="0" eb="3">
      <t>サイタマケン</t>
    </rPh>
    <rPh sb="3" eb="8">
      <t>コウキコウレイシャ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</si>
  <si>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</si>
  <si>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</si>
  <si>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利根川栗橋流域水防事務組合</t>
    <rPh sb="0" eb="2">
      <t>トネ</t>
    </rPh>
    <rPh sb="2" eb="3">
      <t>ガワ</t>
    </rPh>
    <rPh sb="3" eb="5">
      <t>クリハシ</t>
    </rPh>
    <rPh sb="5" eb="7">
      <t>リュウイキ</t>
    </rPh>
    <rPh sb="7" eb="9">
      <t>スイボウ</t>
    </rPh>
    <rPh sb="9" eb="11">
      <t>ジム</t>
    </rPh>
    <rPh sb="11" eb="13">
      <t>クミアイ</t>
    </rPh>
    <phoneticPr fontId="2"/>
  </si>
  <si>
    <t>広域利根斎場組合</t>
    <rPh sb="0" eb="2">
      <t>コウイキ</t>
    </rPh>
    <rPh sb="2" eb="4">
      <t>トネ</t>
    </rPh>
    <rPh sb="4" eb="6">
      <t>サイジョウ</t>
    </rPh>
    <rPh sb="6" eb="8">
      <t>クミアイ</t>
    </rPh>
    <phoneticPr fontId="2"/>
  </si>
  <si>
    <t>埼玉東部消防組合</t>
    <rPh sb="0" eb="2">
      <t>サイタマ</t>
    </rPh>
    <rPh sb="2" eb="4">
      <t>トウブ</t>
    </rPh>
    <rPh sb="4" eb="6">
      <t>ショウボウ</t>
    </rPh>
    <rPh sb="6" eb="8">
      <t>クミアイ</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</si>
  <si>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</si>
  <si>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</si>
  <si>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</si>
  <si>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t>
    <phoneticPr fontId="2"/>
  </si>
  <si>
    <t>-</t>
    <phoneticPr fontId="2"/>
  </si>
  <si>
    <t>幸手市土地開発公社</t>
    <rPh sb="0" eb="3">
      <t>サッテシ</t>
    </rPh>
    <rPh sb="3" eb="5">
      <t>トチ</t>
    </rPh>
    <rPh sb="5" eb="7">
      <t>カイハツ</t>
    </rPh>
    <rPh sb="7" eb="9">
      <t>コウシャ</t>
    </rPh>
    <phoneticPr fontId="2"/>
  </si>
  <si>
    <t>-</t>
    <phoneticPr fontId="2"/>
  </si>
  <si>
    <t>-</t>
    <phoneticPr fontId="2"/>
  </si>
  <si>
    <t>公共施設整備基金</t>
    <rPh sb="0" eb="2">
      <t>コウキョウ</t>
    </rPh>
    <rPh sb="2" eb="4">
      <t>シセツ</t>
    </rPh>
    <rPh sb="4" eb="6">
      <t>セイビ</t>
    </rPh>
    <rPh sb="6" eb="8">
      <t>キキン</t>
    </rPh>
    <phoneticPr fontId="2"/>
  </si>
  <si>
    <t>地域福祉基金</t>
    <rPh sb="0" eb="2">
      <t>チイキ</t>
    </rPh>
    <rPh sb="2" eb="4">
      <t>フクシ</t>
    </rPh>
    <rPh sb="4" eb="6">
      <t>キキン</t>
    </rPh>
    <phoneticPr fontId="2"/>
  </si>
  <si>
    <t>学校教育施設整備基金</t>
    <rPh sb="0" eb="2">
      <t>ガッコウ</t>
    </rPh>
    <rPh sb="2" eb="4">
      <t>キョウイク</t>
    </rPh>
    <rPh sb="4" eb="6">
      <t>シセツ</t>
    </rPh>
    <rPh sb="6" eb="8">
      <t>セイビ</t>
    </rPh>
    <rPh sb="8" eb="10">
      <t>キキン</t>
    </rPh>
    <phoneticPr fontId="2"/>
  </si>
  <si>
    <t>子育て応援基金</t>
    <rPh sb="0" eb="2">
      <t>コソダ</t>
    </rPh>
    <rPh sb="3" eb="5">
      <t>オウエン</t>
    </rPh>
    <rPh sb="5" eb="7">
      <t>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</si>
  <si>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</si>
  <si>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</si>
  <si>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</si>
  <si>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</si>
  <si>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</si>
  <si>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</si>
  <si>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</si>
  <si>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</si>
  <si>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</si>
  <si>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</si>
  <si>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</si>
  <si>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</si>
  <si>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</si>
  <si>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</si>
  <si>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平成30年度における有形固定資産減価償却率は類似団体平均を下回っているものの、将来負担比率は類似団体平均を上回っています。
　今後は、減価償却が進むにつれ、建物等の老朽化が顕著となり、大規模な修繕等が必要となることが予想されます。このため、公共施設等総合管理計画や個別施設計画に基づき計画的な資産管理を行い、持続可能な財政運営に努めてまいります。
</t>
    <rPh sb="1" eb="3">
      <t>ヘイセイ</t>
    </rPh>
    <rPh sb="5" eb="7">
      <t>ネンド</t>
    </rPh>
    <rPh sb="11" eb="13">
      <t>ユウケイ</t>
    </rPh>
    <rPh sb="13" eb="15">
      <t>コテイ</t>
    </rPh>
    <rPh sb="15" eb="17">
      <t>シサン</t>
    </rPh>
    <rPh sb="17" eb="19">
      <t>ゲンカ</t>
    </rPh>
    <rPh sb="19" eb="21">
      <t>ショウキャク</t>
    </rPh>
    <rPh sb="21" eb="22">
      <t>リツ</t>
    </rPh>
    <rPh sb="23" eb="25">
      <t>ルイジ</t>
    </rPh>
    <rPh sb="25" eb="27">
      <t>ダンタイ</t>
    </rPh>
    <rPh sb="27" eb="29">
      <t>ヘイキン</t>
    </rPh>
    <rPh sb="30" eb="32">
      <t>シタマワ</t>
    </rPh>
    <rPh sb="40" eb="42">
      <t>ショウライ</t>
    </rPh>
    <rPh sb="42" eb="44">
      <t>フタン</t>
    </rPh>
    <rPh sb="44" eb="46">
      <t>ヒリツ</t>
    </rPh>
    <rPh sb="47" eb="49">
      <t>ルイジ</t>
    </rPh>
    <rPh sb="49" eb="51">
      <t>ダンタイ</t>
    </rPh>
    <rPh sb="51" eb="53">
      <t>ヘイキン</t>
    </rPh>
    <rPh sb="54" eb="56">
      <t>ウワマワ</t>
    </rPh>
    <rPh sb="121" eb="123">
      <t>コウキョウ</t>
    </rPh>
    <rPh sb="123" eb="125">
      <t>シセツ</t>
    </rPh>
    <rPh sb="125" eb="126">
      <t>トウ</t>
    </rPh>
    <rPh sb="126" eb="128">
      <t>ソウゴウ</t>
    </rPh>
    <rPh sb="128" eb="130">
      <t>カンリ</t>
    </rPh>
    <rPh sb="130" eb="132">
      <t>ケイカク</t>
    </rPh>
    <rPh sb="133" eb="135">
      <t>コベツ</t>
    </rPh>
    <rPh sb="135" eb="137">
      <t>シセツ</t>
    </rPh>
    <rPh sb="137" eb="139">
      <t>ケイカク</t>
    </rPh>
    <rPh sb="140" eb="141">
      <t>モト</t>
    </rPh>
    <rPh sb="152" eb="153">
      <t>オコナ</t>
    </rPh>
    <rPh sb="155" eb="157">
      <t>ジゾク</t>
    </rPh>
    <rPh sb="157" eb="159">
      <t>カノウ</t>
    </rPh>
    <rPh sb="160" eb="162">
      <t>ザイセイ</t>
    </rPh>
    <rPh sb="162" eb="164">
      <t>ウンエイ</t>
    </rPh>
    <phoneticPr fontId="5"/>
  </si>
  <si>
    <t>　実質公債費比率は、平成１８年度に策定した「公債費負担適正化計画」や平成１９年度に策定した「財政健全化計画」に基づき、地方債発行額の抑制や各種経常経費の削減に努めてきたことなどから、類似団体平均を下回っています。なお、「公債費負担適正化計画」及び「財政健全化計画」につきましては、それぞれ平成２５年度、平成２３年度に計画年度が終了しています。
　しかしながら、将来負担比率は大規模事業実施に伴う地方債残高の増加や基金残高の減少等により増加傾向にあり、平成30年度は類似団体平均を上回っています。
　今後は、急激な増加が無いよう、財政規律を保ちつつ、基金や起債の管理をするなどし、引き続き財政の健全化に努めてまいります。</t>
    <rPh sb="180" eb="182">
      <t>ショウライ</t>
    </rPh>
    <rPh sb="182" eb="184">
      <t>フタン</t>
    </rPh>
    <rPh sb="184" eb="186">
      <t>ヒリツ</t>
    </rPh>
    <rPh sb="187" eb="190">
      <t>ダイキボ</t>
    </rPh>
    <rPh sb="190" eb="192">
      <t>ジギョウ</t>
    </rPh>
    <rPh sb="192" eb="194">
      <t>ジッシ</t>
    </rPh>
    <rPh sb="195" eb="196">
      <t>トモナ</t>
    </rPh>
    <rPh sb="197" eb="200">
      <t>チホウサイ</t>
    </rPh>
    <rPh sb="200" eb="202">
      <t>ザンダカ</t>
    </rPh>
    <rPh sb="203" eb="205">
      <t>ゾウカ</t>
    </rPh>
    <rPh sb="206" eb="208">
      <t>キキン</t>
    </rPh>
    <rPh sb="208" eb="210">
      <t>ザンダカ</t>
    </rPh>
    <rPh sb="211" eb="213">
      <t>ゲンショウ</t>
    </rPh>
    <rPh sb="213" eb="214">
      <t>トウ</t>
    </rPh>
    <rPh sb="217" eb="219">
      <t>ゾウカ</t>
    </rPh>
    <rPh sb="219" eb="221">
      <t>ケイコウ</t>
    </rPh>
    <rPh sb="225" eb="227">
      <t>ヘイセイ</t>
    </rPh>
    <rPh sb="229" eb="231">
      <t>ネンド</t>
    </rPh>
    <rPh sb="232" eb="238">
      <t>ルイジダンタイヘイキン</t>
    </rPh>
    <rPh sb="239" eb="241">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</si>
</sst>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57295</c:v>
                </c:pt>
                <c:pt idx="3">
                  <c:v>54110</c:v>
                </c:pt>
                <c:pt idx="4">
                  <c:v>54684</c:v>
                </c:pt>
              </c:numCache>
            </c:numRef>
          </c:val>
          <c:smooth val="0"/>
          <c:extLst>
            <c:ext xmlns:c16="http://schemas.microsoft.com/office/drawing/2014/chart" uri="{C3380CC4-5D6E-409C-BE32-E72D297353CC}">
              <c16:uniqueId val="{00000000-F67D-41C8-8B00-78F4D9815B5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47812</c:v>
                </c:pt>
                <c:pt idx="1">
                  <c:v>38565</c:v>
                </c:pt>
                <c:pt idx="2">
                  <c:v>42793</c:v>
                </c:pt>
                <c:pt idx="3">
                  <c:v>52781</c:v>
                </c:pt>
                <c:pt idx="4">
                  <c:v>84009</c:v>
                </c:pt>
              </c:numCache>
            </c:numRef>
          </c:val>
          <c:smooth val="0"/>
          <c:extLst>
            <c:ext xmlns:c16="http://schemas.microsoft.com/office/drawing/2014/chart" uri="{C3380CC4-5D6E-409C-BE32-E72D297353CC}">
              <c16:uniqueId val="{00000001-F67D-41C8-8B00-78F4D9815B50}"/>
            </c:ext>
          </c:extLst>
        </c:ser>
        <c:dLbls>
          <c:showLegendKey val="0"/>
          <c:showVal val="0"/>
          <c:showCatName val="0"/>
          <c:showSerName val="0"/>
          <c:showPercent val="0"/>
          <c:showBubbleSize val="0"/>
        </c:dLbls>
        <c:marker val="1"/>
        <c:smooth val="0"/>
        <c:axId val="367899616"/>
        <c:axId val="367896480"/>
      </c:lineChart>
      <c:catAx>
        <c:axId val="367899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7896480"/>
        <c:crosses val="autoZero"/>
        <c:auto val="1"/>
        <c:lblAlgn val="ctr"/>
        <c:lblOffset val="100"/>
        <c:tickLblSkip val="1"/>
        <c:tickMarkSkip val="1"/>
        <c:noMultiLvlLbl val="0"/>
      </c:catAx>
      <c:valAx>
        <c:axId val="3678964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7899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7.61</c:v>
                </c:pt>
                <c:pt idx="1">
                  <c:v>12.01</c:v>
                </c:pt>
                <c:pt idx="2">
                  <c:v>9.1199999999999992</c:v>
                </c:pt>
                <c:pt idx="3">
                  <c:v>8.4</c:v>
                </c:pt>
                <c:pt idx="4">
                  <c:v>6.8</c:v>
                </c:pt>
              </c:numCache>
            </c:numRef>
          </c:val>
          <c:extLst>
            <c:ext xmlns:c16="http://schemas.microsoft.com/office/drawing/2014/chart" uri="{C3380CC4-5D6E-409C-BE32-E72D297353CC}">
              <c16:uniqueId val="{00000000-07AF-4FC0-BE34-9B75FCCD44A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14.62</c:v>
                </c:pt>
                <c:pt idx="1">
                  <c:v>15.34</c:v>
                </c:pt>
                <c:pt idx="2">
                  <c:v>13.96</c:v>
                </c:pt>
                <c:pt idx="3">
                  <c:v>10.82</c:v>
                </c:pt>
                <c:pt idx="4">
                  <c:v>6.07</c:v>
                </c:pt>
              </c:numCache>
            </c:numRef>
          </c:val>
          <c:extLst>
            <c:ext xmlns:c16="http://schemas.microsoft.com/office/drawing/2014/chart" uri="{C3380CC4-5D6E-409C-BE32-E72D297353CC}">
              <c16:uniqueId val="{00000001-07AF-4FC0-BE34-9B75FCCD44A7}"/>
            </c:ext>
          </c:extLst>
        </c:ser>
        <c:dLbls>
          <c:showLegendKey val="0"/>
          <c:showVal val="0"/>
          <c:showCatName val="0"/>
          <c:showSerName val="0"/>
          <c:showPercent val="0"/>
          <c:showBubbleSize val="0"/>
        </c:dLbls>
        <c:gapWidth val="250"/>
        <c:overlap val="100"/>
        <c:axId val="367898832"/>
        <c:axId val="367900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-3.97</c:v>
                </c:pt>
                <c:pt idx="1">
                  <c:v>5.75</c:v>
                </c:pt>
                <c:pt idx="2">
                  <c:v>-4.62</c:v>
                </c:pt>
                <c:pt idx="3">
                  <c:v>-3.39</c:v>
                </c:pt>
                <c:pt idx="4">
                  <c:v>-6.13</c:v>
                </c:pt>
              </c:numCache>
            </c:numRef>
          </c:val>
          <c:smooth val="0"/>
          <c:extLst>
            <c:ext xmlns:c16="http://schemas.microsoft.com/office/drawing/2014/chart" uri="{C3380CC4-5D6E-409C-BE32-E72D297353CC}">
              <c16:uniqueId val="{00000002-07AF-4FC0-BE34-9B75FCCD44A7}"/>
            </c:ext>
          </c:extLst>
        </c:ser>
        <c:dLbls>
          <c:showLegendKey val="0"/>
          <c:showVal val="0"/>
          <c:showCatName val="0"/>
          <c:showSerName val="0"/>
          <c:showPercent val="0"/>
          <c:showBubbleSize val="0"/>
        </c:dLbls>
        <c:marker val="1"/>
        <c:smooth val="0"/>
        <c:axId val="367898832"/>
        <c:axId val="367900400"/>
      </c:lineChart>
      <c:catAx>
        <c:axId val="367898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7900400"/>
        <c:crosses val="autoZero"/>
        <c:auto val="1"/>
        <c:lblAlgn val="ctr"/>
        <c:lblOffset val="100"/>
        <c:tickLblSkip val="1"/>
        <c:tickMarkSkip val="1"/>
        <c:noMultiLvlLbl val="0"/>
      </c:catAx>
      <c:valAx>
        <c:axId val="367900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7898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7D0-4B6E-894C-CAC96E538E2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7D0-4B6E-894C-CAC96E538E2D}"/>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0.02</c:v>
                </c:pt>
                <c:pt idx="4">
                  <c:v>#N/A</c:v>
                </c:pt>
                <c:pt idx="5">
                  <c:v>0.01</c:v>
                </c:pt>
                <c:pt idx="6">
                  <c:v>#N/A</c:v>
                </c:pt>
                <c:pt idx="7">
                  <c:v>0.01</c:v>
                </c:pt>
                <c:pt idx="8">
                  <c:v>#N/A</c:v>
                </c:pt>
                <c:pt idx="9">
                  <c:v>0</c:v>
                </c:pt>
              </c:numCache>
            </c:numRef>
          </c:val>
          <c:extLst>
            <c:ext xmlns:c16="http://schemas.microsoft.com/office/drawing/2014/chart" uri="{C3380CC4-5D6E-409C-BE32-E72D297353CC}">
              <c16:uniqueId val="{00000002-67D0-4B6E-894C-CAC96E538E2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0.05</c:v>
                </c:pt>
                <c:pt idx="2">
                  <c:v>#N/A</c:v>
                </c:pt>
                <c:pt idx="3">
                  <c:v>0.03</c:v>
                </c:pt>
                <c:pt idx="4">
                  <c:v>#N/A</c:v>
                </c:pt>
                <c:pt idx="5">
                  <c:v>0.04</c:v>
                </c:pt>
                <c:pt idx="6">
                  <c:v>#N/A</c:v>
                </c:pt>
                <c:pt idx="7">
                  <c:v>0.03</c:v>
                </c:pt>
                <c:pt idx="8">
                  <c:v>#N/A</c:v>
                </c:pt>
                <c:pt idx="9">
                  <c:v>0.03</c:v>
                </c:pt>
              </c:numCache>
            </c:numRef>
          </c:val>
          <c:extLst>
            <c:ext xmlns:c16="http://schemas.microsoft.com/office/drawing/2014/chart" uri="{C3380CC4-5D6E-409C-BE32-E72D297353CC}">
              <c16:uniqueId val="{00000003-67D0-4B6E-894C-CAC96E538E2D}"/>
            </c:ext>
          </c:extLst>
        </c:ser>
        <c:ser>
          <c:idx val="4"/>
          <c:order val="4"/>
          <c:tx>
            <c:strRef>
              <c:f>データシート!$A$31</c:f>
              <c:strCache>
                <c:ptCount val="1"/>
                <c:pt idx="0">
                  <c:v>幸手駅西口土地区画整理事業特別会計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#N/A</c:v>
                </c:pt>
                <c:pt idx="3">
                  <c:v>0.08</c:v>
                </c:pt>
                <c:pt idx="4">
                  <c:v>#N/A</c:v>
                </c:pt>
                <c:pt idx="5">
                  <c:v>0.33</c:v>
                </c:pt>
                <c:pt idx="6">
                  <c:v>#N/A</c:v>
                </c:pt>
                <c:pt idx="7">
                  <c:v>0.3</c:v>
                </c:pt>
                <c:pt idx="8">
                  <c:v>#N/A</c:v>
                </c:pt>
                <c:pt idx="9">
                  <c:v>0.7</c:v>
                </c:pt>
              </c:numCache>
            </c:numRef>
          </c:val>
          <c:extLst>
            <c:ext xmlns:c16="http://schemas.microsoft.com/office/drawing/2014/chart" uri="{C3380CC4-5D6E-409C-BE32-E72D297353CC}">
              <c16:uniqueId val="{00000004-67D0-4B6E-894C-CAC96E538E2D}"/>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4.63</c:v>
                </c:pt>
                <c:pt idx="2">
                  <c:v>#N/A</c:v>
                </c:pt>
                <c:pt idx="3">
                  <c:v>4.59</c:v>
                </c:pt>
                <c:pt idx="4">
                  <c:v>#N/A</c:v>
                </c:pt>
                <c:pt idx="5">
                  <c:v>4.6900000000000004</c:v>
                </c:pt>
                <c:pt idx="6">
                  <c:v>#N/A</c:v>
                </c:pt>
                <c:pt idx="7">
                  <c:v>4.8600000000000003</c:v>
                </c:pt>
                <c:pt idx="8">
                  <c:v>#N/A</c:v>
                </c:pt>
                <c:pt idx="9">
                  <c:v>0.99</c:v>
                </c:pt>
              </c:numCache>
            </c:numRef>
          </c:val>
          <c:extLst>
            <c:ext xmlns:c16="http://schemas.microsoft.com/office/drawing/2014/chart" uri="{C3380CC4-5D6E-409C-BE32-E72D297353CC}">
              <c16:uniqueId val="{00000005-67D0-4B6E-894C-CAC96E538E2D}"/>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0.47</c:v>
                </c:pt>
                <c:pt idx="2">
                  <c:v>#N/A</c:v>
                </c:pt>
                <c:pt idx="3">
                  <c:v>0.71</c:v>
                </c:pt>
                <c:pt idx="4">
                  <c:v>#N/A</c:v>
                </c:pt>
                <c:pt idx="5">
                  <c:v>0.76</c:v>
                </c:pt>
                <c:pt idx="6">
                  <c:v>#N/A</c:v>
                </c:pt>
                <c:pt idx="7">
                  <c:v>0.72</c:v>
                </c:pt>
                <c:pt idx="8">
                  <c:v>#N/A</c:v>
                </c:pt>
                <c:pt idx="9">
                  <c:v>1.22</c:v>
                </c:pt>
              </c:numCache>
            </c:numRef>
          </c:val>
          <c:extLst>
            <c:ext xmlns:c16="http://schemas.microsoft.com/office/drawing/2014/chart" uri="{C3380CC4-5D6E-409C-BE32-E72D297353CC}">
              <c16:uniqueId val="{00000006-67D0-4B6E-894C-CAC96E538E2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1.73</c:v>
                </c:pt>
                <c:pt idx="2">
                  <c:v>#N/A</c:v>
                </c:pt>
                <c:pt idx="3">
                  <c:v>2.1</c:v>
                </c:pt>
                <c:pt idx="4">
                  <c:v>#N/A</c:v>
                </c:pt>
                <c:pt idx="5">
                  <c:v>3.45</c:v>
                </c:pt>
                <c:pt idx="6">
                  <c:v>#N/A</c:v>
                </c:pt>
                <c:pt idx="7">
                  <c:v>3.23</c:v>
                </c:pt>
                <c:pt idx="8">
                  <c:v>#N/A</c:v>
                </c:pt>
                <c:pt idx="9">
                  <c:v>1.58</c:v>
                </c:pt>
              </c:numCache>
            </c:numRef>
          </c:val>
          <c:extLst>
            <c:ext xmlns:c16="http://schemas.microsoft.com/office/drawing/2014/chart" uri="{C3380CC4-5D6E-409C-BE32-E72D297353CC}">
              <c16:uniqueId val="{00000007-67D0-4B6E-894C-CAC96E538E2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7.6</c:v>
                </c:pt>
                <c:pt idx="2">
                  <c:v>#N/A</c:v>
                </c:pt>
                <c:pt idx="3">
                  <c:v>12.01</c:v>
                </c:pt>
                <c:pt idx="4">
                  <c:v>#N/A</c:v>
                </c:pt>
                <c:pt idx="5">
                  <c:v>9.11</c:v>
                </c:pt>
                <c:pt idx="6">
                  <c:v>#N/A</c:v>
                </c:pt>
                <c:pt idx="7">
                  <c:v>8.09</c:v>
                </c:pt>
                <c:pt idx="8">
                  <c:v>#N/A</c:v>
                </c:pt>
                <c:pt idx="9">
                  <c:v>7.38</c:v>
                </c:pt>
              </c:numCache>
            </c:numRef>
          </c:val>
          <c:extLst>
            <c:ext xmlns:c16="http://schemas.microsoft.com/office/drawing/2014/chart" uri="{C3380CC4-5D6E-409C-BE32-E72D297353CC}">
              <c16:uniqueId val="{00000008-67D0-4B6E-894C-CAC96E538E2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13.43</c:v>
                </c:pt>
                <c:pt idx="2">
                  <c:v>#N/A</c:v>
                </c:pt>
                <c:pt idx="3">
                  <c:v>14.55</c:v>
                </c:pt>
                <c:pt idx="4">
                  <c:v>#N/A</c:v>
                </c:pt>
                <c:pt idx="5">
                  <c:v>14.39</c:v>
                </c:pt>
                <c:pt idx="6">
                  <c:v>#N/A</c:v>
                </c:pt>
                <c:pt idx="7">
                  <c:v>15.03</c:v>
                </c:pt>
                <c:pt idx="8">
                  <c:v>#N/A</c:v>
                </c:pt>
                <c:pt idx="9">
                  <c:v>15.74</c:v>
                </c:pt>
              </c:numCache>
            </c:numRef>
          </c:val>
          <c:extLst>
            <c:ext xmlns:c16="http://schemas.microsoft.com/office/drawing/2014/chart" uri="{C3380CC4-5D6E-409C-BE32-E72D297353CC}">
              <c16:uniqueId val="{00000009-67D0-4B6E-894C-CAC96E538E2D}"/>
            </c:ext>
          </c:extLst>
        </c:ser>
        <c:dLbls>
          <c:showLegendKey val="0"/>
          <c:showVal val="0"/>
          <c:showCatName val="0"/>
          <c:showSerName val="0"/>
          <c:showPercent val="0"/>
          <c:showBubbleSize val="0"/>
        </c:dLbls>
        <c:gapWidth val="150"/>
        <c:overlap val="100"/>
        <c:axId val="367899224"/>
        <c:axId val="367898440"/>
      </c:barChart>
      <c:catAx>
        <c:axId val="367899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7898440"/>
        <c:crosses val="autoZero"/>
        <c:auto val="1"/>
        <c:lblAlgn val="ctr"/>
        <c:lblOffset val="100"/>
        <c:tickLblSkip val="1"/>
        <c:tickMarkSkip val="1"/>
        <c:noMultiLvlLbl val="0"/>
      </c:catAx>
      <c:valAx>
        <c:axId val="367898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7899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1241</c:v>
                </c:pt>
                <c:pt idx="5">
                  <c:v>1178</c:v>
                </c:pt>
                <c:pt idx="8">
                  <c:v>1169</c:v>
                </c:pt>
                <c:pt idx="11">
                  <c:v>1249</c:v>
                </c:pt>
                <c:pt idx="14">
                  <c:v>1254</c:v>
                </c:pt>
              </c:numCache>
            </c:numRef>
          </c:val>
          <c:extLst>
            <c:ext xmlns:c16="http://schemas.microsoft.com/office/drawing/2014/chart" uri="{C3380CC4-5D6E-409C-BE32-E72D297353CC}">
              <c16:uniqueId val="{00000000-DCCB-43F5-8E7B-0E217CA8E72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CCB-43F5-8E7B-0E217CA8E72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DCCB-43F5-8E7B-0E217CA8E72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CCB-43F5-8E7B-0E217CA8E72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358</c:v>
                </c:pt>
                <c:pt idx="3">
                  <c:v>385</c:v>
                </c:pt>
                <c:pt idx="6">
                  <c:v>357</c:v>
                </c:pt>
                <c:pt idx="9">
                  <c:v>368</c:v>
                </c:pt>
                <c:pt idx="12">
                  <c:v>331</c:v>
                </c:pt>
              </c:numCache>
            </c:numRef>
          </c:val>
          <c:extLst>
            <c:ext xmlns:c16="http://schemas.microsoft.com/office/drawing/2014/chart" uri="{C3380CC4-5D6E-409C-BE32-E72D297353CC}">
              <c16:uniqueId val="{00000004-DCCB-43F5-8E7B-0E217CA8E72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CB-43F5-8E7B-0E217CA8E72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CCB-43F5-8E7B-0E217CA8E72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1278</c:v>
                </c:pt>
                <c:pt idx="3">
                  <c:v>1141</c:v>
                </c:pt>
                <c:pt idx="6">
                  <c:v>1160</c:v>
                </c:pt>
                <c:pt idx="9">
                  <c:v>1184</c:v>
                </c:pt>
                <c:pt idx="12">
                  <c:v>1284</c:v>
                </c:pt>
              </c:numCache>
            </c:numRef>
          </c:val>
          <c:extLst>
            <c:ext xmlns:c16="http://schemas.microsoft.com/office/drawing/2014/chart" uri="{C3380CC4-5D6E-409C-BE32-E72D297353CC}">
              <c16:uniqueId val="{00000007-DCCB-43F5-8E7B-0E217CA8E727}"/>
            </c:ext>
          </c:extLst>
        </c:ser>
        <c:dLbls>
          <c:showLegendKey val="0"/>
          <c:showVal val="0"/>
          <c:showCatName val="0"/>
          <c:showSerName val="0"/>
          <c:showPercent val="0"/>
          <c:showBubbleSize val="0"/>
        </c:dLbls>
        <c:gapWidth val="100"/>
        <c:overlap val="100"/>
        <c:axId val="367897656"/>
        <c:axId val="367901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396</c:v>
                </c:pt>
                <c:pt idx="2">
                  <c:v>#N/A</c:v>
                </c:pt>
                <c:pt idx="3">
                  <c:v>#N/A</c:v>
                </c:pt>
                <c:pt idx="4">
                  <c:v>348</c:v>
                </c:pt>
                <c:pt idx="5">
                  <c:v>#N/A</c:v>
                </c:pt>
                <c:pt idx="6">
                  <c:v>#N/A</c:v>
                </c:pt>
                <c:pt idx="7">
                  <c:v>348</c:v>
                </c:pt>
                <c:pt idx="8">
                  <c:v>#N/A</c:v>
                </c:pt>
                <c:pt idx="9">
                  <c:v>#N/A</c:v>
                </c:pt>
                <c:pt idx="10">
                  <c:v>303</c:v>
                </c:pt>
                <c:pt idx="11">
                  <c:v>#N/A</c:v>
                </c:pt>
                <c:pt idx="12">
                  <c:v>#N/A</c:v>
                </c:pt>
                <c:pt idx="13">
                  <c:v>361</c:v>
                </c:pt>
                <c:pt idx="14">
                  <c:v>#N/A</c:v>
                </c:pt>
              </c:numCache>
            </c:numRef>
          </c:val>
          <c:smooth val="0"/>
          <c:extLst>
            <c:ext xmlns:c16="http://schemas.microsoft.com/office/drawing/2014/chart" uri="{C3380CC4-5D6E-409C-BE32-E72D297353CC}">
              <c16:uniqueId val="{00000008-DCCB-43F5-8E7B-0E217CA8E727}"/>
            </c:ext>
          </c:extLst>
        </c:ser>
        <c:dLbls>
          <c:showLegendKey val="0"/>
          <c:showVal val="0"/>
          <c:showCatName val="0"/>
          <c:showSerName val="0"/>
          <c:showPercent val="0"/>
          <c:showBubbleSize val="0"/>
        </c:dLbls>
        <c:marker val="1"/>
        <c:smooth val="0"/>
        <c:axId val="367897656"/>
        <c:axId val="367901184"/>
      </c:lineChart>
      <c:catAx>
        <c:axId val="367897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7901184"/>
        <c:crosses val="autoZero"/>
        <c:auto val="1"/>
        <c:lblAlgn val="ctr"/>
        <c:lblOffset val="100"/>
        <c:tickLblSkip val="1"/>
        <c:tickMarkSkip val="1"/>
        <c:noMultiLvlLbl val="0"/>
      </c:catAx>
      <c:valAx>
        <c:axId val="367901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7897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12991</c:v>
                </c:pt>
                <c:pt idx="5">
                  <c:v>13244</c:v>
                </c:pt>
                <c:pt idx="8">
                  <c:v>13327</c:v>
                </c:pt>
                <c:pt idx="11">
                  <c:v>13693</c:v>
                </c:pt>
                <c:pt idx="14">
                  <c:v>13795</c:v>
                </c:pt>
              </c:numCache>
            </c:numRef>
          </c:val>
          <c:extLst>
            <c:ext xmlns:c16="http://schemas.microsoft.com/office/drawing/2014/chart" uri="{C3380CC4-5D6E-409C-BE32-E72D297353CC}">
              <c16:uniqueId val="{00000000-9189-4910-B9AD-1C00DD4381B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1718</c:v>
                </c:pt>
                <c:pt idx="5">
                  <c:v>1677</c:v>
                </c:pt>
                <c:pt idx="8">
                  <c:v>1470</c:v>
                </c:pt>
                <c:pt idx="11">
                  <c:v>1448</c:v>
                </c:pt>
                <c:pt idx="14">
                  <c:v>1552</c:v>
                </c:pt>
              </c:numCache>
            </c:numRef>
          </c:val>
          <c:extLst>
            <c:ext xmlns:c16="http://schemas.microsoft.com/office/drawing/2014/chart" uri="{C3380CC4-5D6E-409C-BE32-E72D297353CC}">
              <c16:uniqueId val="{00000001-9189-4910-B9AD-1C00DD4381B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4342</c:v>
                </c:pt>
                <c:pt idx="5">
                  <c:v>4498</c:v>
                </c:pt>
                <c:pt idx="8">
                  <c:v>4008</c:v>
                </c:pt>
                <c:pt idx="11">
                  <c:v>3053</c:v>
                </c:pt>
                <c:pt idx="14">
                  <c:v>2372</c:v>
                </c:pt>
              </c:numCache>
            </c:numRef>
          </c:val>
          <c:extLst>
            <c:ext xmlns:c16="http://schemas.microsoft.com/office/drawing/2014/chart" uri="{C3380CC4-5D6E-409C-BE32-E72D297353CC}">
              <c16:uniqueId val="{00000002-9189-4910-B9AD-1C00DD4381B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189-4910-B9AD-1C00DD4381B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189-4910-B9AD-1C00DD4381B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766</c:v>
                </c:pt>
                <c:pt idx="3">
                  <c:v>768</c:v>
                </c:pt>
                <c:pt idx="6">
                  <c:v>782</c:v>
                </c:pt>
                <c:pt idx="9">
                  <c:v>658</c:v>
                </c:pt>
                <c:pt idx="12">
                  <c:v>442</c:v>
                </c:pt>
              </c:numCache>
            </c:numRef>
          </c:val>
          <c:extLst>
            <c:ext xmlns:c16="http://schemas.microsoft.com/office/drawing/2014/chart" uri="{C3380CC4-5D6E-409C-BE32-E72D297353CC}">
              <c16:uniqueId val="{00000005-9189-4910-B9AD-1C00DD4381B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2519</c:v>
                </c:pt>
                <c:pt idx="3">
                  <c:v>1836</c:v>
                </c:pt>
                <c:pt idx="6">
                  <c:v>1821</c:v>
                </c:pt>
                <c:pt idx="9">
                  <c:v>1758</c:v>
                </c:pt>
                <c:pt idx="12">
                  <c:v>1686</c:v>
                </c:pt>
              </c:numCache>
            </c:numRef>
          </c:val>
          <c:extLst>
            <c:ext xmlns:c16="http://schemas.microsoft.com/office/drawing/2014/chart" uri="{C3380CC4-5D6E-409C-BE32-E72D297353CC}">
              <c16:uniqueId val="{00000006-9189-4910-B9AD-1C00DD4381B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188</c:v>
                </c:pt>
                <c:pt idx="3">
                  <c:v>184</c:v>
                </c:pt>
                <c:pt idx="6">
                  <c:v>162</c:v>
                </c:pt>
                <c:pt idx="9">
                  <c:v>139</c:v>
                </c:pt>
                <c:pt idx="12">
                  <c:v>116</c:v>
                </c:pt>
              </c:numCache>
            </c:numRef>
          </c:val>
          <c:extLst>
            <c:ext xmlns:c16="http://schemas.microsoft.com/office/drawing/2014/chart" uri="{C3380CC4-5D6E-409C-BE32-E72D297353CC}">
              <c16:uniqueId val="{00000007-9189-4910-B9AD-1C00DD4381B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4095</c:v>
                </c:pt>
                <c:pt idx="3">
                  <c:v>4221</c:v>
                </c:pt>
                <c:pt idx="6">
                  <c:v>4298</c:v>
                </c:pt>
                <c:pt idx="9">
                  <c:v>4279</c:v>
                </c:pt>
                <c:pt idx="12">
                  <c:v>4074</c:v>
                </c:pt>
              </c:numCache>
            </c:numRef>
          </c:val>
          <c:extLst>
            <c:ext xmlns:c16="http://schemas.microsoft.com/office/drawing/2014/chart" uri="{C3380CC4-5D6E-409C-BE32-E72D297353CC}">
              <c16:uniqueId val="{00000008-9189-4910-B9AD-1C00DD4381B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189-4910-B9AD-1C00DD4381B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12688</c:v>
                </c:pt>
                <c:pt idx="3">
                  <c:v>13159</c:v>
                </c:pt>
                <c:pt idx="6">
                  <c:v>13428</c:v>
                </c:pt>
                <c:pt idx="9">
                  <c:v>13891</c:v>
                </c:pt>
                <c:pt idx="12">
                  <c:v>15039</c:v>
                </c:pt>
              </c:numCache>
            </c:numRef>
          </c:val>
          <c:extLst>
            <c:ext xmlns:c16="http://schemas.microsoft.com/office/drawing/2014/chart" uri="{C3380CC4-5D6E-409C-BE32-E72D297353CC}">
              <c16:uniqueId val="{0000000A-9189-4910-B9AD-1C00DD4381B5}"/>
            </c:ext>
          </c:extLst>
        </c:ser>
        <c:dLbls>
          <c:showLegendKey val="0"/>
          <c:showVal val="0"/>
          <c:showCatName val="0"/>
          <c:showSerName val="0"/>
          <c:showPercent val="0"/>
          <c:showBubbleSize val="0"/>
        </c:dLbls>
        <c:gapWidth val="100"/>
        <c:overlap val="100"/>
        <c:axId val="367901968"/>
        <c:axId val="367902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1205</c:v>
                </c:pt>
                <c:pt idx="2">
                  <c:v>#N/A</c:v>
                </c:pt>
                <c:pt idx="3">
                  <c:v>#N/A</c:v>
                </c:pt>
                <c:pt idx="4">
                  <c:v>748</c:v>
                </c:pt>
                <c:pt idx="5">
                  <c:v>#N/A</c:v>
                </c:pt>
                <c:pt idx="6">
                  <c:v>#N/A</c:v>
                </c:pt>
                <c:pt idx="7">
                  <c:v>1685</c:v>
                </c:pt>
                <c:pt idx="8">
                  <c:v>#N/A</c:v>
                </c:pt>
                <c:pt idx="9">
                  <c:v>#N/A</c:v>
                </c:pt>
                <c:pt idx="10">
                  <c:v>2532</c:v>
                </c:pt>
                <c:pt idx="11">
                  <c:v>#N/A</c:v>
                </c:pt>
                <c:pt idx="12">
                  <c:v>#N/A</c:v>
                </c:pt>
                <c:pt idx="13">
                  <c:v>3639</c:v>
                </c:pt>
                <c:pt idx="14">
                  <c:v>#N/A</c:v>
                </c:pt>
              </c:numCache>
            </c:numRef>
          </c:val>
          <c:smooth val="0"/>
          <c:extLst>
            <c:ext xmlns:c16="http://schemas.microsoft.com/office/drawing/2014/chart" uri="{C3380CC4-5D6E-409C-BE32-E72D297353CC}">
              <c16:uniqueId val="{0000000B-9189-4910-B9AD-1C00DD4381B5}"/>
            </c:ext>
          </c:extLst>
        </c:ser>
        <c:dLbls>
          <c:showLegendKey val="0"/>
          <c:showVal val="0"/>
          <c:showCatName val="0"/>
          <c:showSerName val="0"/>
          <c:showPercent val="0"/>
          <c:showBubbleSize val="0"/>
        </c:dLbls>
        <c:marker val="1"/>
        <c:smooth val="0"/>
        <c:axId val="367901968"/>
        <c:axId val="367902360"/>
      </c:lineChart>
      <c:catAx>
        <c:axId val="367901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7902360"/>
        <c:crosses val="autoZero"/>
        <c:auto val="1"/>
        <c:lblAlgn val="ctr"/>
        <c:lblOffset val="100"/>
        <c:tickLblSkip val="1"/>
        <c:tickMarkSkip val="1"/>
        <c:noMultiLvlLbl val="0"/>
      </c:catAx>
      <c:valAx>
        <c:axId val="367902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7901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1395</c:v>
                </c:pt>
                <c:pt idx="1">
                  <c:v>1103</c:v>
                </c:pt>
                <c:pt idx="2">
                  <c:v>622</c:v>
                </c:pt>
              </c:numCache>
            </c:numRef>
          </c:val>
          <c:extLst>
            <c:ext xmlns:c16="http://schemas.microsoft.com/office/drawing/2014/chart" uri="{C3380CC4-5D6E-409C-BE32-E72D297353CC}">
              <c16:uniqueId val="{00000000-FFBE-4781-A64E-30888BA2C09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413</c:v>
                </c:pt>
                <c:pt idx="1">
                  <c:v>378</c:v>
                </c:pt>
                <c:pt idx="2">
                  <c:v>278</c:v>
                </c:pt>
              </c:numCache>
            </c:numRef>
          </c:val>
          <c:extLst>
            <c:ext xmlns:c16="http://schemas.microsoft.com/office/drawing/2014/chart" uri="{C3380CC4-5D6E-409C-BE32-E72D297353CC}">
              <c16:uniqueId val="{00000001-FFBE-4781-A64E-30888BA2C09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1156</c:v>
                </c:pt>
                <c:pt idx="1">
                  <c:v>623</c:v>
                </c:pt>
                <c:pt idx="2">
                  <c:v>108</c:v>
                </c:pt>
              </c:numCache>
            </c:numRef>
          </c:val>
          <c:extLst>
            <c:ext xmlns:c16="http://schemas.microsoft.com/office/drawing/2014/chart" uri="{C3380CC4-5D6E-409C-BE32-E72D297353CC}">
              <c16:uniqueId val="{00000002-FFBE-4781-A64E-30888BA2C09E}"/>
            </c:ext>
          </c:extLst>
        </c:ser>
        <c:dLbls>
          <c:showLegendKey val="0"/>
          <c:showVal val="0"/>
          <c:showCatName val="0"/>
          <c:showSerName val="0"/>
          <c:showPercent val="0"/>
          <c:showBubbleSize val="0"/>
        </c:dLbls>
        <c:gapWidth val="120"/>
        <c:overlap val="100"/>
        <c:axId val="367895696"/>
        <c:axId val="367896088"/>
      </c:barChart>
      <c:catAx>
        <c:axId val="367895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67896088"/>
        <c:crosses val="autoZero"/>
        <c:auto val="1"/>
        <c:lblAlgn val="ctr"/>
        <c:lblOffset val="100"/>
        <c:tickLblSkip val="1"/>
        <c:tickMarkSkip val="1"/>
        <c:noMultiLvlLbl val="0"/>
      </c:catAx>
      <c:valAx>
        <c:axId val="3678960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67895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{C01942F4-405D-4BE5-B8EF-23925FDAAA56}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3F9-4EB3-9BB2-60D986C99C0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{8A162E84-597E-422D-B6A6-DEED4877BD34}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F9-4EB3-9BB2-60D986C99C0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{C3557C3A-C833-40CC-A9F5-0F40405D166B}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F9-4EB3-9BB2-60D986C99C0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{71FA6B4E-289E-4801-A9C5-EF22A55AD37A}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F9-4EB3-9BB2-60D986C99C0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{09277310-CD69-419C-AC9E-44A5A91EBE6E}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F9-4EB3-9BB2-60D986C99C0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{47561135-07B4-42A1-A541-4DF07F0E2E6E}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3F9-4EB3-9BB2-60D986C99C0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{69F1E073-9942-4F4D-9ED4-A4ACBFD8BBDE}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3F9-4EB3-9BB2-60D986C99C0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{AE61B73C-5A66-4A61-BED0-573246525A53}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3F9-4EB3-9BB2-60D986C99C0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{AC1F60FA-9BEA-4DD5-B32B-583F015D1D73}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3F9-4EB3-9BB2-60D986C99C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c:v>
                </c:pt>
                <c:pt idx="16">
                  <c:v>52.6</c:v>
                </c:pt>
                <c:pt idx="24">
                  <c:v>52.6</c:v>
                </c:pt>
                <c:pt idx="32">
                  <c:v>55.2</c:v>
                </c:pt>
              </c:numCache>
            </c:numRef>
          </c:xVal>
          <c:yVal>
            <c:numRef>
              <c:f>公会計指標分析・財政指標組合せ分析表!$BP$51:$DC$51</c:f>
              <c:numCache>
                <c:formatCode>#,##0.0;"▲ "#,##0.0</c:formatCode>
                <c:ptCount val="40"/>
                <c:pt idx="8">
                  <c:v>8.1999999999999993</c:v>
                </c:pt>
                <c:pt idx="16">
                  <c:v>18.8</c:v>
                </c:pt>
                <c:pt idx="24">
                  <c:v>27.8</c:v>
                </c:pt>
                <c:pt idx="32">
                  <c:v>39.799999999999997</c:v>
                </c:pt>
              </c:numCache>
            </c:numRef>
          </c:yVal>
          <c:smooth val="0"/>
          <c:extLst>
            <c:ext xmlns:c16="http://schemas.microsoft.com/office/drawing/2014/chart" uri="{C3380CC4-5D6E-409C-BE32-E72D297353CC}">
              <c16:uniqueId val="{00000009-03F9-4EB3-9BB2-60D986C99C0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{2D36C8B2-0051-4E44-825D-77305FD5D219}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3F9-4EB3-9BB2-60D986C99C0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{882207EB-3742-4F90-AA40-37D684FEAF44}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F9-4EB3-9BB2-60D986C99C0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{3094CFBA-3B01-4249-9845-7064A3440D2B}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F9-4EB3-9BB2-60D986C99C0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{5CC246C5-800B-4A22-8F40-E0DDF73E478D}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F9-4EB3-9BB2-60D986C99C0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{15C910BC-AB19-4D78-8436-7D0637DADFF9}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F9-4EB3-9BB2-60D986C99C0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{F6C2EC4A-2F15-4DB1-B53D-6FDAD6A57074}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3F9-4EB3-9BB2-60D986C99C0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{B23C6310-BA01-4433-82D6-DEC71D5C3D08}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3F9-4EB3-9BB2-60D986C99C0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{58A18F6A-EED7-4422-8BFB-3987DA665743}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3F9-4EB3-9BB2-60D986C99C0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{49341490-9CB7-474A-AB33-FB8303572D87}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3F9-4EB3-9BB2-60D986C99C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56.8</c:v>
                </c:pt>
                <c:pt idx="16">
                  <c:v>57.2</c:v>
                </c:pt>
                <c:pt idx="24">
                  <c:v>58.5</c:v>
                </c:pt>
                <c:pt idx="32">
                  <c:v>59.9</c:v>
                </c:pt>
              </c:numCache>
            </c:numRef>
          </c:xVal>
          <c:yVal>
            <c:numRef>
              <c:f>公会計指標分析・財政指標組合せ分析表!$BP$55:$DC$55</c:f>
              <c:numCache>
                <c:formatCode>#,##0.0;"▲ "#,##0.0</c:formatCode>
                <c:ptCount val="40"/>
                <c:pt idx="8">
                  <c:v>33.6</c:v>
                </c:pt>
                <c:pt idx="16">
                  <c:v>33.1</c:v>
                </c:pt>
                <c:pt idx="24">
                  <c:v>31.3</c:v>
                </c:pt>
                <c:pt idx="32">
                  <c:v>25.3</c:v>
                </c:pt>
              </c:numCache>
            </c:numRef>
          </c:yVal>
          <c:smooth val="0"/>
          <c:extLst>
            <c:ext xmlns:c16="http://schemas.microsoft.com/office/drawing/2014/chart" uri="{C3380CC4-5D6E-409C-BE32-E72D297353CC}">
              <c16:uniqueId val="{00000013-03F9-4EB3-9BB2-60D986C99C06}"/>
            </c:ext>
          </c:extLst>
        </c:ser>
        <c:dLbls>
          <c:showLegendKey val="0"/>
          <c:showVal val="1"/>
          <c:showCatName val="0"/>
          <c:showSerName val="0"/>
          <c:showPercent val="0"/>
          <c:showBubbleSize val="0"/>
        </c:dLbls>
        <c:axId val="378683128"/>
        <c:axId val="378676464"/>
      </c:scatterChart>
      <c:valAx>
        <c:axId val="378683128"/>
        <c:scaling>
          <c:orientation val="minMax"/>
          <c:max val="60.7"/>
          <c:min val="50.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8676464"/>
        <c:crosses val="autoZero"/>
        <c:crossBetween val="midCat"/>
      </c:valAx>
      <c:valAx>
        <c:axId val="378676464"/>
        <c:scaling>
          <c:orientation val="minMax"/>
          <c:max val="46"/>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86831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{21110CDD-639B-43D3-90B0-566803BA3E0B}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327-4287-9B33-D6CDF871651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{7278667E-CFB6-4E63-B3EA-D6188ABA64AD}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27-4287-9B33-D6CDF871651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{D959BA32-685E-4F26-B0DF-26D5DE3D9233}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27-4287-9B33-D6CDF871651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{2DF6900A-2F98-40F6-8672-36CB031A6337}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27-4287-9B33-D6CDF871651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{F3984162-6AE9-48EF-942E-5E647FF38F99}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27-4287-9B33-D6CDF871651B}"/>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{09E471D3-F68B-4939-8761-721EB502B6FD}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327-4287-9B33-D6CDF871651B}"/>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{C7E3A27D-2A9B-462D-9D59-6AC0A441A3A8}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327-4287-9B33-D6CDF871651B}"/>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{0BFE99CE-73FA-4F1E-8AEF-29667FDE7FE2}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327-4287-9B33-D6CDF871651B}"/>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{7563CD1F-A3F7-4541-A475-9AC4C1E876E0}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327-4287-9B33-D6CDF871651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4.2</c:v>
                </c:pt>
                <c:pt idx="16">
                  <c:v>4</c:v>
                </c:pt>
                <c:pt idx="24">
                  <c:v>3.6</c:v>
                </c:pt>
                <c:pt idx="32">
                  <c:v>3.7</c:v>
                </c:pt>
              </c:numCache>
            </c:numRef>
          </c:xVal>
          <c:yVal>
            <c:numRef>
              <c:f>公会計指標分析・財政指標組合せ分析表!$BP$73:$DC$73</c:f>
              <c:numCache>
                <c:formatCode>#,##0.0;"▲ "#,##0.0</c:formatCode>
                <c:ptCount val="40"/>
                <c:pt idx="0">
                  <c:v>13.7</c:v>
                </c:pt>
                <c:pt idx="8">
                  <c:v>8.1999999999999993</c:v>
                </c:pt>
                <c:pt idx="16">
                  <c:v>18.8</c:v>
                </c:pt>
                <c:pt idx="24">
                  <c:v>27.8</c:v>
                </c:pt>
                <c:pt idx="32">
                  <c:v>39.799999999999997</c:v>
                </c:pt>
              </c:numCache>
            </c:numRef>
          </c:yVal>
          <c:smooth val="0"/>
          <c:extLst>
            <c:ext xmlns:c16="http://schemas.microsoft.com/office/drawing/2014/chart" uri="{C3380CC4-5D6E-409C-BE32-E72D297353CC}">
              <c16:uniqueId val="{00000009-1327-4287-9B33-D6CDF871651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{915DCB55-A3FC-4B49-9D48-C6EFEE205DF6}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327-4287-9B33-D6CDF871651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{C3B11F6C-681D-4082-9467-77194E6034E5}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27-4287-9B33-D6CDF871651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{7D913636-EC74-4E00-A514-EDE8C7315B0D}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27-4287-9B33-D6CDF871651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{FE1A226D-5F18-4BA6-A449-9F0840B9876C}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27-4287-9B33-D6CDF871651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{46A83517-FDDF-4CEA-A863-64DA9D8C6010}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27-4287-9B33-D6CDF871651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{3F8AB8A4-6C56-44E6-B64F-CDBC42A16CFA}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327-4287-9B33-D6CDF871651B}"/>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{C87192B0-BF52-4585-A1D9-ECF9B454EC27}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327-4287-9B33-D6CDF871651B}"/>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{82E86F26-EF97-4FEE-B5D9-D9DB966706F9}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327-4287-9B33-D6CDF871651B}"/>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{FDC0F416-D5FF-4C11-9C22-42ABC954AE26}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327-4287-9B33-D6CDF87165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7.5</c:v>
                </c:pt>
                <c:pt idx="24">
                  <c:v>7.2</c:v>
                </c:pt>
                <c:pt idx="32">
                  <c:v>6.9</c:v>
                </c:pt>
              </c:numCache>
            </c:numRef>
          </c:xVal>
          <c:yVal>
            <c:numRef>
              <c:f>公会計指標分析・財政指標組合せ分析表!$BP$77:$DC$77</c:f>
              <c:numCache>
                <c:formatCode>#,##0.0;"▲ "#,##0.0</c:formatCode>
                <c:ptCount val="40"/>
                <c:pt idx="0">
                  <c:v>45.9</c:v>
                </c:pt>
                <c:pt idx="8">
                  <c:v>33.6</c:v>
                </c:pt>
                <c:pt idx="16">
                  <c:v>33.1</c:v>
                </c:pt>
                <c:pt idx="24">
                  <c:v>31.3</c:v>
                </c:pt>
                <c:pt idx="32">
                  <c:v>25.3</c:v>
                </c:pt>
              </c:numCache>
            </c:numRef>
          </c:yVal>
          <c:smooth val="0"/>
          <c:extLst>
            <c:ext xmlns:c16="http://schemas.microsoft.com/office/drawing/2014/chart" uri="{C3380CC4-5D6E-409C-BE32-E72D297353CC}">
              <c16:uniqueId val="{00000013-1327-4287-9B33-D6CDF871651B}"/>
            </c:ext>
          </c:extLst>
        </c:ser>
        <c:dLbls>
          <c:showLegendKey val="0"/>
          <c:showVal val="1"/>
          <c:showCatName val="0"/>
          <c:showSerName val="0"/>
          <c:showPercent val="0"/>
          <c:showBubbleSize val="0"/>
        </c:dLbls>
        <c:axId val="378679992"/>
        <c:axId val="378681560"/>
      </c:scatterChart>
      <c:valAx>
        <c:axId val="378679992"/>
        <c:scaling>
          <c:orientation val="minMax"/>
          <c:max val="9.2999999999999989"/>
          <c:min val="3.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8681560"/>
        <c:crosses val="autoZero"/>
        <c:crossBetween val="midCat"/>
      </c:valAx>
      <c:valAx>
        <c:axId val="378681560"/>
        <c:scaling>
          <c:orientation val="minMax"/>
          <c:max val="5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86799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埼玉県幸手市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平成</a:t>
          </a:r>
          <a:r>
            <a:rPr kumimoji="1" lang="en-US" altLang="ja-JP" sz="1400" baseline="0">
              <a:latin typeface="ＭＳ ゴシック" pitchFamily="49" charset="-128"/>
              <a:ea typeface="ＭＳ ゴシック" pitchFamily="49" charset="-128"/>
            </a:rPr>
            <a:t>30</a:t>
          </a:r>
          <a:r>
            <a:rPr kumimoji="1" lang="ja-JP" altLang="en-US" sz="1400" baseline="0">
              <a:latin typeface="ＭＳ ゴシック" pitchFamily="49" charset="-128"/>
              <a:ea typeface="ＭＳ ゴシック" pitchFamily="49" charset="-128"/>
            </a:rPr>
            <a:t>年度の実質公債費比率の分子は</a:t>
          </a:r>
          <a:r>
            <a:rPr kumimoji="1" lang="en-US" altLang="ja-JP" sz="1400" baseline="0">
              <a:latin typeface="ＭＳ ゴシック" pitchFamily="49" charset="-128"/>
              <a:ea typeface="ＭＳ ゴシック" pitchFamily="49" charset="-128"/>
            </a:rPr>
            <a:t>361</a:t>
          </a:r>
          <a:r>
            <a:rPr kumimoji="1" lang="ja-JP" altLang="en-US" sz="1400" baseline="0">
              <a:latin typeface="ＭＳ ゴシック" pitchFamily="49" charset="-128"/>
              <a:ea typeface="ＭＳ ゴシック" pitchFamily="49" charset="-128"/>
            </a:rPr>
            <a:t>百万円となり、前年度と比較して</a:t>
          </a:r>
          <a:r>
            <a:rPr kumimoji="1" lang="en-US" altLang="ja-JP" sz="1400" baseline="0">
              <a:latin typeface="ＭＳ ゴシック" pitchFamily="49" charset="-128"/>
              <a:ea typeface="ＭＳ ゴシック" pitchFamily="49" charset="-128"/>
            </a:rPr>
            <a:t>58</a:t>
          </a:r>
          <a:r>
            <a:rPr kumimoji="1" lang="ja-JP" altLang="en-US" sz="1400" baseline="0">
              <a:latin typeface="ＭＳ ゴシック" pitchFamily="49" charset="-128"/>
              <a:ea typeface="ＭＳ ゴシック" pitchFamily="49" charset="-128"/>
            </a:rPr>
            <a:t>百万円増加しました。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大規模事業に伴う地方債の償還が徐々に始まっており、元利償還金が増加したため、分子総額についても増加となりました。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今後も、交付税措置のない地方債は極力借入を行わないようにし、将来世代への負担を先送りすることのないよう、財政運営を行ってまいります。</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埼玉県幸手市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平成</a:t>
          </a:r>
          <a:r>
            <a:rPr kumimoji="1" lang="en-US" altLang="ja-JP" sz="1350">
              <a:latin typeface="ＭＳ ゴシック" pitchFamily="49" charset="-128"/>
              <a:ea typeface="ＭＳ ゴシック" pitchFamily="49" charset="-128"/>
            </a:rPr>
            <a:t>30</a:t>
          </a:r>
          <a:r>
            <a:rPr kumimoji="1" lang="ja-JP" altLang="en-US" sz="1350">
              <a:latin typeface="ＭＳ ゴシック" pitchFamily="49" charset="-128"/>
              <a:ea typeface="ＭＳ ゴシック" pitchFamily="49" charset="-128"/>
            </a:rPr>
            <a:t>年度の将来負担比率の分子は</a:t>
          </a:r>
          <a:r>
            <a:rPr kumimoji="1" lang="en-US" altLang="ja-JP" sz="1350">
              <a:latin typeface="ＭＳ ゴシック" pitchFamily="49" charset="-128"/>
              <a:ea typeface="ＭＳ ゴシック" pitchFamily="49" charset="-128"/>
            </a:rPr>
            <a:t>3,639</a:t>
          </a:r>
          <a:r>
            <a:rPr kumimoji="1" lang="ja-JP" altLang="en-US" sz="1350">
              <a:latin typeface="ＭＳ ゴシック" pitchFamily="49" charset="-128"/>
              <a:ea typeface="ＭＳ ゴシック" pitchFamily="49" charset="-128"/>
            </a:rPr>
            <a:t>百万円となり、前年度と比較して</a:t>
          </a:r>
          <a:r>
            <a:rPr kumimoji="1" lang="en-US" altLang="ja-JP" sz="1350">
              <a:latin typeface="ＭＳ ゴシック" pitchFamily="49" charset="-128"/>
              <a:ea typeface="ＭＳ ゴシック" pitchFamily="49" charset="-128"/>
            </a:rPr>
            <a:t>1,107</a:t>
          </a:r>
          <a:r>
            <a:rPr kumimoji="1" lang="ja-JP" altLang="en-US" sz="1350">
              <a:latin typeface="ＭＳ ゴシック" pitchFamily="49" charset="-128"/>
              <a:ea typeface="ＭＳ ゴシック" pitchFamily="49" charset="-128"/>
            </a:rPr>
            <a:t>百万円増加しました。</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　将来負担額については、幸手駅橋上化及び自由通路整備事業や小中学校トイレ大規模改修事業などに伴う地方債が増えており、一般会計等に係る地方債の現在高が増加傾向にあります。</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　充当可能財源等については、交付税措置のある地方債を優先的に借り入れているため、基準財政需要額算入見込額は増加しているものの、財政調整基金をはじめとする各種基金を取り崩していることから、充当可能基金が減少しています。</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　今後は、計画的に基金への積立てを行うとともに、引き続き交付税措置のある地方債を優先的に借り入れることで、将来負担比率がこれ以上悪化することがないよう、健全な財政運営に努めてまいります。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埼玉県幸手市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幸手駅橋上化及び自由通路整備事業や古川橋架替事業などの大規模事業実施に伴う基金の取崩しを行っており、基金残高は全体的に減少傾向にあります。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重点プロジェクトに掲げた大規模事業の多くが終了してきており、今後は老朽化した公共施設等の更新需要等に備える必要があります。そのため、計画的に基金への積立てを行い、健全な財政運営に努めてまい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地域福祉基金：在宅福祉の推進など、地域における保健福祉活動の振興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学校教育整備基金：学校教育施設の整備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子育て応援基金：子どもたちが健やかに育つ環境づくり、子育て支援のより一層の充実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公共施設整備基金：幸手駅西口土地区画整理事業や古川橋架替事業等の財源として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地域福祉基金：利子積立と同額を取り崩しました。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学校教育整備基金：取崩しは実施していません。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子育て応援基金：子育て応援サークルへの補助金の財源として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幸手駅西口土地区画整理事業や古川橋架替事業、小中学校大規模改修事業等の大規模事業の財源として基金の取崩しを行ってきた結果、基金残高は減少傾向にあります。今後は、計画的に基金への積立てを行い、健全な財政運営に努めてまい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年度は、利子積立を含め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百万円を積み立てましたが、大規模事業実施に伴う財源調整のため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百万円を取り崩しており、年度末残高は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重点プロジェクトに掲げた大規模事業の多くが終了してきており、今後は老朽化した公共施設等の更新需要等に備える必要があります。そのため、計画的に基金への積立てを行い、健全な財政運営に努めてまい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年度は、公債費の増加傾向に対応するため、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百万円を取り崩しており、年度末残高は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大規模事業に伴う地方債の償還が徐々に始まっており、公債費は増加することが予想されます。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今後は、減少する基金残高に留意し、適切な取崩し額となるよう努めてまいります。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埼玉県幸手市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51,338
50,316
33.93
19,800,183
18,872,914
697,713
10,253,155
14,464,320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年度決算における当市の有形固定資産減価償却率は、類似団体平均に比べて低い比率となっております。</a:t>
          </a:r>
        </a:p>
        <a:p>
          <a:r>
            <a:rPr kumimoji="1" lang="ja-JP" altLang="en-US" sz="1100">
              <a:latin typeface="ＭＳ Ｐゴシック" panose="020B0600070205080204" pitchFamily="50" charset="-128"/>
              <a:ea typeface="ＭＳ Ｐゴシック" panose="020B0600070205080204" pitchFamily="50" charset="-128"/>
            </a:rPr>
            <a:t>　今後は、減価償却が進むにつれ、建物等の老朽化が顕著となり、大規模な修繕等が必要となることが予想されるため、計画的な資産管理に努めてまいります。</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D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D00-000043000000}"/>
            </a:ext>
          </a:extLst>
        </xdr:cNvPr>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D00-000045000000}"/>
            </a:ext>
          </a:extLst>
        </xdr:cNvPr>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D00-000047000000}"/>
            </a:ext>
          </a:extLst>
        </xdr:cNvPr>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2476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60506</xdr:rowOff>
    </xdr:from>
    <xdr:to>
      <xdr:col>23</xdr:col>
      <xdr:colOff>136525</xdr:colOff>
      <xdr:row>30</xdr:row>
      <xdr:rowOff>162106</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38933</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953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140698</xdr:rowOff>
    </xdr:from>
    <xdr:to>
      <xdr:col>19</xdr:col>
      <xdr:colOff>187325</xdr:colOff>
      <xdr:row>31</xdr:row>
      <xdr:rowOff>70848</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111306</xdr:rowOff>
    </xdr:from>
    <xdr:to>
      <xdr:col>23</xdr:col>
      <xdr:colOff>85725</xdr:colOff>
      <xdr:row>31</xdr:row>
      <xdr:rowOff>20048</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4051300" y="6026331"/>
          <a:ext cx="711200" cy="8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140698</xdr:rowOff>
    </xdr:from>
    <xdr:to>
      <xdr:col>15</xdr:col>
      <xdr:colOff>187325</xdr:colOff>
      <xdr:row>31</xdr:row>
      <xdr:rowOff>70848</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20048</xdr:rowOff>
    </xdr:from>
    <xdr:to>
      <xdr:col>19</xdr:col>
      <xdr:colOff>136525</xdr:colOff>
      <xdr:row>31</xdr:row>
      <xdr:rowOff>20048</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610652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18597</xdr:rowOff>
    </xdr:from>
    <xdr:to>
      <xdr:col>11</xdr:col>
      <xdr:colOff>187325</xdr:colOff>
      <xdr:row>31</xdr:row>
      <xdr:rowOff>120197</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610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20048</xdr:rowOff>
    </xdr:from>
    <xdr:to>
      <xdr:col>15</xdr:col>
      <xdr:colOff>136525</xdr:colOff>
      <xdr:row>31</xdr:row>
      <xdr:rowOff>69397</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2527300" y="6106523"/>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116948</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5689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129285</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61975</xdr:rowOff>
    </xdr:from>
    <xdr:ext cx="405111" cy="259045"/>
    <xdr:sp macro="" textlink="">
      <xdr:nvSpPr>
        <xdr:cNvPr id="92" name="n_1mainValue有形固定資産減価償却率">
          <a:extLst>
            <a:ext uri="{FF2B5EF4-FFF2-40B4-BE49-F238E27FC236}">
              <a16:creationId xmlns:a16="http://schemas.microsoft.com/office/drawing/2014/main" id="{00000000-0008-0000-0D00-00005C000000}"/>
            </a:ext>
          </a:extLst>
        </xdr:cNvPr>
        <xdr:cNvSpPr txBox="1"/>
      </xdr:nvSpPr>
      <xdr:spPr>
        <a:xfrm>
          <a:off x="3836044" y="6148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61975</xdr:rowOff>
    </xdr:from>
    <xdr:ext cx="405111" cy="259045"/>
    <xdr:sp macro="" textlink="">
      <xdr:nvSpPr>
        <xdr:cNvPr id="93" name="n_2mainValue有形固定資産減価償却率">
          <a:extLst>
            <a:ext uri="{FF2B5EF4-FFF2-40B4-BE49-F238E27FC236}">
              <a16:creationId xmlns:a16="http://schemas.microsoft.com/office/drawing/2014/main" id="{00000000-0008-0000-0D00-00005D000000}"/>
            </a:ext>
          </a:extLst>
        </xdr:cNvPr>
        <xdr:cNvSpPr txBox="1"/>
      </xdr:nvSpPr>
      <xdr:spPr>
        <a:xfrm>
          <a:off x="3086744" y="6148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111324</xdr:rowOff>
    </xdr:from>
    <xdr:ext cx="405111" cy="259045"/>
    <xdr:sp macro="" textlink="">
      <xdr:nvSpPr>
        <xdr:cNvPr id="94" name="n_3mainValue有形固定資産減価償却率">
          <a:extLst>
            <a:ext uri="{FF2B5EF4-FFF2-40B4-BE49-F238E27FC236}">
              <a16:creationId xmlns:a16="http://schemas.microsoft.com/office/drawing/2014/main" id="{00000000-0008-0000-0D00-00005E000000}"/>
            </a:ext>
          </a:extLst>
        </xdr:cNvPr>
        <xdr:cNvSpPr txBox="1"/>
      </xdr:nvSpPr>
      <xdr:spPr>
        <a:xfrm>
          <a:off x="2324744" y="619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年度決算における当市の債務償還比率は、類似団体平均に比べて高い比率となっております。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これは、地方債残高の増加による将来負担額の増加及び大規模事業実施に伴う充当可能基金残高の減少によるものと考えられます。</a:t>
          </a:r>
        </a:p>
        <a:p>
          <a:r>
            <a:rPr kumimoji="1" lang="ja-JP" altLang="en-US" sz="1100">
              <a:latin typeface="ＭＳ Ｐゴシック" panose="020B0600070205080204" pitchFamily="50" charset="-128"/>
              <a:ea typeface="ＭＳ Ｐゴシック" panose="020B0600070205080204" pitchFamily="50" charset="-128"/>
            </a:rPr>
            <a:t>　今後も、数値が類似団体平均と大幅に差が出ないよう、適切な起債・基金の管理等により、持続可能な財政運営に努めてまいります。</a:t>
          </a: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00000000-0008-0000-0D00-00007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a:extLst>
            <a:ext uri="{FF2B5EF4-FFF2-40B4-BE49-F238E27FC236}">
              <a16:creationId xmlns:a16="http://schemas.microsoft.com/office/drawing/2014/main" id="{00000000-0008-0000-0D00-00007C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6" name="債務償還比率最大値テキスト">
          <a:extLst>
            <a:ext uri="{FF2B5EF4-FFF2-40B4-BE49-F238E27FC236}">
              <a16:creationId xmlns:a16="http://schemas.microsoft.com/office/drawing/2014/main" id="{00000000-0008-0000-0D00-00007E000000}"/>
            </a:ext>
          </a:extLst>
        </xdr:cNvPr>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20034</xdr:rowOff>
    </xdr:from>
    <xdr:ext cx="469744" cy="259045"/>
    <xdr:sp macro="" textlink="">
      <xdr:nvSpPr>
        <xdr:cNvPr id="128" name="債務償還比率平均値テキスト">
          <a:extLst>
            <a:ext uri="{FF2B5EF4-FFF2-40B4-BE49-F238E27FC236}">
              <a16:creationId xmlns:a16="http://schemas.microsoft.com/office/drawing/2014/main" id="{00000000-0008-0000-0D00-000080000000}"/>
            </a:ext>
          </a:extLst>
        </xdr:cNvPr>
        <xdr:cNvSpPr txBox="1"/>
      </xdr:nvSpPr>
      <xdr:spPr>
        <a:xfrm>
          <a:off x="14846300" y="593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9" name="フローチャート: 判断 128">
          <a:extLst>
            <a:ext uri="{FF2B5EF4-FFF2-40B4-BE49-F238E27FC236}">
              <a16:creationId xmlns:a16="http://schemas.microsoft.com/office/drawing/2014/main" id="{00000000-0008-0000-0D00-000081000000}"/>
            </a:ext>
          </a:extLst>
        </xdr:cNvPr>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0" name="フローチャート: 判断 129">
          <a:extLst>
            <a:ext uri="{FF2B5EF4-FFF2-40B4-BE49-F238E27FC236}">
              <a16:creationId xmlns:a16="http://schemas.microsoft.com/office/drawing/2014/main" id="{00000000-0008-0000-0D00-000082000000}"/>
            </a:ext>
          </a:extLst>
        </xdr:cNvPr>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31581</xdr:rowOff>
    </xdr:from>
    <xdr:to>
      <xdr:col>76</xdr:col>
      <xdr:colOff>73025</xdr:colOff>
      <xdr:row>29</xdr:row>
      <xdr:rowOff>133181</xdr:rowOff>
    </xdr:to>
    <xdr:sp macro="" textlink="">
      <xdr:nvSpPr>
        <xdr:cNvPr id="136" name="楕円 135">
          <a:extLst>
            <a:ext uri="{FF2B5EF4-FFF2-40B4-BE49-F238E27FC236}">
              <a16:creationId xmlns:a16="http://schemas.microsoft.com/office/drawing/2014/main" id="{00000000-0008-0000-0D00-000088000000}"/>
            </a:ext>
          </a:extLst>
        </xdr:cNvPr>
        <xdr:cNvSpPr/>
      </xdr:nvSpPr>
      <xdr:spPr>
        <a:xfrm>
          <a:off x="14744700" y="577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54458</xdr:rowOff>
    </xdr:from>
    <xdr:ext cx="469744" cy="259045"/>
    <xdr:sp macro="" textlink="">
      <xdr:nvSpPr>
        <xdr:cNvPr id="137" name="債務償還比率該当値テキスト">
          <a:extLst>
            <a:ext uri="{FF2B5EF4-FFF2-40B4-BE49-F238E27FC236}">
              <a16:creationId xmlns:a16="http://schemas.microsoft.com/office/drawing/2014/main" id="{00000000-0008-0000-0D00-000089000000}"/>
            </a:ext>
          </a:extLst>
        </xdr:cNvPr>
        <xdr:cNvSpPr txBox="1"/>
      </xdr:nvSpPr>
      <xdr:spPr>
        <a:xfrm>
          <a:off x="14846300" y="56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61926</xdr:rowOff>
    </xdr:from>
    <xdr:to>
      <xdr:col>72</xdr:col>
      <xdr:colOff>123825</xdr:colOff>
      <xdr:row>29</xdr:row>
      <xdr:rowOff>163526</xdr:rowOff>
    </xdr:to>
    <xdr:sp macro="" textlink="">
      <xdr:nvSpPr>
        <xdr:cNvPr id="138" name="楕円 137">
          <a:extLst>
            <a:ext uri="{FF2B5EF4-FFF2-40B4-BE49-F238E27FC236}">
              <a16:creationId xmlns:a16="http://schemas.microsoft.com/office/drawing/2014/main" id="{00000000-0008-0000-0D00-00008A000000}"/>
            </a:ext>
          </a:extLst>
        </xdr:cNvPr>
        <xdr:cNvSpPr/>
      </xdr:nvSpPr>
      <xdr:spPr>
        <a:xfrm>
          <a:off x="14033500" y="580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82381</xdr:rowOff>
    </xdr:from>
    <xdr:to>
      <xdr:col>76</xdr:col>
      <xdr:colOff>22225</xdr:colOff>
      <xdr:row>29</xdr:row>
      <xdr:rowOff>112726</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flipV="1">
          <a:off x="14084300" y="5825956"/>
          <a:ext cx="711200" cy="3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110225</xdr:rowOff>
    </xdr:from>
    <xdr:ext cx="469744" cy="259045"/>
    <xdr:sp macro="" textlink="">
      <xdr:nvSpPr>
        <xdr:cNvPr id="140" name="n_1aveValue債務償還比率">
          <a:extLst>
            <a:ext uri="{FF2B5EF4-FFF2-40B4-BE49-F238E27FC236}">
              <a16:creationId xmlns:a16="http://schemas.microsoft.com/office/drawing/2014/main" id="{00000000-0008-0000-0D00-00008C000000}"/>
            </a:ext>
          </a:extLst>
        </xdr:cNvPr>
        <xdr:cNvSpPr txBox="1"/>
      </xdr:nvSpPr>
      <xdr:spPr>
        <a:xfrm>
          <a:off x="13836727" y="602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8603</xdr:rowOff>
    </xdr:from>
    <xdr:ext cx="469744" cy="259045"/>
    <xdr:sp macro="" textlink="">
      <xdr:nvSpPr>
        <xdr:cNvPr id="141" name="n_1mainValue債務償還比率">
          <a:extLst>
            <a:ext uri="{FF2B5EF4-FFF2-40B4-BE49-F238E27FC236}">
              <a16:creationId xmlns:a16="http://schemas.microsoft.com/office/drawing/2014/main" id="{00000000-0008-0000-0D00-00008D000000}"/>
            </a:ext>
          </a:extLst>
        </xdr:cNvPr>
        <xdr:cNvSpPr txBox="1"/>
      </xdr:nvSpPr>
      <xdr:spPr>
        <a:xfrm>
          <a:off x="13836727" y="558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00000000-0008-0000-0D00-00008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00000000-0008-0000-0D00-00008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埼玉県幸手市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51,338
50,316
33.93
19,800,183
18,872,914
697,713
10,253,155
14,464,320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143510</xdr:rowOff>
    </xdr:from>
    <xdr:to>
      <xdr:col>24</xdr:col>
      <xdr:colOff>114300</xdr:colOff>
      <xdr:row>39</xdr:row>
      <xdr:rowOff>73660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121937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34925</xdr:rowOff>
    </xdr:from>
    <xdr:to>
      <xdr:col>20</xdr:col>
      <xdr:colOff>38100</xdr:colOff>
      <xdr:row>39</xdr:row>
      <xdr:rowOff>136525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22860</xdr:rowOff>
    </xdr:from>
    <xdr:to>
      <xdr:col>24</xdr:col>
      <xdr:colOff>63500</xdr:colOff>
      <xdr:row>39</xdr:row>
      <xdr:rowOff>85725</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70941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63500</xdr:rowOff>
    </xdr:from>
    <xdr:to>
      <xdr:col>15</xdr:col>
      <xdr:colOff>101600</xdr:colOff>
      <xdr:row>39</xdr:row>
      <xdr:rowOff>165100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85725</xdr:rowOff>
    </xdr:from>
    <xdr:to>
      <xdr:col>19</xdr:col>
      <xdr:colOff>177800</xdr:colOff>
      <xdr:row>39</xdr:row>
      <xdr:rowOff>114300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67722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67310</xdr:rowOff>
    </xdr:from>
    <xdr:to>
      <xdr:col>10</xdr:col>
      <xdr:colOff>165100</xdr:colOff>
      <xdr:row>39</xdr:row>
      <xdr:rowOff>168910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114300</xdr:rowOff>
    </xdr:from>
    <xdr:to>
      <xdr:col>15</xdr:col>
      <xdr:colOff>50800</xdr:colOff>
      <xdr:row>39</xdr:row>
      <xdr:rowOff>118110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2019300" y="68008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E00-00004F000000}"/>
            </a:ext>
          </a:extLst>
        </xdr:cNvPr>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E00-000050000000}"/>
            </a:ext>
          </a:extLst>
        </xdr:cNvPr>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59707</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E00-000051000000}"/>
            </a:ext>
          </a:extLst>
        </xdr:cNvPr>
        <xdr:cNvSpPr txBox="1"/>
      </xdr:nvSpPr>
      <xdr:spPr>
        <a:xfrm>
          <a:off x="1816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127652</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E00-000052000000}"/>
            </a:ext>
          </a:extLst>
        </xdr:cNvPr>
        <xdr:cNvSpPr txBox="1"/>
      </xdr:nvSpPr>
      <xdr:spPr>
        <a:xfrm>
          <a:off x="3582044" y="681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156227</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E00-000053000000}"/>
            </a:ext>
          </a:extLst>
        </xdr:cNvPr>
        <xdr:cNvSpPr txBox="1"/>
      </xdr:nvSpPr>
      <xdr:spPr>
        <a:xfrm>
          <a:off x="2705744" y="684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160037</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E00-000054000000}"/>
            </a:ext>
          </a:extLst>
        </xdr:cNvPr>
        <xdr:cNvSpPr txBox="1"/>
      </xdr:nvSpPr>
      <xdr:spPr>
        <a:xfrm>
          <a:off x="18167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00000000-0008-0000-0E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9" name="【道路】&#10;一人当たり延長最小値テキスト">
          <a:extLst>
            <a:ext uri="{FF2B5EF4-FFF2-40B4-BE49-F238E27FC236}">
              <a16:creationId xmlns:a16="http://schemas.microsoft.com/office/drawing/2014/main" id="{00000000-0008-0000-0E00-00006D000000}"/>
            </a:ext>
          </a:extLst>
        </xdr:cNvPr>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11" name="【道路】&#10;一人当たり延長最大値テキスト">
          <a:extLst>
            <a:ext uri="{FF2B5EF4-FFF2-40B4-BE49-F238E27FC236}">
              <a16:creationId xmlns:a16="http://schemas.microsoft.com/office/drawing/2014/main" id="{00000000-0008-0000-0E00-00006F000000}"/>
            </a:ext>
          </a:extLst>
        </xdr:cNvPr>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91330</xdr:rowOff>
    </xdr:from>
    <xdr:ext cx="534377" cy="259045"/>
    <xdr:sp macro="" textlink="">
      <xdr:nvSpPr>
        <xdr:cNvPr id="113" name="【道路】&#10;一人当たり延長平均値テキスト">
          <a:extLst>
            <a:ext uri="{FF2B5EF4-FFF2-40B4-BE49-F238E27FC236}">
              <a16:creationId xmlns:a16="http://schemas.microsoft.com/office/drawing/2014/main" id="{00000000-0008-0000-0E00-000071000000}"/>
            </a:ext>
          </a:extLst>
        </xdr:cNvPr>
        <xdr:cNvSpPr txBox="1"/>
      </xdr:nvSpPr>
      <xdr:spPr>
        <a:xfrm>
          <a:off x="10515600" y="6777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26143</xdr:rowOff>
    </xdr:from>
    <xdr:to>
      <xdr:col>41</xdr:col>
      <xdr:colOff>101600</xdr:colOff>
      <xdr:row>41</xdr:row>
      <xdr:rowOff>127743</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7810500" y="705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4407</xdr:rowOff>
    </xdr:from>
    <xdr:to>
      <xdr:col>55</xdr:col>
      <xdr:colOff>50800</xdr:colOff>
      <xdr:row>41</xdr:row>
      <xdr:rowOff>106007</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10426700" y="703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90784</xdr:rowOff>
    </xdr:from>
    <xdr:ext cx="469744" cy="259045"/>
    <xdr:sp macro="" textlink="">
      <xdr:nvSpPr>
        <xdr:cNvPr id="124" name="【道路】&#10;一人当たり延長該当値テキスト">
          <a:extLst>
            <a:ext uri="{FF2B5EF4-FFF2-40B4-BE49-F238E27FC236}">
              <a16:creationId xmlns:a16="http://schemas.microsoft.com/office/drawing/2014/main" id="{00000000-0008-0000-0E00-00007C000000}"/>
            </a:ext>
          </a:extLst>
        </xdr:cNvPr>
        <xdr:cNvSpPr txBox="1"/>
      </xdr:nvSpPr>
      <xdr:spPr>
        <a:xfrm>
          <a:off x="10515600" y="694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5721</xdr:rowOff>
    </xdr:from>
    <xdr:to>
      <xdr:col>50</xdr:col>
      <xdr:colOff>165100</xdr:colOff>
      <xdr:row>41</xdr:row>
      <xdr:rowOff>107321</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9588500" y="703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55207</xdr:rowOff>
    </xdr:from>
    <xdr:to>
      <xdr:col>55</xdr:col>
      <xdr:colOff>0</xdr:colOff>
      <xdr:row>41</xdr:row>
      <xdr:rowOff>56521</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flipV="1">
          <a:off x="9639300" y="7084657"/>
          <a:ext cx="8382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7112</xdr:rowOff>
    </xdr:from>
    <xdr:to>
      <xdr:col>46</xdr:col>
      <xdr:colOff>38100</xdr:colOff>
      <xdr:row>41</xdr:row>
      <xdr:rowOff>108712</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8699500" y="703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56521</xdr:rowOff>
    </xdr:from>
    <xdr:to>
      <xdr:col>50</xdr:col>
      <xdr:colOff>114300</xdr:colOff>
      <xdr:row>41</xdr:row>
      <xdr:rowOff>57912</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flipV="1">
          <a:off x="8750300" y="7085971"/>
          <a:ext cx="889000" cy="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143853</xdr:rowOff>
    </xdr:from>
    <xdr:to>
      <xdr:col>41</xdr:col>
      <xdr:colOff>101600</xdr:colOff>
      <xdr:row>42</xdr:row>
      <xdr:rowOff>74003</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7810500" y="717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57912</xdr:rowOff>
    </xdr:from>
    <xdr:to>
      <xdr:col>45</xdr:col>
      <xdr:colOff>177800</xdr:colOff>
      <xdr:row>42</xdr:row>
      <xdr:rowOff>23203</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flipV="1">
          <a:off x="7861300" y="7087362"/>
          <a:ext cx="889000" cy="13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31" name="n_1aveValue【道路】&#10;一人当たり延長">
          <a:extLst>
            <a:ext uri="{FF2B5EF4-FFF2-40B4-BE49-F238E27FC236}">
              <a16:creationId xmlns:a16="http://schemas.microsoft.com/office/drawing/2014/main" id="{00000000-0008-0000-0E00-000083000000}"/>
            </a:ext>
          </a:extLst>
        </xdr:cNvPr>
        <xdr:cNvSpPr txBox="1"/>
      </xdr:nvSpPr>
      <xdr:spPr>
        <a:xfrm>
          <a:off x="93594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32" name="n_2aveValue【道路】&#10;一人当たり延長">
          <a:extLst>
            <a:ext uri="{FF2B5EF4-FFF2-40B4-BE49-F238E27FC236}">
              <a16:creationId xmlns:a16="http://schemas.microsoft.com/office/drawing/2014/main" id="{00000000-0008-0000-0E00-000084000000}"/>
            </a:ext>
          </a:extLst>
        </xdr:cNvPr>
        <xdr:cNvSpPr txBox="1"/>
      </xdr:nvSpPr>
      <xdr:spPr>
        <a:xfrm>
          <a:off x="8483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144270</xdr:rowOff>
    </xdr:from>
    <xdr:ext cx="469744" cy="259045"/>
    <xdr:sp macro="" textlink="">
      <xdr:nvSpPr>
        <xdr:cNvPr id="133" name="n_3aveValue【道路】&#10;一人当たり延長">
          <a:extLst>
            <a:ext uri="{FF2B5EF4-FFF2-40B4-BE49-F238E27FC236}">
              <a16:creationId xmlns:a16="http://schemas.microsoft.com/office/drawing/2014/main" id="{00000000-0008-0000-0E00-000085000000}"/>
            </a:ext>
          </a:extLst>
        </xdr:cNvPr>
        <xdr:cNvSpPr txBox="1"/>
      </xdr:nvSpPr>
      <xdr:spPr>
        <a:xfrm>
          <a:off x="7626427" y="683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98448</xdr:rowOff>
    </xdr:from>
    <xdr:ext cx="469744" cy="259045"/>
    <xdr:sp macro="" textlink="">
      <xdr:nvSpPr>
        <xdr:cNvPr id="134" name="n_1mainValue【道路】&#10;一人当たり延長">
          <a:extLst>
            <a:ext uri="{FF2B5EF4-FFF2-40B4-BE49-F238E27FC236}">
              <a16:creationId xmlns:a16="http://schemas.microsoft.com/office/drawing/2014/main" id="{00000000-0008-0000-0E00-000086000000}"/>
            </a:ext>
          </a:extLst>
        </xdr:cNvPr>
        <xdr:cNvSpPr txBox="1"/>
      </xdr:nvSpPr>
      <xdr:spPr>
        <a:xfrm>
          <a:off x="9391727" y="712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99839</xdr:rowOff>
    </xdr:from>
    <xdr:ext cx="469744" cy="259045"/>
    <xdr:sp macro="" textlink="">
      <xdr:nvSpPr>
        <xdr:cNvPr id="135" name="n_2mainValue【道路】&#10;一人当たり延長">
          <a:extLst>
            <a:ext uri="{FF2B5EF4-FFF2-40B4-BE49-F238E27FC236}">
              <a16:creationId xmlns:a16="http://schemas.microsoft.com/office/drawing/2014/main" id="{00000000-0008-0000-0E00-000087000000}"/>
            </a:ext>
          </a:extLst>
        </xdr:cNvPr>
        <xdr:cNvSpPr txBox="1"/>
      </xdr:nvSpPr>
      <xdr:spPr>
        <a:xfrm>
          <a:off x="8515427" y="712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65130</xdr:rowOff>
    </xdr:from>
    <xdr:ext cx="469744" cy="259045"/>
    <xdr:sp macro="" textlink="">
      <xdr:nvSpPr>
        <xdr:cNvPr id="136" name="n_3mainValue【道路】&#10;一人当たり延長">
          <a:extLst>
            <a:ext uri="{FF2B5EF4-FFF2-40B4-BE49-F238E27FC236}">
              <a16:creationId xmlns:a16="http://schemas.microsoft.com/office/drawing/2014/main" id="{00000000-0008-0000-0E00-000088000000}"/>
            </a:ext>
          </a:extLst>
        </xdr:cNvPr>
        <xdr:cNvSpPr txBox="1"/>
      </xdr:nvSpPr>
      <xdr:spPr>
        <a:xfrm>
          <a:off x="7626427" y="726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a:extLst>
            <a:ext uri="{FF2B5EF4-FFF2-40B4-BE49-F238E27FC236}">
              <a16:creationId xmlns:a16="http://schemas.microsoft.com/office/drawing/2014/main" id="{00000000-0008-0000-0E00-0000A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62" name="【橋りょう・トンネル】&#10;有形固定資産減価償却率最小値テキスト">
          <a:extLst>
            <a:ext uri="{FF2B5EF4-FFF2-40B4-BE49-F238E27FC236}">
              <a16:creationId xmlns:a16="http://schemas.microsoft.com/office/drawing/2014/main" id="{00000000-0008-0000-0E00-0000A2000000}"/>
            </a:ext>
          </a:extLst>
        </xdr:cNvPr>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64" name="【橋りょう・トンネル】&#10;有形固定資産減価償却率最大値テキスト">
          <a:extLst>
            <a:ext uri="{FF2B5EF4-FFF2-40B4-BE49-F238E27FC236}">
              <a16:creationId xmlns:a16="http://schemas.microsoft.com/office/drawing/2014/main" id="{00000000-0008-0000-0E00-0000A4000000}"/>
            </a:ext>
          </a:extLst>
        </xdr:cNvPr>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66" name="【橋りょう・トンネル】&#10;有形固定資産減価償却率平均値テキスト">
          <a:extLst>
            <a:ext uri="{FF2B5EF4-FFF2-40B4-BE49-F238E27FC236}">
              <a16:creationId xmlns:a16="http://schemas.microsoft.com/office/drawing/2014/main" id="{00000000-0008-0000-0E00-0000A6000000}"/>
            </a:ext>
          </a:extLst>
        </xdr:cNvPr>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7" name="フローチャート: 判断 166">
          <a:extLst>
            <a:ext uri="{FF2B5EF4-FFF2-40B4-BE49-F238E27FC236}">
              <a16:creationId xmlns:a16="http://schemas.microsoft.com/office/drawing/2014/main" id="{00000000-0008-0000-0E00-0000A7000000}"/>
            </a:ext>
          </a:extLst>
        </xdr:cNvPr>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8" name="フローチャート: 判断 167">
          <a:extLst>
            <a:ext uri="{FF2B5EF4-FFF2-40B4-BE49-F238E27FC236}">
              <a16:creationId xmlns:a16="http://schemas.microsoft.com/office/drawing/2014/main" id="{00000000-0008-0000-0E00-0000A8000000}"/>
            </a:ext>
          </a:extLst>
        </xdr:cNvPr>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9" name="フローチャート: 判断 168">
          <a:extLst>
            <a:ext uri="{FF2B5EF4-FFF2-40B4-BE49-F238E27FC236}">
              <a16:creationId xmlns:a16="http://schemas.microsoft.com/office/drawing/2014/main" id="{00000000-0008-0000-0E00-0000A9000000}"/>
            </a:ext>
          </a:extLst>
        </xdr:cNvPr>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132080</xdr:rowOff>
    </xdr:from>
    <xdr:to>
      <xdr:col>10</xdr:col>
      <xdr:colOff>165100</xdr:colOff>
      <xdr:row>61</xdr:row>
      <xdr:rowOff>62230</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1968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158750</xdr:rowOff>
    </xdr:from>
    <xdr:to>
      <xdr:col>24</xdr:col>
      <xdr:colOff>114300</xdr:colOff>
      <xdr:row>61</xdr:row>
      <xdr:rowOff>88900</xdr:rowOff>
    </xdr:to>
    <xdr:sp macro="" textlink="">
      <xdr:nvSpPr>
        <xdr:cNvPr id="176" name="楕円 175">
          <a:extLst>
            <a:ext uri="{FF2B5EF4-FFF2-40B4-BE49-F238E27FC236}">
              <a16:creationId xmlns:a16="http://schemas.microsoft.com/office/drawing/2014/main" id="{00000000-0008-0000-0E00-0000B0000000}"/>
            </a:ext>
          </a:extLst>
        </xdr:cNvPr>
        <xdr:cNvSpPr/>
      </xdr:nvSpPr>
      <xdr:spPr>
        <a:xfrm>
          <a:off x="45847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137177</xdr:rowOff>
    </xdr:from>
    <xdr:ext cx="405111" cy="259045"/>
    <xdr:sp macro="" textlink="">
      <xdr:nvSpPr>
        <xdr:cNvPr id="177" name="【橋りょう・トンネル】&#10;有形固定資産減価償却率該当値テキスト">
          <a:extLst>
            <a:ext uri="{FF2B5EF4-FFF2-40B4-BE49-F238E27FC236}">
              <a16:creationId xmlns:a16="http://schemas.microsoft.com/office/drawing/2014/main" id="{00000000-0008-0000-0E00-0000B1000000}"/>
            </a:ext>
          </a:extLst>
        </xdr:cNvPr>
        <xdr:cNvSpPr txBox="1"/>
      </xdr:nvSpPr>
      <xdr:spPr>
        <a:xfrm>
          <a:off x="4673600"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50165</xdr:rowOff>
    </xdr:from>
    <xdr:to>
      <xdr:col>20</xdr:col>
      <xdr:colOff>38100</xdr:colOff>
      <xdr:row>61</xdr:row>
      <xdr:rowOff>151765</xdr:rowOff>
    </xdr:to>
    <xdr:sp macro="" textlink="">
      <xdr:nvSpPr>
        <xdr:cNvPr id="178" name="楕円 177">
          <a:extLst>
            <a:ext uri="{FF2B5EF4-FFF2-40B4-BE49-F238E27FC236}">
              <a16:creationId xmlns:a16="http://schemas.microsoft.com/office/drawing/2014/main" id="{00000000-0008-0000-0E00-0000B2000000}"/>
            </a:ext>
          </a:extLst>
        </xdr:cNvPr>
        <xdr:cNvSpPr/>
      </xdr:nvSpPr>
      <xdr:spPr>
        <a:xfrm>
          <a:off x="3746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38100</xdr:rowOff>
    </xdr:from>
    <xdr:to>
      <xdr:col>24</xdr:col>
      <xdr:colOff>63500</xdr:colOff>
      <xdr:row>61</xdr:row>
      <xdr:rowOff>100965</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flipV="1">
          <a:off x="3797300" y="1049655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59690</xdr:rowOff>
    </xdr:from>
    <xdr:to>
      <xdr:col>15</xdr:col>
      <xdr:colOff>101600</xdr:colOff>
      <xdr:row>61</xdr:row>
      <xdr:rowOff>161290</xdr:rowOff>
    </xdr:to>
    <xdr:sp macro="" textlink="">
      <xdr:nvSpPr>
        <xdr:cNvPr id="180" name="楕円 179">
          <a:extLst>
            <a:ext uri="{FF2B5EF4-FFF2-40B4-BE49-F238E27FC236}">
              <a16:creationId xmlns:a16="http://schemas.microsoft.com/office/drawing/2014/main" id="{00000000-0008-0000-0E00-0000B4000000}"/>
            </a:ext>
          </a:extLst>
        </xdr:cNvPr>
        <xdr:cNvSpPr/>
      </xdr:nvSpPr>
      <xdr:spPr>
        <a:xfrm>
          <a:off x="2857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100965</xdr:rowOff>
    </xdr:from>
    <xdr:to>
      <xdr:col>19</xdr:col>
      <xdr:colOff>177800</xdr:colOff>
      <xdr:row>61</xdr:row>
      <xdr:rowOff>110490</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flipV="1">
          <a:off x="2908300" y="105594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80645</xdr:rowOff>
    </xdr:from>
    <xdr:to>
      <xdr:col>10</xdr:col>
      <xdr:colOff>165100</xdr:colOff>
      <xdr:row>62</xdr:row>
      <xdr:rowOff>10795</xdr:rowOff>
    </xdr:to>
    <xdr:sp macro="" textlink="">
      <xdr:nvSpPr>
        <xdr:cNvPr id="182" name="楕円 181">
          <a:extLst>
            <a:ext uri="{FF2B5EF4-FFF2-40B4-BE49-F238E27FC236}">
              <a16:creationId xmlns:a16="http://schemas.microsoft.com/office/drawing/2014/main" id="{00000000-0008-0000-0E00-0000B6000000}"/>
            </a:ext>
          </a:extLst>
        </xdr:cNvPr>
        <xdr:cNvSpPr/>
      </xdr:nvSpPr>
      <xdr:spPr>
        <a:xfrm>
          <a:off x="1968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110490</xdr:rowOff>
    </xdr:from>
    <xdr:to>
      <xdr:col>15</xdr:col>
      <xdr:colOff>50800</xdr:colOff>
      <xdr:row>61</xdr:row>
      <xdr:rowOff>131445</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flipV="1">
          <a:off x="2019300" y="1056894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122572</xdr:rowOff>
    </xdr:from>
    <xdr:ext cx="405111" cy="259045"/>
    <xdr:sp macro="" textlink="">
      <xdr:nvSpPr>
        <xdr:cNvPr id="184" name="n_1aveValue【橋りょう・トンネル】&#10;有形固定資産減価償却率">
          <a:extLst>
            <a:ext uri="{FF2B5EF4-FFF2-40B4-BE49-F238E27FC236}">
              <a16:creationId xmlns:a16="http://schemas.microsoft.com/office/drawing/2014/main" id="{00000000-0008-0000-0E00-0000B8000000}"/>
            </a:ext>
          </a:extLst>
        </xdr:cNvPr>
        <xdr:cNvSpPr txBox="1"/>
      </xdr:nvSpPr>
      <xdr:spPr>
        <a:xfrm>
          <a:off x="358204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149242</xdr:rowOff>
    </xdr:from>
    <xdr:ext cx="405111" cy="259045"/>
    <xdr:sp macro="" textlink="">
      <xdr:nvSpPr>
        <xdr:cNvPr id="185" name="n_2aveValue【橋りょう・トンネル】&#10;有形固定資産減価償却率">
          <a:extLst>
            <a:ext uri="{FF2B5EF4-FFF2-40B4-BE49-F238E27FC236}">
              <a16:creationId xmlns:a16="http://schemas.microsoft.com/office/drawing/2014/main" id="{00000000-0008-0000-0E00-0000B9000000}"/>
            </a:ext>
          </a:extLst>
        </xdr:cNvPr>
        <xdr:cNvSpPr txBox="1"/>
      </xdr:nvSpPr>
      <xdr:spPr>
        <a:xfrm>
          <a:off x="2705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78757</xdr:rowOff>
    </xdr:from>
    <xdr:ext cx="405111" cy="259045"/>
    <xdr:sp macro="" textlink="">
      <xdr:nvSpPr>
        <xdr:cNvPr id="186" name="n_3ave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1816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142892</xdr:rowOff>
    </xdr:from>
    <xdr:ext cx="405111" cy="259045"/>
    <xdr:sp macro="" textlink="">
      <xdr:nvSpPr>
        <xdr:cNvPr id="187" name="n_1main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358204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152417</xdr:rowOff>
    </xdr:from>
    <xdr:ext cx="405111" cy="259045"/>
    <xdr:sp macro="" textlink="">
      <xdr:nvSpPr>
        <xdr:cNvPr id="188" name="n_2main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2705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1922</xdr:rowOff>
    </xdr:from>
    <xdr:ext cx="405111" cy="259045"/>
    <xdr:sp macro="" textlink="">
      <xdr:nvSpPr>
        <xdr:cNvPr id="189" name="n_3main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18167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a:extLst>
            <a:ext uri="{FF2B5EF4-FFF2-40B4-BE49-F238E27FC236}">
              <a16:creationId xmlns:a16="http://schemas.microsoft.com/office/drawing/2014/main" id="{00000000-0008-0000-0E00-0000D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12" name="【橋りょう・トンネル】&#10;一人当たり有形固定資産（償却資産）額最小値テキスト">
          <a:extLst>
            <a:ext uri="{FF2B5EF4-FFF2-40B4-BE49-F238E27FC236}">
              <a16:creationId xmlns:a16="http://schemas.microsoft.com/office/drawing/2014/main" id="{00000000-0008-0000-0E00-0000D4000000}"/>
            </a:ext>
          </a:extLst>
        </xdr:cNvPr>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14" name="【橋りょう・トンネル】&#10;一人当たり有形固定資産（償却資産）額最大値テキスト">
          <a:extLst>
            <a:ext uri="{FF2B5EF4-FFF2-40B4-BE49-F238E27FC236}">
              <a16:creationId xmlns:a16="http://schemas.microsoft.com/office/drawing/2014/main" id="{00000000-0008-0000-0E00-0000D6000000}"/>
            </a:ext>
          </a:extLst>
        </xdr:cNvPr>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11147</xdr:rowOff>
    </xdr:from>
    <xdr:ext cx="599010" cy="259045"/>
    <xdr:sp macro="" textlink="">
      <xdr:nvSpPr>
        <xdr:cNvPr id="216" name="【橋りょう・トンネル】&#10;一人当たり有形固定資産（償却資産）額平均値テキスト">
          <a:extLst>
            <a:ext uri="{FF2B5EF4-FFF2-40B4-BE49-F238E27FC236}">
              <a16:creationId xmlns:a16="http://schemas.microsoft.com/office/drawing/2014/main" id="{00000000-0008-0000-0E00-0000D8000000}"/>
            </a:ext>
          </a:extLst>
        </xdr:cNvPr>
        <xdr:cNvSpPr txBox="1"/>
      </xdr:nvSpPr>
      <xdr:spPr>
        <a:xfrm>
          <a:off x="10515600" y="10298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17" name="フローチャート: 判断 216">
          <a:extLst>
            <a:ext uri="{FF2B5EF4-FFF2-40B4-BE49-F238E27FC236}">
              <a16:creationId xmlns:a16="http://schemas.microsoft.com/office/drawing/2014/main" id="{00000000-0008-0000-0E00-0000D9000000}"/>
            </a:ext>
          </a:extLst>
        </xdr:cNvPr>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18" name="フローチャート: 判断 217">
          <a:extLst>
            <a:ext uri="{FF2B5EF4-FFF2-40B4-BE49-F238E27FC236}">
              <a16:creationId xmlns:a16="http://schemas.microsoft.com/office/drawing/2014/main" id="{00000000-0008-0000-0E00-0000DA000000}"/>
            </a:ext>
          </a:extLst>
        </xdr:cNvPr>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9" name="フローチャート: 判断 218">
          <a:extLst>
            <a:ext uri="{FF2B5EF4-FFF2-40B4-BE49-F238E27FC236}">
              <a16:creationId xmlns:a16="http://schemas.microsoft.com/office/drawing/2014/main" id="{00000000-0008-0000-0E00-0000DB000000}"/>
            </a:ext>
          </a:extLst>
        </xdr:cNvPr>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35170</xdr:rowOff>
    </xdr:from>
    <xdr:to>
      <xdr:col>41</xdr:col>
      <xdr:colOff>101600</xdr:colOff>
      <xdr:row>62</xdr:row>
      <xdr:rowOff>136770</xdr:rowOff>
    </xdr:to>
    <xdr:sp macro="" textlink="">
      <xdr:nvSpPr>
        <xdr:cNvPr id="220" name="フローチャート: 判断 219">
          <a:extLst>
            <a:ext uri="{FF2B5EF4-FFF2-40B4-BE49-F238E27FC236}">
              <a16:creationId xmlns:a16="http://schemas.microsoft.com/office/drawing/2014/main" id="{00000000-0008-0000-0E00-0000DC000000}"/>
            </a:ext>
          </a:extLst>
        </xdr:cNvPr>
        <xdr:cNvSpPr/>
      </xdr:nvSpPr>
      <xdr:spPr>
        <a:xfrm>
          <a:off x="7810500" y="106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17602</xdr:rowOff>
    </xdr:from>
    <xdr:to>
      <xdr:col>55</xdr:col>
      <xdr:colOff>50800</xdr:colOff>
      <xdr:row>63</xdr:row>
      <xdr:rowOff>119202</xdr:rowOff>
    </xdr:to>
    <xdr:sp macro="" textlink="">
      <xdr:nvSpPr>
        <xdr:cNvPr id="226" name="楕円 225">
          <a:extLst>
            <a:ext uri="{FF2B5EF4-FFF2-40B4-BE49-F238E27FC236}">
              <a16:creationId xmlns:a16="http://schemas.microsoft.com/office/drawing/2014/main" id="{00000000-0008-0000-0E00-0000E2000000}"/>
            </a:ext>
          </a:extLst>
        </xdr:cNvPr>
        <xdr:cNvSpPr/>
      </xdr:nvSpPr>
      <xdr:spPr>
        <a:xfrm>
          <a:off x="10426700" y="1081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103979</xdr:rowOff>
    </xdr:from>
    <xdr:ext cx="534377" cy="259045"/>
    <xdr:sp macro="" textlink="">
      <xdr:nvSpPr>
        <xdr:cNvPr id="227" name="【橋りょう・トンネル】&#10;一人当たり有形固定資産（償却資産）額該当値テキスト">
          <a:extLst>
            <a:ext uri="{FF2B5EF4-FFF2-40B4-BE49-F238E27FC236}">
              <a16:creationId xmlns:a16="http://schemas.microsoft.com/office/drawing/2014/main" id="{00000000-0008-0000-0E00-0000E3000000}"/>
            </a:ext>
          </a:extLst>
        </xdr:cNvPr>
        <xdr:cNvSpPr txBox="1"/>
      </xdr:nvSpPr>
      <xdr:spPr>
        <a:xfrm>
          <a:off x="10515600" y="1073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18793</xdr:rowOff>
    </xdr:from>
    <xdr:to>
      <xdr:col>50</xdr:col>
      <xdr:colOff>165100</xdr:colOff>
      <xdr:row>63</xdr:row>
      <xdr:rowOff>120393</xdr:rowOff>
    </xdr:to>
    <xdr:sp macro="" textlink="">
      <xdr:nvSpPr>
        <xdr:cNvPr id="228" name="楕円 227">
          <a:extLst>
            <a:ext uri="{FF2B5EF4-FFF2-40B4-BE49-F238E27FC236}">
              <a16:creationId xmlns:a16="http://schemas.microsoft.com/office/drawing/2014/main" id="{00000000-0008-0000-0E00-0000E4000000}"/>
            </a:ext>
          </a:extLst>
        </xdr:cNvPr>
        <xdr:cNvSpPr/>
      </xdr:nvSpPr>
      <xdr:spPr>
        <a:xfrm>
          <a:off x="9588500" y="1082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68402</xdr:rowOff>
    </xdr:from>
    <xdr:to>
      <xdr:col>55</xdr:col>
      <xdr:colOff>0</xdr:colOff>
      <xdr:row>63</xdr:row>
      <xdr:rowOff>69593</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9639300" y="10869752"/>
          <a:ext cx="838200" cy="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19691</xdr:rowOff>
    </xdr:from>
    <xdr:to>
      <xdr:col>46</xdr:col>
      <xdr:colOff>38100</xdr:colOff>
      <xdr:row>63</xdr:row>
      <xdr:rowOff>121291</xdr:rowOff>
    </xdr:to>
    <xdr:sp macro="" textlink="">
      <xdr:nvSpPr>
        <xdr:cNvPr id="230" name="楕円 229">
          <a:extLst>
            <a:ext uri="{FF2B5EF4-FFF2-40B4-BE49-F238E27FC236}">
              <a16:creationId xmlns:a16="http://schemas.microsoft.com/office/drawing/2014/main" id="{00000000-0008-0000-0E00-0000E6000000}"/>
            </a:ext>
          </a:extLst>
        </xdr:cNvPr>
        <xdr:cNvSpPr/>
      </xdr:nvSpPr>
      <xdr:spPr>
        <a:xfrm>
          <a:off x="8699500" y="1082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69593</xdr:rowOff>
    </xdr:from>
    <xdr:to>
      <xdr:col>50</xdr:col>
      <xdr:colOff>114300</xdr:colOff>
      <xdr:row>63</xdr:row>
      <xdr:rowOff>70491</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8750300" y="10870943"/>
          <a:ext cx="889000" cy="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20310</xdr:rowOff>
    </xdr:from>
    <xdr:to>
      <xdr:col>41</xdr:col>
      <xdr:colOff>101600</xdr:colOff>
      <xdr:row>63</xdr:row>
      <xdr:rowOff>121910</xdr:rowOff>
    </xdr:to>
    <xdr:sp macro="" textlink="">
      <xdr:nvSpPr>
        <xdr:cNvPr id="232" name="楕円 231">
          <a:extLst>
            <a:ext uri="{FF2B5EF4-FFF2-40B4-BE49-F238E27FC236}">
              <a16:creationId xmlns:a16="http://schemas.microsoft.com/office/drawing/2014/main" id="{00000000-0008-0000-0E00-0000E8000000}"/>
            </a:ext>
          </a:extLst>
        </xdr:cNvPr>
        <xdr:cNvSpPr/>
      </xdr:nvSpPr>
      <xdr:spPr>
        <a:xfrm>
          <a:off x="7810500" y="1082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70491</xdr:rowOff>
    </xdr:from>
    <xdr:to>
      <xdr:col>45</xdr:col>
      <xdr:colOff>177800</xdr:colOff>
      <xdr:row>63</xdr:row>
      <xdr:rowOff>71110</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flipV="1">
          <a:off x="7861300" y="10871841"/>
          <a:ext cx="889000" cy="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135333</xdr:rowOff>
    </xdr:from>
    <xdr:ext cx="599010" cy="259045"/>
    <xdr:sp macro="" textlink="">
      <xdr:nvSpPr>
        <xdr:cNvPr id="234" name="n_1aveValue【橋りょう・トンネル】&#10;一人当たり有形固定資産（償却資産）額">
          <a:extLst>
            <a:ext uri="{FF2B5EF4-FFF2-40B4-BE49-F238E27FC236}">
              <a16:creationId xmlns:a16="http://schemas.microsoft.com/office/drawing/2014/main" id="{00000000-0008-0000-0E00-0000EA000000}"/>
            </a:ext>
          </a:extLst>
        </xdr:cNvPr>
        <xdr:cNvSpPr txBox="1"/>
      </xdr:nvSpPr>
      <xdr:spPr>
        <a:xfrm>
          <a:off x="93270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35" name="n_2aveValue【橋りょう・トンネル】&#10;一人当たり有形固定資産（償却資産）額">
          <a:extLst>
            <a:ext uri="{FF2B5EF4-FFF2-40B4-BE49-F238E27FC236}">
              <a16:creationId xmlns:a16="http://schemas.microsoft.com/office/drawing/2014/main" id="{00000000-0008-0000-0E00-0000EB000000}"/>
            </a:ext>
          </a:extLst>
        </xdr:cNvPr>
        <xdr:cNvSpPr txBox="1"/>
      </xdr:nvSpPr>
      <xdr:spPr>
        <a:xfrm>
          <a:off x="8450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153297</xdr:rowOff>
    </xdr:from>
    <xdr:ext cx="599010" cy="259045"/>
    <xdr:sp macro="" textlink="">
      <xdr:nvSpPr>
        <xdr:cNvPr id="236" name="n_3aveValue【橋りょう・トンネル】&#10;一人当たり有形固定資産（償却資産）額">
          <a:extLst>
            <a:ext uri="{FF2B5EF4-FFF2-40B4-BE49-F238E27FC236}">
              <a16:creationId xmlns:a16="http://schemas.microsoft.com/office/drawing/2014/main" id="{00000000-0008-0000-0E00-0000EC000000}"/>
            </a:ext>
          </a:extLst>
        </xdr:cNvPr>
        <xdr:cNvSpPr txBox="1"/>
      </xdr:nvSpPr>
      <xdr:spPr>
        <a:xfrm>
          <a:off x="7561795" y="104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111520</xdr:rowOff>
    </xdr:from>
    <xdr:ext cx="534377" cy="259045"/>
    <xdr:sp macro="" textlink="">
      <xdr:nvSpPr>
        <xdr:cNvPr id="237" name="n_1mainValue【橋りょう・トンネル】&#10;一人当たり有形固定資産（償却資産）額">
          <a:extLst>
            <a:ext uri="{FF2B5EF4-FFF2-40B4-BE49-F238E27FC236}">
              <a16:creationId xmlns:a16="http://schemas.microsoft.com/office/drawing/2014/main" id="{00000000-0008-0000-0E00-0000ED000000}"/>
            </a:ext>
          </a:extLst>
        </xdr:cNvPr>
        <xdr:cNvSpPr txBox="1"/>
      </xdr:nvSpPr>
      <xdr:spPr>
        <a:xfrm>
          <a:off x="9359411" y="1091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112418</xdr:rowOff>
    </xdr:from>
    <xdr:ext cx="534377" cy="259045"/>
    <xdr:sp macro="" textlink="">
      <xdr:nvSpPr>
        <xdr:cNvPr id="238" name="n_2main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8483111" y="1091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113037</xdr:rowOff>
    </xdr:from>
    <xdr:ext cx="534377" cy="259045"/>
    <xdr:sp macro="" textlink="">
      <xdr:nvSpPr>
        <xdr:cNvPr id="239" name="n_3main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7594111" y="1091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id="{00000000-0008-0000-0E00-0000F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id="{00000000-0008-0000-0E00-0000F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a:extLst>
            <a:ext uri="{FF2B5EF4-FFF2-40B4-BE49-F238E27FC236}">
              <a16:creationId xmlns:a16="http://schemas.microsoft.com/office/drawing/2014/main" id="{00000000-0008-0000-0E00-0000FD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a:extLst>
            <a:ext uri="{FF2B5EF4-FFF2-40B4-BE49-F238E27FC236}">
              <a16:creationId xmlns:a16="http://schemas.microsoft.com/office/drawing/2014/main" id="{00000000-0008-0000-0E00-00000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66" name="【公営住宅】&#10;有形固定資産減価償却率最小値テキスト">
          <a:extLst>
            <a:ext uri="{FF2B5EF4-FFF2-40B4-BE49-F238E27FC236}">
              <a16:creationId xmlns:a16="http://schemas.microsoft.com/office/drawing/2014/main" id="{00000000-0008-0000-0E00-00000A010000}"/>
            </a:ext>
          </a:extLst>
        </xdr:cNvPr>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68" name="【公営住宅】&#10;有形固定資産減価償却率最大値テキスト">
          <a:extLst>
            <a:ext uri="{FF2B5EF4-FFF2-40B4-BE49-F238E27FC236}">
              <a16:creationId xmlns:a16="http://schemas.microsoft.com/office/drawing/2014/main" id="{00000000-0008-0000-0E00-00000C010000}"/>
            </a:ext>
          </a:extLst>
        </xdr:cNvPr>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47370</xdr:rowOff>
    </xdr:from>
    <xdr:ext cx="405111" cy="259045"/>
    <xdr:sp macro="" textlink="">
      <xdr:nvSpPr>
        <xdr:cNvPr id="270" name="【公営住宅】&#10;有形固定資産減価償却率平均値テキスト">
          <a:extLst>
            <a:ext uri="{FF2B5EF4-FFF2-40B4-BE49-F238E27FC236}">
              <a16:creationId xmlns:a16="http://schemas.microsoft.com/office/drawing/2014/main" id="{00000000-0008-0000-0E00-00000E010000}"/>
            </a:ext>
          </a:extLst>
        </xdr:cNvPr>
        <xdr:cNvSpPr txBox="1"/>
      </xdr:nvSpPr>
      <xdr:spPr>
        <a:xfrm>
          <a:off x="4673600" y="13763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71" name="フローチャート: 判断 270">
          <a:extLst>
            <a:ext uri="{FF2B5EF4-FFF2-40B4-BE49-F238E27FC236}">
              <a16:creationId xmlns:a16="http://schemas.microsoft.com/office/drawing/2014/main" id="{00000000-0008-0000-0E00-00000F010000}"/>
            </a:ext>
          </a:extLst>
        </xdr:cNvPr>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72" name="フローチャート: 判断 271">
          <a:extLst>
            <a:ext uri="{FF2B5EF4-FFF2-40B4-BE49-F238E27FC236}">
              <a16:creationId xmlns:a16="http://schemas.microsoft.com/office/drawing/2014/main" id="{00000000-0008-0000-0E00-000010010000}"/>
            </a:ext>
          </a:extLst>
        </xdr:cNvPr>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73" name="フローチャート: 判断 272">
          <a:extLst>
            <a:ext uri="{FF2B5EF4-FFF2-40B4-BE49-F238E27FC236}">
              <a16:creationId xmlns:a16="http://schemas.microsoft.com/office/drawing/2014/main" id="{00000000-0008-0000-0E00-000011010000}"/>
            </a:ext>
          </a:extLst>
        </xdr:cNvPr>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127726</xdr:rowOff>
    </xdr:from>
    <xdr:to>
      <xdr:col>10</xdr:col>
      <xdr:colOff>165100</xdr:colOff>
      <xdr:row>81</xdr:row>
      <xdr:rowOff>57876</xdr:rowOff>
    </xdr:to>
    <xdr:sp macro="" textlink="">
      <xdr:nvSpPr>
        <xdr:cNvPr id="274" name="フローチャート: 判断 273">
          <a:extLst>
            <a:ext uri="{FF2B5EF4-FFF2-40B4-BE49-F238E27FC236}">
              <a16:creationId xmlns:a16="http://schemas.microsoft.com/office/drawing/2014/main" id="{00000000-0008-0000-0E00-000012010000}"/>
            </a:ext>
          </a:extLst>
        </xdr:cNvPr>
        <xdr:cNvSpPr/>
      </xdr:nvSpPr>
      <xdr:spPr>
        <a:xfrm>
          <a:off x="1968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57513</xdr:rowOff>
    </xdr:from>
    <xdr:to>
      <xdr:col>24</xdr:col>
      <xdr:colOff>114300</xdr:colOff>
      <xdr:row>78</xdr:row>
      <xdr:rowOff>159113</xdr:rowOff>
    </xdr:to>
    <xdr:sp macro="" textlink="">
      <xdr:nvSpPr>
        <xdr:cNvPr id="280" name="楕円 279">
          <a:extLst>
            <a:ext uri="{FF2B5EF4-FFF2-40B4-BE49-F238E27FC236}">
              <a16:creationId xmlns:a16="http://schemas.microsoft.com/office/drawing/2014/main" id="{00000000-0008-0000-0E00-000018010000}"/>
            </a:ext>
          </a:extLst>
        </xdr:cNvPr>
        <xdr:cNvSpPr/>
      </xdr:nvSpPr>
      <xdr:spPr>
        <a:xfrm>
          <a:off x="4584700" y="1343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80390</xdr:rowOff>
    </xdr:from>
    <xdr:ext cx="405111" cy="259045"/>
    <xdr:sp macro="" textlink="">
      <xdr:nvSpPr>
        <xdr:cNvPr id="281" name="【公営住宅】&#10;有形固定資産減価償却率該当値テキスト">
          <a:extLst>
            <a:ext uri="{FF2B5EF4-FFF2-40B4-BE49-F238E27FC236}">
              <a16:creationId xmlns:a16="http://schemas.microsoft.com/office/drawing/2014/main" id="{00000000-0008-0000-0E00-000019010000}"/>
            </a:ext>
          </a:extLst>
        </xdr:cNvPr>
        <xdr:cNvSpPr txBox="1"/>
      </xdr:nvSpPr>
      <xdr:spPr>
        <a:xfrm>
          <a:off x="4673600" y="1328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68943</xdr:rowOff>
    </xdr:from>
    <xdr:to>
      <xdr:col>20</xdr:col>
      <xdr:colOff>38100</xdr:colOff>
      <xdr:row>78</xdr:row>
      <xdr:rowOff>170543</xdr:rowOff>
    </xdr:to>
    <xdr:sp macro="" textlink="">
      <xdr:nvSpPr>
        <xdr:cNvPr id="282" name="楕円 281">
          <a:extLst>
            <a:ext uri="{FF2B5EF4-FFF2-40B4-BE49-F238E27FC236}">
              <a16:creationId xmlns:a16="http://schemas.microsoft.com/office/drawing/2014/main" id="{00000000-0008-0000-0E00-00001A010000}"/>
            </a:ext>
          </a:extLst>
        </xdr:cNvPr>
        <xdr:cNvSpPr/>
      </xdr:nvSpPr>
      <xdr:spPr>
        <a:xfrm>
          <a:off x="3746500" y="1344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108313</xdr:rowOff>
    </xdr:from>
    <xdr:to>
      <xdr:col>24</xdr:col>
      <xdr:colOff>63500</xdr:colOff>
      <xdr:row>78</xdr:row>
      <xdr:rowOff>119743</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flipV="1">
          <a:off x="3797300" y="1348141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96701</xdr:rowOff>
    </xdr:from>
    <xdr:to>
      <xdr:col>15</xdr:col>
      <xdr:colOff>101600</xdr:colOff>
      <xdr:row>79</xdr:row>
      <xdr:rowOff>26851</xdr:rowOff>
    </xdr:to>
    <xdr:sp macro="" textlink="">
      <xdr:nvSpPr>
        <xdr:cNvPr id="284" name="楕円 283">
          <a:extLst>
            <a:ext uri="{FF2B5EF4-FFF2-40B4-BE49-F238E27FC236}">
              <a16:creationId xmlns:a16="http://schemas.microsoft.com/office/drawing/2014/main" id="{00000000-0008-0000-0E00-00001C010000}"/>
            </a:ext>
          </a:extLst>
        </xdr:cNvPr>
        <xdr:cNvSpPr/>
      </xdr:nvSpPr>
      <xdr:spPr>
        <a:xfrm>
          <a:off x="2857500" y="1346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119743</xdr:rowOff>
    </xdr:from>
    <xdr:to>
      <xdr:col>19</xdr:col>
      <xdr:colOff>177800</xdr:colOff>
      <xdr:row>78</xdr:row>
      <xdr:rowOff>147501</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flipV="1">
          <a:off x="2908300" y="1349284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75474</xdr:rowOff>
    </xdr:from>
    <xdr:to>
      <xdr:col>10</xdr:col>
      <xdr:colOff>165100</xdr:colOff>
      <xdr:row>79</xdr:row>
      <xdr:rowOff>5624</xdr:rowOff>
    </xdr:to>
    <xdr:sp macro="" textlink="">
      <xdr:nvSpPr>
        <xdr:cNvPr id="286" name="楕円 285">
          <a:extLst>
            <a:ext uri="{FF2B5EF4-FFF2-40B4-BE49-F238E27FC236}">
              <a16:creationId xmlns:a16="http://schemas.microsoft.com/office/drawing/2014/main" id="{00000000-0008-0000-0E00-00001E010000}"/>
            </a:ext>
          </a:extLst>
        </xdr:cNvPr>
        <xdr:cNvSpPr/>
      </xdr:nvSpPr>
      <xdr:spPr>
        <a:xfrm>
          <a:off x="1968500" y="1344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126274</xdr:rowOff>
    </xdr:from>
    <xdr:to>
      <xdr:col>15</xdr:col>
      <xdr:colOff>50800</xdr:colOff>
      <xdr:row>78</xdr:row>
      <xdr:rowOff>147501</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2019300" y="1349937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17978</xdr:rowOff>
    </xdr:from>
    <xdr:ext cx="405111" cy="259045"/>
    <xdr:sp macro="" textlink="">
      <xdr:nvSpPr>
        <xdr:cNvPr id="288" name="n_1aveValue【公営住宅】&#10;有形固定資産減価償却率">
          <a:extLst>
            <a:ext uri="{FF2B5EF4-FFF2-40B4-BE49-F238E27FC236}">
              <a16:creationId xmlns:a16="http://schemas.microsoft.com/office/drawing/2014/main" id="{00000000-0008-0000-0E00-000020010000}"/>
            </a:ext>
          </a:extLst>
        </xdr:cNvPr>
        <xdr:cNvSpPr txBox="1"/>
      </xdr:nvSpPr>
      <xdr:spPr>
        <a:xfrm>
          <a:off x="3582044"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24509</xdr:rowOff>
    </xdr:from>
    <xdr:ext cx="405111" cy="259045"/>
    <xdr:sp macro="" textlink="">
      <xdr:nvSpPr>
        <xdr:cNvPr id="289" name="n_2aveValue【公営住宅】&#10;有形固定資産減価償却率">
          <a:extLst>
            <a:ext uri="{FF2B5EF4-FFF2-40B4-BE49-F238E27FC236}">
              <a16:creationId xmlns:a16="http://schemas.microsoft.com/office/drawing/2014/main" id="{00000000-0008-0000-0E00-000021010000}"/>
            </a:ext>
          </a:extLst>
        </xdr:cNvPr>
        <xdr:cNvSpPr txBox="1"/>
      </xdr:nvSpPr>
      <xdr:spPr>
        <a:xfrm>
          <a:off x="27057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49003</xdr:rowOff>
    </xdr:from>
    <xdr:ext cx="405111" cy="259045"/>
    <xdr:sp macro="" textlink="">
      <xdr:nvSpPr>
        <xdr:cNvPr id="290" name="n_3aveValue【公営住宅】&#10;有形固定資産減価償却率">
          <a:extLst>
            <a:ext uri="{FF2B5EF4-FFF2-40B4-BE49-F238E27FC236}">
              <a16:creationId xmlns:a16="http://schemas.microsoft.com/office/drawing/2014/main" id="{00000000-0008-0000-0E00-000022010000}"/>
            </a:ext>
          </a:extLst>
        </xdr:cNvPr>
        <xdr:cNvSpPr txBox="1"/>
      </xdr:nvSpPr>
      <xdr:spPr>
        <a:xfrm>
          <a:off x="1816744" y="1393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15620</xdr:rowOff>
    </xdr:from>
    <xdr:ext cx="405111" cy="259045"/>
    <xdr:sp macro="" textlink="">
      <xdr:nvSpPr>
        <xdr:cNvPr id="291" name="n_1mainValue【公営住宅】&#10;有形固定資産減価償却率">
          <a:extLst>
            <a:ext uri="{FF2B5EF4-FFF2-40B4-BE49-F238E27FC236}">
              <a16:creationId xmlns:a16="http://schemas.microsoft.com/office/drawing/2014/main" id="{00000000-0008-0000-0E00-000023010000}"/>
            </a:ext>
          </a:extLst>
        </xdr:cNvPr>
        <xdr:cNvSpPr txBox="1"/>
      </xdr:nvSpPr>
      <xdr:spPr>
        <a:xfrm>
          <a:off x="3582044" y="1321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43378</xdr:rowOff>
    </xdr:from>
    <xdr:ext cx="405111" cy="259045"/>
    <xdr:sp macro="" textlink="">
      <xdr:nvSpPr>
        <xdr:cNvPr id="292" name="n_2mainValue【公営住宅】&#10;有形固定資産減価償却率">
          <a:extLst>
            <a:ext uri="{FF2B5EF4-FFF2-40B4-BE49-F238E27FC236}">
              <a16:creationId xmlns:a16="http://schemas.microsoft.com/office/drawing/2014/main" id="{00000000-0008-0000-0E00-000024010000}"/>
            </a:ext>
          </a:extLst>
        </xdr:cNvPr>
        <xdr:cNvSpPr txBox="1"/>
      </xdr:nvSpPr>
      <xdr:spPr>
        <a:xfrm>
          <a:off x="2705744" y="13245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22151</xdr:rowOff>
    </xdr:from>
    <xdr:ext cx="405111" cy="259045"/>
    <xdr:sp macro="" textlink="">
      <xdr:nvSpPr>
        <xdr:cNvPr id="293" name="n_3mainValue【公営住宅】&#10;有形固定資産減価償却率">
          <a:extLst>
            <a:ext uri="{FF2B5EF4-FFF2-40B4-BE49-F238E27FC236}">
              <a16:creationId xmlns:a16="http://schemas.microsoft.com/office/drawing/2014/main" id="{00000000-0008-0000-0E00-000025010000}"/>
            </a:ext>
          </a:extLst>
        </xdr:cNvPr>
        <xdr:cNvSpPr txBox="1"/>
      </xdr:nvSpPr>
      <xdr:spPr>
        <a:xfrm>
          <a:off x="1816744" y="1322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id="{00000000-0008-0000-0E00-00003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18" name="【公営住宅】&#10;一人当たり面積最小値テキスト">
          <a:extLst>
            <a:ext uri="{FF2B5EF4-FFF2-40B4-BE49-F238E27FC236}">
              <a16:creationId xmlns:a16="http://schemas.microsoft.com/office/drawing/2014/main" id="{00000000-0008-0000-0E00-00003E010000}"/>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20" name="【公営住宅】&#10;一人当たり面積最大値テキスト">
          <a:extLst>
            <a:ext uri="{FF2B5EF4-FFF2-40B4-BE49-F238E27FC236}">
              <a16:creationId xmlns:a16="http://schemas.microsoft.com/office/drawing/2014/main" id="{00000000-0008-0000-0E00-000040010000}"/>
            </a:ext>
          </a:extLst>
        </xdr:cNvPr>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22" name="【公営住宅】&#10;一人当たり面積平均値テキスト">
          <a:extLst>
            <a:ext uri="{FF2B5EF4-FFF2-40B4-BE49-F238E27FC236}">
              <a16:creationId xmlns:a16="http://schemas.microsoft.com/office/drawing/2014/main" id="{00000000-0008-0000-0E00-000042010000}"/>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23" name="フローチャート: 判断 322">
          <a:extLst>
            <a:ext uri="{FF2B5EF4-FFF2-40B4-BE49-F238E27FC236}">
              <a16:creationId xmlns:a16="http://schemas.microsoft.com/office/drawing/2014/main" id="{00000000-0008-0000-0E00-000043010000}"/>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24" name="フローチャート: 判断 323">
          <a:extLst>
            <a:ext uri="{FF2B5EF4-FFF2-40B4-BE49-F238E27FC236}">
              <a16:creationId xmlns:a16="http://schemas.microsoft.com/office/drawing/2014/main" id="{00000000-0008-0000-0E00-000044010000}"/>
            </a:ext>
          </a:extLst>
        </xdr:cNvPr>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25" name="フローチャート: 判断 324">
          <a:extLst>
            <a:ext uri="{FF2B5EF4-FFF2-40B4-BE49-F238E27FC236}">
              <a16:creationId xmlns:a16="http://schemas.microsoft.com/office/drawing/2014/main" id="{00000000-0008-0000-0E00-000045010000}"/>
            </a:ext>
          </a:extLst>
        </xdr:cNvPr>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326" name="フローチャート: 判断 325">
          <a:extLst>
            <a:ext uri="{FF2B5EF4-FFF2-40B4-BE49-F238E27FC236}">
              <a16:creationId xmlns:a16="http://schemas.microsoft.com/office/drawing/2014/main" id="{00000000-0008-0000-0E00-000046010000}"/>
            </a:ext>
          </a:extLst>
        </xdr:cNvPr>
        <xdr:cNvSpPr/>
      </xdr:nvSpPr>
      <xdr:spPr>
        <a:xfrm>
          <a:off x="7810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18542</xdr:rowOff>
    </xdr:from>
    <xdr:to>
      <xdr:col>55</xdr:col>
      <xdr:colOff>50800</xdr:colOff>
      <xdr:row>86</xdr:row>
      <xdr:rowOff>120142</xdr:rowOff>
    </xdr:to>
    <xdr:sp macro="" textlink="">
      <xdr:nvSpPr>
        <xdr:cNvPr id="332" name="楕円 331">
          <a:extLst>
            <a:ext uri="{FF2B5EF4-FFF2-40B4-BE49-F238E27FC236}">
              <a16:creationId xmlns:a16="http://schemas.microsoft.com/office/drawing/2014/main" id="{00000000-0008-0000-0E00-00004C010000}"/>
            </a:ext>
          </a:extLst>
        </xdr:cNvPr>
        <xdr:cNvSpPr/>
      </xdr:nvSpPr>
      <xdr:spPr>
        <a:xfrm>
          <a:off x="10426700" y="1476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104919</xdr:rowOff>
    </xdr:from>
    <xdr:ext cx="469744" cy="259045"/>
    <xdr:sp macro="" textlink="">
      <xdr:nvSpPr>
        <xdr:cNvPr id="333" name="【公営住宅】&#10;一人当たり面積該当値テキスト">
          <a:extLst>
            <a:ext uri="{FF2B5EF4-FFF2-40B4-BE49-F238E27FC236}">
              <a16:creationId xmlns:a16="http://schemas.microsoft.com/office/drawing/2014/main" id="{00000000-0008-0000-0E00-00004D010000}"/>
            </a:ext>
          </a:extLst>
        </xdr:cNvPr>
        <xdr:cNvSpPr txBox="1"/>
      </xdr:nvSpPr>
      <xdr:spPr>
        <a:xfrm>
          <a:off x="10515600" y="146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18542</xdr:rowOff>
    </xdr:from>
    <xdr:to>
      <xdr:col>50</xdr:col>
      <xdr:colOff>165100</xdr:colOff>
      <xdr:row>86</xdr:row>
      <xdr:rowOff>120142</xdr:rowOff>
    </xdr:to>
    <xdr:sp macro="" textlink="">
      <xdr:nvSpPr>
        <xdr:cNvPr id="334" name="楕円 333">
          <a:extLst>
            <a:ext uri="{FF2B5EF4-FFF2-40B4-BE49-F238E27FC236}">
              <a16:creationId xmlns:a16="http://schemas.microsoft.com/office/drawing/2014/main" id="{00000000-0008-0000-0E00-00004E010000}"/>
            </a:ext>
          </a:extLst>
        </xdr:cNvPr>
        <xdr:cNvSpPr/>
      </xdr:nvSpPr>
      <xdr:spPr>
        <a:xfrm>
          <a:off x="9588500" y="1476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69342</xdr:rowOff>
    </xdr:from>
    <xdr:to>
      <xdr:col>55</xdr:col>
      <xdr:colOff>0</xdr:colOff>
      <xdr:row>86</xdr:row>
      <xdr:rowOff>69342</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9639300" y="148140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19304</xdr:rowOff>
    </xdr:from>
    <xdr:to>
      <xdr:col>46</xdr:col>
      <xdr:colOff>38100</xdr:colOff>
      <xdr:row>86</xdr:row>
      <xdr:rowOff>120904</xdr:rowOff>
    </xdr:to>
    <xdr:sp macro="" textlink="">
      <xdr:nvSpPr>
        <xdr:cNvPr id="336" name="楕円 335">
          <a:extLst>
            <a:ext uri="{FF2B5EF4-FFF2-40B4-BE49-F238E27FC236}">
              <a16:creationId xmlns:a16="http://schemas.microsoft.com/office/drawing/2014/main" id="{00000000-0008-0000-0E00-000050010000}"/>
            </a:ext>
          </a:extLst>
        </xdr:cNvPr>
        <xdr:cNvSpPr/>
      </xdr:nvSpPr>
      <xdr:spPr>
        <a:xfrm>
          <a:off x="8699500" y="1476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69342</xdr:rowOff>
    </xdr:from>
    <xdr:to>
      <xdr:col>50</xdr:col>
      <xdr:colOff>114300</xdr:colOff>
      <xdr:row>86</xdr:row>
      <xdr:rowOff>70104</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flipV="1">
          <a:off x="8750300" y="1481404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19304</xdr:rowOff>
    </xdr:from>
    <xdr:to>
      <xdr:col>41</xdr:col>
      <xdr:colOff>101600</xdr:colOff>
      <xdr:row>86</xdr:row>
      <xdr:rowOff>120904</xdr:rowOff>
    </xdr:to>
    <xdr:sp macro="" textlink="">
      <xdr:nvSpPr>
        <xdr:cNvPr id="338" name="楕円 337">
          <a:extLst>
            <a:ext uri="{FF2B5EF4-FFF2-40B4-BE49-F238E27FC236}">
              <a16:creationId xmlns:a16="http://schemas.microsoft.com/office/drawing/2014/main" id="{00000000-0008-0000-0E00-000052010000}"/>
            </a:ext>
          </a:extLst>
        </xdr:cNvPr>
        <xdr:cNvSpPr/>
      </xdr:nvSpPr>
      <xdr:spPr>
        <a:xfrm>
          <a:off x="7810500" y="1476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70104</xdr:rowOff>
    </xdr:from>
    <xdr:to>
      <xdr:col>45</xdr:col>
      <xdr:colOff>177800</xdr:colOff>
      <xdr:row>86</xdr:row>
      <xdr:rowOff>70104</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7861300" y="148148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117619</xdr:rowOff>
    </xdr:from>
    <xdr:ext cx="469744" cy="259045"/>
    <xdr:sp macro="" textlink="">
      <xdr:nvSpPr>
        <xdr:cNvPr id="340" name="n_1aveValue【公営住宅】&#10;一人当たり面積">
          <a:extLst>
            <a:ext uri="{FF2B5EF4-FFF2-40B4-BE49-F238E27FC236}">
              <a16:creationId xmlns:a16="http://schemas.microsoft.com/office/drawing/2014/main" id="{00000000-0008-0000-0E00-000054010000}"/>
            </a:ext>
          </a:extLst>
        </xdr:cNvPr>
        <xdr:cNvSpPr txBox="1"/>
      </xdr:nvSpPr>
      <xdr:spPr>
        <a:xfrm>
          <a:off x="93917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129049</xdr:rowOff>
    </xdr:from>
    <xdr:ext cx="469744" cy="259045"/>
    <xdr:sp macro="" textlink="">
      <xdr:nvSpPr>
        <xdr:cNvPr id="341" name="n_2aveValue【公営住宅】&#10;一人当たり面積">
          <a:extLst>
            <a:ext uri="{FF2B5EF4-FFF2-40B4-BE49-F238E27FC236}">
              <a16:creationId xmlns:a16="http://schemas.microsoft.com/office/drawing/2014/main" id="{00000000-0008-0000-0E00-000055010000}"/>
            </a:ext>
          </a:extLst>
        </xdr:cNvPr>
        <xdr:cNvSpPr txBox="1"/>
      </xdr:nvSpPr>
      <xdr:spPr>
        <a:xfrm>
          <a:off x="8515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126764</xdr:rowOff>
    </xdr:from>
    <xdr:ext cx="469744" cy="259045"/>
    <xdr:sp macro="" textlink="">
      <xdr:nvSpPr>
        <xdr:cNvPr id="342" name="n_3aveValue【公営住宅】&#10;一人当たり面積">
          <a:extLst>
            <a:ext uri="{FF2B5EF4-FFF2-40B4-BE49-F238E27FC236}">
              <a16:creationId xmlns:a16="http://schemas.microsoft.com/office/drawing/2014/main" id="{00000000-0008-0000-0E00-000056010000}"/>
            </a:ext>
          </a:extLst>
        </xdr:cNvPr>
        <xdr:cNvSpPr txBox="1"/>
      </xdr:nvSpPr>
      <xdr:spPr>
        <a:xfrm>
          <a:off x="7626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111269</xdr:rowOff>
    </xdr:from>
    <xdr:ext cx="469744" cy="259045"/>
    <xdr:sp macro="" textlink="">
      <xdr:nvSpPr>
        <xdr:cNvPr id="343" name="n_1mainValue【公営住宅】&#10;一人当たり面積">
          <a:extLst>
            <a:ext uri="{FF2B5EF4-FFF2-40B4-BE49-F238E27FC236}">
              <a16:creationId xmlns:a16="http://schemas.microsoft.com/office/drawing/2014/main" id="{00000000-0008-0000-0E00-000057010000}"/>
            </a:ext>
          </a:extLst>
        </xdr:cNvPr>
        <xdr:cNvSpPr txBox="1"/>
      </xdr:nvSpPr>
      <xdr:spPr>
        <a:xfrm>
          <a:off x="9391727" y="1485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112031</xdr:rowOff>
    </xdr:from>
    <xdr:ext cx="469744" cy="259045"/>
    <xdr:sp macro="" textlink="">
      <xdr:nvSpPr>
        <xdr:cNvPr id="344" name="n_2mainValue【公営住宅】&#10;一人当たり面積">
          <a:extLst>
            <a:ext uri="{FF2B5EF4-FFF2-40B4-BE49-F238E27FC236}">
              <a16:creationId xmlns:a16="http://schemas.microsoft.com/office/drawing/2014/main" id="{00000000-0008-0000-0E00-000058010000}"/>
            </a:ext>
          </a:extLst>
        </xdr:cNvPr>
        <xdr:cNvSpPr txBox="1"/>
      </xdr:nvSpPr>
      <xdr:spPr>
        <a:xfrm>
          <a:off x="8515427" y="1485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112031</xdr:rowOff>
    </xdr:from>
    <xdr:ext cx="469744" cy="259045"/>
    <xdr:sp macro="" textlink="">
      <xdr:nvSpPr>
        <xdr:cNvPr id="345" name="n_3mainValue【公営住宅】&#10;一人当たり面積">
          <a:extLst>
            <a:ext uri="{FF2B5EF4-FFF2-40B4-BE49-F238E27FC236}">
              <a16:creationId xmlns:a16="http://schemas.microsoft.com/office/drawing/2014/main" id="{00000000-0008-0000-0E00-000059010000}"/>
            </a:ext>
          </a:extLst>
        </xdr:cNvPr>
        <xdr:cNvSpPr txBox="1"/>
      </xdr:nvSpPr>
      <xdr:spPr>
        <a:xfrm>
          <a:off x="7626427" y="1485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a:extLst>
            <a:ext uri="{FF2B5EF4-FFF2-40B4-BE49-F238E27FC236}">
              <a16:creationId xmlns:a16="http://schemas.microsoft.com/office/drawing/2014/main" id="{00000000-0008-0000-0E00-00008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87" name="【認定こども園・幼稚園・保育所】&#10;有形固定資産減価償却率最小値テキスト">
          <a:extLst>
            <a:ext uri="{FF2B5EF4-FFF2-40B4-BE49-F238E27FC236}">
              <a16:creationId xmlns:a16="http://schemas.microsoft.com/office/drawing/2014/main" id="{00000000-0008-0000-0E00-000083010000}"/>
            </a:ext>
          </a:extLst>
        </xdr:cNvPr>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89" name="【認定こども園・幼稚園・保育所】&#10;有形固定資産減価償却率最大値テキスト">
          <a:extLst>
            <a:ext uri="{FF2B5EF4-FFF2-40B4-BE49-F238E27FC236}">
              <a16:creationId xmlns:a16="http://schemas.microsoft.com/office/drawing/2014/main" id="{00000000-0008-0000-0E00-000085010000}"/>
            </a:ext>
          </a:extLst>
        </xdr:cNvPr>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90187</xdr:rowOff>
    </xdr:from>
    <xdr:ext cx="405111" cy="259045"/>
    <xdr:sp macro="" textlink="">
      <xdr:nvSpPr>
        <xdr:cNvPr id="391" name="【認定こども園・幼稚園・保育所】&#10;有形固定資産減価償却率平均値テキスト">
          <a:extLst>
            <a:ext uri="{FF2B5EF4-FFF2-40B4-BE49-F238E27FC236}">
              <a16:creationId xmlns:a16="http://schemas.microsoft.com/office/drawing/2014/main" id="{00000000-0008-0000-0E00-000087010000}"/>
            </a:ext>
          </a:extLst>
        </xdr:cNvPr>
        <xdr:cNvSpPr txBox="1"/>
      </xdr:nvSpPr>
      <xdr:spPr>
        <a:xfrm>
          <a:off x="163576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92" name="フローチャート: 判断 391">
          <a:extLst>
            <a:ext uri="{FF2B5EF4-FFF2-40B4-BE49-F238E27FC236}">
              <a16:creationId xmlns:a16="http://schemas.microsoft.com/office/drawing/2014/main" id="{00000000-0008-0000-0E00-000088010000}"/>
            </a:ext>
          </a:extLst>
        </xdr:cNvPr>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93" name="フローチャート: 判断 392">
          <a:extLst>
            <a:ext uri="{FF2B5EF4-FFF2-40B4-BE49-F238E27FC236}">
              <a16:creationId xmlns:a16="http://schemas.microsoft.com/office/drawing/2014/main" id="{00000000-0008-0000-0E00-000089010000}"/>
            </a:ext>
          </a:extLst>
        </xdr:cNvPr>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94" name="フローチャート: 判断 393">
          <a:extLst>
            <a:ext uri="{FF2B5EF4-FFF2-40B4-BE49-F238E27FC236}">
              <a16:creationId xmlns:a16="http://schemas.microsoft.com/office/drawing/2014/main" id="{00000000-0008-0000-0E00-00008A010000}"/>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395" name="フローチャート: 判断 394">
          <a:extLst>
            <a:ext uri="{FF2B5EF4-FFF2-40B4-BE49-F238E27FC236}">
              <a16:creationId xmlns:a16="http://schemas.microsoft.com/office/drawing/2014/main" id="{00000000-0008-0000-0E00-00008B010000}"/>
            </a:ext>
          </a:extLst>
        </xdr:cNvPr>
        <xdr:cNvSpPr/>
      </xdr:nvSpPr>
      <xdr:spPr>
        <a:xfrm>
          <a:off x="1365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93980</xdr:rowOff>
    </xdr:from>
    <xdr:to>
      <xdr:col>85</xdr:col>
      <xdr:colOff>177800</xdr:colOff>
      <xdr:row>40</xdr:row>
      <xdr:rowOff>24130</xdr:rowOff>
    </xdr:to>
    <xdr:sp macro="" textlink="">
      <xdr:nvSpPr>
        <xdr:cNvPr id="401" name="楕円 400">
          <a:extLst>
            <a:ext uri="{FF2B5EF4-FFF2-40B4-BE49-F238E27FC236}">
              <a16:creationId xmlns:a16="http://schemas.microsoft.com/office/drawing/2014/main" id="{00000000-0008-0000-0E00-000091010000}"/>
            </a:ext>
          </a:extLst>
        </xdr:cNvPr>
        <xdr:cNvSpPr/>
      </xdr:nvSpPr>
      <xdr:spPr>
        <a:xfrm>
          <a:off x="162687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72407</xdr:rowOff>
    </xdr:from>
    <xdr:ext cx="405111" cy="259045"/>
    <xdr:sp macro="" textlink="">
      <xdr:nvSpPr>
        <xdr:cNvPr id="402" name="【認定こども園・幼稚園・保育所】&#10;有形固定資産減価償却率該当値テキスト">
          <a:extLst>
            <a:ext uri="{FF2B5EF4-FFF2-40B4-BE49-F238E27FC236}">
              <a16:creationId xmlns:a16="http://schemas.microsoft.com/office/drawing/2014/main" id="{00000000-0008-0000-0E00-000092010000}"/>
            </a:ext>
          </a:extLst>
        </xdr:cNvPr>
        <xdr:cNvSpPr txBox="1"/>
      </xdr:nvSpPr>
      <xdr:spPr>
        <a:xfrm>
          <a:off x="16357600"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84455</xdr:rowOff>
    </xdr:from>
    <xdr:to>
      <xdr:col>81</xdr:col>
      <xdr:colOff>101600</xdr:colOff>
      <xdr:row>34</xdr:row>
      <xdr:rowOff>14605</xdr:rowOff>
    </xdr:to>
    <xdr:sp macro="" textlink="">
      <xdr:nvSpPr>
        <xdr:cNvPr id="403" name="楕円 402">
          <a:extLst>
            <a:ext uri="{FF2B5EF4-FFF2-40B4-BE49-F238E27FC236}">
              <a16:creationId xmlns:a16="http://schemas.microsoft.com/office/drawing/2014/main" id="{00000000-0008-0000-0E00-000093010000}"/>
            </a:ext>
          </a:extLst>
        </xdr:cNvPr>
        <xdr:cNvSpPr/>
      </xdr:nvSpPr>
      <xdr:spPr>
        <a:xfrm>
          <a:off x="15430500" y="57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135255</xdr:rowOff>
    </xdr:from>
    <xdr:to>
      <xdr:col>85</xdr:col>
      <xdr:colOff>127000</xdr:colOff>
      <xdr:row>39</xdr:row>
      <xdr:rowOff>144780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5481300" y="5793105"/>
          <a:ext cx="838200" cy="103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63500</xdr:rowOff>
    </xdr:from>
    <xdr:to>
      <xdr:col>76</xdr:col>
      <xdr:colOff>165100</xdr:colOff>
      <xdr:row>34</xdr:row>
      <xdr:rowOff>165100</xdr:rowOff>
    </xdr:to>
    <xdr:sp macro="" textlink="">
      <xdr:nvSpPr>
        <xdr:cNvPr id="405" name="楕円 404">
          <a:extLst>
            <a:ext uri="{FF2B5EF4-FFF2-40B4-BE49-F238E27FC236}">
              <a16:creationId xmlns:a16="http://schemas.microsoft.com/office/drawing/2014/main" id="{00000000-0008-0000-0E00-000095010000}"/>
            </a:ext>
          </a:extLst>
        </xdr:cNvPr>
        <xdr:cNvSpPr/>
      </xdr:nvSpPr>
      <xdr:spPr>
        <a:xfrm>
          <a:off x="14541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135255</xdr:rowOff>
    </xdr:from>
    <xdr:to>
      <xdr:col>81</xdr:col>
      <xdr:colOff>50800</xdr:colOff>
      <xdr:row>34</xdr:row>
      <xdr:rowOff>114300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flipV="1">
          <a:off x="14592300" y="5793105"/>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80645</xdr:rowOff>
    </xdr:from>
    <xdr:to>
      <xdr:col>72</xdr:col>
      <xdr:colOff>38100</xdr:colOff>
      <xdr:row>34</xdr:row>
      <xdr:rowOff>10795</xdr:rowOff>
    </xdr:to>
    <xdr:sp macro="" textlink="">
      <xdr:nvSpPr>
        <xdr:cNvPr id="407" name="楕円 406">
          <a:extLst>
            <a:ext uri="{FF2B5EF4-FFF2-40B4-BE49-F238E27FC236}">
              <a16:creationId xmlns:a16="http://schemas.microsoft.com/office/drawing/2014/main" id="{00000000-0008-0000-0E00-000097010000}"/>
            </a:ext>
          </a:extLst>
        </xdr:cNvPr>
        <xdr:cNvSpPr/>
      </xdr:nvSpPr>
      <xdr:spPr>
        <a:xfrm>
          <a:off x="13652500" y="573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131445</xdr:rowOff>
    </xdr:from>
    <xdr:to>
      <xdr:col>76</xdr:col>
      <xdr:colOff>114300</xdr:colOff>
      <xdr:row>34</xdr:row>
      <xdr:rowOff>114300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3703300" y="5789295"/>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409" name="n_1aveValue【認定こども園・幼稚園・保育所】&#10;有形固定資産減価償却率">
          <a:extLst>
            <a:ext uri="{FF2B5EF4-FFF2-40B4-BE49-F238E27FC236}">
              <a16:creationId xmlns:a16="http://schemas.microsoft.com/office/drawing/2014/main" id="{00000000-0008-0000-0E00-000099010000}"/>
            </a:ext>
          </a:extLst>
        </xdr:cNvPr>
        <xdr:cNvSpPr txBox="1"/>
      </xdr:nvSpPr>
      <xdr:spPr>
        <a:xfrm>
          <a:off x="15266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410" name="n_2aveValue【認定こども園・幼稚園・保育所】&#10;有形固定資産減価償却率">
          <a:extLst>
            <a:ext uri="{FF2B5EF4-FFF2-40B4-BE49-F238E27FC236}">
              <a16:creationId xmlns:a16="http://schemas.microsoft.com/office/drawing/2014/main" id="{00000000-0008-0000-0E00-00009A010000}"/>
            </a:ext>
          </a:extLst>
        </xdr:cNvPr>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165752</xdr:rowOff>
    </xdr:from>
    <xdr:ext cx="405111" cy="259045"/>
    <xdr:sp macro="" textlink="">
      <xdr:nvSpPr>
        <xdr:cNvPr id="411" name="n_3aveValue【認定こども園・幼稚園・保育所】&#10;有形固定資産減価償却率">
          <a:extLst>
            <a:ext uri="{FF2B5EF4-FFF2-40B4-BE49-F238E27FC236}">
              <a16:creationId xmlns:a16="http://schemas.microsoft.com/office/drawing/2014/main" id="{00000000-0008-0000-0E00-00009B010000}"/>
            </a:ext>
          </a:extLst>
        </xdr:cNvPr>
        <xdr:cNvSpPr txBox="1"/>
      </xdr:nvSpPr>
      <xdr:spPr>
        <a:xfrm>
          <a:off x="13500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31132</xdr:rowOff>
    </xdr:from>
    <xdr:ext cx="405111" cy="259045"/>
    <xdr:sp macro="" textlink="">
      <xdr:nvSpPr>
        <xdr:cNvPr id="412" name="n_1mainValue【認定こども園・幼稚園・保育所】&#10;有形固定資産減価償却率">
          <a:extLst>
            <a:ext uri="{FF2B5EF4-FFF2-40B4-BE49-F238E27FC236}">
              <a16:creationId xmlns:a16="http://schemas.microsoft.com/office/drawing/2014/main" id="{00000000-0008-0000-0E00-00009C010000}"/>
            </a:ext>
          </a:extLst>
        </xdr:cNvPr>
        <xdr:cNvSpPr txBox="1"/>
      </xdr:nvSpPr>
      <xdr:spPr>
        <a:xfrm>
          <a:off x="15266044" y="551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10177</xdr:rowOff>
    </xdr:from>
    <xdr:ext cx="405111" cy="259045"/>
    <xdr:sp macro="" textlink="">
      <xdr:nvSpPr>
        <xdr:cNvPr id="413" name="n_2mainValue【認定こども園・幼稚園・保育所】&#10;有形固定資産減価償却率">
          <a:extLst>
            <a:ext uri="{FF2B5EF4-FFF2-40B4-BE49-F238E27FC236}">
              <a16:creationId xmlns:a16="http://schemas.microsoft.com/office/drawing/2014/main" id="{00000000-0008-0000-0E00-00009D010000}"/>
            </a:ext>
          </a:extLst>
        </xdr:cNvPr>
        <xdr:cNvSpPr txBox="1"/>
      </xdr:nvSpPr>
      <xdr:spPr>
        <a:xfrm>
          <a:off x="14389744" y="56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27322</xdr:rowOff>
    </xdr:from>
    <xdr:ext cx="405111" cy="259045"/>
    <xdr:sp macro="" textlink="">
      <xdr:nvSpPr>
        <xdr:cNvPr id="414" name="n_3mainValue【認定こども園・幼稚園・保育所】&#10;有形固定資産減価償却率">
          <a:extLst>
            <a:ext uri="{FF2B5EF4-FFF2-40B4-BE49-F238E27FC236}">
              <a16:creationId xmlns:a16="http://schemas.microsoft.com/office/drawing/2014/main" id="{00000000-0008-0000-0E00-00009E010000}"/>
            </a:ext>
          </a:extLst>
        </xdr:cNvPr>
        <xdr:cNvSpPr txBox="1"/>
      </xdr:nvSpPr>
      <xdr:spPr>
        <a:xfrm>
          <a:off x="13500744" y="55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a:extLst>
            <a:ext uri="{FF2B5EF4-FFF2-40B4-BE49-F238E27FC236}">
              <a16:creationId xmlns:a16="http://schemas.microsoft.com/office/drawing/2014/main" id="{00000000-0008-0000-0E00-0000A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a:extLst>
            <a:ext uri="{FF2B5EF4-FFF2-40B4-BE49-F238E27FC236}">
              <a16:creationId xmlns:a16="http://schemas.microsoft.com/office/drawing/2014/main" id="{00000000-0008-0000-0E00-0000A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a:extLst>
            <a:ext uri="{FF2B5EF4-FFF2-40B4-BE49-F238E27FC236}">
              <a16:creationId xmlns:a16="http://schemas.microsoft.com/office/drawing/2014/main" id="{00000000-0008-0000-0E00-0000B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39" name="【認定こども園・幼稚園・保育所】&#10;一人当たり面積最小値テキスト">
          <a:extLst>
            <a:ext uri="{FF2B5EF4-FFF2-40B4-BE49-F238E27FC236}">
              <a16:creationId xmlns:a16="http://schemas.microsoft.com/office/drawing/2014/main" id="{00000000-0008-0000-0E00-0000B7010000}"/>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41" name="【認定こども園・幼稚園・保育所】&#10;一人当たり面積最大値テキスト">
          <a:extLst>
            <a:ext uri="{FF2B5EF4-FFF2-40B4-BE49-F238E27FC236}">
              <a16:creationId xmlns:a16="http://schemas.microsoft.com/office/drawing/2014/main" id="{00000000-0008-0000-0E00-0000B9010000}"/>
            </a:ext>
          </a:extLst>
        </xdr:cNvPr>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105427</xdr:rowOff>
    </xdr:from>
    <xdr:ext cx="469744" cy="259045"/>
    <xdr:sp macro="" textlink="">
      <xdr:nvSpPr>
        <xdr:cNvPr id="443" name="【認定こども園・幼稚園・保育所】&#10;一人当たり面積平均値テキスト">
          <a:extLst>
            <a:ext uri="{FF2B5EF4-FFF2-40B4-BE49-F238E27FC236}">
              <a16:creationId xmlns:a16="http://schemas.microsoft.com/office/drawing/2014/main" id="{00000000-0008-0000-0E00-0000BB010000}"/>
            </a:ext>
          </a:extLst>
        </xdr:cNvPr>
        <xdr:cNvSpPr txBox="1"/>
      </xdr:nvSpPr>
      <xdr:spPr>
        <a:xfrm>
          <a:off x="22199600" y="644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44" name="フローチャート: 判断 443">
          <a:extLst>
            <a:ext uri="{FF2B5EF4-FFF2-40B4-BE49-F238E27FC236}">
              <a16:creationId xmlns:a16="http://schemas.microsoft.com/office/drawing/2014/main" id="{00000000-0008-0000-0E00-0000BC010000}"/>
            </a:ext>
          </a:extLst>
        </xdr:cNvPr>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45" name="フローチャート: 判断 444">
          <a:extLst>
            <a:ext uri="{FF2B5EF4-FFF2-40B4-BE49-F238E27FC236}">
              <a16:creationId xmlns:a16="http://schemas.microsoft.com/office/drawing/2014/main" id="{00000000-0008-0000-0E00-0000BD010000}"/>
            </a:ext>
          </a:extLst>
        </xdr:cNvPr>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46" name="フローチャート: 判断 445">
          <a:extLst>
            <a:ext uri="{FF2B5EF4-FFF2-40B4-BE49-F238E27FC236}">
              <a16:creationId xmlns:a16="http://schemas.microsoft.com/office/drawing/2014/main" id="{00000000-0008-0000-0E00-0000BE010000}"/>
            </a:ext>
          </a:extLst>
        </xdr:cNvPr>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55880</xdr:rowOff>
    </xdr:from>
    <xdr:to>
      <xdr:col>102</xdr:col>
      <xdr:colOff>165100</xdr:colOff>
      <xdr:row>40</xdr:row>
      <xdr:rowOff>157480</xdr:rowOff>
    </xdr:to>
    <xdr:sp macro="" textlink="">
      <xdr:nvSpPr>
        <xdr:cNvPr id="447" name="フローチャート: 判断 446">
          <a:extLst>
            <a:ext uri="{FF2B5EF4-FFF2-40B4-BE49-F238E27FC236}">
              <a16:creationId xmlns:a16="http://schemas.microsoft.com/office/drawing/2014/main" id="{00000000-0008-0000-0E00-0000BF010000}"/>
            </a:ext>
          </a:extLst>
        </xdr:cNvPr>
        <xdr:cNvSpPr/>
      </xdr:nvSpPr>
      <xdr:spPr>
        <a:xfrm>
          <a:off x="194945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158750</xdr:rowOff>
    </xdr:from>
    <xdr:to>
      <xdr:col>116</xdr:col>
      <xdr:colOff>114300</xdr:colOff>
      <xdr:row>40</xdr:row>
      <xdr:rowOff>88900</xdr:rowOff>
    </xdr:to>
    <xdr:sp macro="" textlink="">
      <xdr:nvSpPr>
        <xdr:cNvPr id="453" name="楕円 452">
          <a:extLst>
            <a:ext uri="{FF2B5EF4-FFF2-40B4-BE49-F238E27FC236}">
              <a16:creationId xmlns:a16="http://schemas.microsoft.com/office/drawing/2014/main" id="{00000000-0008-0000-0E00-0000C5010000}"/>
            </a:ext>
          </a:extLst>
        </xdr:cNvPr>
        <xdr:cNvSpPr/>
      </xdr:nvSpPr>
      <xdr:spPr>
        <a:xfrm>
          <a:off x="22110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137177</xdr:rowOff>
    </xdr:from>
    <xdr:ext cx="469744" cy="259045"/>
    <xdr:sp macro="" textlink="">
      <xdr:nvSpPr>
        <xdr:cNvPr id="454" name="【認定こども園・幼稚園・保育所】&#10;一人当たり面積該当値テキスト">
          <a:extLst>
            <a:ext uri="{FF2B5EF4-FFF2-40B4-BE49-F238E27FC236}">
              <a16:creationId xmlns:a16="http://schemas.microsoft.com/office/drawing/2014/main" id="{00000000-0008-0000-0E00-0000C6010000}"/>
            </a:ext>
          </a:extLst>
        </xdr:cNvPr>
        <xdr:cNvSpPr txBox="1"/>
      </xdr:nvSpPr>
      <xdr:spPr>
        <a:xfrm>
          <a:off x="22199600"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6350</xdr:rowOff>
    </xdr:from>
    <xdr:to>
      <xdr:col>112</xdr:col>
      <xdr:colOff>38100</xdr:colOff>
      <xdr:row>40</xdr:row>
      <xdr:rowOff>107950</xdr:rowOff>
    </xdr:to>
    <xdr:sp macro="" textlink="">
      <xdr:nvSpPr>
        <xdr:cNvPr id="455" name="楕円 454">
          <a:extLst>
            <a:ext uri="{FF2B5EF4-FFF2-40B4-BE49-F238E27FC236}">
              <a16:creationId xmlns:a16="http://schemas.microsoft.com/office/drawing/2014/main" id="{00000000-0008-0000-0E00-0000C7010000}"/>
            </a:ext>
          </a:extLst>
        </xdr:cNvPr>
        <xdr:cNvSpPr/>
      </xdr:nvSpPr>
      <xdr:spPr>
        <a:xfrm>
          <a:off x="21272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38100</xdr:rowOff>
    </xdr:from>
    <xdr:to>
      <xdr:col>116</xdr:col>
      <xdr:colOff>63500</xdr:colOff>
      <xdr:row>40</xdr:row>
      <xdr:rowOff>57150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flipV="1">
          <a:off x="21323300" y="68961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10160</xdr:rowOff>
    </xdr:from>
    <xdr:to>
      <xdr:col>107</xdr:col>
      <xdr:colOff>101600</xdr:colOff>
      <xdr:row>40</xdr:row>
      <xdr:rowOff>111760</xdr:rowOff>
    </xdr:to>
    <xdr:sp macro="" textlink="">
      <xdr:nvSpPr>
        <xdr:cNvPr id="457" name="楕円 456">
          <a:extLst>
            <a:ext uri="{FF2B5EF4-FFF2-40B4-BE49-F238E27FC236}">
              <a16:creationId xmlns:a16="http://schemas.microsoft.com/office/drawing/2014/main" id="{00000000-0008-0000-0E00-0000C9010000}"/>
            </a:ext>
          </a:extLst>
        </xdr:cNvPr>
        <xdr:cNvSpPr/>
      </xdr:nvSpPr>
      <xdr:spPr>
        <a:xfrm>
          <a:off x="20383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57150</xdr:rowOff>
    </xdr:from>
    <xdr:to>
      <xdr:col>111</xdr:col>
      <xdr:colOff>177800</xdr:colOff>
      <xdr:row>40</xdr:row>
      <xdr:rowOff>60960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flipV="1">
          <a:off x="20434300" y="69151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86360</xdr:rowOff>
    </xdr:from>
    <xdr:to>
      <xdr:col>102</xdr:col>
      <xdr:colOff>165100</xdr:colOff>
      <xdr:row>41</xdr:row>
      <xdr:rowOff>16510</xdr:rowOff>
    </xdr:to>
    <xdr:sp macro="" textlink="">
      <xdr:nvSpPr>
        <xdr:cNvPr id="459" name="楕円 458">
          <a:extLst>
            <a:ext uri="{FF2B5EF4-FFF2-40B4-BE49-F238E27FC236}">
              <a16:creationId xmlns:a16="http://schemas.microsoft.com/office/drawing/2014/main" id="{00000000-0008-0000-0E00-0000CB010000}"/>
            </a:ext>
          </a:extLst>
        </xdr:cNvPr>
        <xdr:cNvSpPr/>
      </xdr:nvSpPr>
      <xdr:spPr>
        <a:xfrm>
          <a:off x="19494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60960</xdr:rowOff>
    </xdr:from>
    <xdr:to>
      <xdr:col>107</xdr:col>
      <xdr:colOff>50800</xdr:colOff>
      <xdr:row>40</xdr:row>
      <xdr:rowOff>137160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flipV="1">
          <a:off x="19545300" y="6918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40657</xdr:rowOff>
    </xdr:from>
    <xdr:ext cx="469744" cy="259045"/>
    <xdr:sp macro="" textlink="">
      <xdr:nvSpPr>
        <xdr:cNvPr id="461" name="n_1aveValue【認定こども園・幼稚園・保育所】&#10;一人当たり面積">
          <a:extLst>
            <a:ext uri="{FF2B5EF4-FFF2-40B4-BE49-F238E27FC236}">
              <a16:creationId xmlns:a16="http://schemas.microsoft.com/office/drawing/2014/main" id="{00000000-0008-0000-0E00-0000CD010000}"/>
            </a:ext>
          </a:extLst>
        </xdr:cNvPr>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59707</xdr:rowOff>
    </xdr:from>
    <xdr:ext cx="469744" cy="259045"/>
    <xdr:sp macro="" textlink="">
      <xdr:nvSpPr>
        <xdr:cNvPr id="462" name="n_2aveValue【認定こども園・幼稚園・保育所】&#10;一人当たり面積">
          <a:extLst>
            <a:ext uri="{FF2B5EF4-FFF2-40B4-BE49-F238E27FC236}">
              <a16:creationId xmlns:a16="http://schemas.microsoft.com/office/drawing/2014/main" id="{00000000-0008-0000-0E00-0000CE010000}"/>
            </a:ext>
          </a:extLst>
        </xdr:cNvPr>
        <xdr:cNvSpPr txBox="1"/>
      </xdr:nvSpPr>
      <xdr:spPr>
        <a:xfrm>
          <a:off x="20199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2557</xdr:rowOff>
    </xdr:from>
    <xdr:ext cx="469744" cy="259045"/>
    <xdr:sp macro="" textlink="">
      <xdr:nvSpPr>
        <xdr:cNvPr id="463" name="n_3aveValue【認定こども園・幼稚園・保育所】&#10;一人当たり面積">
          <a:extLst>
            <a:ext uri="{FF2B5EF4-FFF2-40B4-BE49-F238E27FC236}">
              <a16:creationId xmlns:a16="http://schemas.microsoft.com/office/drawing/2014/main" id="{00000000-0008-0000-0E00-0000CF010000}"/>
            </a:ext>
          </a:extLst>
        </xdr:cNvPr>
        <xdr:cNvSpPr txBox="1"/>
      </xdr:nvSpPr>
      <xdr:spPr>
        <a:xfrm>
          <a:off x="19310427" y="668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99077</xdr:rowOff>
    </xdr:from>
    <xdr:ext cx="469744" cy="259045"/>
    <xdr:sp macro="" textlink="">
      <xdr:nvSpPr>
        <xdr:cNvPr id="464" name="n_1mainValue【認定こども園・幼稚園・保育所】&#10;一人当たり面積">
          <a:extLst>
            <a:ext uri="{FF2B5EF4-FFF2-40B4-BE49-F238E27FC236}">
              <a16:creationId xmlns:a16="http://schemas.microsoft.com/office/drawing/2014/main" id="{00000000-0008-0000-0E00-0000D0010000}"/>
            </a:ext>
          </a:extLst>
        </xdr:cNvPr>
        <xdr:cNvSpPr txBox="1"/>
      </xdr:nvSpPr>
      <xdr:spPr>
        <a:xfrm>
          <a:off x="21075727"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102887</xdr:rowOff>
    </xdr:from>
    <xdr:ext cx="469744" cy="259045"/>
    <xdr:sp macro="" textlink="">
      <xdr:nvSpPr>
        <xdr:cNvPr id="465" name="n_2mainValue【認定こども園・幼稚園・保育所】&#10;一人当たり面積">
          <a:extLst>
            <a:ext uri="{FF2B5EF4-FFF2-40B4-BE49-F238E27FC236}">
              <a16:creationId xmlns:a16="http://schemas.microsoft.com/office/drawing/2014/main" id="{00000000-0008-0000-0E00-0000D1010000}"/>
            </a:ext>
          </a:extLst>
        </xdr:cNvPr>
        <xdr:cNvSpPr txBox="1"/>
      </xdr:nvSpPr>
      <xdr:spPr>
        <a:xfrm>
          <a:off x="20199427"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7637</xdr:rowOff>
    </xdr:from>
    <xdr:ext cx="469744" cy="259045"/>
    <xdr:sp macro="" textlink="">
      <xdr:nvSpPr>
        <xdr:cNvPr id="466" name="n_3mainValue【認定こども園・幼稚園・保育所】&#10;一人当たり面積">
          <a:extLst>
            <a:ext uri="{FF2B5EF4-FFF2-40B4-BE49-F238E27FC236}">
              <a16:creationId xmlns:a16="http://schemas.microsoft.com/office/drawing/2014/main" id="{00000000-0008-0000-0E00-0000D2010000}"/>
            </a:ext>
          </a:extLst>
        </xdr:cNvPr>
        <xdr:cNvSpPr txBox="1"/>
      </xdr:nvSpPr>
      <xdr:spPr>
        <a:xfrm>
          <a:off x="19310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a:extLst>
            <a:ext uri="{FF2B5EF4-FFF2-40B4-BE49-F238E27FC236}">
              <a16:creationId xmlns:a16="http://schemas.microsoft.com/office/drawing/2014/main" id="{00000000-0008-0000-0E00-0000E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94" name="【学校施設】&#10;有形固定資産減価償却率最小値テキスト">
          <a:extLst>
            <a:ext uri="{FF2B5EF4-FFF2-40B4-BE49-F238E27FC236}">
              <a16:creationId xmlns:a16="http://schemas.microsoft.com/office/drawing/2014/main" id="{00000000-0008-0000-0E00-0000EE010000}"/>
            </a:ext>
          </a:extLst>
        </xdr:cNvPr>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96" name="【学校施設】&#10;有形固定資産減価償却率最大値テキスト">
          <a:extLst>
            <a:ext uri="{FF2B5EF4-FFF2-40B4-BE49-F238E27FC236}">
              <a16:creationId xmlns:a16="http://schemas.microsoft.com/office/drawing/2014/main" id="{00000000-0008-0000-0E00-0000F0010000}"/>
            </a:ext>
          </a:extLst>
        </xdr:cNvPr>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498" name="【学校施設】&#10;有形固定資産減価償却率平均値テキスト">
          <a:extLst>
            <a:ext uri="{FF2B5EF4-FFF2-40B4-BE49-F238E27FC236}">
              <a16:creationId xmlns:a16="http://schemas.microsoft.com/office/drawing/2014/main" id="{00000000-0008-0000-0E00-0000F2010000}"/>
            </a:ext>
          </a:extLst>
        </xdr:cNvPr>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99" name="フローチャート: 判断 498">
          <a:extLst>
            <a:ext uri="{FF2B5EF4-FFF2-40B4-BE49-F238E27FC236}">
              <a16:creationId xmlns:a16="http://schemas.microsoft.com/office/drawing/2014/main" id="{00000000-0008-0000-0E00-0000F3010000}"/>
            </a:ext>
          </a:extLst>
        </xdr:cNvPr>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00" name="フローチャート: 判断 499">
          <a:extLst>
            <a:ext uri="{FF2B5EF4-FFF2-40B4-BE49-F238E27FC236}">
              <a16:creationId xmlns:a16="http://schemas.microsoft.com/office/drawing/2014/main" id="{00000000-0008-0000-0E00-0000F4010000}"/>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01" name="フローチャート: 判断 500">
          <a:extLst>
            <a:ext uri="{FF2B5EF4-FFF2-40B4-BE49-F238E27FC236}">
              <a16:creationId xmlns:a16="http://schemas.microsoft.com/office/drawing/2014/main" id="{00000000-0008-0000-0E00-0000F5010000}"/>
            </a:ext>
          </a:extLst>
        </xdr:cNvPr>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27577</xdr:rowOff>
    </xdr:from>
    <xdr:to>
      <xdr:col>72</xdr:col>
      <xdr:colOff>38100</xdr:colOff>
      <xdr:row>60</xdr:row>
      <xdr:rowOff>129177</xdr:rowOff>
    </xdr:to>
    <xdr:sp macro="" textlink="">
      <xdr:nvSpPr>
        <xdr:cNvPr id="502" name="フローチャート: 判断 501">
          <a:extLst>
            <a:ext uri="{FF2B5EF4-FFF2-40B4-BE49-F238E27FC236}">
              <a16:creationId xmlns:a16="http://schemas.microsoft.com/office/drawing/2014/main" id="{00000000-0008-0000-0E00-0000F6010000}"/>
            </a:ext>
          </a:extLst>
        </xdr:cNvPr>
        <xdr:cNvSpPr/>
      </xdr:nvSpPr>
      <xdr:spPr>
        <a:xfrm>
          <a:off x="13652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158206</xdr:rowOff>
    </xdr:from>
    <xdr:to>
      <xdr:col>85</xdr:col>
      <xdr:colOff>177800</xdr:colOff>
      <xdr:row>57</xdr:row>
      <xdr:rowOff>88356</xdr:rowOff>
    </xdr:to>
    <xdr:sp macro="" textlink="">
      <xdr:nvSpPr>
        <xdr:cNvPr id="508" name="楕円 507">
          <a:extLst>
            <a:ext uri="{FF2B5EF4-FFF2-40B4-BE49-F238E27FC236}">
              <a16:creationId xmlns:a16="http://schemas.microsoft.com/office/drawing/2014/main" id="{00000000-0008-0000-0E00-0000FC010000}"/>
            </a:ext>
          </a:extLst>
        </xdr:cNvPr>
        <xdr:cNvSpPr/>
      </xdr:nvSpPr>
      <xdr:spPr>
        <a:xfrm>
          <a:off x="16268700" y="975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9633</xdr:rowOff>
    </xdr:from>
    <xdr:ext cx="405111" cy="259045"/>
    <xdr:sp macro="" textlink="">
      <xdr:nvSpPr>
        <xdr:cNvPr id="509" name="【学校施設】&#10;有形固定資産減価償却率該当値テキスト">
          <a:extLst>
            <a:ext uri="{FF2B5EF4-FFF2-40B4-BE49-F238E27FC236}">
              <a16:creationId xmlns:a16="http://schemas.microsoft.com/office/drawing/2014/main" id="{00000000-0008-0000-0E00-0000FD010000}"/>
            </a:ext>
          </a:extLst>
        </xdr:cNvPr>
        <xdr:cNvSpPr txBox="1"/>
      </xdr:nvSpPr>
      <xdr:spPr>
        <a:xfrm>
          <a:off x="16357600" y="961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117384</xdr:rowOff>
    </xdr:from>
    <xdr:to>
      <xdr:col>81</xdr:col>
      <xdr:colOff>101600</xdr:colOff>
      <xdr:row>58</xdr:row>
      <xdr:rowOff>47534</xdr:rowOff>
    </xdr:to>
    <xdr:sp macro="" textlink="">
      <xdr:nvSpPr>
        <xdr:cNvPr id="510" name="楕円 509">
          <a:extLst>
            <a:ext uri="{FF2B5EF4-FFF2-40B4-BE49-F238E27FC236}">
              <a16:creationId xmlns:a16="http://schemas.microsoft.com/office/drawing/2014/main" id="{00000000-0008-0000-0E00-0000FE010000}"/>
            </a:ext>
          </a:extLst>
        </xdr:cNvPr>
        <xdr:cNvSpPr/>
      </xdr:nvSpPr>
      <xdr:spPr>
        <a:xfrm>
          <a:off x="15430500" y="989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37556</xdr:rowOff>
    </xdr:from>
    <xdr:to>
      <xdr:col>85</xdr:col>
      <xdr:colOff>127000</xdr:colOff>
      <xdr:row>57</xdr:row>
      <xdr:rowOff>168184</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flipV="1">
          <a:off x="15481300" y="9810206"/>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4717</xdr:rowOff>
    </xdr:from>
    <xdr:to>
      <xdr:col>76</xdr:col>
      <xdr:colOff>165100</xdr:colOff>
      <xdr:row>58</xdr:row>
      <xdr:rowOff>106317</xdr:rowOff>
    </xdr:to>
    <xdr:sp macro="" textlink="">
      <xdr:nvSpPr>
        <xdr:cNvPr id="512" name="楕円 511">
          <a:extLst>
            <a:ext uri="{FF2B5EF4-FFF2-40B4-BE49-F238E27FC236}">
              <a16:creationId xmlns:a16="http://schemas.microsoft.com/office/drawing/2014/main" id="{00000000-0008-0000-0E00-000000020000}"/>
            </a:ext>
          </a:extLst>
        </xdr:cNvPr>
        <xdr:cNvSpPr/>
      </xdr:nvSpPr>
      <xdr:spPr>
        <a:xfrm>
          <a:off x="145415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168184</xdr:rowOff>
    </xdr:from>
    <xdr:to>
      <xdr:col>81</xdr:col>
      <xdr:colOff>50800</xdr:colOff>
      <xdr:row>58</xdr:row>
      <xdr:rowOff>55517</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flipV="1">
          <a:off x="14592300" y="994083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17780</xdr:rowOff>
    </xdr:from>
    <xdr:to>
      <xdr:col>72</xdr:col>
      <xdr:colOff>38100</xdr:colOff>
      <xdr:row>58</xdr:row>
      <xdr:rowOff>119380</xdr:rowOff>
    </xdr:to>
    <xdr:sp macro="" textlink="">
      <xdr:nvSpPr>
        <xdr:cNvPr id="514" name="楕円 513">
          <a:extLst>
            <a:ext uri="{FF2B5EF4-FFF2-40B4-BE49-F238E27FC236}">
              <a16:creationId xmlns:a16="http://schemas.microsoft.com/office/drawing/2014/main" id="{00000000-0008-0000-0E00-000002020000}"/>
            </a:ext>
          </a:extLst>
        </xdr:cNvPr>
        <xdr:cNvSpPr/>
      </xdr:nvSpPr>
      <xdr:spPr>
        <a:xfrm>
          <a:off x="13652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55517</xdr:rowOff>
    </xdr:from>
    <xdr:to>
      <xdr:col>76</xdr:col>
      <xdr:colOff>114300</xdr:colOff>
      <xdr:row>58</xdr:row>
      <xdr:rowOff>68580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flipV="1">
          <a:off x="13703300" y="99996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516" name="n_1aveValue【学校施設】&#10;有形固定資産減価償却率">
          <a:extLst>
            <a:ext uri="{FF2B5EF4-FFF2-40B4-BE49-F238E27FC236}">
              <a16:creationId xmlns:a16="http://schemas.microsoft.com/office/drawing/2014/main" id="{00000000-0008-0000-0E00-000004020000}"/>
            </a:ext>
          </a:extLst>
        </xdr:cNvPr>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517" name="n_2aveValue【学校施設】&#10;有形固定資産減価償却率">
          <a:extLst>
            <a:ext uri="{FF2B5EF4-FFF2-40B4-BE49-F238E27FC236}">
              <a16:creationId xmlns:a16="http://schemas.microsoft.com/office/drawing/2014/main" id="{00000000-0008-0000-0E00-000005020000}"/>
            </a:ext>
          </a:extLst>
        </xdr:cNvPr>
        <xdr:cNvSpPr txBox="1"/>
      </xdr:nvSpPr>
      <xdr:spPr>
        <a:xfrm>
          <a:off x="14389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120304</xdr:rowOff>
    </xdr:from>
    <xdr:ext cx="405111" cy="259045"/>
    <xdr:sp macro="" textlink="">
      <xdr:nvSpPr>
        <xdr:cNvPr id="518" name="n_3aveValue【学校施設】&#10;有形固定資産減価償却率">
          <a:extLst>
            <a:ext uri="{FF2B5EF4-FFF2-40B4-BE49-F238E27FC236}">
              <a16:creationId xmlns:a16="http://schemas.microsoft.com/office/drawing/2014/main" id="{00000000-0008-0000-0E00-000006020000}"/>
            </a:ext>
          </a:extLst>
        </xdr:cNvPr>
        <xdr:cNvSpPr txBox="1"/>
      </xdr:nvSpPr>
      <xdr:spPr>
        <a:xfrm>
          <a:off x="13500744" y="104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64061</xdr:rowOff>
    </xdr:from>
    <xdr:ext cx="405111" cy="259045"/>
    <xdr:sp macro="" textlink="">
      <xdr:nvSpPr>
        <xdr:cNvPr id="519" name="n_1mainValue【学校施設】&#10;有形固定資産減価償却率">
          <a:extLst>
            <a:ext uri="{FF2B5EF4-FFF2-40B4-BE49-F238E27FC236}">
              <a16:creationId xmlns:a16="http://schemas.microsoft.com/office/drawing/2014/main" id="{00000000-0008-0000-0E00-000007020000}"/>
            </a:ext>
          </a:extLst>
        </xdr:cNvPr>
        <xdr:cNvSpPr txBox="1"/>
      </xdr:nvSpPr>
      <xdr:spPr>
        <a:xfrm>
          <a:off x="15266044" y="966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122844</xdr:rowOff>
    </xdr:from>
    <xdr:ext cx="405111" cy="259045"/>
    <xdr:sp macro="" textlink="">
      <xdr:nvSpPr>
        <xdr:cNvPr id="520" name="n_2mainValue【学校施設】&#10;有形固定資産減価償却率">
          <a:extLst>
            <a:ext uri="{FF2B5EF4-FFF2-40B4-BE49-F238E27FC236}">
              <a16:creationId xmlns:a16="http://schemas.microsoft.com/office/drawing/2014/main" id="{00000000-0008-0000-0E00-000008020000}"/>
            </a:ext>
          </a:extLst>
        </xdr:cNvPr>
        <xdr:cNvSpPr txBox="1"/>
      </xdr:nvSpPr>
      <xdr:spPr>
        <a:xfrm>
          <a:off x="14389744" y="97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135907</xdr:rowOff>
    </xdr:from>
    <xdr:ext cx="405111" cy="259045"/>
    <xdr:sp macro="" textlink="">
      <xdr:nvSpPr>
        <xdr:cNvPr id="521" name="n_3mainValue【学校施設】&#10;有形固定資産減価償却率">
          <a:extLst>
            <a:ext uri="{FF2B5EF4-FFF2-40B4-BE49-F238E27FC236}">
              <a16:creationId xmlns:a16="http://schemas.microsoft.com/office/drawing/2014/main" id="{00000000-0008-0000-0E00-000009020000}"/>
            </a:ext>
          </a:extLst>
        </xdr:cNvPr>
        <xdr:cNvSpPr txBox="1"/>
      </xdr:nvSpPr>
      <xdr:spPr>
        <a:xfrm>
          <a:off x="13500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a:extLst>
            <a:ext uri="{FF2B5EF4-FFF2-40B4-BE49-F238E27FC236}">
              <a16:creationId xmlns:a16="http://schemas.microsoft.com/office/drawing/2014/main" id="{00000000-0008-0000-0E00-00000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a:extLst>
            <a:ext uri="{FF2B5EF4-FFF2-40B4-BE49-F238E27FC236}">
              <a16:creationId xmlns:a16="http://schemas.microsoft.com/office/drawing/2014/main" id="{00000000-0008-0000-0E00-00002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51" name="【学校施設】&#10;一人当たり面積最小値テキスト">
          <a:extLst>
            <a:ext uri="{FF2B5EF4-FFF2-40B4-BE49-F238E27FC236}">
              <a16:creationId xmlns:a16="http://schemas.microsoft.com/office/drawing/2014/main" id="{00000000-0008-0000-0E00-000027020000}"/>
            </a:ext>
          </a:extLst>
        </xdr:cNvPr>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53" name="【学校施設】&#10;一人当たり面積最大値テキスト">
          <a:extLst>
            <a:ext uri="{FF2B5EF4-FFF2-40B4-BE49-F238E27FC236}">
              <a16:creationId xmlns:a16="http://schemas.microsoft.com/office/drawing/2014/main" id="{00000000-0008-0000-0E00-000029020000}"/>
            </a:ext>
          </a:extLst>
        </xdr:cNvPr>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112412</xdr:rowOff>
    </xdr:from>
    <xdr:ext cx="469744" cy="259045"/>
    <xdr:sp macro="" textlink="">
      <xdr:nvSpPr>
        <xdr:cNvPr id="555" name="【学校施設】&#10;一人当たり面積平均値テキスト">
          <a:extLst>
            <a:ext uri="{FF2B5EF4-FFF2-40B4-BE49-F238E27FC236}">
              <a16:creationId xmlns:a16="http://schemas.microsoft.com/office/drawing/2014/main" id="{00000000-0008-0000-0E00-00002B020000}"/>
            </a:ext>
          </a:extLst>
        </xdr:cNvPr>
        <xdr:cNvSpPr txBox="1"/>
      </xdr:nvSpPr>
      <xdr:spPr>
        <a:xfrm>
          <a:off x="22199600" y="10399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56" name="フローチャート: 判断 555">
          <a:extLst>
            <a:ext uri="{FF2B5EF4-FFF2-40B4-BE49-F238E27FC236}">
              <a16:creationId xmlns:a16="http://schemas.microsoft.com/office/drawing/2014/main" id="{00000000-0008-0000-0E00-00002C020000}"/>
            </a:ext>
          </a:extLst>
        </xdr:cNvPr>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57" name="フローチャート: 判断 556">
          <a:extLst>
            <a:ext uri="{FF2B5EF4-FFF2-40B4-BE49-F238E27FC236}">
              <a16:creationId xmlns:a16="http://schemas.microsoft.com/office/drawing/2014/main" id="{00000000-0008-0000-0E00-00002D020000}"/>
            </a:ext>
          </a:extLst>
        </xdr:cNvPr>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58" name="フローチャート: 判断 557">
          <a:extLst>
            <a:ext uri="{FF2B5EF4-FFF2-40B4-BE49-F238E27FC236}">
              <a16:creationId xmlns:a16="http://schemas.microsoft.com/office/drawing/2014/main" id="{00000000-0008-0000-0E00-00002E020000}"/>
            </a:ext>
          </a:extLst>
        </xdr:cNvPr>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147320</xdr:rowOff>
    </xdr:from>
    <xdr:to>
      <xdr:col>102</xdr:col>
      <xdr:colOff>165100</xdr:colOff>
      <xdr:row>61</xdr:row>
      <xdr:rowOff>77470</xdr:rowOff>
    </xdr:to>
    <xdr:sp macro="" textlink="">
      <xdr:nvSpPr>
        <xdr:cNvPr id="559" name="フローチャート: 判断 558">
          <a:extLst>
            <a:ext uri="{FF2B5EF4-FFF2-40B4-BE49-F238E27FC236}">
              <a16:creationId xmlns:a16="http://schemas.microsoft.com/office/drawing/2014/main" id="{00000000-0008-0000-0E00-00002F020000}"/>
            </a:ext>
          </a:extLst>
        </xdr:cNvPr>
        <xdr:cNvSpPr/>
      </xdr:nvSpPr>
      <xdr:spPr>
        <a:xfrm>
          <a:off x="19494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131128</xdr:rowOff>
    </xdr:from>
    <xdr:to>
      <xdr:col>116</xdr:col>
      <xdr:colOff>114300</xdr:colOff>
      <xdr:row>61</xdr:row>
      <xdr:rowOff>61278</xdr:rowOff>
    </xdr:to>
    <xdr:sp macro="" textlink="">
      <xdr:nvSpPr>
        <xdr:cNvPr id="565" name="楕円 564">
          <a:extLst>
            <a:ext uri="{FF2B5EF4-FFF2-40B4-BE49-F238E27FC236}">
              <a16:creationId xmlns:a16="http://schemas.microsoft.com/office/drawing/2014/main" id="{00000000-0008-0000-0E00-000035020000}"/>
            </a:ext>
          </a:extLst>
        </xdr:cNvPr>
        <xdr:cNvSpPr/>
      </xdr:nvSpPr>
      <xdr:spPr>
        <a:xfrm>
          <a:off x="22110700" y="1041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154005</xdr:rowOff>
    </xdr:from>
    <xdr:ext cx="469744" cy="259045"/>
    <xdr:sp macro="" textlink="">
      <xdr:nvSpPr>
        <xdr:cNvPr id="566" name="【学校施設】&#10;一人当たり面積該当値テキスト">
          <a:extLst>
            <a:ext uri="{FF2B5EF4-FFF2-40B4-BE49-F238E27FC236}">
              <a16:creationId xmlns:a16="http://schemas.microsoft.com/office/drawing/2014/main" id="{00000000-0008-0000-0E00-000036020000}"/>
            </a:ext>
          </a:extLst>
        </xdr:cNvPr>
        <xdr:cNvSpPr txBox="1"/>
      </xdr:nvSpPr>
      <xdr:spPr>
        <a:xfrm>
          <a:off x="22199600" y="1026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149225</xdr:rowOff>
    </xdr:from>
    <xdr:to>
      <xdr:col>112</xdr:col>
      <xdr:colOff>38100</xdr:colOff>
      <xdr:row>61</xdr:row>
      <xdr:rowOff>79375</xdr:rowOff>
    </xdr:to>
    <xdr:sp macro="" textlink="">
      <xdr:nvSpPr>
        <xdr:cNvPr id="567" name="楕円 566">
          <a:extLst>
            <a:ext uri="{FF2B5EF4-FFF2-40B4-BE49-F238E27FC236}">
              <a16:creationId xmlns:a16="http://schemas.microsoft.com/office/drawing/2014/main" id="{00000000-0008-0000-0E00-000037020000}"/>
            </a:ext>
          </a:extLst>
        </xdr:cNvPr>
        <xdr:cNvSpPr/>
      </xdr:nvSpPr>
      <xdr:spPr>
        <a:xfrm>
          <a:off x="21272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10478</xdr:rowOff>
    </xdr:from>
    <xdr:to>
      <xdr:col>116</xdr:col>
      <xdr:colOff>63500</xdr:colOff>
      <xdr:row>61</xdr:row>
      <xdr:rowOff>28575</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flipV="1">
          <a:off x="21323300" y="10468928"/>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162560</xdr:rowOff>
    </xdr:from>
    <xdr:to>
      <xdr:col>107</xdr:col>
      <xdr:colOff>101600</xdr:colOff>
      <xdr:row>61</xdr:row>
      <xdr:rowOff>92710</xdr:rowOff>
    </xdr:to>
    <xdr:sp macro="" textlink="">
      <xdr:nvSpPr>
        <xdr:cNvPr id="569" name="楕円 568">
          <a:extLst>
            <a:ext uri="{FF2B5EF4-FFF2-40B4-BE49-F238E27FC236}">
              <a16:creationId xmlns:a16="http://schemas.microsoft.com/office/drawing/2014/main" id="{00000000-0008-0000-0E00-000039020000}"/>
            </a:ext>
          </a:extLst>
        </xdr:cNvPr>
        <xdr:cNvSpPr/>
      </xdr:nvSpPr>
      <xdr:spPr>
        <a:xfrm>
          <a:off x="20383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28575</xdr:rowOff>
    </xdr:from>
    <xdr:to>
      <xdr:col>111</xdr:col>
      <xdr:colOff>177800</xdr:colOff>
      <xdr:row>61</xdr:row>
      <xdr:rowOff>41910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flipV="1">
          <a:off x="20434300" y="104870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22543</xdr:rowOff>
    </xdr:from>
    <xdr:to>
      <xdr:col>102</xdr:col>
      <xdr:colOff>165100</xdr:colOff>
      <xdr:row>62</xdr:row>
      <xdr:rowOff>124143</xdr:rowOff>
    </xdr:to>
    <xdr:sp macro="" textlink="">
      <xdr:nvSpPr>
        <xdr:cNvPr id="571" name="楕円 570">
          <a:extLst>
            <a:ext uri="{FF2B5EF4-FFF2-40B4-BE49-F238E27FC236}">
              <a16:creationId xmlns:a16="http://schemas.microsoft.com/office/drawing/2014/main" id="{00000000-0008-0000-0E00-00003B020000}"/>
            </a:ext>
          </a:extLst>
        </xdr:cNvPr>
        <xdr:cNvSpPr/>
      </xdr:nvSpPr>
      <xdr:spPr>
        <a:xfrm>
          <a:off x="19494500" y="1065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41910</xdr:rowOff>
    </xdr:from>
    <xdr:to>
      <xdr:col>107</xdr:col>
      <xdr:colOff>50800</xdr:colOff>
      <xdr:row>62</xdr:row>
      <xdr:rowOff>73343</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flipV="1">
          <a:off x="19545300" y="10500360"/>
          <a:ext cx="889000" cy="20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93045</xdr:rowOff>
    </xdr:from>
    <xdr:ext cx="469744" cy="259045"/>
    <xdr:sp macro="" textlink="">
      <xdr:nvSpPr>
        <xdr:cNvPr id="573" name="n_1aveValue【学校施設】&#10;一人当たり面積">
          <a:extLst>
            <a:ext uri="{FF2B5EF4-FFF2-40B4-BE49-F238E27FC236}">
              <a16:creationId xmlns:a16="http://schemas.microsoft.com/office/drawing/2014/main" id="{00000000-0008-0000-0E00-00003D020000}"/>
            </a:ext>
          </a:extLst>
        </xdr:cNvPr>
        <xdr:cNvSpPr txBox="1"/>
      </xdr:nvSpPr>
      <xdr:spPr>
        <a:xfrm>
          <a:off x="21075727" y="1020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96220</xdr:rowOff>
    </xdr:from>
    <xdr:ext cx="469744" cy="259045"/>
    <xdr:sp macro="" textlink="">
      <xdr:nvSpPr>
        <xdr:cNvPr id="574" name="n_2aveValue【学校施設】&#10;一人当たり面積">
          <a:extLst>
            <a:ext uri="{FF2B5EF4-FFF2-40B4-BE49-F238E27FC236}">
              <a16:creationId xmlns:a16="http://schemas.microsoft.com/office/drawing/2014/main" id="{00000000-0008-0000-0E00-00003E020000}"/>
            </a:ext>
          </a:extLst>
        </xdr:cNvPr>
        <xdr:cNvSpPr txBox="1"/>
      </xdr:nvSpPr>
      <xdr:spPr>
        <a:xfrm>
          <a:off x="20199427" y="1055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93997</xdr:rowOff>
    </xdr:from>
    <xdr:ext cx="469744" cy="259045"/>
    <xdr:sp macro="" textlink="">
      <xdr:nvSpPr>
        <xdr:cNvPr id="575" name="n_3aveValue【学校施設】&#10;一人当たり面積">
          <a:extLst>
            <a:ext uri="{FF2B5EF4-FFF2-40B4-BE49-F238E27FC236}">
              <a16:creationId xmlns:a16="http://schemas.microsoft.com/office/drawing/2014/main" id="{00000000-0008-0000-0E00-00003F020000}"/>
            </a:ext>
          </a:extLst>
        </xdr:cNvPr>
        <xdr:cNvSpPr txBox="1"/>
      </xdr:nvSpPr>
      <xdr:spPr>
        <a:xfrm>
          <a:off x="1931042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70502</xdr:rowOff>
    </xdr:from>
    <xdr:ext cx="469744" cy="259045"/>
    <xdr:sp macro="" textlink="">
      <xdr:nvSpPr>
        <xdr:cNvPr id="576" name="n_1mainValue【学校施設】&#10;一人当たり面積">
          <a:extLst>
            <a:ext uri="{FF2B5EF4-FFF2-40B4-BE49-F238E27FC236}">
              <a16:creationId xmlns:a16="http://schemas.microsoft.com/office/drawing/2014/main" id="{00000000-0008-0000-0E00-000040020000}"/>
            </a:ext>
          </a:extLst>
        </xdr:cNvPr>
        <xdr:cNvSpPr txBox="1"/>
      </xdr:nvSpPr>
      <xdr:spPr>
        <a:xfrm>
          <a:off x="21075727" y="1052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109237</xdr:rowOff>
    </xdr:from>
    <xdr:ext cx="469744" cy="259045"/>
    <xdr:sp macro="" textlink="">
      <xdr:nvSpPr>
        <xdr:cNvPr id="577" name="n_2mainValue【学校施設】&#10;一人当たり面積">
          <a:extLst>
            <a:ext uri="{FF2B5EF4-FFF2-40B4-BE49-F238E27FC236}">
              <a16:creationId xmlns:a16="http://schemas.microsoft.com/office/drawing/2014/main" id="{00000000-0008-0000-0E00-000041020000}"/>
            </a:ext>
          </a:extLst>
        </xdr:cNvPr>
        <xdr:cNvSpPr txBox="1"/>
      </xdr:nvSpPr>
      <xdr:spPr>
        <a:xfrm>
          <a:off x="20199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115270</xdr:rowOff>
    </xdr:from>
    <xdr:ext cx="469744" cy="259045"/>
    <xdr:sp macro="" textlink="">
      <xdr:nvSpPr>
        <xdr:cNvPr id="578" name="n_3mainValue【学校施設】&#10;一人当たり面積">
          <a:extLst>
            <a:ext uri="{FF2B5EF4-FFF2-40B4-BE49-F238E27FC236}">
              <a16:creationId xmlns:a16="http://schemas.microsoft.com/office/drawing/2014/main" id="{00000000-0008-0000-0E00-000042020000}"/>
            </a:ext>
          </a:extLst>
        </xdr:cNvPr>
        <xdr:cNvSpPr txBox="1"/>
      </xdr:nvSpPr>
      <xdr:spPr>
        <a:xfrm>
          <a:off x="19310427" y="10745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a:extLst>
            <a:ext uri="{FF2B5EF4-FFF2-40B4-BE49-F238E27FC236}">
              <a16:creationId xmlns:a16="http://schemas.microsoft.com/office/drawing/2014/main" id="{00000000-0008-0000-0E00-00004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2" name="【児童館】&#10;有形固定資産減価償却率グラフ枠">
          <a:extLst>
            <a:ext uri="{FF2B5EF4-FFF2-40B4-BE49-F238E27FC236}">
              <a16:creationId xmlns:a16="http://schemas.microsoft.com/office/drawing/2014/main" id="{00000000-0008-0000-0E00-00005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604" name="【児童館】&#10;有形固定資産減価償却率最小値テキスト">
          <a:extLst>
            <a:ext uri="{FF2B5EF4-FFF2-40B4-BE49-F238E27FC236}">
              <a16:creationId xmlns:a16="http://schemas.microsoft.com/office/drawing/2014/main" id="{00000000-0008-0000-0E00-00005C020000}"/>
            </a:ext>
          </a:extLst>
        </xdr:cNvPr>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6" name="【児童館】&#10;有形固定資産減価償却率最大値テキスト">
          <a:extLst>
            <a:ext uri="{FF2B5EF4-FFF2-40B4-BE49-F238E27FC236}">
              <a16:creationId xmlns:a16="http://schemas.microsoft.com/office/drawing/2014/main" id="{00000000-0008-0000-0E00-00005E02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608" name="【児童館】&#10;有形固定資産減価償却率平均値テキスト">
          <a:extLst>
            <a:ext uri="{FF2B5EF4-FFF2-40B4-BE49-F238E27FC236}">
              <a16:creationId xmlns:a16="http://schemas.microsoft.com/office/drawing/2014/main" id="{00000000-0008-0000-0E00-000060020000}"/>
            </a:ext>
          </a:extLst>
        </xdr:cNvPr>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609" name="フローチャート: 判断 608">
          <a:extLst>
            <a:ext uri="{FF2B5EF4-FFF2-40B4-BE49-F238E27FC236}">
              <a16:creationId xmlns:a16="http://schemas.microsoft.com/office/drawing/2014/main" id="{00000000-0008-0000-0E00-000061020000}"/>
            </a:ext>
          </a:extLst>
        </xdr:cNvPr>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610" name="フローチャート: 判断 609">
          <a:extLst>
            <a:ext uri="{FF2B5EF4-FFF2-40B4-BE49-F238E27FC236}">
              <a16:creationId xmlns:a16="http://schemas.microsoft.com/office/drawing/2014/main" id="{00000000-0008-0000-0E00-000062020000}"/>
            </a:ext>
          </a:extLst>
        </xdr:cNvPr>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611" name="フローチャート: 判断 610">
          <a:extLst>
            <a:ext uri="{FF2B5EF4-FFF2-40B4-BE49-F238E27FC236}">
              <a16:creationId xmlns:a16="http://schemas.microsoft.com/office/drawing/2014/main" id="{00000000-0008-0000-0E00-000063020000}"/>
            </a:ext>
          </a:extLst>
        </xdr:cNvPr>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105411</xdr:rowOff>
    </xdr:from>
    <xdr:to>
      <xdr:col>72</xdr:col>
      <xdr:colOff>38100</xdr:colOff>
      <xdr:row>84</xdr:row>
      <xdr:rowOff>35561</xdr:rowOff>
    </xdr:to>
    <xdr:sp macro="" textlink="">
      <xdr:nvSpPr>
        <xdr:cNvPr id="612" name="フローチャート: 判断 611">
          <a:extLst>
            <a:ext uri="{FF2B5EF4-FFF2-40B4-BE49-F238E27FC236}">
              <a16:creationId xmlns:a16="http://schemas.microsoft.com/office/drawing/2014/main" id="{00000000-0008-0000-0E00-000064020000}"/>
            </a:ext>
          </a:extLst>
        </xdr:cNvPr>
        <xdr:cNvSpPr/>
      </xdr:nvSpPr>
      <xdr:spPr>
        <a:xfrm>
          <a:off x="13652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618" name="楕円 617">
          <a:extLst>
            <a:ext uri="{FF2B5EF4-FFF2-40B4-BE49-F238E27FC236}">
              <a16:creationId xmlns:a16="http://schemas.microsoft.com/office/drawing/2014/main" id="{00000000-0008-0000-0E00-00006A020000}"/>
            </a:ext>
          </a:extLst>
        </xdr:cNvPr>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619" name="【児童館】&#10;有形固定資産減価償却率該当値テキスト">
          <a:extLst>
            <a:ext uri="{FF2B5EF4-FFF2-40B4-BE49-F238E27FC236}">
              <a16:creationId xmlns:a16="http://schemas.microsoft.com/office/drawing/2014/main" id="{00000000-0008-0000-0E00-00006B020000}"/>
            </a:ext>
          </a:extLst>
        </xdr:cNvPr>
        <xdr:cNvSpPr txBox="1"/>
      </xdr:nvSpPr>
      <xdr:spPr>
        <a:xfrm>
          <a:off x="16357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101600</xdr:rowOff>
    </xdr:from>
    <xdr:to>
      <xdr:col>81</xdr:col>
      <xdr:colOff>101600</xdr:colOff>
      <xdr:row>78</xdr:row>
      <xdr:rowOff>31750</xdr:rowOff>
    </xdr:to>
    <xdr:sp macro="" textlink="">
      <xdr:nvSpPr>
        <xdr:cNvPr id="620" name="楕円 619">
          <a:extLst>
            <a:ext uri="{FF2B5EF4-FFF2-40B4-BE49-F238E27FC236}">
              <a16:creationId xmlns:a16="http://schemas.microsoft.com/office/drawing/2014/main" id="{00000000-0008-0000-0E00-00006C020000}"/>
            </a:ext>
          </a:extLst>
        </xdr:cNvPr>
        <xdr:cNvSpPr/>
      </xdr:nvSpPr>
      <xdr:spPr>
        <a:xfrm>
          <a:off x="154305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152400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flipV="1">
          <a:off x="15481300" y="13335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59689</xdr:rowOff>
    </xdr:from>
    <xdr:to>
      <xdr:col>76</xdr:col>
      <xdr:colOff>165100</xdr:colOff>
      <xdr:row>79</xdr:row>
      <xdr:rowOff>161289</xdr:rowOff>
    </xdr:to>
    <xdr:sp macro="" textlink="">
      <xdr:nvSpPr>
        <xdr:cNvPr id="622" name="楕円 621">
          <a:extLst>
            <a:ext uri="{FF2B5EF4-FFF2-40B4-BE49-F238E27FC236}">
              <a16:creationId xmlns:a16="http://schemas.microsoft.com/office/drawing/2014/main" id="{00000000-0008-0000-0E00-00006E020000}"/>
            </a:ext>
          </a:extLst>
        </xdr:cNvPr>
        <xdr:cNvSpPr/>
      </xdr:nvSpPr>
      <xdr:spPr>
        <a:xfrm>
          <a:off x="14541500" y="1360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152400</xdr:rowOff>
    </xdr:from>
    <xdr:to>
      <xdr:col>81</xdr:col>
      <xdr:colOff>50800</xdr:colOff>
      <xdr:row>79</xdr:row>
      <xdr:rowOff>110489</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flipV="1">
          <a:off x="14592300" y="13354050"/>
          <a:ext cx="889000" cy="30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158750</xdr:rowOff>
    </xdr:from>
    <xdr:to>
      <xdr:col>72</xdr:col>
      <xdr:colOff>38100</xdr:colOff>
      <xdr:row>78</xdr:row>
      <xdr:rowOff>88900</xdr:rowOff>
    </xdr:to>
    <xdr:sp macro="" textlink="">
      <xdr:nvSpPr>
        <xdr:cNvPr id="624" name="楕円 623">
          <a:extLst>
            <a:ext uri="{FF2B5EF4-FFF2-40B4-BE49-F238E27FC236}">
              <a16:creationId xmlns:a16="http://schemas.microsoft.com/office/drawing/2014/main" id="{00000000-0008-0000-0E00-000070020000}"/>
            </a:ext>
          </a:extLst>
        </xdr:cNvPr>
        <xdr:cNvSpPr/>
      </xdr:nvSpPr>
      <xdr:spPr>
        <a:xfrm>
          <a:off x="13652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38100</xdr:rowOff>
    </xdr:from>
    <xdr:to>
      <xdr:col>76</xdr:col>
      <xdr:colOff>114300</xdr:colOff>
      <xdr:row>79</xdr:row>
      <xdr:rowOff>110489</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3703300" y="13411200"/>
          <a:ext cx="889000" cy="24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36213</xdr:rowOff>
    </xdr:from>
    <xdr:ext cx="405111" cy="259045"/>
    <xdr:sp macro="" textlink="">
      <xdr:nvSpPr>
        <xdr:cNvPr id="626" name="n_1aveValue【児童館】&#10;有形固定資産減価償却率">
          <a:extLst>
            <a:ext uri="{FF2B5EF4-FFF2-40B4-BE49-F238E27FC236}">
              <a16:creationId xmlns:a16="http://schemas.microsoft.com/office/drawing/2014/main" id="{00000000-0008-0000-0E00-000072020000}"/>
            </a:ext>
          </a:extLst>
        </xdr:cNvPr>
        <xdr:cNvSpPr txBox="1"/>
      </xdr:nvSpPr>
      <xdr:spPr>
        <a:xfrm>
          <a:off x="152660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627" name="n_2aveValue【児童館】&#10;有形固定資産減価償却率">
          <a:extLst>
            <a:ext uri="{FF2B5EF4-FFF2-40B4-BE49-F238E27FC236}">
              <a16:creationId xmlns:a16="http://schemas.microsoft.com/office/drawing/2014/main" id="{00000000-0008-0000-0E00-000073020000}"/>
            </a:ext>
          </a:extLst>
        </xdr:cNvPr>
        <xdr:cNvSpPr txBox="1"/>
      </xdr:nvSpPr>
      <xdr:spPr>
        <a:xfrm>
          <a:off x="14389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26688</xdr:rowOff>
    </xdr:from>
    <xdr:ext cx="405111" cy="259045"/>
    <xdr:sp macro="" textlink="">
      <xdr:nvSpPr>
        <xdr:cNvPr id="628" name="n_3aveValue【児童館】&#10;有形固定資産減価償却率">
          <a:extLst>
            <a:ext uri="{FF2B5EF4-FFF2-40B4-BE49-F238E27FC236}">
              <a16:creationId xmlns:a16="http://schemas.microsoft.com/office/drawing/2014/main" id="{00000000-0008-0000-0E00-000074020000}"/>
            </a:ext>
          </a:extLst>
        </xdr:cNvPr>
        <xdr:cNvSpPr txBox="1"/>
      </xdr:nvSpPr>
      <xdr:spPr>
        <a:xfrm>
          <a:off x="13500744"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48277</xdr:rowOff>
    </xdr:from>
    <xdr:ext cx="405111" cy="259045"/>
    <xdr:sp macro="" textlink="">
      <xdr:nvSpPr>
        <xdr:cNvPr id="629" name="n_1mainValue【児童館】&#10;有形固定資産減価償却率">
          <a:extLst>
            <a:ext uri="{FF2B5EF4-FFF2-40B4-BE49-F238E27FC236}">
              <a16:creationId xmlns:a16="http://schemas.microsoft.com/office/drawing/2014/main" id="{00000000-0008-0000-0E00-000075020000}"/>
            </a:ext>
          </a:extLst>
        </xdr:cNvPr>
        <xdr:cNvSpPr txBox="1"/>
      </xdr:nvSpPr>
      <xdr:spPr>
        <a:xfrm>
          <a:off x="15266044" y="1307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6366</xdr:rowOff>
    </xdr:from>
    <xdr:ext cx="405111" cy="259045"/>
    <xdr:sp macro="" textlink="">
      <xdr:nvSpPr>
        <xdr:cNvPr id="630" name="n_2mainValue【児童館】&#10;有形固定資産減価償却率">
          <a:extLst>
            <a:ext uri="{FF2B5EF4-FFF2-40B4-BE49-F238E27FC236}">
              <a16:creationId xmlns:a16="http://schemas.microsoft.com/office/drawing/2014/main" id="{00000000-0008-0000-0E00-000076020000}"/>
            </a:ext>
          </a:extLst>
        </xdr:cNvPr>
        <xdr:cNvSpPr txBox="1"/>
      </xdr:nvSpPr>
      <xdr:spPr>
        <a:xfrm>
          <a:off x="14389744" y="1337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105427</xdr:rowOff>
    </xdr:from>
    <xdr:ext cx="405111" cy="259045"/>
    <xdr:sp macro="" textlink="">
      <xdr:nvSpPr>
        <xdr:cNvPr id="631" name="n_3mainValue【児童館】&#10;有形固定資産減価償却率">
          <a:extLst>
            <a:ext uri="{FF2B5EF4-FFF2-40B4-BE49-F238E27FC236}">
              <a16:creationId xmlns:a16="http://schemas.microsoft.com/office/drawing/2014/main" id="{00000000-0008-0000-0E00-000077020000}"/>
            </a:ext>
          </a:extLst>
        </xdr:cNvPr>
        <xdr:cNvSpPr txBox="1"/>
      </xdr:nvSpPr>
      <xdr:spPr>
        <a:xfrm>
          <a:off x="13500744" y="1313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4" name="【児童館】&#10;一人当たり面積グラフ枠">
          <a:extLst>
            <a:ext uri="{FF2B5EF4-FFF2-40B4-BE49-F238E27FC236}">
              <a16:creationId xmlns:a16="http://schemas.microsoft.com/office/drawing/2014/main" id="{00000000-0008-0000-0E00-00008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56" name="【児童館】&#10;一人当たり面積最小値テキスト">
          <a:extLst>
            <a:ext uri="{FF2B5EF4-FFF2-40B4-BE49-F238E27FC236}">
              <a16:creationId xmlns:a16="http://schemas.microsoft.com/office/drawing/2014/main" id="{00000000-0008-0000-0E00-000090020000}"/>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58" name="【児童館】&#10;一人当たり面積最大値テキスト">
          <a:extLst>
            <a:ext uri="{FF2B5EF4-FFF2-40B4-BE49-F238E27FC236}">
              <a16:creationId xmlns:a16="http://schemas.microsoft.com/office/drawing/2014/main" id="{00000000-0008-0000-0E00-000092020000}"/>
            </a:ext>
          </a:extLst>
        </xdr:cNvPr>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60" name="【児童館】&#10;一人当たり面積平均値テキスト">
          <a:extLst>
            <a:ext uri="{FF2B5EF4-FFF2-40B4-BE49-F238E27FC236}">
              <a16:creationId xmlns:a16="http://schemas.microsoft.com/office/drawing/2014/main" id="{00000000-0008-0000-0E00-000094020000}"/>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61" name="フローチャート: 判断 660">
          <a:extLst>
            <a:ext uri="{FF2B5EF4-FFF2-40B4-BE49-F238E27FC236}">
              <a16:creationId xmlns:a16="http://schemas.microsoft.com/office/drawing/2014/main" id="{00000000-0008-0000-0E00-000095020000}"/>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62" name="フローチャート: 判断 661">
          <a:extLst>
            <a:ext uri="{FF2B5EF4-FFF2-40B4-BE49-F238E27FC236}">
              <a16:creationId xmlns:a16="http://schemas.microsoft.com/office/drawing/2014/main" id="{00000000-0008-0000-0E00-000096020000}"/>
            </a:ext>
          </a:extLst>
        </xdr:cNvPr>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63" name="フローチャート: 判断 662">
          <a:extLst>
            <a:ext uri="{FF2B5EF4-FFF2-40B4-BE49-F238E27FC236}">
              <a16:creationId xmlns:a16="http://schemas.microsoft.com/office/drawing/2014/main" id="{00000000-0008-0000-0E00-00009702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64" name="フローチャート: 判断 663">
          <a:extLst>
            <a:ext uri="{FF2B5EF4-FFF2-40B4-BE49-F238E27FC236}">
              <a16:creationId xmlns:a16="http://schemas.microsoft.com/office/drawing/2014/main" id="{00000000-0008-0000-0E00-000098020000}"/>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60977</xdr:rowOff>
    </xdr:from>
    <xdr:ext cx="469744" cy="259045"/>
    <xdr:sp macro="" textlink="">
      <xdr:nvSpPr>
        <xdr:cNvPr id="671" name="【児童館】&#10;一人当たり面積該当値テキスト">
          <a:extLst>
            <a:ext uri="{FF2B5EF4-FFF2-40B4-BE49-F238E27FC236}">
              <a16:creationId xmlns:a16="http://schemas.microsoft.com/office/drawing/2014/main" id="{00000000-0008-0000-0E00-00009F020000}"/>
            </a:ext>
          </a:extLst>
        </xdr:cNvPr>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672" name="楕円 671">
          <a:extLst>
            <a:ext uri="{FF2B5EF4-FFF2-40B4-BE49-F238E27FC236}">
              <a16:creationId xmlns:a16="http://schemas.microsoft.com/office/drawing/2014/main" id="{00000000-0008-0000-0E00-0000A0020000}"/>
            </a:ext>
          </a:extLst>
        </xdr:cNvPr>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21323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674" name="楕円 673">
          <a:extLst>
            <a:ext uri="{FF2B5EF4-FFF2-40B4-BE49-F238E27FC236}">
              <a16:creationId xmlns:a16="http://schemas.microsoft.com/office/drawing/2014/main" id="{00000000-0008-0000-0E00-0000A2020000}"/>
            </a:ext>
          </a:extLst>
        </xdr:cNvPr>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20434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676" name="楕円 675">
          <a:extLst>
            <a:ext uri="{FF2B5EF4-FFF2-40B4-BE49-F238E27FC236}">
              <a16:creationId xmlns:a16="http://schemas.microsoft.com/office/drawing/2014/main" id="{00000000-0008-0000-0E00-0000A4020000}"/>
            </a:ext>
          </a:extLst>
        </xdr:cNvPr>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9545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678" name="n_1aveValue【児童館】&#10;一人当たり面積">
          <a:extLst>
            <a:ext uri="{FF2B5EF4-FFF2-40B4-BE49-F238E27FC236}">
              <a16:creationId xmlns:a16="http://schemas.microsoft.com/office/drawing/2014/main" id="{00000000-0008-0000-0E00-0000A6020000}"/>
            </a:ext>
          </a:extLst>
        </xdr:cNvPr>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79" name="n_2aveValue【児童館】&#10;一人当たり面積">
          <a:extLst>
            <a:ext uri="{FF2B5EF4-FFF2-40B4-BE49-F238E27FC236}">
              <a16:creationId xmlns:a16="http://schemas.microsoft.com/office/drawing/2014/main" id="{00000000-0008-0000-0E00-0000A7020000}"/>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680" name="n_3aveValue【児童館】&#10;一人当たり面積">
          <a:extLst>
            <a:ext uri="{FF2B5EF4-FFF2-40B4-BE49-F238E27FC236}">
              <a16:creationId xmlns:a16="http://schemas.microsoft.com/office/drawing/2014/main" id="{00000000-0008-0000-0E00-0000A8020000}"/>
            </a:ext>
          </a:extLst>
        </xdr:cNvPr>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681" name="n_1mainValue【児童館】&#10;一人当たり面積">
          <a:extLst>
            <a:ext uri="{FF2B5EF4-FFF2-40B4-BE49-F238E27FC236}">
              <a16:creationId xmlns:a16="http://schemas.microsoft.com/office/drawing/2014/main" id="{00000000-0008-0000-0E00-0000A9020000}"/>
            </a:ext>
          </a:extLst>
        </xdr:cNvPr>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682" name="n_2mainValue【児童館】&#10;一人当たり面積">
          <a:extLst>
            <a:ext uri="{FF2B5EF4-FFF2-40B4-BE49-F238E27FC236}">
              <a16:creationId xmlns:a16="http://schemas.microsoft.com/office/drawing/2014/main" id="{00000000-0008-0000-0E00-0000AA020000}"/>
            </a:ext>
          </a:extLst>
        </xdr:cNvPr>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683" name="n_3mainValue【児童館】&#10;一人当たり面積">
          <a:extLst>
            <a:ext uri="{FF2B5EF4-FFF2-40B4-BE49-F238E27FC236}">
              <a16:creationId xmlns:a16="http://schemas.microsoft.com/office/drawing/2014/main" id="{00000000-0008-0000-0E00-0000AB020000}"/>
            </a:ext>
          </a:extLst>
        </xdr:cNvPr>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7" name="【公民館】&#10;有形固定資産減価償却率グラフ枠">
          <a:extLst>
            <a:ext uri="{FF2B5EF4-FFF2-40B4-BE49-F238E27FC236}">
              <a16:creationId xmlns:a16="http://schemas.microsoft.com/office/drawing/2014/main" id="{00000000-0008-0000-0E00-0000C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709" name="【公民館】&#10;有形固定資産減価償却率最小値テキスト">
          <a:extLst>
            <a:ext uri="{FF2B5EF4-FFF2-40B4-BE49-F238E27FC236}">
              <a16:creationId xmlns:a16="http://schemas.microsoft.com/office/drawing/2014/main" id="{00000000-0008-0000-0E00-0000C5020000}"/>
            </a:ext>
          </a:extLst>
        </xdr:cNvPr>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11" name="【公民館】&#10;有形固定資産減価償却率最大値テキスト">
          <a:extLst>
            <a:ext uri="{FF2B5EF4-FFF2-40B4-BE49-F238E27FC236}">
              <a16:creationId xmlns:a16="http://schemas.microsoft.com/office/drawing/2014/main" id="{00000000-0008-0000-0E00-0000C702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713" name="【公民館】&#10;有形固定資産減価償却率平均値テキスト">
          <a:extLst>
            <a:ext uri="{FF2B5EF4-FFF2-40B4-BE49-F238E27FC236}">
              <a16:creationId xmlns:a16="http://schemas.microsoft.com/office/drawing/2014/main" id="{00000000-0008-0000-0E00-0000C9020000}"/>
            </a:ext>
          </a:extLst>
        </xdr:cNvPr>
        <xdr:cNvSpPr txBox="1"/>
      </xdr:nvSpPr>
      <xdr:spPr>
        <a:xfrm>
          <a:off x="163576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33020</xdr:rowOff>
    </xdr:from>
    <xdr:to>
      <xdr:col>72</xdr:col>
      <xdr:colOff>38100</xdr:colOff>
      <xdr:row>104</xdr:row>
      <xdr:rowOff>134620</xdr:rowOff>
    </xdr:to>
    <xdr:sp macro="" textlink="">
      <xdr:nvSpPr>
        <xdr:cNvPr id="717" name="フローチャート: 判断 716">
          <a:extLst>
            <a:ext uri="{FF2B5EF4-FFF2-40B4-BE49-F238E27FC236}">
              <a16:creationId xmlns:a16="http://schemas.microsoft.com/office/drawing/2014/main" id="{00000000-0008-0000-0E00-0000CD020000}"/>
            </a:ext>
          </a:extLst>
        </xdr:cNvPr>
        <xdr:cNvSpPr/>
      </xdr:nvSpPr>
      <xdr:spPr>
        <a:xfrm>
          <a:off x="13652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90170</xdr:rowOff>
    </xdr:from>
    <xdr:to>
      <xdr:col>85</xdr:col>
      <xdr:colOff>177800</xdr:colOff>
      <xdr:row>104</xdr:row>
      <xdr:rowOff>20320</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162687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113047</xdr:rowOff>
    </xdr:from>
    <xdr:ext cx="405111" cy="259045"/>
    <xdr:sp macro="" textlink="">
      <xdr:nvSpPr>
        <xdr:cNvPr id="724" name="【公民館】&#10;有形固定資産減価償却率該当値テキスト">
          <a:extLst>
            <a:ext uri="{FF2B5EF4-FFF2-40B4-BE49-F238E27FC236}">
              <a16:creationId xmlns:a16="http://schemas.microsoft.com/office/drawing/2014/main" id="{00000000-0008-0000-0E00-0000D4020000}"/>
            </a:ext>
          </a:extLst>
        </xdr:cNvPr>
        <xdr:cNvSpPr txBox="1"/>
      </xdr:nvSpPr>
      <xdr:spPr>
        <a:xfrm>
          <a:off x="16357600"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164464</xdr:rowOff>
    </xdr:from>
    <xdr:to>
      <xdr:col>81</xdr:col>
      <xdr:colOff>101600</xdr:colOff>
      <xdr:row>104</xdr:row>
      <xdr:rowOff>94614</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15430500" y="1782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140970</xdr:rowOff>
    </xdr:from>
    <xdr:to>
      <xdr:col>85</xdr:col>
      <xdr:colOff>127000</xdr:colOff>
      <xdr:row>104</xdr:row>
      <xdr:rowOff>43814</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flipV="1">
          <a:off x="15481300" y="17800320"/>
          <a:ext cx="8382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13970</xdr:rowOff>
    </xdr:from>
    <xdr:to>
      <xdr:col>76</xdr:col>
      <xdr:colOff>165100</xdr:colOff>
      <xdr:row>104</xdr:row>
      <xdr:rowOff>115570</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14541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43814</xdr:rowOff>
    </xdr:from>
    <xdr:to>
      <xdr:col>81</xdr:col>
      <xdr:colOff>50800</xdr:colOff>
      <xdr:row>104</xdr:row>
      <xdr:rowOff>64770</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flipV="1">
          <a:off x="14592300" y="17874614"/>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46355</xdr:rowOff>
    </xdr:from>
    <xdr:to>
      <xdr:col>72</xdr:col>
      <xdr:colOff>38100</xdr:colOff>
      <xdr:row>104</xdr:row>
      <xdr:rowOff>147955</xdr:rowOff>
    </xdr:to>
    <xdr:sp macro="" textlink="">
      <xdr:nvSpPr>
        <xdr:cNvPr id="729" name="楕円 728">
          <a:extLst>
            <a:ext uri="{FF2B5EF4-FFF2-40B4-BE49-F238E27FC236}">
              <a16:creationId xmlns:a16="http://schemas.microsoft.com/office/drawing/2014/main" id="{00000000-0008-0000-0E00-0000D9020000}"/>
            </a:ext>
          </a:extLst>
        </xdr:cNvPr>
        <xdr:cNvSpPr/>
      </xdr:nvSpPr>
      <xdr:spPr>
        <a:xfrm>
          <a:off x="136525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64770</xdr:rowOff>
    </xdr:from>
    <xdr:to>
      <xdr:col>76</xdr:col>
      <xdr:colOff>114300</xdr:colOff>
      <xdr:row>104</xdr:row>
      <xdr:rowOff>97155</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flipV="1">
          <a:off x="13703300" y="178955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731" name="n_1aveValue【公民館】&#10;有形固定資産減価償却率">
          <a:extLst>
            <a:ext uri="{FF2B5EF4-FFF2-40B4-BE49-F238E27FC236}">
              <a16:creationId xmlns:a16="http://schemas.microsoft.com/office/drawing/2014/main" id="{00000000-0008-0000-0E00-0000DB020000}"/>
            </a:ext>
          </a:extLst>
        </xdr:cNvPr>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732" name="n_2aveValue【公民館】&#10;有形固定資産減価償却率">
          <a:extLst>
            <a:ext uri="{FF2B5EF4-FFF2-40B4-BE49-F238E27FC236}">
              <a16:creationId xmlns:a16="http://schemas.microsoft.com/office/drawing/2014/main" id="{00000000-0008-0000-0E00-0000DC020000}"/>
            </a:ext>
          </a:extLst>
        </xdr:cNvPr>
        <xdr:cNvSpPr txBox="1"/>
      </xdr:nvSpPr>
      <xdr:spPr>
        <a:xfrm>
          <a:off x="14389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151147</xdr:rowOff>
    </xdr:from>
    <xdr:ext cx="405111" cy="259045"/>
    <xdr:sp macro="" textlink="">
      <xdr:nvSpPr>
        <xdr:cNvPr id="733" name="n_3aveValue【公民館】&#10;有形固定資産減価償却率">
          <a:extLst>
            <a:ext uri="{FF2B5EF4-FFF2-40B4-BE49-F238E27FC236}">
              <a16:creationId xmlns:a16="http://schemas.microsoft.com/office/drawing/2014/main" id="{00000000-0008-0000-0E00-0000DD020000}"/>
            </a:ext>
          </a:extLst>
        </xdr:cNvPr>
        <xdr:cNvSpPr txBox="1"/>
      </xdr:nvSpPr>
      <xdr:spPr>
        <a:xfrm>
          <a:off x="13500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111141</xdr:rowOff>
    </xdr:from>
    <xdr:ext cx="405111" cy="259045"/>
    <xdr:sp macro="" textlink="">
      <xdr:nvSpPr>
        <xdr:cNvPr id="734" name="n_1mainValue【公民館】&#10;有形固定資産減価償却率">
          <a:extLst>
            <a:ext uri="{FF2B5EF4-FFF2-40B4-BE49-F238E27FC236}">
              <a16:creationId xmlns:a16="http://schemas.microsoft.com/office/drawing/2014/main" id="{00000000-0008-0000-0E00-0000DE020000}"/>
            </a:ext>
          </a:extLst>
        </xdr:cNvPr>
        <xdr:cNvSpPr txBox="1"/>
      </xdr:nvSpPr>
      <xdr:spPr>
        <a:xfrm>
          <a:off x="152660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132097</xdr:rowOff>
    </xdr:from>
    <xdr:ext cx="405111" cy="259045"/>
    <xdr:sp macro="" textlink="">
      <xdr:nvSpPr>
        <xdr:cNvPr id="735" name="n_2mainValue【公民館】&#10;有形固定資産減価償却率">
          <a:extLst>
            <a:ext uri="{FF2B5EF4-FFF2-40B4-BE49-F238E27FC236}">
              <a16:creationId xmlns:a16="http://schemas.microsoft.com/office/drawing/2014/main" id="{00000000-0008-0000-0E00-0000DF020000}"/>
            </a:ext>
          </a:extLst>
        </xdr:cNvPr>
        <xdr:cNvSpPr txBox="1"/>
      </xdr:nvSpPr>
      <xdr:spPr>
        <a:xfrm>
          <a:off x="14389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139082</xdr:rowOff>
    </xdr:from>
    <xdr:ext cx="405111" cy="259045"/>
    <xdr:sp macro="" textlink="">
      <xdr:nvSpPr>
        <xdr:cNvPr id="736" name="n_3mainValue【公民館】&#10;有形固定資産減価償却率">
          <a:extLst>
            <a:ext uri="{FF2B5EF4-FFF2-40B4-BE49-F238E27FC236}">
              <a16:creationId xmlns:a16="http://schemas.microsoft.com/office/drawing/2014/main" id="{00000000-0008-0000-0E00-0000E0020000}"/>
            </a:ext>
          </a:extLst>
        </xdr:cNvPr>
        <xdr:cNvSpPr txBox="1"/>
      </xdr:nvSpPr>
      <xdr:spPr>
        <a:xfrm>
          <a:off x="135007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9" name="【公民館】&#10;一人当たり面積グラフ枠">
          <a:extLst>
            <a:ext uri="{FF2B5EF4-FFF2-40B4-BE49-F238E27FC236}">
              <a16:creationId xmlns:a16="http://schemas.microsoft.com/office/drawing/2014/main" id="{00000000-0008-0000-0E00-0000F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761" name="【公民館】&#10;一人当たり面積最小値テキスト">
          <a:extLst>
            <a:ext uri="{FF2B5EF4-FFF2-40B4-BE49-F238E27FC236}">
              <a16:creationId xmlns:a16="http://schemas.microsoft.com/office/drawing/2014/main" id="{00000000-0008-0000-0E00-0000F9020000}"/>
            </a:ext>
          </a:extLst>
        </xdr:cNvPr>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763" name="【公民館】&#10;一人当たり面積最大値テキスト">
          <a:extLst>
            <a:ext uri="{FF2B5EF4-FFF2-40B4-BE49-F238E27FC236}">
              <a16:creationId xmlns:a16="http://schemas.microsoft.com/office/drawing/2014/main" id="{00000000-0008-0000-0E00-0000FB020000}"/>
            </a:ext>
          </a:extLst>
        </xdr:cNvPr>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765" name="【公民館】&#10;一人当たり面積平均値テキスト">
          <a:extLst>
            <a:ext uri="{FF2B5EF4-FFF2-40B4-BE49-F238E27FC236}">
              <a16:creationId xmlns:a16="http://schemas.microsoft.com/office/drawing/2014/main" id="{00000000-0008-0000-0E00-0000FD020000}"/>
            </a:ext>
          </a:extLst>
        </xdr:cNvPr>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66" name="フローチャート: 判断 765">
          <a:extLst>
            <a:ext uri="{FF2B5EF4-FFF2-40B4-BE49-F238E27FC236}">
              <a16:creationId xmlns:a16="http://schemas.microsoft.com/office/drawing/2014/main" id="{00000000-0008-0000-0E00-0000FE020000}"/>
            </a:ext>
          </a:extLst>
        </xdr:cNvPr>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9494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775" name="楕円 774">
          <a:extLst>
            <a:ext uri="{FF2B5EF4-FFF2-40B4-BE49-F238E27FC236}">
              <a16:creationId xmlns:a16="http://schemas.microsoft.com/office/drawing/2014/main" id="{00000000-0008-0000-0E00-000007030000}"/>
            </a:ext>
          </a:extLst>
        </xdr:cNvPr>
        <xdr:cNvSpPr/>
      </xdr:nvSpPr>
      <xdr:spPr>
        <a:xfrm>
          <a:off x="22110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3827</xdr:rowOff>
    </xdr:from>
    <xdr:ext cx="469744" cy="259045"/>
    <xdr:sp macro="" textlink="">
      <xdr:nvSpPr>
        <xdr:cNvPr id="776" name="【公民館】&#10;一人当たり面積該当値テキスト">
          <a:extLst>
            <a:ext uri="{FF2B5EF4-FFF2-40B4-BE49-F238E27FC236}">
              <a16:creationId xmlns:a16="http://schemas.microsoft.com/office/drawing/2014/main" id="{00000000-0008-0000-0E00-000008030000}"/>
            </a:ext>
          </a:extLst>
        </xdr:cNvPr>
        <xdr:cNvSpPr txBox="1"/>
      </xdr:nvSpPr>
      <xdr:spPr>
        <a:xfrm>
          <a:off x="22199600"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33020</xdr:rowOff>
    </xdr:from>
    <xdr:to>
      <xdr:col>112</xdr:col>
      <xdr:colOff>38100</xdr:colOff>
      <xdr:row>106</xdr:row>
      <xdr:rowOff>134620</xdr:rowOff>
    </xdr:to>
    <xdr:sp macro="" textlink="">
      <xdr:nvSpPr>
        <xdr:cNvPr id="777" name="楕円 776">
          <a:extLst>
            <a:ext uri="{FF2B5EF4-FFF2-40B4-BE49-F238E27FC236}">
              <a16:creationId xmlns:a16="http://schemas.microsoft.com/office/drawing/2014/main" id="{00000000-0008-0000-0E00-000009030000}"/>
            </a:ext>
          </a:extLst>
        </xdr:cNvPr>
        <xdr:cNvSpPr/>
      </xdr:nvSpPr>
      <xdr:spPr>
        <a:xfrm>
          <a:off x="21272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76200</xdr:rowOff>
    </xdr:from>
    <xdr:to>
      <xdr:col>116</xdr:col>
      <xdr:colOff>63500</xdr:colOff>
      <xdr:row>106</xdr:row>
      <xdr:rowOff>83820</xdr:rowOff>
    </xdr:to>
    <xdr:cxnSp macro="">
      <xdr:nvCxnSpPr>
        <xdr:cNvPr id="778" name="直線コネクタ 777">
          <a:extLst>
            <a:ext uri="{FF2B5EF4-FFF2-40B4-BE49-F238E27FC236}">
              <a16:creationId xmlns:a16="http://schemas.microsoft.com/office/drawing/2014/main" id="{00000000-0008-0000-0E00-00000A030000}"/>
            </a:ext>
          </a:extLst>
        </xdr:cNvPr>
        <xdr:cNvCxnSpPr/>
      </xdr:nvCxnSpPr>
      <xdr:spPr>
        <a:xfrm flipV="1">
          <a:off x="21323300" y="18249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36830</xdr:rowOff>
    </xdr:from>
    <xdr:to>
      <xdr:col>107</xdr:col>
      <xdr:colOff>101600</xdr:colOff>
      <xdr:row>106</xdr:row>
      <xdr:rowOff>138430</xdr:rowOff>
    </xdr:to>
    <xdr:sp macro="" textlink="">
      <xdr:nvSpPr>
        <xdr:cNvPr id="779" name="楕円 778">
          <a:extLst>
            <a:ext uri="{FF2B5EF4-FFF2-40B4-BE49-F238E27FC236}">
              <a16:creationId xmlns:a16="http://schemas.microsoft.com/office/drawing/2014/main" id="{00000000-0008-0000-0E00-00000B030000}"/>
            </a:ext>
          </a:extLst>
        </xdr:cNvPr>
        <xdr:cNvSpPr/>
      </xdr:nvSpPr>
      <xdr:spPr>
        <a:xfrm>
          <a:off x="20383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83820</xdr:rowOff>
    </xdr:from>
    <xdr:to>
      <xdr:col>111</xdr:col>
      <xdr:colOff>177800</xdr:colOff>
      <xdr:row>106</xdr:row>
      <xdr:rowOff>87630</xdr:rowOff>
    </xdr:to>
    <xdr:cxnSp macro="">
      <xdr:nvCxnSpPr>
        <xdr:cNvPr id="780" name="直線コネクタ 779">
          <a:extLst>
            <a:ext uri="{FF2B5EF4-FFF2-40B4-BE49-F238E27FC236}">
              <a16:creationId xmlns:a16="http://schemas.microsoft.com/office/drawing/2014/main" id="{00000000-0008-0000-0E00-00000C030000}"/>
            </a:ext>
          </a:extLst>
        </xdr:cNvPr>
        <xdr:cNvCxnSpPr/>
      </xdr:nvCxnSpPr>
      <xdr:spPr>
        <a:xfrm flipV="1">
          <a:off x="20434300" y="182575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36830</xdr:rowOff>
    </xdr:from>
    <xdr:to>
      <xdr:col>102</xdr:col>
      <xdr:colOff>165100</xdr:colOff>
      <xdr:row>106</xdr:row>
      <xdr:rowOff>138430</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19494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87630</xdr:rowOff>
    </xdr:from>
    <xdr:to>
      <xdr:col>107</xdr:col>
      <xdr:colOff>50800</xdr:colOff>
      <xdr:row>106</xdr:row>
      <xdr:rowOff>87630</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a:off x="19545300" y="18261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82566</xdr:rowOff>
    </xdr:from>
    <xdr:ext cx="469744" cy="259045"/>
    <xdr:sp macro="" textlink="">
      <xdr:nvSpPr>
        <xdr:cNvPr id="783" name="n_1aveValue【公民館】&#10;一人当たり面積">
          <a:extLst>
            <a:ext uri="{FF2B5EF4-FFF2-40B4-BE49-F238E27FC236}">
              <a16:creationId xmlns:a16="http://schemas.microsoft.com/office/drawing/2014/main" id="{00000000-0008-0000-0E00-00000F030000}"/>
            </a:ext>
          </a:extLst>
        </xdr:cNvPr>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784" name="n_2aveValue【公民館】&#10;一人当たり面積">
          <a:extLst>
            <a:ext uri="{FF2B5EF4-FFF2-40B4-BE49-F238E27FC236}">
              <a16:creationId xmlns:a16="http://schemas.microsoft.com/office/drawing/2014/main" id="{00000000-0008-0000-0E00-000010030000}"/>
            </a:ext>
          </a:extLst>
        </xdr:cNvPr>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38116</xdr:rowOff>
    </xdr:from>
    <xdr:ext cx="469744" cy="259045"/>
    <xdr:sp macro="" textlink="">
      <xdr:nvSpPr>
        <xdr:cNvPr id="785" name="n_3aveValue【公民館】&#10;一人当たり面積">
          <a:extLst>
            <a:ext uri="{FF2B5EF4-FFF2-40B4-BE49-F238E27FC236}">
              <a16:creationId xmlns:a16="http://schemas.microsoft.com/office/drawing/2014/main" id="{00000000-0008-0000-0E00-000011030000}"/>
            </a:ext>
          </a:extLst>
        </xdr:cNvPr>
        <xdr:cNvSpPr txBox="1"/>
      </xdr:nvSpPr>
      <xdr:spPr>
        <a:xfrm>
          <a:off x="19310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125747</xdr:rowOff>
    </xdr:from>
    <xdr:ext cx="469744" cy="259045"/>
    <xdr:sp macro="" textlink="">
      <xdr:nvSpPr>
        <xdr:cNvPr id="786" name="n_1mainValue【公民館】&#10;一人当たり面積">
          <a:extLst>
            <a:ext uri="{FF2B5EF4-FFF2-40B4-BE49-F238E27FC236}">
              <a16:creationId xmlns:a16="http://schemas.microsoft.com/office/drawing/2014/main" id="{00000000-0008-0000-0E00-000012030000}"/>
            </a:ext>
          </a:extLst>
        </xdr:cNvPr>
        <xdr:cNvSpPr txBox="1"/>
      </xdr:nvSpPr>
      <xdr:spPr>
        <a:xfrm>
          <a:off x="210757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129557</xdr:rowOff>
    </xdr:from>
    <xdr:ext cx="469744" cy="259045"/>
    <xdr:sp macro="" textlink="">
      <xdr:nvSpPr>
        <xdr:cNvPr id="787" name="n_2mainValue【公民館】&#10;一人当たり面積">
          <a:extLst>
            <a:ext uri="{FF2B5EF4-FFF2-40B4-BE49-F238E27FC236}">
              <a16:creationId xmlns:a16="http://schemas.microsoft.com/office/drawing/2014/main" id="{00000000-0008-0000-0E00-000013030000}"/>
            </a:ext>
          </a:extLst>
        </xdr:cNvPr>
        <xdr:cNvSpPr txBox="1"/>
      </xdr:nvSpPr>
      <xdr:spPr>
        <a:xfrm>
          <a:off x="20199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154957</xdr:rowOff>
    </xdr:from>
    <xdr:ext cx="469744" cy="259045"/>
    <xdr:sp macro="" textlink="">
      <xdr:nvSpPr>
        <xdr:cNvPr id="788" name="n_3mainValue【公民館】&#10;一人当たり面積">
          <a:extLst>
            <a:ext uri="{FF2B5EF4-FFF2-40B4-BE49-F238E27FC236}">
              <a16:creationId xmlns:a16="http://schemas.microsoft.com/office/drawing/2014/main" id="{00000000-0008-0000-0E00-000014030000}"/>
            </a:ext>
          </a:extLst>
        </xdr:cNvPr>
        <xdr:cNvSpPr txBox="1"/>
      </xdr:nvSpPr>
      <xdr:spPr>
        <a:xfrm>
          <a:off x="19310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a:extLst>
            <a:ext uri="{FF2B5EF4-FFF2-40B4-BE49-F238E27FC236}">
              <a16:creationId xmlns:a16="http://schemas.microsoft.com/office/drawing/2014/main" id="{00000000-0008-0000-0E00-00001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a:extLst>
            <a:ext uri="{FF2B5EF4-FFF2-40B4-BE49-F238E27FC236}">
              <a16:creationId xmlns:a16="http://schemas.microsoft.com/office/drawing/2014/main" id="{00000000-0008-0000-0E00-00001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a:extLst>
            <a:ext uri="{FF2B5EF4-FFF2-40B4-BE49-F238E27FC236}">
              <a16:creationId xmlns:a16="http://schemas.microsoft.com/office/drawing/2014/main" id="{00000000-0008-0000-0E00-00001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有形固定資産減価償却率が類似団体平均値を上回っている項目は、「学校施設」、「公営住宅」、「児童館」及び「「公民館」です。特に、「児童館」については、</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％を超えています。建設から相当の年数が経っており、大規模修繕や建て替え等、今後の方針について検討する必要が生じております。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一方、「道路」、「認定こども園・幼稚園・保育所」及び「橋りょう・トンネル」は類似団体平均を下回っています。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また、１人当たりの数値では、「学校施設」を除く全てで類似団体平均を下回っていて、特に「公営住宅」は一人当たりの面積が少ないことが分かります。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今後は、公共施設等総合管理計画や個別施設計画に基づき計画的な資産管理を行い、持続可能な財政運営に努めてまいります。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埼玉県幸手市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51,338
50,316
33.93
19,800,183
18,872,914
697,713
10,253,155
14,464,320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80917</xdr:rowOff>
    </xdr:from>
    <xdr:to>
      <xdr:col>24</xdr:col>
      <xdr:colOff>114300</xdr:colOff>
      <xdr:row>36</xdr:row>
      <xdr:rowOff>11067</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0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103794</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593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162560</xdr:rowOff>
    </xdr:from>
    <xdr:to>
      <xdr:col>20</xdr:col>
      <xdr:colOff>38100</xdr:colOff>
      <xdr:row>36</xdr:row>
      <xdr:rowOff>92710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131717</xdr:rowOff>
    </xdr:from>
    <xdr:to>
      <xdr:col>24</xdr:col>
      <xdr:colOff>63500</xdr:colOff>
      <xdr:row>36</xdr:row>
      <xdr:rowOff>41910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3797300" y="613246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162560</xdr:rowOff>
    </xdr:from>
    <xdr:to>
      <xdr:col>15</xdr:col>
      <xdr:colOff>101600</xdr:colOff>
      <xdr:row>36</xdr:row>
      <xdr:rowOff>92710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41910</xdr:rowOff>
    </xdr:from>
    <xdr:to>
      <xdr:col>19</xdr:col>
      <xdr:colOff>177800</xdr:colOff>
      <xdr:row>36</xdr:row>
      <xdr:rowOff>41910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2908300" y="62141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160927</xdr:rowOff>
    </xdr:from>
    <xdr:to>
      <xdr:col>10</xdr:col>
      <xdr:colOff>165100</xdr:colOff>
      <xdr:row>36</xdr:row>
      <xdr:rowOff>91077</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61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40277</xdr:rowOff>
    </xdr:from>
    <xdr:to>
      <xdr:col>15</xdr:col>
      <xdr:colOff>50800</xdr:colOff>
      <xdr:row>36</xdr:row>
      <xdr:rowOff>41910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019300" y="621247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127924</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F00-000050000000}"/>
            </a:ext>
          </a:extLst>
        </xdr:cNvPr>
        <xdr:cNvSpPr txBox="1"/>
      </xdr:nvSpPr>
      <xdr:spPr>
        <a:xfrm>
          <a:off x="3582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F00-000051000000}"/>
            </a:ext>
          </a:extLst>
        </xdr:cNvPr>
        <xdr:cNvSpPr txBox="1"/>
      </xdr:nvSpPr>
      <xdr:spPr>
        <a:xfrm>
          <a:off x="2705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78939</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F00-000052000000}"/>
            </a:ext>
          </a:extLst>
        </xdr:cNvPr>
        <xdr:cNvSpPr txBox="1"/>
      </xdr:nvSpPr>
      <xdr:spPr>
        <a:xfrm>
          <a:off x="1816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109237</xdr:rowOff>
    </xdr:from>
    <xdr:ext cx="405111" cy="259045"/>
    <xdr:sp macro="" textlink="">
      <xdr:nvSpPr>
        <xdr:cNvPr id="83" name="n_1main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109237</xdr:rowOff>
    </xdr:from>
    <xdr:ext cx="405111" cy="259045"/>
    <xdr:sp macro="" textlink="">
      <xdr:nvSpPr>
        <xdr:cNvPr id="84" name="n_2main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107604</xdr:rowOff>
    </xdr:from>
    <xdr:ext cx="405111" cy="259045"/>
    <xdr:sp macro="" textlink="">
      <xdr:nvSpPr>
        <xdr:cNvPr id="85" name="n_3main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593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00000000-0008-0000-0F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0" name="【図書館】&#10;一人当たり面積最小値テキスト">
          <a:extLst>
            <a:ext uri="{FF2B5EF4-FFF2-40B4-BE49-F238E27FC236}">
              <a16:creationId xmlns:a16="http://schemas.microsoft.com/office/drawing/2014/main" id="{00000000-0008-0000-0F00-00006E00000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12" name="【図書館】&#10;一人当たり面積最大値テキスト">
          <a:extLst>
            <a:ext uri="{FF2B5EF4-FFF2-40B4-BE49-F238E27FC236}">
              <a16:creationId xmlns:a16="http://schemas.microsoft.com/office/drawing/2014/main" id="{00000000-0008-0000-0F00-000070000000}"/>
            </a:ext>
          </a:extLst>
        </xdr:cNvPr>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4" name="【図書館】&#10;一人当たり面積平均値テキスト">
          <a:extLst>
            <a:ext uri="{FF2B5EF4-FFF2-40B4-BE49-F238E27FC236}">
              <a16:creationId xmlns:a16="http://schemas.microsoft.com/office/drawing/2014/main" id="{00000000-0008-0000-0F00-000072000000}"/>
            </a:ext>
          </a:extLst>
        </xdr:cNvPr>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24" name="楕円 123">
          <a:extLst>
            <a:ext uri="{FF2B5EF4-FFF2-40B4-BE49-F238E27FC236}">
              <a16:creationId xmlns:a16="http://schemas.microsoft.com/office/drawing/2014/main" id="{00000000-0008-0000-0F00-00007C000000}"/>
            </a:ext>
          </a:extLst>
        </xdr:cNvPr>
        <xdr:cNvSpPr/>
      </xdr:nvSpPr>
      <xdr:spPr>
        <a:xfrm>
          <a:off x="104267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124477</xdr:rowOff>
    </xdr:from>
    <xdr:ext cx="469744" cy="259045"/>
    <xdr:sp macro="" textlink="">
      <xdr:nvSpPr>
        <xdr:cNvPr id="125" name="【図書館】&#10;一人当たり面積該当値テキスト">
          <a:extLst>
            <a:ext uri="{FF2B5EF4-FFF2-40B4-BE49-F238E27FC236}">
              <a16:creationId xmlns:a16="http://schemas.microsoft.com/office/drawing/2014/main" id="{00000000-0008-0000-0F00-00007D000000}"/>
            </a:ext>
          </a:extLst>
        </xdr:cNvPr>
        <xdr:cNvSpPr txBox="1"/>
      </xdr:nvSpPr>
      <xdr:spPr>
        <a:xfrm>
          <a:off x="10515600"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146050</xdr:rowOff>
    </xdr:from>
    <xdr:to>
      <xdr:col>50</xdr:col>
      <xdr:colOff>165100</xdr:colOff>
      <xdr:row>40</xdr:row>
      <xdr:rowOff>76200</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9588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25400</xdr:rowOff>
    </xdr:from>
    <xdr:to>
      <xdr:col>55</xdr:col>
      <xdr:colOff>0</xdr:colOff>
      <xdr:row>40</xdr:row>
      <xdr:rowOff>25400</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a:off x="9639300" y="6883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146050</xdr:rowOff>
    </xdr:from>
    <xdr:to>
      <xdr:col>46</xdr:col>
      <xdr:colOff>38100</xdr:colOff>
      <xdr:row>40</xdr:row>
      <xdr:rowOff>76200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8699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25400</xdr:rowOff>
    </xdr:from>
    <xdr:to>
      <xdr:col>50</xdr:col>
      <xdr:colOff>114300</xdr:colOff>
      <xdr:row>40</xdr:row>
      <xdr:rowOff>25400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8750300" y="688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146050</xdr:rowOff>
    </xdr:from>
    <xdr:to>
      <xdr:col>41</xdr:col>
      <xdr:colOff>101600</xdr:colOff>
      <xdr:row>40</xdr:row>
      <xdr:rowOff>76200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7810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25400</xdr:rowOff>
    </xdr:from>
    <xdr:to>
      <xdr:col>45</xdr:col>
      <xdr:colOff>177800</xdr:colOff>
      <xdr:row>40</xdr:row>
      <xdr:rowOff>25400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7861300" y="688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32" name="n_1aveValue【図書館】&#10;一人当たり面積">
          <a:extLst>
            <a:ext uri="{FF2B5EF4-FFF2-40B4-BE49-F238E27FC236}">
              <a16:creationId xmlns:a16="http://schemas.microsoft.com/office/drawing/2014/main" id="{00000000-0008-0000-0F00-000084000000}"/>
            </a:ext>
          </a:extLst>
        </xdr:cNvPr>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3" name="n_2aveValue【図書館】&#10;一人当たり面積">
          <a:extLst>
            <a:ext uri="{FF2B5EF4-FFF2-40B4-BE49-F238E27FC236}">
              <a16:creationId xmlns:a16="http://schemas.microsoft.com/office/drawing/2014/main" id="{00000000-0008-0000-0F00-000085000000}"/>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34" name="n_3aveValue【図書館】&#10;一人当たり面積">
          <a:extLst>
            <a:ext uri="{FF2B5EF4-FFF2-40B4-BE49-F238E27FC236}">
              <a16:creationId xmlns:a16="http://schemas.microsoft.com/office/drawing/2014/main" id="{00000000-0008-0000-0F00-000086000000}"/>
            </a:ext>
          </a:extLst>
        </xdr:cNvPr>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67327</xdr:rowOff>
    </xdr:from>
    <xdr:ext cx="469744" cy="259045"/>
    <xdr:sp macro="" textlink="">
      <xdr:nvSpPr>
        <xdr:cNvPr id="135" name="n_1mainValue【図書館】&#10;一人当たり面積">
          <a:extLst>
            <a:ext uri="{FF2B5EF4-FFF2-40B4-BE49-F238E27FC236}">
              <a16:creationId xmlns:a16="http://schemas.microsoft.com/office/drawing/2014/main" id="{00000000-0008-0000-0F00-000087000000}"/>
            </a:ext>
          </a:extLst>
        </xdr:cNvPr>
        <xdr:cNvSpPr txBox="1"/>
      </xdr:nvSpPr>
      <xdr:spPr>
        <a:xfrm>
          <a:off x="93917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67327</xdr:rowOff>
    </xdr:from>
    <xdr:ext cx="469744" cy="259045"/>
    <xdr:sp macro="" textlink="">
      <xdr:nvSpPr>
        <xdr:cNvPr id="136" name="n_2mainValue【図書館】&#10;一人当たり面積">
          <a:extLst>
            <a:ext uri="{FF2B5EF4-FFF2-40B4-BE49-F238E27FC236}">
              <a16:creationId xmlns:a16="http://schemas.microsoft.com/office/drawing/2014/main" id="{00000000-0008-0000-0F00-000088000000}"/>
            </a:ext>
          </a:extLst>
        </xdr:cNvPr>
        <xdr:cNvSpPr txBox="1"/>
      </xdr:nvSpPr>
      <xdr:spPr>
        <a:xfrm>
          <a:off x="8515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67327</xdr:rowOff>
    </xdr:from>
    <xdr:ext cx="469744" cy="259045"/>
    <xdr:sp macro="" textlink="">
      <xdr:nvSpPr>
        <xdr:cNvPr id="137" name="n_3mainValue【図書館】&#10;一人当たり面積">
          <a:extLst>
            <a:ext uri="{FF2B5EF4-FFF2-40B4-BE49-F238E27FC236}">
              <a16:creationId xmlns:a16="http://schemas.microsoft.com/office/drawing/2014/main" id="{00000000-0008-0000-0F00-000089000000}"/>
            </a:ext>
          </a:extLst>
        </xdr:cNvPr>
        <xdr:cNvSpPr txBox="1"/>
      </xdr:nvSpPr>
      <xdr:spPr>
        <a:xfrm>
          <a:off x="7626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a16="http://schemas.microsoft.com/office/drawing/2014/main" id="{00000000-0008-0000-0F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64" name="【体育館・プール】&#10;有形固定資産減価償却率最小値テキスト">
          <a:extLst>
            <a:ext uri="{FF2B5EF4-FFF2-40B4-BE49-F238E27FC236}">
              <a16:creationId xmlns:a16="http://schemas.microsoft.com/office/drawing/2014/main" id="{00000000-0008-0000-0F00-0000A4000000}"/>
            </a:ext>
          </a:extLst>
        </xdr:cNvPr>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6" name="【体育館・プール】&#10;有形固定資産減価償却率最大値テキスト">
          <a:extLst>
            <a:ext uri="{FF2B5EF4-FFF2-40B4-BE49-F238E27FC236}">
              <a16:creationId xmlns:a16="http://schemas.microsoft.com/office/drawing/2014/main" id="{00000000-0008-0000-0F00-0000A6000000}"/>
            </a:ext>
          </a:extLst>
        </xdr:cNvPr>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86377</xdr:rowOff>
    </xdr:from>
    <xdr:ext cx="405111" cy="259045"/>
    <xdr:sp macro="" textlink="">
      <xdr:nvSpPr>
        <xdr:cNvPr id="168" name="【体育館・プール】&#10;有形固定資産減価償却率平均値テキスト">
          <a:extLst>
            <a:ext uri="{FF2B5EF4-FFF2-40B4-BE49-F238E27FC236}">
              <a16:creationId xmlns:a16="http://schemas.microsoft.com/office/drawing/2014/main" id="{00000000-0008-0000-0F00-0000A8000000}"/>
            </a:ext>
          </a:extLst>
        </xdr:cNvPr>
        <xdr:cNvSpPr txBox="1"/>
      </xdr:nvSpPr>
      <xdr:spPr>
        <a:xfrm>
          <a:off x="4673600" y="985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9" name="フローチャート: 判断 168">
          <a:extLst>
            <a:ext uri="{FF2B5EF4-FFF2-40B4-BE49-F238E27FC236}">
              <a16:creationId xmlns:a16="http://schemas.microsoft.com/office/drawing/2014/main" id="{00000000-0008-0000-0F00-0000A9000000}"/>
            </a:ext>
          </a:extLst>
        </xdr:cNvPr>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70" name="フローチャート: 判断 169">
          <a:extLst>
            <a:ext uri="{FF2B5EF4-FFF2-40B4-BE49-F238E27FC236}">
              <a16:creationId xmlns:a16="http://schemas.microsoft.com/office/drawing/2014/main" id="{00000000-0008-0000-0F00-0000AA000000}"/>
            </a:ext>
          </a:extLst>
        </xdr:cNvPr>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71" name="フローチャート: 判断 170">
          <a:extLst>
            <a:ext uri="{FF2B5EF4-FFF2-40B4-BE49-F238E27FC236}">
              <a16:creationId xmlns:a16="http://schemas.microsoft.com/office/drawing/2014/main" id="{00000000-0008-0000-0F00-0000AB000000}"/>
            </a:ext>
          </a:extLst>
        </xdr:cNvPr>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72" name="フローチャート: 判断 171">
          <a:extLst>
            <a:ext uri="{FF2B5EF4-FFF2-40B4-BE49-F238E27FC236}">
              <a16:creationId xmlns:a16="http://schemas.microsoft.com/office/drawing/2014/main" id="{00000000-0008-0000-0F00-0000AC000000}"/>
            </a:ext>
          </a:extLst>
        </xdr:cNvPr>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78" name="楕円 177">
          <a:extLst>
            <a:ext uri="{FF2B5EF4-FFF2-40B4-BE49-F238E27FC236}">
              <a16:creationId xmlns:a16="http://schemas.microsoft.com/office/drawing/2014/main" id="{00000000-0008-0000-0F00-0000B2000000}"/>
            </a:ext>
          </a:extLst>
        </xdr:cNvPr>
        <xdr:cNvSpPr/>
      </xdr:nvSpPr>
      <xdr:spPr>
        <a:xfrm>
          <a:off x="4584700" y="100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102343</xdr:rowOff>
    </xdr:from>
    <xdr:ext cx="405111" cy="259045"/>
    <xdr:sp macro="" textlink="">
      <xdr:nvSpPr>
        <xdr:cNvPr id="179" name="【体育館・プール】&#10;有形固定資産減価償却率該当値テキスト">
          <a:extLst>
            <a:ext uri="{FF2B5EF4-FFF2-40B4-BE49-F238E27FC236}">
              <a16:creationId xmlns:a16="http://schemas.microsoft.com/office/drawing/2014/main" id="{00000000-0008-0000-0F00-0000B3000000}"/>
            </a:ext>
          </a:extLst>
        </xdr:cNvPr>
        <xdr:cNvSpPr txBox="1"/>
      </xdr:nvSpPr>
      <xdr:spPr>
        <a:xfrm>
          <a:off x="4673600" y="10046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19413</xdr:rowOff>
    </xdr:from>
    <xdr:to>
      <xdr:col>20</xdr:col>
      <xdr:colOff>38100</xdr:colOff>
      <xdr:row>59</xdr:row>
      <xdr:rowOff>121013</xdr:rowOff>
    </xdr:to>
    <xdr:sp macro="" textlink="">
      <xdr:nvSpPr>
        <xdr:cNvPr id="180" name="楕円 179">
          <a:extLst>
            <a:ext uri="{FF2B5EF4-FFF2-40B4-BE49-F238E27FC236}">
              <a16:creationId xmlns:a16="http://schemas.microsoft.com/office/drawing/2014/main" id="{00000000-0008-0000-0F00-0000B4000000}"/>
            </a:ext>
          </a:extLst>
        </xdr:cNvPr>
        <xdr:cNvSpPr/>
      </xdr:nvSpPr>
      <xdr:spPr>
        <a:xfrm>
          <a:off x="3746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3266</xdr:rowOff>
    </xdr:from>
    <xdr:to>
      <xdr:col>24</xdr:col>
      <xdr:colOff>63500</xdr:colOff>
      <xdr:row>59</xdr:row>
      <xdr:rowOff>70213</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flipV="1">
          <a:off x="3797300" y="10118816"/>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22678</xdr:rowOff>
    </xdr:from>
    <xdr:to>
      <xdr:col>15</xdr:col>
      <xdr:colOff>101600</xdr:colOff>
      <xdr:row>59</xdr:row>
      <xdr:rowOff>124278</xdr:rowOff>
    </xdr:to>
    <xdr:sp macro="" textlink="">
      <xdr:nvSpPr>
        <xdr:cNvPr id="182" name="楕円 181">
          <a:extLst>
            <a:ext uri="{FF2B5EF4-FFF2-40B4-BE49-F238E27FC236}">
              <a16:creationId xmlns:a16="http://schemas.microsoft.com/office/drawing/2014/main" id="{00000000-0008-0000-0F00-0000B6000000}"/>
            </a:ext>
          </a:extLst>
        </xdr:cNvPr>
        <xdr:cNvSpPr/>
      </xdr:nvSpPr>
      <xdr:spPr>
        <a:xfrm>
          <a:off x="2857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70213</xdr:rowOff>
    </xdr:from>
    <xdr:to>
      <xdr:col>19</xdr:col>
      <xdr:colOff>177800</xdr:colOff>
      <xdr:row>59</xdr:row>
      <xdr:rowOff>73478</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flipV="1">
          <a:off x="2908300" y="1018576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78196</xdr:rowOff>
    </xdr:from>
    <xdr:to>
      <xdr:col>10</xdr:col>
      <xdr:colOff>165100</xdr:colOff>
      <xdr:row>60</xdr:row>
      <xdr:rowOff>8346</xdr:rowOff>
    </xdr:to>
    <xdr:sp macro="" textlink="">
      <xdr:nvSpPr>
        <xdr:cNvPr id="184" name="楕円 183">
          <a:extLst>
            <a:ext uri="{FF2B5EF4-FFF2-40B4-BE49-F238E27FC236}">
              <a16:creationId xmlns:a16="http://schemas.microsoft.com/office/drawing/2014/main" id="{00000000-0008-0000-0F00-0000B8000000}"/>
            </a:ext>
          </a:extLst>
        </xdr:cNvPr>
        <xdr:cNvSpPr/>
      </xdr:nvSpPr>
      <xdr:spPr>
        <a:xfrm>
          <a:off x="1968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73478</xdr:rowOff>
    </xdr:from>
    <xdr:to>
      <xdr:col>15</xdr:col>
      <xdr:colOff>50800</xdr:colOff>
      <xdr:row>59</xdr:row>
      <xdr:rowOff>128996</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flipV="1">
          <a:off x="2019300" y="1018902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67327</xdr:rowOff>
    </xdr:from>
    <xdr:ext cx="405111" cy="259045"/>
    <xdr:sp macro="" textlink="">
      <xdr:nvSpPr>
        <xdr:cNvPr id="186" name="n_1aveValue【体育館・プール】&#10;有形固定資産減価償却率">
          <a:extLst>
            <a:ext uri="{FF2B5EF4-FFF2-40B4-BE49-F238E27FC236}">
              <a16:creationId xmlns:a16="http://schemas.microsoft.com/office/drawing/2014/main" id="{00000000-0008-0000-0F00-0000BA000000}"/>
            </a:ext>
          </a:extLst>
        </xdr:cNvPr>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70593</xdr:rowOff>
    </xdr:from>
    <xdr:ext cx="405111" cy="259045"/>
    <xdr:sp macro="" textlink="">
      <xdr:nvSpPr>
        <xdr:cNvPr id="187" name="n_2aveValue【体育館・プール】&#10;有形固定資産減価償却率">
          <a:extLst>
            <a:ext uri="{FF2B5EF4-FFF2-40B4-BE49-F238E27FC236}">
              <a16:creationId xmlns:a16="http://schemas.microsoft.com/office/drawing/2014/main" id="{00000000-0008-0000-0F00-0000BB000000}"/>
            </a:ext>
          </a:extLst>
        </xdr:cNvPr>
        <xdr:cNvSpPr txBox="1"/>
      </xdr:nvSpPr>
      <xdr:spPr>
        <a:xfrm>
          <a:off x="2705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134274</xdr:rowOff>
    </xdr:from>
    <xdr:ext cx="405111" cy="259045"/>
    <xdr:sp macro="" textlink="">
      <xdr:nvSpPr>
        <xdr:cNvPr id="188" name="n_3aveValue【体育館・プール】&#10;有形固定資産減価償却率">
          <a:extLst>
            <a:ext uri="{FF2B5EF4-FFF2-40B4-BE49-F238E27FC236}">
              <a16:creationId xmlns:a16="http://schemas.microsoft.com/office/drawing/2014/main" id="{00000000-0008-0000-0F00-0000BC000000}"/>
            </a:ext>
          </a:extLst>
        </xdr:cNvPr>
        <xdr:cNvSpPr txBox="1"/>
      </xdr:nvSpPr>
      <xdr:spPr>
        <a:xfrm>
          <a:off x="1816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112140</xdr:rowOff>
    </xdr:from>
    <xdr:ext cx="405111" cy="259045"/>
    <xdr:sp macro="" textlink="">
      <xdr:nvSpPr>
        <xdr:cNvPr id="189" name="n_1mainValue【体育館・プール】&#10;有形固定資産減価償却率">
          <a:extLst>
            <a:ext uri="{FF2B5EF4-FFF2-40B4-BE49-F238E27FC236}">
              <a16:creationId xmlns:a16="http://schemas.microsoft.com/office/drawing/2014/main" id="{00000000-0008-0000-0F00-0000BD000000}"/>
            </a:ext>
          </a:extLst>
        </xdr:cNvPr>
        <xdr:cNvSpPr txBox="1"/>
      </xdr:nvSpPr>
      <xdr:spPr>
        <a:xfrm>
          <a:off x="3582044" y="1022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115405</xdr:rowOff>
    </xdr:from>
    <xdr:ext cx="405111" cy="259045"/>
    <xdr:sp macro="" textlink="">
      <xdr:nvSpPr>
        <xdr:cNvPr id="190" name="n_2mainValue【体育館・プール】&#10;有形固定資産減価償却率">
          <a:extLst>
            <a:ext uri="{FF2B5EF4-FFF2-40B4-BE49-F238E27FC236}">
              <a16:creationId xmlns:a16="http://schemas.microsoft.com/office/drawing/2014/main" id="{00000000-0008-0000-0F00-0000BE000000}"/>
            </a:ext>
          </a:extLst>
        </xdr:cNvPr>
        <xdr:cNvSpPr txBox="1"/>
      </xdr:nvSpPr>
      <xdr:spPr>
        <a:xfrm>
          <a:off x="2705744"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170923</xdr:rowOff>
    </xdr:from>
    <xdr:ext cx="405111" cy="259045"/>
    <xdr:sp macro="" textlink="">
      <xdr:nvSpPr>
        <xdr:cNvPr id="191" name="n_3mainValue【体育館・プール】&#10;有形固定資産減価償却率">
          <a:extLst>
            <a:ext uri="{FF2B5EF4-FFF2-40B4-BE49-F238E27FC236}">
              <a16:creationId xmlns:a16="http://schemas.microsoft.com/office/drawing/2014/main" id="{00000000-0008-0000-0F00-0000BF000000}"/>
            </a:ext>
          </a:extLst>
        </xdr:cNvPr>
        <xdr:cNvSpPr txBox="1"/>
      </xdr:nvSpPr>
      <xdr:spPr>
        <a:xfrm>
          <a:off x="1816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a:extLst>
            <a:ext uri="{FF2B5EF4-FFF2-40B4-BE49-F238E27FC236}">
              <a16:creationId xmlns:a16="http://schemas.microsoft.com/office/drawing/2014/main" id="{00000000-0008-0000-0F00-0000D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16" name="【体育館・プール】&#10;一人当たり面積最小値テキスト">
          <a:extLst>
            <a:ext uri="{FF2B5EF4-FFF2-40B4-BE49-F238E27FC236}">
              <a16:creationId xmlns:a16="http://schemas.microsoft.com/office/drawing/2014/main" id="{00000000-0008-0000-0F00-0000D8000000}"/>
            </a:ext>
          </a:extLst>
        </xdr:cNvPr>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18" name="【体育館・プール】&#10;一人当たり面積最大値テキスト">
          <a:extLst>
            <a:ext uri="{FF2B5EF4-FFF2-40B4-BE49-F238E27FC236}">
              <a16:creationId xmlns:a16="http://schemas.microsoft.com/office/drawing/2014/main" id="{00000000-0008-0000-0F00-0000DA000000}"/>
            </a:ext>
          </a:extLst>
        </xdr:cNvPr>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84599</xdr:rowOff>
    </xdr:from>
    <xdr:ext cx="469744" cy="259045"/>
    <xdr:sp macro="" textlink="">
      <xdr:nvSpPr>
        <xdr:cNvPr id="220" name="【体育館・プール】&#10;一人当たり面積平均値テキスト">
          <a:extLst>
            <a:ext uri="{FF2B5EF4-FFF2-40B4-BE49-F238E27FC236}">
              <a16:creationId xmlns:a16="http://schemas.microsoft.com/office/drawing/2014/main" id="{00000000-0008-0000-0F00-0000DC000000}"/>
            </a:ext>
          </a:extLst>
        </xdr:cNvPr>
        <xdr:cNvSpPr txBox="1"/>
      </xdr:nvSpPr>
      <xdr:spPr>
        <a:xfrm>
          <a:off x="10515600" y="10885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21" name="フローチャート: 判断 220">
          <a:extLst>
            <a:ext uri="{FF2B5EF4-FFF2-40B4-BE49-F238E27FC236}">
              <a16:creationId xmlns:a16="http://schemas.microsoft.com/office/drawing/2014/main" id="{00000000-0008-0000-0F00-0000DD000000}"/>
            </a:ext>
          </a:extLst>
        </xdr:cNvPr>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22" name="フローチャート: 判断 221">
          <a:extLst>
            <a:ext uri="{FF2B5EF4-FFF2-40B4-BE49-F238E27FC236}">
              <a16:creationId xmlns:a16="http://schemas.microsoft.com/office/drawing/2014/main" id="{00000000-0008-0000-0F00-0000DE000000}"/>
            </a:ext>
          </a:extLst>
        </xdr:cNvPr>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23" name="フローチャート: 判断 222">
          <a:extLst>
            <a:ext uri="{FF2B5EF4-FFF2-40B4-BE49-F238E27FC236}">
              <a16:creationId xmlns:a16="http://schemas.microsoft.com/office/drawing/2014/main" id="{00000000-0008-0000-0F00-0000DF000000}"/>
            </a:ext>
          </a:extLst>
        </xdr:cNvPr>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144653</xdr:rowOff>
    </xdr:from>
    <xdr:to>
      <xdr:col>41</xdr:col>
      <xdr:colOff>101600</xdr:colOff>
      <xdr:row>64</xdr:row>
      <xdr:rowOff>74803</xdr:rowOff>
    </xdr:to>
    <xdr:sp macro="" textlink="">
      <xdr:nvSpPr>
        <xdr:cNvPr id="224" name="フローチャート: 判断 223">
          <a:extLst>
            <a:ext uri="{FF2B5EF4-FFF2-40B4-BE49-F238E27FC236}">
              <a16:creationId xmlns:a16="http://schemas.microsoft.com/office/drawing/2014/main" id="{00000000-0008-0000-0F00-0000E0000000}"/>
            </a:ext>
          </a:extLst>
        </xdr:cNvPr>
        <xdr:cNvSpPr/>
      </xdr:nvSpPr>
      <xdr:spPr>
        <a:xfrm>
          <a:off x="7810500" y="1094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90170</xdr:rowOff>
    </xdr:from>
    <xdr:to>
      <xdr:col>55</xdr:col>
      <xdr:colOff>50800</xdr:colOff>
      <xdr:row>64</xdr:row>
      <xdr:rowOff>20320</xdr:rowOff>
    </xdr:to>
    <xdr:sp macro="" textlink="">
      <xdr:nvSpPr>
        <xdr:cNvPr id="230" name="楕円 229">
          <a:extLst>
            <a:ext uri="{FF2B5EF4-FFF2-40B4-BE49-F238E27FC236}">
              <a16:creationId xmlns:a16="http://schemas.microsoft.com/office/drawing/2014/main" id="{00000000-0008-0000-0F00-0000E6000000}"/>
            </a:ext>
          </a:extLst>
        </xdr:cNvPr>
        <xdr:cNvSpPr/>
      </xdr:nvSpPr>
      <xdr:spPr>
        <a:xfrm>
          <a:off x="104267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49547</xdr:rowOff>
    </xdr:from>
    <xdr:ext cx="469744" cy="259045"/>
    <xdr:sp macro="" textlink="">
      <xdr:nvSpPr>
        <xdr:cNvPr id="231" name="【体育館・プール】&#10;一人当たり面積該当値テキスト">
          <a:extLst>
            <a:ext uri="{FF2B5EF4-FFF2-40B4-BE49-F238E27FC236}">
              <a16:creationId xmlns:a16="http://schemas.microsoft.com/office/drawing/2014/main" id="{00000000-0008-0000-0F00-0000E7000000}"/>
            </a:ext>
          </a:extLst>
        </xdr:cNvPr>
        <xdr:cNvSpPr txBox="1"/>
      </xdr:nvSpPr>
      <xdr:spPr>
        <a:xfrm>
          <a:off x="10515600"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91313</xdr:rowOff>
    </xdr:from>
    <xdr:to>
      <xdr:col>50</xdr:col>
      <xdr:colOff>165100</xdr:colOff>
      <xdr:row>64</xdr:row>
      <xdr:rowOff>21463</xdr:rowOff>
    </xdr:to>
    <xdr:sp macro="" textlink="">
      <xdr:nvSpPr>
        <xdr:cNvPr id="232" name="楕円 231">
          <a:extLst>
            <a:ext uri="{FF2B5EF4-FFF2-40B4-BE49-F238E27FC236}">
              <a16:creationId xmlns:a16="http://schemas.microsoft.com/office/drawing/2014/main" id="{00000000-0008-0000-0F00-0000E8000000}"/>
            </a:ext>
          </a:extLst>
        </xdr:cNvPr>
        <xdr:cNvSpPr/>
      </xdr:nvSpPr>
      <xdr:spPr>
        <a:xfrm>
          <a:off x="9588500" y="1089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140970</xdr:rowOff>
    </xdr:from>
    <xdr:to>
      <xdr:col>55</xdr:col>
      <xdr:colOff>0</xdr:colOff>
      <xdr:row>63</xdr:row>
      <xdr:rowOff>142113</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flipV="1">
          <a:off x="9639300" y="1094232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92456</xdr:rowOff>
    </xdr:from>
    <xdr:to>
      <xdr:col>46</xdr:col>
      <xdr:colOff>38100</xdr:colOff>
      <xdr:row>64</xdr:row>
      <xdr:rowOff>22606</xdr:rowOff>
    </xdr:to>
    <xdr:sp macro="" textlink="">
      <xdr:nvSpPr>
        <xdr:cNvPr id="234" name="楕円 233">
          <a:extLst>
            <a:ext uri="{FF2B5EF4-FFF2-40B4-BE49-F238E27FC236}">
              <a16:creationId xmlns:a16="http://schemas.microsoft.com/office/drawing/2014/main" id="{00000000-0008-0000-0F00-0000EA000000}"/>
            </a:ext>
          </a:extLst>
        </xdr:cNvPr>
        <xdr:cNvSpPr/>
      </xdr:nvSpPr>
      <xdr:spPr>
        <a:xfrm>
          <a:off x="86995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142113</xdr:rowOff>
    </xdr:from>
    <xdr:to>
      <xdr:col>50</xdr:col>
      <xdr:colOff>114300</xdr:colOff>
      <xdr:row>63</xdr:row>
      <xdr:rowOff>143256</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flipV="1">
          <a:off x="8750300" y="1094346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79121</xdr:rowOff>
    </xdr:from>
    <xdr:to>
      <xdr:col>41</xdr:col>
      <xdr:colOff>101600</xdr:colOff>
      <xdr:row>64</xdr:row>
      <xdr:rowOff>9271</xdr:rowOff>
    </xdr:to>
    <xdr:sp macro="" textlink="">
      <xdr:nvSpPr>
        <xdr:cNvPr id="236" name="楕円 235">
          <a:extLst>
            <a:ext uri="{FF2B5EF4-FFF2-40B4-BE49-F238E27FC236}">
              <a16:creationId xmlns:a16="http://schemas.microsoft.com/office/drawing/2014/main" id="{00000000-0008-0000-0F00-0000EC000000}"/>
            </a:ext>
          </a:extLst>
        </xdr:cNvPr>
        <xdr:cNvSpPr/>
      </xdr:nvSpPr>
      <xdr:spPr>
        <a:xfrm>
          <a:off x="7810500" y="1088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129921</xdr:rowOff>
    </xdr:from>
    <xdr:to>
      <xdr:col>45</xdr:col>
      <xdr:colOff>177800</xdr:colOff>
      <xdr:row>63</xdr:row>
      <xdr:rowOff>143256</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7861300" y="10931271"/>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30878</xdr:rowOff>
    </xdr:from>
    <xdr:ext cx="469744" cy="259045"/>
    <xdr:sp macro="" textlink="">
      <xdr:nvSpPr>
        <xdr:cNvPr id="238" name="n_1aveValue【体育館・プール】&#10;一人当たり面積">
          <a:extLst>
            <a:ext uri="{FF2B5EF4-FFF2-40B4-BE49-F238E27FC236}">
              <a16:creationId xmlns:a16="http://schemas.microsoft.com/office/drawing/2014/main" id="{00000000-0008-0000-0F00-0000EE000000}"/>
            </a:ext>
          </a:extLst>
        </xdr:cNvPr>
        <xdr:cNvSpPr txBox="1"/>
      </xdr:nvSpPr>
      <xdr:spPr>
        <a:xfrm>
          <a:off x="9391727" y="1100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52976</xdr:rowOff>
    </xdr:from>
    <xdr:ext cx="469744" cy="259045"/>
    <xdr:sp macro="" textlink="">
      <xdr:nvSpPr>
        <xdr:cNvPr id="239" name="n_2aveValue【体育館・プール】&#10;一人当たり面積">
          <a:extLst>
            <a:ext uri="{FF2B5EF4-FFF2-40B4-BE49-F238E27FC236}">
              <a16:creationId xmlns:a16="http://schemas.microsoft.com/office/drawing/2014/main" id="{00000000-0008-0000-0F00-0000EF000000}"/>
            </a:ext>
          </a:extLst>
        </xdr:cNvPr>
        <xdr:cNvSpPr txBox="1"/>
      </xdr:nvSpPr>
      <xdr:spPr>
        <a:xfrm>
          <a:off x="8515427" y="110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65930</xdr:rowOff>
    </xdr:from>
    <xdr:ext cx="469744" cy="259045"/>
    <xdr:sp macro="" textlink="">
      <xdr:nvSpPr>
        <xdr:cNvPr id="240" name="n_3aveValue【体育館・プール】&#10;一人当たり面積">
          <a:extLst>
            <a:ext uri="{FF2B5EF4-FFF2-40B4-BE49-F238E27FC236}">
              <a16:creationId xmlns:a16="http://schemas.microsoft.com/office/drawing/2014/main" id="{00000000-0008-0000-0F00-0000F0000000}"/>
            </a:ext>
          </a:extLst>
        </xdr:cNvPr>
        <xdr:cNvSpPr txBox="1"/>
      </xdr:nvSpPr>
      <xdr:spPr>
        <a:xfrm>
          <a:off x="7626427" y="1103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37990</xdr:rowOff>
    </xdr:from>
    <xdr:ext cx="469744" cy="259045"/>
    <xdr:sp macro="" textlink="">
      <xdr:nvSpPr>
        <xdr:cNvPr id="241" name="n_1mainValue【体育館・プール】&#10;一人当たり面積">
          <a:extLst>
            <a:ext uri="{FF2B5EF4-FFF2-40B4-BE49-F238E27FC236}">
              <a16:creationId xmlns:a16="http://schemas.microsoft.com/office/drawing/2014/main" id="{00000000-0008-0000-0F00-0000F1000000}"/>
            </a:ext>
          </a:extLst>
        </xdr:cNvPr>
        <xdr:cNvSpPr txBox="1"/>
      </xdr:nvSpPr>
      <xdr:spPr>
        <a:xfrm>
          <a:off x="9391727" y="1066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39133</xdr:rowOff>
    </xdr:from>
    <xdr:ext cx="469744" cy="259045"/>
    <xdr:sp macro="" textlink="">
      <xdr:nvSpPr>
        <xdr:cNvPr id="242" name="n_2mainValue【体育館・プール】&#10;一人当たり面積">
          <a:extLst>
            <a:ext uri="{FF2B5EF4-FFF2-40B4-BE49-F238E27FC236}">
              <a16:creationId xmlns:a16="http://schemas.microsoft.com/office/drawing/2014/main" id="{00000000-0008-0000-0F00-0000F2000000}"/>
            </a:ext>
          </a:extLst>
        </xdr:cNvPr>
        <xdr:cNvSpPr txBox="1"/>
      </xdr:nvSpPr>
      <xdr:spPr>
        <a:xfrm>
          <a:off x="8515427" y="106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25798</xdr:rowOff>
    </xdr:from>
    <xdr:ext cx="469744" cy="259045"/>
    <xdr:sp macro="" textlink="">
      <xdr:nvSpPr>
        <xdr:cNvPr id="243" name="n_3mainValue【体育館・プール】&#10;一人当たり面積">
          <a:extLst>
            <a:ext uri="{FF2B5EF4-FFF2-40B4-BE49-F238E27FC236}">
              <a16:creationId xmlns:a16="http://schemas.microsoft.com/office/drawing/2014/main" id="{00000000-0008-0000-0F00-0000F3000000}"/>
            </a:ext>
          </a:extLst>
        </xdr:cNvPr>
        <xdr:cNvSpPr txBox="1"/>
      </xdr:nvSpPr>
      <xdr:spPr>
        <a:xfrm>
          <a:off x="7626427" y="1065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a:extLst>
            <a:ext uri="{FF2B5EF4-FFF2-40B4-BE49-F238E27FC236}">
              <a16:creationId xmlns:a16="http://schemas.microsoft.com/office/drawing/2014/main" id="{00000000-0008-0000-0F00-00000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69" name="【福祉施設】&#10;有形固定資産減価償却率最小値テキスト">
          <a:extLst>
            <a:ext uri="{FF2B5EF4-FFF2-40B4-BE49-F238E27FC236}">
              <a16:creationId xmlns:a16="http://schemas.microsoft.com/office/drawing/2014/main" id="{00000000-0008-0000-0F00-00000D010000}"/>
            </a:ext>
          </a:extLst>
        </xdr:cNvPr>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71" name="【福祉施設】&#10;有形固定資産減価償却率最大値テキスト">
          <a:extLst>
            <a:ext uri="{FF2B5EF4-FFF2-40B4-BE49-F238E27FC236}">
              <a16:creationId xmlns:a16="http://schemas.microsoft.com/office/drawing/2014/main" id="{00000000-0008-0000-0F00-00000F010000}"/>
            </a:ext>
          </a:extLst>
        </xdr:cNvPr>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80663</xdr:rowOff>
    </xdr:from>
    <xdr:ext cx="405111" cy="259045"/>
    <xdr:sp macro="" textlink="">
      <xdr:nvSpPr>
        <xdr:cNvPr id="273" name="【福祉施設】&#10;有形固定資産減価償却率平均値テキスト">
          <a:extLst>
            <a:ext uri="{FF2B5EF4-FFF2-40B4-BE49-F238E27FC236}">
              <a16:creationId xmlns:a16="http://schemas.microsoft.com/office/drawing/2014/main" id="{00000000-0008-0000-0F00-000011010000}"/>
            </a:ext>
          </a:extLst>
        </xdr:cNvPr>
        <xdr:cNvSpPr txBox="1"/>
      </xdr:nvSpPr>
      <xdr:spPr>
        <a:xfrm>
          <a:off x="4673600" y="13968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74" name="フローチャート: 判断 273">
          <a:extLst>
            <a:ext uri="{FF2B5EF4-FFF2-40B4-BE49-F238E27FC236}">
              <a16:creationId xmlns:a16="http://schemas.microsoft.com/office/drawing/2014/main" id="{00000000-0008-0000-0F00-000012010000}"/>
            </a:ext>
          </a:extLst>
        </xdr:cNvPr>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75" name="フローチャート: 判断 274">
          <a:extLst>
            <a:ext uri="{FF2B5EF4-FFF2-40B4-BE49-F238E27FC236}">
              <a16:creationId xmlns:a16="http://schemas.microsoft.com/office/drawing/2014/main" id="{00000000-0008-0000-0F00-000013010000}"/>
            </a:ext>
          </a:extLst>
        </xdr:cNvPr>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76" name="フローチャート: 判断 275">
          <a:extLst>
            <a:ext uri="{FF2B5EF4-FFF2-40B4-BE49-F238E27FC236}">
              <a16:creationId xmlns:a16="http://schemas.microsoft.com/office/drawing/2014/main" id="{00000000-0008-0000-0F00-000014010000}"/>
            </a:ext>
          </a:extLst>
        </xdr:cNvPr>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168275</xdr:rowOff>
    </xdr:from>
    <xdr:to>
      <xdr:col>10</xdr:col>
      <xdr:colOff>165100</xdr:colOff>
      <xdr:row>83</xdr:row>
      <xdr:rowOff>98425</xdr:rowOff>
    </xdr:to>
    <xdr:sp macro="" textlink="">
      <xdr:nvSpPr>
        <xdr:cNvPr id="277" name="フローチャート: 判断 276">
          <a:extLst>
            <a:ext uri="{FF2B5EF4-FFF2-40B4-BE49-F238E27FC236}">
              <a16:creationId xmlns:a16="http://schemas.microsoft.com/office/drawing/2014/main" id="{00000000-0008-0000-0F00-000015010000}"/>
            </a:ext>
          </a:extLst>
        </xdr:cNvPr>
        <xdr:cNvSpPr/>
      </xdr:nvSpPr>
      <xdr:spPr>
        <a:xfrm>
          <a:off x="1968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83" name="楕円 282">
          <a:extLst>
            <a:ext uri="{FF2B5EF4-FFF2-40B4-BE49-F238E27FC236}">
              <a16:creationId xmlns:a16="http://schemas.microsoft.com/office/drawing/2014/main" id="{00000000-0008-0000-0F00-00001B010000}"/>
            </a:ext>
          </a:extLst>
        </xdr:cNvPr>
        <xdr:cNvSpPr/>
      </xdr:nvSpPr>
      <xdr:spPr>
        <a:xfrm>
          <a:off x="4584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xdr:rowOff>
    </xdr:from>
    <xdr:ext cx="405111" cy="259045"/>
    <xdr:sp macro="" textlink="">
      <xdr:nvSpPr>
        <xdr:cNvPr id="284" name="【福祉施設】&#10;有形固定資産減価償却率該当値テキスト">
          <a:extLst>
            <a:ext uri="{FF2B5EF4-FFF2-40B4-BE49-F238E27FC236}">
              <a16:creationId xmlns:a16="http://schemas.microsoft.com/office/drawing/2014/main" id="{00000000-0008-0000-0F00-00001C010000}"/>
            </a:ext>
          </a:extLst>
        </xdr:cNvPr>
        <xdr:cNvSpPr txBox="1"/>
      </xdr:nvSpPr>
      <xdr:spPr>
        <a:xfrm>
          <a:off x="4673600"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74930</xdr:rowOff>
    </xdr:from>
    <xdr:to>
      <xdr:col>20</xdr:col>
      <xdr:colOff>38100</xdr:colOff>
      <xdr:row>84</xdr:row>
      <xdr:rowOff>5080</xdr:rowOff>
    </xdr:to>
    <xdr:sp macro="" textlink="">
      <xdr:nvSpPr>
        <xdr:cNvPr id="285" name="楕円 284">
          <a:extLst>
            <a:ext uri="{FF2B5EF4-FFF2-40B4-BE49-F238E27FC236}">
              <a16:creationId xmlns:a16="http://schemas.microsoft.com/office/drawing/2014/main" id="{00000000-0008-0000-0F00-00001D010000}"/>
            </a:ext>
          </a:extLst>
        </xdr:cNvPr>
        <xdr:cNvSpPr/>
      </xdr:nvSpPr>
      <xdr:spPr>
        <a:xfrm>
          <a:off x="3746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72389</xdr:rowOff>
    </xdr:from>
    <xdr:to>
      <xdr:col>24</xdr:col>
      <xdr:colOff>63500</xdr:colOff>
      <xdr:row>83</xdr:row>
      <xdr:rowOff>125730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3797300" y="143027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137795</xdr:rowOff>
    </xdr:from>
    <xdr:to>
      <xdr:col>15</xdr:col>
      <xdr:colOff>101600</xdr:colOff>
      <xdr:row>84</xdr:row>
      <xdr:rowOff>67945</xdr:rowOff>
    </xdr:to>
    <xdr:sp macro="" textlink="">
      <xdr:nvSpPr>
        <xdr:cNvPr id="287" name="楕円 286">
          <a:extLst>
            <a:ext uri="{FF2B5EF4-FFF2-40B4-BE49-F238E27FC236}">
              <a16:creationId xmlns:a16="http://schemas.microsoft.com/office/drawing/2014/main" id="{00000000-0008-0000-0F00-00001F010000}"/>
            </a:ext>
          </a:extLst>
        </xdr:cNvPr>
        <xdr:cNvSpPr/>
      </xdr:nvSpPr>
      <xdr:spPr>
        <a:xfrm>
          <a:off x="2857500" y="143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125730</xdr:rowOff>
    </xdr:from>
    <xdr:to>
      <xdr:col>19</xdr:col>
      <xdr:colOff>177800</xdr:colOff>
      <xdr:row>84</xdr:row>
      <xdr:rowOff>17145</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flipV="1">
          <a:off x="2908300" y="1435608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52070</xdr:rowOff>
    </xdr:from>
    <xdr:to>
      <xdr:col>10</xdr:col>
      <xdr:colOff>165100</xdr:colOff>
      <xdr:row>79</xdr:row>
      <xdr:rowOff>153670</xdr:rowOff>
    </xdr:to>
    <xdr:sp macro="" textlink="">
      <xdr:nvSpPr>
        <xdr:cNvPr id="289" name="楕円 288">
          <a:extLst>
            <a:ext uri="{FF2B5EF4-FFF2-40B4-BE49-F238E27FC236}">
              <a16:creationId xmlns:a16="http://schemas.microsoft.com/office/drawing/2014/main" id="{00000000-0008-0000-0F00-000021010000}"/>
            </a:ext>
          </a:extLst>
        </xdr:cNvPr>
        <xdr:cNvSpPr/>
      </xdr:nvSpPr>
      <xdr:spPr>
        <a:xfrm>
          <a:off x="1968500" y="13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102870</xdr:rowOff>
    </xdr:from>
    <xdr:to>
      <xdr:col>15</xdr:col>
      <xdr:colOff>50800</xdr:colOff>
      <xdr:row>84</xdr:row>
      <xdr:rowOff>17145</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2019300" y="13647420"/>
          <a:ext cx="889000" cy="77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48277</xdr:rowOff>
    </xdr:from>
    <xdr:ext cx="405111" cy="259045"/>
    <xdr:sp macro="" textlink="">
      <xdr:nvSpPr>
        <xdr:cNvPr id="291" name="n_1aveValue【福祉施設】&#10;有形固定資産減価償却率">
          <a:extLst>
            <a:ext uri="{FF2B5EF4-FFF2-40B4-BE49-F238E27FC236}">
              <a16:creationId xmlns:a16="http://schemas.microsoft.com/office/drawing/2014/main" id="{00000000-0008-0000-0F00-000023010000}"/>
            </a:ext>
          </a:extLst>
        </xdr:cNvPr>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21607</xdr:rowOff>
    </xdr:from>
    <xdr:ext cx="405111" cy="259045"/>
    <xdr:sp macro="" textlink="">
      <xdr:nvSpPr>
        <xdr:cNvPr id="292" name="n_2aveValue【福祉施設】&#10;有形固定資産減価償却率">
          <a:extLst>
            <a:ext uri="{FF2B5EF4-FFF2-40B4-BE49-F238E27FC236}">
              <a16:creationId xmlns:a16="http://schemas.microsoft.com/office/drawing/2014/main" id="{00000000-0008-0000-0F00-000024010000}"/>
            </a:ext>
          </a:extLst>
        </xdr:cNvPr>
        <xdr:cNvSpPr txBox="1"/>
      </xdr:nvSpPr>
      <xdr:spPr>
        <a:xfrm>
          <a:off x="27057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89552</xdr:rowOff>
    </xdr:from>
    <xdr:ext cx="405111" cy="259045"/>
    <xdr:sp macro="" textlink="">
      <xdr:nvSpPr>
        <xdr:cNvPr id="293" name="n_3aveValue【福祉施設】&#10;有形固定資産減価償却率">
          <a:extLst>
            <a:ext uri="{FF2B5EF4-FFF2-40B4-BE49-F238E27FC236}">
              <a16:creationId xmlns:a16="http://schemas.microsoft.com/office/drawing/2014/main" id="{00000000-0008-0000-0F00-000025010000}"/>
            </a:ext>
          </a:extLst>
        </xdr:cNvPr>
        <xdr:cNvSpPr txBox="1"/>
      </xdr:nvSpPr>
      <xdr:spPr>
        <a:xfrm>
          <a:off x="18167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167657</xdr:rowOff>
    </xdr:from>
    <xdr:ext cx="405111" cy="259045"/>
    <xdr:sp macro="" textlink="">
      <xdr:nvSpPr>
        <xdr:cNvPr id="294" name="n_1mainValue【福祉施設】&#10;有形固定資産減価償却率">
          <a:extLst>
            <a:ext uri="{FF2B5EF4-FFF2-40B4-BE49-F238E27FC236}">
              <a16:creationId xmlns:a16="http://schemas.microsoft.com/office/drawing/2014/main" id="{00000000-0008-0000-0F00-000026010000}"/>
            </a:ext>
          </a:extLst>
        </xdr:cNvPr>
        <xdr:cNvSpPr txBox="1"/>
      </xdr:nvSpPr>
      <xdr:spPr>
        <a:xfrm>
          <a:off x="35820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59072</xdr:rowOff>
    </xdr:from>
    <xdr:ext cx="405111" cy="259045"/>
    <xdr:sp macro="" textlink="">
      <xdr:nvSpPr>
        <xdr:cNvPr id="295" name="n_2mainValue【福祉施設】&#10;有形固定資産減価償却率">
          <a:extLst>
            <a:ext uri="{FF2B5EF4-FFF2-40B4-BE49-F238E27FC236}">
              <a16:creationId xmlns:a16="http://schemas.microsoft.com/office/drawing/2014/main" id="{00000000-0008-0000-0F00-000027010000}"/>
            </a:ext>
          </a:extLst>
        </xdr:cNvPr>
        <xdr:cNvSpPr txBox="1"/>
      </xdr:nvSpPr>
      <xdr:spPr>
        <a:xfrm>
          <a:off x="2705744" y="1446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170197</xdr:rowOff>
    </xdr:from>
    <xdr:ext cx="405111" cy="259045"/>
    <xdr:sp macro="" textlink="">
      <xdr:nvSpPr>
        <xdr:cNvPr id="296" name="n_3mainValue【福祉施設】&#10;有形固定資産減価償却率">
          <a:extLst>
            <a:ext uri="{FF2B5EF4-FFF2-40B4-BE49-F238E27FC236}">
              <a16:creationId xmlns:a16="http://schemas.microsoft.com/office/drawing/2014/main" id="{00000000-0008-0000-0F00-000028010000}"/>
            </a:ext>
          </a:extLst>
        </xdr:cNvPr>
        <xdr:cNvSpPr txBox="1"/>
      </xdr:nvSpPr>
      <xdr:spPr>
        <a:xfrm>
          <a:off x="1816744"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a:extLst>
            <a:ext uri="{FF2B5EF4-FFF2-40B4-BE49-F238E27FC236}">
              <a16:creationId xmlns:a16="http://schemas.microsoft.com/office/drawing/2014/main" id="{00000000-0008-0000-0F00-00004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23" name="【福祉施設】&#10;一人当たり面積最小値テキスト">
          <a:extLst>
            <a:ext uri="{FF2B5EF4-FFF2-40B4-BE49-F238E27FC236}">
              <a16:creationId xmlns:a16="http://schemas.microsoft.com/office/drawing/2014/main" id="{00000000-0008-0000-0F00-000043010000}"/>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25" name="【福祉施設】&#10;一人当たり面積最大値テキスト">
          <a:extLst>
            <a:ext uri="{FF2B5EF4-FFF2-40B4-BE49-F238E27FC236}">
              <a16:creationId xmlns:a16="http://schemas.microsoft.com/office/drawing/2014/main" id="{00000000-0008-0000-0F00-000045010000}"/>
            </a:ext>
          </a:extLst>
        </xdr:cNvPr>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327" name="【福祉施設】&#10;一人当たり面積平均値テキスト">
          <a:extLst>
            <a:ext uri="{FF2B5EF4-FFF2-40B4-BE49-F238E27FC236}">
              <a16:creationId xmlns:a16="http://schemas.microsoft.com/office/drawing/2014/main" id="{00000000-0008-0000-0F00-000047010000}"/>
            </a:ext>
          </a:extLst>
        </xdr:cNvPr>
        <xdr:cNvSpPr txBox="1"/>
      </xdr:nvSpPr>
      <xdr:spPr>
        <a:xfrm>
          <a:off x="10515600" y="14426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28" name="フローチャート: 判断 327">
          <a:extLst>
            <a:ext uri="{FF2B5EF4-FFF2-40B4-BE49-F238E27FC236}">
              <a16:creationId xmlns:a16="http://schemas.microsoft.com/office/drawing/2014/main" id="{00000000-0008-0000-0F00-000048010000}"/>
            </a:ext>
          </a:extLst>
        </xdr:cNvPr>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29" name="フローチャート: 判断 328">
          <a:extLst>
            <a:ext uri="{FF2B5EF4-FFF2-40B4-BE49-F238E27FC236}">
              <a16:creationId xmlns:a16="http://schemas.microsoft.com/office/drawing/2014/main" id="{00000000-0008-0000-0F00-000049010000}"/>
            </a:ext>
          </a:extLst>
        </xdr:cNvPr>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30" name="フローチャート: 判断 329">
          <a:extLst>
            <a:ext uri="{FF2B5EF4-FFF2-40B4-BE49-F238E27FC236}">
              <a16:creationId xmlns:a16="http://schemas.microsoft.com/office/drawing/2014/main" id="{00000000-0008-0000-0F00-00004A010000}"/>
            </a:ext>
          </a:extLst>
        </xdr:cNvPr>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11793</xdr:rowOff>
    </xdr:from>
    <xdr:to>
      <xdr:col>41</xdr:col>
      <xdr:colOff>101600</xdr:colOff>
      <xdr:row>85</xdr:row>
      <xdr:rowOff>113393</xdr:rowOff>
    </xdr:to>
    <xdr:sp macro="" textlink="">
      <xdr:nvSpPr>
        <xdr:cNvPr id="331" name="フローチャート: 判断 330">
          <a:extLst>
            <a:ext uri="{FF2B5EF4-FFF2-40B4-BE49-F238E27FC236}">
              <a16:creationId xmlns:a16="http://schemas.microsoft.com/office/drawing/2014/main" id="{00000000-0008-0000-0F00-00004B010000}"/>
            </a:ext>
          </a:extLst>
        </xdr:cNvPr>
        <xdr:cNvSpPr/>
      </xdr:nvSpPr>
      <xdr:spPr>
        <a:xfrm>
          <a:off x="7810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122827</xdr:rowOff>
    </xdr:from>
    <xdr:to>
      <xdr:col>55</xdr:col>
      <xdr:colOff>50800</xdr:colOff>
      <xdr:row>86</xdr:row>
      <xdr:rowOff>52977</xdr:rowOff>
    </xdr:to>
    <xdr:sp macro="" textlink="">
      <xdr:nvSpPr>
        <xdr:cNvPr id="337" name="楕円 336">
          <a:extLst>
            <a:ext uri="{FF2B5EF4-FFF2-40B4-BE49-F238E27FC236}">
              <a16:creationId xmlns:a16="http://schemas.microsoft.com/office/drawing/2014/main" id="{00000000-0008-0000-0F00-000051010000}"/>
            </a:ext>
          </a:extLst>
        </xdr:cNvPr>
        <xdr:cNvSpPr/>
      </xdr:nvSpPr>
      <xdr:spPr>
        <a:xfrm>
          <a:off x="104267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101254</xdr:rowOff>
    </xdr:from>
    <xdr:ext cx="469744" cy="259045"/>
    <xdr:sp macro="" textlink="">
      <xdr:nvSpPr>
        <xdr:cNvPr id="338" name="【福祉施設】&#10;一人当たり面積該当値テキスト">
          <a:extLst>
            <a:ext uri="{FF2B5EF4-FFF2-40B4-BE49-F238E27FC236}">
              <a16:creationId xmlns:a16="http://schemas.microsoft.com/office/drawing/2014/main" id="{00000000-0008-0000-0F00-000052010000}"/>
            </a:ext>
          </a:extLst>
        </xdr:cNvPr>
        <xdr:cNvSpPr txBox="1"/>
      </xdr:nvSpPr>
      <xdr:spPr>
        <a:xfrm>
          <a:off x="10515600" y="146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142421</xdr:rowOff>
    </xdr:from>
    <xdr:to>
      <xdr:col>50</xdr:col>
      <xdr:colOff>165100</xdr:colOff>
      <xdr:row>86</xdr:row>
      <xdr:rowOff>72571</xdr:rowOff>
    </xdr:to>
    <xdr:sp macro="" textlink="">
      <xdr:nvSpPr>
        <xdr:cNvPr id="339" name="楕円 338">
          <a:extLst>
            <a:ext uri="{FF2B5EF4-FFF2-40B4-BE49-F238E27FC236}">
              <a16:creationId xmlns:a16="http://schemas.microsoft.com/office/drawing/2014/main" id="{00000000-0008-0000-0F00-000053010000}"/>
            </a:ext>
          </a:extLst>
        </xdr:cNvPr>
        <xdr:cNvSpPr/>
      </xdr:nvSpPr>
      <xdr:spPr>
        <a:xfrm>
          <a:off x="9588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2177</xdr:rowOff>
    </xdr:from>
    <xdr:to>
      <xdr:col>55</xdr:col>
      <xdr:colOff>0</xdr:colOff>
      <xdr:row>86</xdr:row>
      <xdr:rowOff>21771</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flipV="1">
          <a:off x="9639300" y="1474687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145687</xdr:rowOff>
    </xdr:from>
    <xdr:to>
      <xdr:col>46</xdr:col>
      <xdr:colOff>38100</xdr:colOff>
      <xdr:row>86</xdr:row>
      <xdr:rowOff>75837</xdr:rowOff>
    </xdr:to>
    <xdr:sp macro="" textlink="">
      <xdr:nvSpPr>
        <xdr:cNvPr id="341" name="楕円 340">
          <a:extLst>
            <a:ext uri="{FF2B5EF4-FFF2-40B4-BE49-F238E27FC236}">
              <a16:creationId xmlns:a16="http://schemas.microsoft.com/office/drawing/2014/main" id="{00000000-0008-0000-0F00-000055010000}"/>
            </a:ext>
          </a:extLst>
        </xdr:cNvPr>
        <xdr:cNvSpPr/>
      </xdr:nvSpPr>
      <xdr:spPr>
        <a:xfrm>
          <a:off x="8699500" y="14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21771</xdr:rowOff>
    </xdr:from>
    <xdr:to>
      <xdr:col>50</xdr:col>
      <xdr:colOff>114300</xdr:colOff>
      <xdr:row>86</xdr:row>
      <xdr:rowOff>25037</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flipV="1">
          <a:off x="8750300" y="147664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113030</xdr:rowOff>
    </xdr:from>
    <xdr:to>
      <xdr:col>41</xdr:col>
      <xdr:colOff>101600</xdr:colOff>
      <xdr:row>84</xdr:row>
      <xdr:rowOff>43180</xdr:rowOff>
    </xdr:to>
    <xdr:sp macro="" textlink="">
      <xdr:nvSpPr>
        <xdr:cNvPr id="343" name="楕円 342">
          <a:extLst>
            <a:ext uri="{FF2B5EF4-FFF2-40B4-BE49-F238E27FC236}">
              <a16:creationId xmlns:a16="http://schemas.microsoft.com/office/drawing/2014/main" id="{00000000-0008-0000-0F00-000057010000}"/>
            </a:ext>
          </a:extLst>
        </xdr:cNvPr>
        <xdr:cNvSpPr/>
      </xdr:nvSpPr>
      <xdr:spPr>
        <a:xfrm>
          <a:off x="7810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163830</xdr:rowOff>
    </xdr:from>
    <xdr:to>
      <xdr:col>45</xdr:col>
      <xdr:colOff>177800</xdr:colOff>
      <xdr:row>86</xdr:row>
      <xdr:rowOff>25037</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7861300" y="14394180"/>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133185</xdr:rowOff>
    </xdr:from>
    <xdr:ext cx="469744" cy="259045"/>
    <xdr:sp macro="" textlink="">
      <xdr:nvSpPr>
        <xdr:cNvPr id="345" name="n_1aveValue【福祉施設】&#10;一人当たり面積">
          <a:extLst>
            <a:ext uri="{FF2B5EF4-FFF2-40B4-BE49-F238E27FC236}">
              <a16:creationId xmlns:a16="http://schemas.microsoft.com/office/drawing/2014/main" id="{00000000-0008-0000-0F00-000059010000}"/>
            </a:ext>
          </a:extLst>
        </xdr:cNvPr>
        <xdr:cNvSpPr txBox="1"/>
      </xdr:nvSpPr>
      <xdr:spPr>
        <a:xfrm>
          <a:off x="93917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152779</xdr:rowOff>
    </xdr:from>
    <xdr:ext cx="469744" cy="259045"/>
    <xdr:sp macro="" textlink="">
      <xdr:nvSpPr>
        <xdr:cNvPr id="346" name="n_2aveValue【福祉施設】&#10;一人当たり面積">
          <a:extLst>
            <a:ext uri="{FF2B5EF4-FFF2-40B4-BE49-F238E27FC236}">
              <a16:creationId xmlns:a16="http://schemas.microsoft.com/office/drawing/2014/main" id="{00000000-0008-0000-0F00-00005A010000}"/>
            </a:ext>
          </a:extLst>
        </xdr:cNvPr>
        <xdr:cNvSpPr txBox="1"/>
      </xdr:nvSpPr>
      <xdr:spPr>
        <a:xfrm>
          <a:off x="8515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104520</xdr:rowOff>
    </xdr:from>
    <xdr:ext cx="469744" cy="259045"/>
    <xdr:sp macro="" textlink="">
      <xdr:nvSpPr>
        <xdr:cNvPr id="347" name="n_3aveValue【福祉施設】&#10;一人当たり面積">
          <a:extLst>
            <a:ext uri="{FF2B5EF4-FFF2-40B4-BE49-F238E27FC236}">
              <a16:creationId xmlns:a16="http://schemas.microsoft.com/office/drawing/2014/main" id="{00000000-0008-0000-0F00-00005B010000}"/>
            </a:ext>
          </a:extLst>
        </xdr:cNvPr>
        <xdr:cNvSpPr txBox="1"/>
      </xdr:nvSpPr>
      <xdr:spPr>
        <a:xfrm>
          <a:off x="76264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63698</xdr:rowOff>
    </xdr:from>
    <xdr:ext cx="469744" cy="259045"/>
    <xdr:sp macro="" textlink="">
      <xdr:nvSpPr>
        <xdr:cNvPr id="348" name="n_1mainValue【福祉施設】&#10;一人当たり面積">
          <a:extLst>
            <a:ext uri="{FF2B5EF4-FFF2-40B4-BE49-F238E27FC236}">
              <a16:creationId xmlns:a16="http://schemas.microsoft.com/office/drawing/2014/main" id="{00000000-0008-0000-0F00-00005C010000}"/>
            </a:ext>
          </a:extLst>
        </xdr:cNvPr>
        <xdr:cNvSpPr txBox="1"/>
      </xdr:nvSpPr>
      <xdr:spPr>
        <a:xfrm>
          <a:off x="93917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66964</xdr:rowOff>
    </xdr:from>
    <xdr:ext cx="469744" cy="259045"/>
    <xdr:sp macro="" textlink="">
      <xdr:nvSpPr>
        <xdr:cNvPr id="349" name="n_2mainValue【福祉施設】&#10;一人当たり面積">
          <a:extLst>
            <a:ext uri="{FF2B5EF4-FFF2-40B4-BE49-F238E27FC236}">
              <a16:creationId xmlns:a16="http://schemas.microsoft.com/office/drawing/2014/main" id="{00000000-0008-0000-0F00-00005D010000}"/>
            </a:ext>
          </a:extLst>
        </xdr:cNvPr>
        <xdr:cNvSpPr txBox="1"/>
      </xdr:nvSpPr>
      <xdr:spPr>
        <a:xfrm>
          <a:off x="8515427" y="1481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59707</xdr:rowOff>
    </xdr:from>
    <xdr:ext cx="469744" cy="259045"/>
    <xdr:sp macro="" textlink="">
      <xdr:nvSpPr>
        <xdr:cNvPr id="350" name="n_3mainValue【福祉施設】&#10;一人当たり面積">
          <a:extLst>
            <a:ext uri="{FF2B5EF4-FFF2-40B4-BE49-F238E27FC236}">
              <a16:creationId xmlns:a16="http://schemas.microsoft.com/office/drawing/2014/main" id="{00000000-0008-0000-0F00-00005E010000}"/>
            </a:ext>
          </a:extLst>
        </xdr:cNvPr>
        <xdr:cNvSpPr txBox="1"/>
      </xdr:nvSpPr>
      <xdr:spPr>
        <a:xfrm>
          <a:off x="7626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5" name="【市民会館】&#10;有形固定資産減価償却率グラフ枠">
          <a:extLst>
            <a:ext uri="{FF2B5EF4-FFF2-40B4-BE49-F238E27FC236}">
              <a16:creationId xmlns:a16="http://schemas.microsoft.com/office/drawing/2014/main" id="{00000000-0008-0000-0F00-000077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77" name="【市民会館】&#10;有形固定資産減価償却率最小値テキスト">
          <a:extLst>
            <a:ext uri="{FF2B5EF4-FFF2-40B4-BE49-F238E27FC236}">
              <a16:creationId xmlns:a16="http://schemas.microsoft.com/office/drawing/2014/main" id="{00000000-0008-0000-0F00-000079010000}"/>
            </a:ext>
          </a:extLst>
        </xdr:cNvPr>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79" name="【市民会館】&#10;有形固定資産減価償却率最大値テキスト">
          <a:extLst>
            <a:ext uri="{FF2B5EF4-FFF2-40B4-BE49-F238E27FC236}">
              <a16:creationId xmlns:a16="http://schemas.microsoft.com/office/drawing/2014/main" id="{00000000-0008-0000-0F00-00007B010000}"/>
            </a:ext>
          </a:extLst>
        </xdr:cNvPr>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81" name="【市民会館】&#10;有形固定資産減価償却率平均値テキスト">
          <a:extLst>
            <a:ext uri="{FF2B5EF4-FFF2-40B4-BE49-F238E27FC236}">
              <a16:creationId xmlns:a16="http://schemas.microsoft.com/office/drawing/2014/main" id="{00000000-0008-0000-0F00-00007D010000}"/>
            </a:ext>
          </a:extLst>
        </xdr:cNvPr>
        <xdr:cNvSpPr txBox="1"/>
      </xdr:nvSpPr>
      <xdr:spPr>
        <a:xfrm>
          <a:off x="4673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82" name="フローチャート: 判断 381">
          <a:extLst>
            <a:ext uri="{FF2B5EF4-FFF2-40B4-BE49-F238E27FC236}">
              <a16:creationId xmlns:a16="http://schemas.microsoft.com/office/drawing/2014/main" id="{00000000-0008-0000-0F00-00007E010000}"/>
            </a:ext>
          </a:extLst>
        </xdr:cNvPr>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83" name="フローチャート: 判断 382">
          <a:extLst>
            <a:ext uri="{FF2B5EF4-FFF2-40B4-BE49-F238E27FC236}">
              <a16:creationId xmlns:a16="http://schemas.microsoft.com/office/drawing/2014/main" id="{00000000-0008-0000-0F00-00007F010000}"/>
            </a:ext>
          </a:extLst>
        </xdr:cNvPr>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84" name="フローチャート: 判断 383">
          <a:extLst>
            <a:ext uri="{FF2B5EF4-FFF2-40B4-BE49-F238E27FC236}">
              <a16:creationId xmlns:a16="http://schemas.microsoft.com/office/drawing/2014/main" id="{00000000-0008-0000-0F00-000080010000}"/>
            </a:ext>
          </a:extLst>
        </xdr:cNvPr>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385" name="フローチャート: 判断 384">
          <a:extLst>
            <a:ext uri="{FF2B5EF4-FFF2-40B4-BE49-F238E27FC236}">
              <a16:creationId xmlns:a16="http://schemas.microsoft.com/office/drawing/2014/main" id="{00000000-0008-0000-0F00-000081010000}"/>
            </a:ext>
          </a:extLst>
        </xdr:cNvPr>
        <xdr:cNvSpPr/>
      </xdr:nvSpPr>
      <xdr:spPr>
        <a:xfrm>
          <a:off x="1968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5806</xdr:rowOff>
    </xdr:from>
    <xdr:to>
      <xdr:col>24</xdr:col>
      <xdr:colOff>114300</xdr:colOff>
      <xdr:row>103</xdr:row>
      <xdr:rowOff>107406</xdr:rowOff>
    </xdr:to>
    <xdr:sp macro="" textlink="">
      <xdr:nvSpPr>
        <xdr:cNvPr id="391" name="楕円 390">
          <a:extLst>
            <a:ext uri="{FF2B5EF4-FFF2-40B4-BE49-F238E27FC236}">
              <a16:creationId xmlns:a16="http://schemas.microsoft.com/office/drawing/2014/main" id="{00000000-0008-0000-0F00-000087010000}"/>
            </a:ext>
          </a:extLst>
        </xdr:cNvPr>
        <xdr:cNvSpPr/>
      </xdr:nvSpPr>
      <xdr:spPr>
        <a:xfrm>
          <a:off x="45847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28683</xdr:rowOff>
    </xdr:from>
    <xdr:ext cx="405111" cy="259045"/>
    <xdr:sp macro="" textlink="">
      <xdr:nvSpPr>
        <xdr:cNvPr id="392" name="【市民会館】&#10;有形固定資産減価償却率該当値テキスト">
          <a:extLst>
            <a:ext uri="{FF2B5EF4-FFF2-40B4-BE49-F238E27FC236}">
              <a16:creationId xmlns:a16="http://schemas.microsoft.com/office/drawing/2014/main" id="{00000000-0008-0000-0F00-000088010000}"/>
            </a:ext>
          </a:extLst>
        </xdr:cNvPr>
        <xdr:cNvSpPr txBox="1"/>
      </xdr:nvSpPr>
      <xdr:spPr>
        <a:xfrm>
          <a:off x="4673600" y="1751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77651</xdr:rowOff>
    </xdr:from>
    <xdr:to>
      <xdr:col>20</xdr:col>
      <xdr:colOff>38100</xdr:colOff>
      <xdr:row>104</xdr:row>
      <xdr:rowOff>7801</xdr:rowOff>
    </xdr:to>
    <xdr:sp macro="" textlink="">
      <xdr:nvSpPr>
        <xdr:cNvPr id="393" name="楕円 392">
          <a:extLst>
            <a:ext uri="{FF2B5EF4-FFF2-40B4-BE49-F238E27FC236}">
              <a16:creationId xmlns:a16="http://schemas.microsoft.com/office/drawing/2014/main" id="{00000000-0008-0000-0F00-000089010000}"/>
            </a:ext>
          </a:extLst>
        </xdr:cNvPr>
        <xdr:cNvSpPr/>
      </xdr:nvSpPr>
      <xdr:spPr>
        <a:xfrm>
          <a:off x="3746500" y="177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56606</xdr:rowOff>
    </xdr:from>
    <xdr:to>
      <xdr:col>24</xdr:col>
      <xdr:colOff>63500</xdr:colOff>
      <xdr:row>103</xdr:row>
      <xdr:rowOff>128451</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flipV="1">
          <a:off x="3797300" y="17715956"/>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113574</xdr:rowOff>
    </xdr:from>
    <xdr:to>
      <xdr:col>15</xdr:col>
      <xdr:colOff>101600</xdr:colOff>
      <xdr:row>104</xdr:row>
      <xdr:rowOff>43724</xdr:rowOff>
    </xdr:to>
    <xdr:sp macro="" textlink="">
      <xdr:nvSpPr>
        <xdr:cNvPr id="395" name="楕円 394">
          <a:extLst>
            <a:ext uri="{FF2B5EF4-FFF2-40B4-BE49-F238E27FC236}">
              <a16:creationId xmlns:a16="http://schemas.microsoft.com/office/drawing/2014/main" id="{00000000-0008-0000-0F00-00008B010000}"/>
            </a:ext>
          </a:extLst>
        </xdr:cNvPr>
        <xdr:cNvSpPr/>
      </xdr:nvSpPr>
      <xdr:spPr>
        <a:xfrm>
          <a:off x="2857500" y="177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128451</xdr:rowOff>
    </xdr:from>
    <xdr:to>
      <xdr:col>19</xdr:col>
      <xdr:colOff>177800</xdr:colOff>
      <xdr:row>103</xdr:row>
      <xdr:rowOff>164374</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flipV="1">
          <a:off x="2908300" y="1778780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113574</xdr:rowOff>
    </xdr:from>
    <xdr:to>
      <xdr:col>10</xdr:col>
      <xdr:colOff>165100</xdr:colOff>
      <xdr:row>104</xdr:row>
      <xdr:rowOff>43724</xdr:rowOff>
    </xdr:to>
    <xdr:sp macro="" textlink="">
      <xdr:nvSpPr>
        <xdr:cNvPr id="397" name="楕円 396">
          <a:extLst>
            <a:ext uri="{FF2B5EF4-FFF2-40B4-BE49-F238E27FC236}">
              <a16:creationId xmlns:a16="http://schemas.microsoft.com/office/drawing/2014/main" id="{00000000-0008-0000-0F00-00008D010000}"/>
            </a:ext>
          </a:extLst>
        </xdr:cNvPr>
        <xdr:cNvSpPr/>
      </xdr:nvSpPr>
      <xdr:spPr>
        <a:xfrm>
          <a:off x="1968500" y="177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164374</xdr:rowOff>
    </xdr:from>
    <xdr:to>
      <xdr:col>15</xdr:col>
      <xdr:colOff>50800</xdr:colOff>
      <xdr:row>103</xdr:row>
      <xdr:rowOff>164374</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2019300" y="178237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399" name="n_1aveValue【市民会館】&#10;有形固定資産減価償却率">
          <a:extLst>
            <a:ext uri="{FF2B5EF4-FFF2-40B4-BE49-F238E27FC236}">
              <a16:creationId xmlns:a16="http://schemas.microsoft.com/office/drawing/2014/main" id="{00000000-0008-0000-0F00-00008F010000}"/>
            </a:ext>
          </a:extLst>
        </xdr:cNvPr>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113228</xdr:rowOff>
    </xdr:from>
    <xdr:ext cx="405111" cy="259045"/>
    <xdr:sp macro="" textlink="">
      <xdr:nvSpPr>
        <xdr:cNvPr id="400" name="n_2aveValue【市民会館】&#10;有形固定資産減価償却率">
          <a:extLst>
            <a:ext uri="{FF2B5EF4-FFF2-40B4-BE49-F238E27FC236}">
              <a16:creationId xmlns:a16="http://schemas.microsoft.com/office/drawing/2014/main" id="{00000000-0008-0000-0F00-000090010000}"/>
            </a:ext>
          </a:extLst>
        </xdr:cNvPr>
        <xdr:cNvSpPr txBox="1"/>
      </xdr:nvSpPr>
      <xdr:spPr>
        <a:xfrm>
          <a:off x="2705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109963</xdr:rowOff>
    </xdr:from>
    <xdr:ext cx="405111" cy="259045"/>
    <xdr:sp macro="" textlink="">
      <xdr:nvSpPr>
        <xdr:cNvPr id="401" name="n_3aveValue【市民会館】&#10;有形固定資産減価償却率">
          <a:extLst>
            <a:ext uri="{FF2B5EF4-FFF2-40B4-BE49-F238E27FC236}">
              <a16:creationId xmlns:a16="http://schemas.microsoft.com/office/drawing/2014/main" id="{00000000-0008-0000-0F00-000091010000}"/>
            </a:ext>
          </a:extLst>
        </xdr:cNvPr>
        <xdr:cNvSpPr txBox="1"/>
      </xdr:nvSpPr>
      <xdr:spPr>
        <a:xfrm>
          <a:off x="1816744" y="1794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24328</xdr:rowOff>
    </xdr:from>
    <xdr:ext cx="405111" cy="259045"/>
    <xdr:sp macro="" textlink="">
      <xdr:nvSpPr>
        <xdr:cNvPr id="402" name="n_1mainValue【市民会館】&#10;有形固定資産減価償却率">
          <a:extLst>
            <a:ext uri="{FF2B5EF4-FFF2-40B4-BE49-F238E27FC236}">
              <a16:creationId xmlns:a16="http://schemas.microsoft.com/office/drawing/2014/main" id="{00000000-0008-0000-0F00-000092010000}"/>
            </a:ext>
          </a:extLst>
        </xdr:cNvPr>
        <xdr:cNvSpPr txBox="1"/>
      </xdr:nvSpPr>
      <xdr:spPr>
        <a:xfrm>
          <a:off x="3582044" y="1751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60251</xdr:rowOff>
    </xdr:from>
    <xdr:ext cx="405111" cy="259045"/>
    <xdr:sp macro="" textlink="">
      <xdr:nvSpPr>
        <xdr:cNvPr id="403" name="n_2mainValue【市民会館】&#10;有形固定資産減価償却率">
          <a:extLst>
            <a:ext uri="{FF2B5EF4-FFF2-40B4-BE49-F238E27FC236}">
              <a16:creationId xmlns:a16="http://schemas.microsoft.com/office/drawing/2014/main" id="{00000000-0008-0000-0F00-000093010000}"/>
            </a:ext>
          </a:extLst>
        </xdr:cNvPr>
        <xdr:cNvSpPr txBox="1"/>
      </xdr:nvSpPr>
      <xdr:spPr>
        <a:xfrm>
          <a:off x="2705744" y="1754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60251</xdr:rowOff>
    </xdr:from>
    <xdr:ext cx="405111" cy="259045"/>
    <xdr:sp macro="" textlink="">
      <xdr:nvSpPr>
        <xdr:cNvPr id="404" name="n_3mainValue【市民会館】&#10;有形固定資産減価償却率">
          <a:extLst>
            <a:ext uri="{FF2B5EF4-FFF2-40B4-BE49-F238E27FC236}">
              <a16:creationId xmlns:a16="http://schemas.microsoft.com/office/drawing/2014/main" id="{00000000-0008-0000-0F00-000094010000}"/>
            </a:ext>
          </a:extLst>
        </xdr:cNvPr>
        <xdr:cNvSpPr txBox="1"/>
      </xdr:nvSpPr>
      <xdr:spPr>
        <a:xfrm>
          <a:off x="1816744" y="1754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市民会館】&#10;一人当たり面積グラフ枠">
          <a:extLst>
            <a:ext uri="{FF2B5EF4-FFF2-40B4-BE49-F238E27FC236}">
              <a16:creationId xmlns:a16="http://schemas.microsoft.com/office/drawing/2014/main" id="{00000000-0008-0000-0F00-0000A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31" name="【市民会館】&#10;一人当たり面積最小値テキスト">
          <a:extLst>
            <a:ext uri="{FF2B5EF4-FFF2-40B4-BE49-F238E27FC236}">
              <a16:creationId xmlns:a16="http://schemas.microsoft.com/office/drawing/2014/main" id="{00000000-0008-0000-0F00-0000AF010000}"/>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33" name="【市民会館】&#10;一人当たり面積最大値テキスト">
          <a:extLst>
            <a:ext uri="{FF2B5EF4-FFF2-40B4-BE49-F238E27FC236}">
              <a16:creationId xmlns:a16="http://schemas.microsoft.com/office/drawing/2014/main" id="{00000000-0008-0000-0F00-0000B1010000}"/>
            </a:ext>
          </a:extLst>
        </xdr:cNvPr>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84200</xdr:rowOff>
    </xdr:from>
    <xdr:ext cx="469744" cy="259045"/>
    <xdr:sp macro="" textlink="">
      <xdr:nvSpPr>
        <xdr:cNvPr id="435" name="【市民会館】&#10;一人当たり面積平均値テキスト">
          <a:extLst>
            <a:ext uri="{FF2B5EF4-FFF2-40B4-BE49-F238E27FC236}">
              <a16:creationId xmlns:a16="http://schemas.microsoft.com/office/drawing/2014/main" id="{00000000-0008-0000-0F00-0000B3010000}"/>
            </a:ext>
          </a:extLst>
        </xdr:cNvPr>
        <xdr:cNvSpPr txBox="1"/>
      </xdr:nvSpPr>
      <xdr:spPr>
        <a:xfrm>
          <a:off x="10515600" y="18086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36" name="フローチャート: 判断 435">
          <a:extLst>
            <a:ext uri="{FF2B5EF4-FFF2-40B4-BE49-F238E27FC236}">
              <a16:creationId xmlns:a16="http://schemas.microsoft.com/office/drawing/2014/main" id="{00000000-0008-0000-0F00-0000B4010000}"/>
            </a:ext>
          </a:extLst>
        </xdr:cNvPr>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37" name="フローチャート: 判断 436">
          <a:extLst>
            <a:ext uri="{FF2B5EF4-FFF2-40B4-BE49-F238E27FC236}">
              <a16:creationId xmlns:a16="http://schemas.microsoft.com/office/drawing/2014/main" id="{00000000-0008-0000-0F00-0000B5010000}"/>
            </a:ext>
          </a:extLst>
        </xdr:cNvPr>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38" name="フローチャート: 判断 437">
          <a:extLst>
            <a:ext uri="{FF2B5EF4-FFF2-40B4-BE49-F238E27FC236}">
              <a16:creationId xmlns:a16="http://schemas.microsoft.com/office/drawing/2014/main" id="{00000000-0008-0000-0F00-0000B6010000}"/>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110308</xdr:rowOff>
    </xdr:from>
    <xdr:to>
      <xdr:col>41</xdr:col>
      <xdr:colOff>101600</xdr:colOff>
      <xdr:row>107</xdr:row>
      <xdr:rowOff>40458</xdr:rowOff>
    </xdr:to>
    <xdr:sp macro="" textlink="">
      <xdr:nvSpPr>
        <xdr:cNvPr id="439" name="フローチャート: 判断 438">
          <a:extLst>
            <a:ext uri="{FF2B5EF4-FFF2-40B4-BE49-F238E27FC236}">
              <a16:creationId xmlns:a16="http://schemas.microsoft.com/office/drawing/2014/main" id="{00000000-0008-0000-0F00-0000B7010000}"/>
            </a:ext>
          </a:extLst>
        </xdr:cNvPr>
        <xdr:cNvSpPr/>
      </xdr:nvSpPr>
      <xdr:spPr>
        <a:xfrm>
          <a:off x="7810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100512</xdr:rowOff>
    </xdr:from>
    <xdr:to>
      <xdr:col>55</xdr:col>
      <xdr:colOff>50800</xdr:colOff>
      <xdr:row>109</xdr:row>
      <xdr:rowOff>30662</xdr:rowOff>
    </xdr:to>
    <xdr:sp macro="" textlink="">
      <xdr:nvSpPr>
        <xdr:cNvPr id="445" name="楕円 444">
          <a:extLst>
            <a:ext uri="{FF2B5EF4-FFF2-40B4-BE49-F238E27FC236}">
              <a16:creationId xmlns:a16="http://schemas.microsoft.com/office/drawing/2014/main" id="{00000000-0008-0000-0F00-0000BD010000}"/>
            </a:ext>
          </a:extLst>
        </xdr:cNvPr>
        <xdr:cNvSpPr/>
      </xdr:nvSpPr>
      <xdr:spPr>
        <a:xfrm>
          <a:off x="10426700" y="186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15439</xdr:rowOff>
    </xdr:from>
    <xdr:ext cx="469744" cy="259045"/>
    <xdr:sp macro="" textlink="">
      <xdr:nvSpPr>
        <xdr:cNvPr id="446" name="【市民会館】&#10;一人当たり面積該当値テキスト">
          <a:extLst>
            <a:ext uri="{FF2B5EF4-FFF2-40B4-BE49-F238E27FC236}">
              <a16:creationId xmlns:a16="http://schemas.microsoft.com/office/drawing/2014/main" id="{00000000-0008-0000-0F00-0000BE010000}"/>
            </a:ext>
          </a:extLst>
        </xdr:cNvPr>
        <xdr:cNvSpPr txBox="1"/>
      </xdr:nvSpPr>
      <xdr:spPr>
        <a:xfrm>
          <a:off x="10515600" y="1853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100512</xdr:rowOff>
    </xdr:from>
    <xdr:to>
      <xdr:col>50</xdr:col>
      <xdr:colOff>165100</xdr:colOff>
      <xdr:row>109</xdr:row>
      <xdr:rowOff>30662</xdr:rowOff>
    </xdr:to>
    <xdr:sp macro="" textlink="">
      <xdr:nvSpPr>
        <xdr:cNvPr id="447" name="楕円 446">
          <a:extLst>
            <a:ext uri="{FF2B5EF4-FFF2-40B4-BE49-F238E27FC236}">
              <a16:creationId xmlns:a16="http://schemas.microsoft.com/office/drawing/2014/main" id="{00000000-0008-0000-0F00-0000BF010000}"/>
            </a:ext>
          </a:extLst>
        </xdr:cNvPr>
        <xdr:cNvSpPr/>
      </xdr:nvSpPr>
      <xdr:spPr>
        <a:xfrm>
          <a:off x="9588500" y="186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151312</xdr:rowOff>
    </xdr:from>
    <xdr:to>
      <xdr:col>55</xdr:col>
      <xdr:colOff>0</xdr:colOff>
      <xdr:row>108</xdr:row>
      <xdr:rowOff>151312</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9639300" y="186679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100512</xdr:rowOff>
    </xdr:from>
    <xdr:to>
      <xdr:col>46</xdr:col>
      <xdr:colOff>38100</xdr:colOff>
      <xdr:row>109</xdr:row>
      <xdr:rowOff>30662</xdr:rowOff>
    </xdr:to>
    <xdr:sp macro="" textlink="">
      <xdr:nvSpPr>
        <xdr:cNvPr id="449" name="楕円 448">
          <a:extLst>
            <a:ext uri="{FF2B5EF4-FFF2-40B4-BE49-F238E27FC236}">
              <a16:creationId xmlns:a16="http://schemas.microsoft.com/office/drawing/2014/main" id="{00000000-0008-0000-0F00-0000C1010000}"/>
            </a:ext>
          </a:extLst>
        </xdr:cNvPr>
        <xdr:cNvSpPr/>
      </xdr:nvSpPr>
      <xdr:spPr>
        <a:xfrm>
          <a:off x="8699500" y="186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151312</xdr:rowOff>
    </xdr:from>
    <xdr:to>
      <xdr:col>50</xdr:col>
      <xdr:colOff>114300</xdr:colOff>
      <xdr:row>108</xdr:row>
      <xdr:rowOff>151312</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8750300" y="18667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100512</xdr:rowOff>
    </xdr:from>
    <xdr:to>
      <xdr:col>41</xdr:col>
      <xdr:colOff>101600</xdr:colOff>
      <xdr:row>109</xdr:row>
      <xdr:rowOff>30662</xdr:rowOff>
    </xdr:to>
    <xdr:sp macro="" textlink="">
      <xdr:nvSpPr>
        <xdr:cNvPr id="451" name="楕円 450">
          <a:extLst>
            <a:ext uri="{FF2B5EF4-FFF2-40B4-BE49-F238E27FC236}">
              <a16:creationId xmlns:a16="http://schemas.microsoft.com/office/drawing/2014/main" id="{00000000-0008-0000-0F00-0000C3010000}"/>
            </a:ext>
          </a:extLst>
        </xdr:cNvPr>
        <xdr:cNvSpPr/>
      </xdr:nvSpPr>
      <xdr:spPr>
        <a:xfrm>
          <a:off x="7810500" y="186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151312</xdr:rowOff>
    </xdr:from>
    <xdr:to>
      <xdr:col>45</xdr:col>
      <xdr:colOff>177800</xdr:colOff>
      <xdr:row>108</xdr:row>
      <xdr:rowOff>151312</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7861300" y="18667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169653</xdr:rowOff>
    </xdr:from>
    <xdr:ext cx="469744" cy="259045"/>
    <xdr:sp macro="" textlink="">
      <xdr:nvSpPr>
        <xdr:cNvPr id="453" name="n_1aveValue【市民会館】&#10;一人当たり面積">
          <a:extLst>
            <a:ext uri="{FF2B5EF4-FFF2-40B4-BE49-F238E27FC236}">
              <a16:creationId xmlns:a16="http://schemas.microsoft.com/office/drawing/2014/main" id="{00000000-0008-0000-0F00-0000C5010000}"/>
            </a:ext>
          </a:extLst>
        </xdr:cNvPr>
        <xdr:cNvSpPr txBox="1"/>
      </xdr:nvSpPr>
      <xdr:spPr>
        <a:xfrm>
          <a:off x="9391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54" name="n_2aveValue【市民会館】&#10;一人当たり面積">
          <a:extLst>
            <a:ext uri="{FF2B5EF4-FFF2-40B4-BE49-F238E27FC236}">
              <a16:creationId xmlns:a16="http://schemas.microsoft.com/office/drawing/2014/main" id="{00000000-0008-0000-0F00-0000C6010000}"/>
            </a:ext>
          </a:extLst>
        </xdr:cNvPr>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56985</xdr:rowOff>
    </xdr:from>
    <xdr:ext cx="469744" cy="259045"/>
    <xdr:sp macro="" textlink="">
      <xdr:nvSpPr>
        <xdr:cNvPr id="455" name="n_3aveValue【市民会館】&#10;一人当たり面積">
          <a:extLst>
            <a:ext uri="{FF2B5EF4-FFF2-40B4-BE49-F238E27FC236}">
              <a16:creationId xmlns:a16="http://schemas.microsoft.com/office/drawing/2014/main" id="{00000000-0008-0000-0F00-0000C7010000}"/>
            </a:ext>
          </a:extLst>
        </xdr:cNvPr>
        <xdr:cNvSpPr txBox="1"/>
      </xdr:nvSpPr>
      <xdr:spPr>
        <a:xfrm>
          <a:off x="7626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109</xdr:row>
      <xdr:rowOff>21789</xdr:rowOff>
    </xdr:from>
    <xdr:ext cx="469744" cy="259045"/>
    <xdr:sp macro="" textlink="">
      <xdr:nvSpPr>
        <xdr:cNvPr id="456" name="n_1mainValue【市民会館】&#10;一人当たり面積">
          <a:extLst>
            <a:ext uri="{FF2B5EF4-FFF2-40B4-BE49-F238E27FC236}">
              <a16:creationId xmlns:a16="http://schemas.microsoft.com/office/drawing/2014/main" id="{00000000-0008-0000-0F00-0000C8010000}"/>
            </a:ext>
          </a:extLst>
        </xdr:cNvPr>
        <xdr:cNvSpPr txBox="1"/>
      </xdr:nvSpPr>
      <xdr:spPr>
        <a:xfrm>
          <a:off x="9391727" y="187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109</xdr:row>
      <xdr:rowOff>21789</xdr:rowOff>
    </xdr:from>
    <xdr:ext cx="469744" cy="259045"/>
    <xdr:sp macro="" textlink="">
      <xdr:nvSpPr>
        <xdr:cNvPr id="457" name="n_2mainValue【市民会館】&#10;一人当たり面積">
          <a:extLst>
            <a:ext uri="{FF2B5EF4-FFF2-40B4-BE49-F238E27FC236}">
              <a16:creationId xmlns:a16="http://schemas.microsoft.com/office/drawing/2014/main" id="{00000000-0008-0000-0F00-0000C9010000}"/>
            </a:ext>
          </a:extLst>
        </xdr:cNvPr>
        <xdr:cNvSpPr txBox="1"/>
      </xdr:nvSpPr>
      <xdr:spPr>
        <a:xfrm>
          <a:off x="8515427" y="187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109</xdr:row>
      <xdr:rowOff>21789</xdr:rowOff>
    </xdr:from>
    <xdr:ext cx="469744" cy="259045"/>
    <xdr:sp macro="" textlink="">
      <xdr:nvSpPr>
        <xdr:cNvPr id="458" name="n_3mainValue【市民会館】&#10;一人当たり面積">
          <a:extLst>
            <a:ext uri="{FF2B5EF4-FFF2-40B4-BE49-F238E27FC236}">
              <a16:creationId xmlns:a16="http://schemas.microsoft.com/office/drawing/2014/main" id="{00000000-0008-0000-0F00-0000CA010000}"/>
            </a:ext>
          </a:extLst>
        </xdr:cNvPr>
        <xdr:cNvSpPr txBox="1"/>
      </xdr:nvSpPr>
      <xdr:spPr>
        <a:xfrm>
          <a:off x="7626427" y="187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3" name="【一般廃棄物処理施設】&#10;有形固定資産減価償却率グラフ枠">
          <a:extLst>
            <a:ext uri="{FF2B5EF4-FFF2-40B4-BE49-F238E27FC236}">
              <a16:creationId xmlns:a16="http://schemas.microsoft.com/office/drawing/2014/main" id="{00000000-0008-0000-0F00-0000E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85" name="【一般廃棄物処理施設】&#10;有形固定資産減価償却率最小値テキスト">
          <a:extLst>
            <a:ext uri="{FF2B5EF4-FFF2-40B4-BE49-F238E27FC236}">
              <a16:creationId xmlns:a16="http://schemas.microsoft.com/office/drawing/2014/main" id="{00000000-0008-0000-0F00-0000E5010000}"/>
            </a:ext>
          </a:extLst>
        </xdr:cNvPr>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87" name="【一般廃棄物処理施設】&#10;有形固定資産減価償却率最大値テキスト">
          <a:extLst>
            <a:ext uri="{FF2B5EF4-FFF2-40B4-BE49-F238E27FC236}">
              <a16:creationId xmlns:a16="http://schemas.microsoft.com/office/drawing/2014/main" id="{00000000-0008-0000-0F00-0000E7010000}"/>
            </a:ext>
          </a:extLst>
        </xdr:cNvPr>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154050</xdr:rowOff>
    </xdr:from>
    <xdr:ext cx="405111" cy="259045"/>
    <xdr:sp macro="" textlink="">
      <xdr:nvSpPr>
        <xdr:cNvPr id="489" name="【一般廃棄物処理施設】&#10;有形固定資産減価償却率平均値テキスト">
          <a:extLst>
            <a:ext uri="{FF2B5EF4-FFF2-40B4-BE49-F238E27FC236}">
              <a16:creationId xmlns:a16="http://schemas.microsoft.com/office/drawing/2014/main" id="{00000000-0008-0000-0F00-0000E9010000}"/>
            </a:ext>
          </a:extLst>
        </xdr:cNvPr>
        <xdr:cNvSpPr txBox="1"/>
      </xdr:nvSpPr>
      <xdr:spPr>
        <a:xfrm>
          <a:off x="16357600" y="6154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90" name="フローチャート: 判断 489">
          <a:extLst>
            <a:ext uri="{FF2B5EF4-FFF2-40B4-BE49-F238E27FC236}">
              <a16:creationId xmlns:a16="http://schemas.microsoft.com/office/drawing/2014/main" id="{00000000-0008-0000-0F00-0000EA010000}"/>
            </a:ext>
          </a:extLst>
        </xdr:cNvPr>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91" name="フローチャート: 判断 490">
          <a:extLst>
            <a:ext uri="{FF2B5EF4-FFF2-40B4-BE49-F238E27FC236}">
              <a16:creationId xmlns:a16="http://schemas.microsoft.com/office/drawing/2014/main" id="{00000000-0008-0000-0F00-0000EB010000}"/>
            </a:ext>
          </a:extLst>
        </xdr:cNvPr>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92" name="フローチャート: 判断 491">
          <a:extLst>
            <a:ext uri="{FF2B5EF4-FFF2-40B4-BE49-F238E27FC236}">
              <a16:creationId xmlns:a16="http://schemas.microsoft.com/office/drawing/2014/main" id="{00000000-0008-0000-0F00-0000EC010000}"/>
            </a:ext>
          </a:extLst>
        </xdr:cNvPr>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36830</xdr:rowOff>
    </xdr:from>
    <xdr:to>
      <xdr:col>72</xdr:col>
      <xdr:colOff>38100</xdr:colOff>
      <xdr:row>36</xdr:row>
      <xdr:rowOff>138430</xdr:rowOff>
    </xdr:to>
    <xdr:sp macro="" textlink="">
      <xdr:nvSpPr>
        <xdr:cNvPr id="493" name="フローチャート: 判断 492">
          <a:extLst>
            <a:ext uri="{FF2B5EF4-FFF2-40B4-BE49-F238E27FC236}">
              <a16:creationId xmlns:a16="http://schemas.microsoft.com/office/drawing/2014/main" id="{00000000-0008-0000-0F00-0000ED010000}"/>
            </a:ext>
          </a:extLst>
        </xdr:cNvPr>
        <xdr:cNvSpPr/>
      </xdr:nvSpPr>
      <xdr:spPr>
        <a:xfrm>
          <a:off x="13652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146231</xdr:rowOff>
    </xdr:from>
    <xdr:to>
      <xdr:col>85</xdr:col>
      <xdr:colOff>177800</xdr:colOff>
      <xdr:row>34</xdr:row>
      <xdr:rowOff>76381</xdr:rowOff>
    </xdr:to>
    <xdr:sp macro="" textlink="">
      <xdr:nvSpPr>
        <xdr:cNvPr id="499" name="楕円 498">
          <a:extLst>
            <a:ext uri="{FF2B5EF4-FFF2-40B4-BE49-F238E27FC236}">
              <a16:creationId xmlns:a16="http://schemas.microsoft.com/office/drawing/2014/main" id="{00000000-0008-0000-0F00-0000F3010000}"/>
            </a:ext>
          </a:extLst>
        </xdr:cNvPr>
        <xdr:cNvSpPr/>
      </xdr:nvSpPr>
      <xdr:spPr>
        <a:xfrm>
          <a:off x="16268700" y="580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61158</xdr:rowOff>
    </xdr:from>
    <xdr:ext cx="405111" cy="259045"/>
    <xdr:sp macro="" textlink="">
      <xdr:nvSpPr>
        <xdr:cNvPr id="500" name="【一般廃棄物処理施設】&#10;有形固定資産減価償却率該当値テキスト">
          <a:extLst>
            <a:ext uri="{FF2B5EF4-FFF2-40B4-BE49-F238E27FC236}">
              <a16:creationId xmlns:a16="http://schemas.microsoft.com/office/drawing/2014/main" id="{00000000-0008-0000-0F00-0000F4010000}"/>
            </a:ext>
          </a:extLst>
        </xdr:cNvPr>
        <xdr:cNvSpPr txBox="1"/>
      </xdr:nvSpPr>
      <xdr:spPr>
        <a:xfrm>
          <a:off x="16357600" y="5719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71120</xdr:rowOff>
    </xdr:from>
    <xdr:to>
      <xdr:col>81</xdr:col>
      <xdr:colOff>101600</xdr:colOff>
      <xdr:row>35</xdr:row>
      <xdr:rowOff>1270</xdr:rowOff>
    </xdr:to>
    <xdr:sp macro="" textlink="">
      <xdr:nvSpPr>
        <xdr:cNvPr id="501" name="楕円 500">
          <a:extLst>
            <a:ext uri="{FF2B5EF4-FFF2-40B4-BE49-F238E27FC236}">
              <a16:creationId xmlns:a16="http://schemas.microsoft.com/office/drawing/2014/main" id="{00000000-0008-0000-0F00-0000F5010000}"/>
            </a:ext>
          </a:extLst>
        </xdr:cNvPr>
        <xdr:cNvSpPr/>
      </xdr:nvSpPr>
      <xdr:spPr>
        <a:xfrm>
          <a:off x="15430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25581</xdr:rowOff>
    </xdr:from>
    <xdr:to>
      <xdr:col>85</xdr:col>
      <xdr:colOff>127000</xdr:colOff>
      <xdr:row>34</xdr:row>
      <xdr:rowOff>121920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flipV="1">
          <a:off x="15481300" y="5854881"/>
          <a:ext cx="8382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107043</xdr:rowOff>
    </xdr:from>
    <xdr:to>
      <xdr:col>76</xdr:col>
      <xdr:colOff>165100</xdr:colOff>
      <xdr:row>35</xdr:row>
      <xdr:rowOff>37193</xdr:rowOff>
    </xdr:to>
    <xdr:sp macro="" textlink="">
      <xdr:nvSpPr>
        <xdr:cNvPr id="503" name="楕円 502">
          <a:extLst>
            <a:ext uri="{FF2B5EF4-FFF2-40B4-BE49-F238E27FC236}">
              <a16:creationId xmlns:a16="http://schemas.microsoft.com/office/drawing/2014/main" id="{00000000-0008-0000-0F00-0000F7010000}"/>
            </a:ext>
          </a:extLst>
        </xdr:cNvPr>
        <xdr:cNvSpPr/>
      </xdr:nvSpPr>
      <xdr:spPr>
        <a:xfrm>
          <a:off x="145415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121920</xdr:rowOff>
    </xdr:from>
    <xdr:to>
      <xdr:col>81</xdr:col>
      <xdr:colOff>50800</xdr:colOff>
      <xdr:row>34</xdr:row>
      <xdr:rowOff>157843</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flipV="1">
          <a:off x="14592300" y="59512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9072</xdr:rowOff>
    </xdr:from>
    <xdr:to>
      <xdr:col>72</xdr:col>
      <xdr:colOff>38100</xdr:colOff>
      <xdr:row>35</xdr:row>
      <xdr:rowOff>110672</xdr:rowOff>
    </xdr:to>
    <xdr:sp macro="" textlink="">
      <xdr:nvSpPr>
        <xdr:cNvPr id="505" name="楕円 504">
          <a:extLst>
            <a:ext uri="{FF2B5EF4-FFF2-40B4-BE49-F238E27FC236}">
              <a16:creationId xmlns:a16="http://schemas.microsoft.com/office/drawing/2014/main" id="{00000000-0008-0000-0F00-0000F9010000}"/>
            </a:ext>
          </a:extLst>
        </xdr:cNvPr>
        <xdr:cNvSpPr/>
      </xdr:nvSpPr>
      <xdr:spPr>
        <a:xfrm>
          <a:off x="13652500" y="600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157843</xdr:rowOff>
    </xdr:from>
    <xdr:to>
      <xdr:col>76</xdr:col>
      <xdr:colOff>114300</xdr:colOff>
      <xdr:row>35</xdr:row>
      <xdr:rowOff>59872</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flipV="1">
          <a:off x="13703300" y="5987143"/>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72407</xdr:rowOff>
    </xdr:from>
    <xdr:ext cx="405111" cy="259045"/>
    <xdr:sp macro="" textlink="">
      <xdr:nvSpPr>
        <xdr:cNvPr id="507" name="n_1aveValue【一般廃棄物処理施設】&#10;有形固定資産減価償却率">
          <a:extLst>
            <a:ext uri="{FF2B5EF4-FFF2-40B4-BE49-F238E27FC236}">
              <a16:creationId xmlns:a16="http://schemas.microsoft.com/office/drawing/2014/main" id="{00000000-0008-0000-0F00-0000FB010000}"/>
            </a:ext>
          </a:extLst>
        </xdr:cNvPr>
        <xdr:cNvSpPr txBox="1"/>
      </xdr:nvSpPr>
      <xdr:spPr>
        <a:xfrm>
          <a:off x="15266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109963</xdr:rowOff>
    </xdr:from>
    <xdr:ext cx="405111" cy="259045"/>
    <xdr:sp macro="" textlink="">
      <xdr:nvSpPr>
        <xdr:cNvPr id="508" name="n_2aveValue【一般廃棄物処理施設】&#10;有形固定資産減価償却率">
          <a:extLst>
            <a:ext uri="{FF2B5EF4-FFF2-40B4-BE49-F238E27FC236}">
              <a16:creationId xmlns:a16="http://schemas.microsoft.com/office/drawing/2014/main" id="{00000000-0008-0000-0F00-0000FC010000}"/>
            </a:ext>
          </a:extLst>
        </xdr:cNvPr>
        <xdr:cNvSpPr txBox="1"/>
      </xdr:nvSpPr>
      <xdr:spPr>
        <a:xfrm>
          <a:off x="143897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129557</xdr:rowOff>
    </xdr:from>
    <xdr:ext cx="405111" cy="259045"/>
    <xdr:sp macro="" textlink="">
      <xdr:nvSpPr>
        <xdr:cNvPr id="509" name="n_3aveValue【一般廃棄物処理施設】&#10;有形固定資産減価償却率">
          <a:extLst>
            <a:ext uri="{FF2B5EF4-FFF2-40B4-BE49-F238E27FC236}">
              <a16:creationId xmlns:a16="http://schemas.microsoft.com/office/drawing/2014/main" id="{00000000-0008-0000-0F00-0000FD010000}"/>
            </a:ext>
          </a:extLst>
        </xdr:cNvPr>
        <xdr:cNvSpPr txBox="1"/>
      </xdr:nvSpPr>
      <xdr:spPr>
        <a:xfrm>
          <a:off x="13500744"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17797</xdr:rowOff>
    </xdr:from>
    <xdr:ext cx="405111" cy="259045"/>
    <xdr:sp macro="" textlink="">
      <xdr:nvSpPr>
        <xdr:cNvPr id="510" name="n_1mainValue【一般廃棄物処理施設】&#10;有形固定資産減価償却率">
          <a:extLst>
            <a:ext uri="{FF2B5EF4-FFF2-40B4-BE49-F238E27FC236}">
              <a16:creationId xmlns:a16="http://schemas.microsoft.com/office/drawing/2014/main" id="{00000000-0008-0000-0F00-0000FE010000}"/>
            </a:ext>
          </a:extLst>
        </xdr:cNvPr>
        <xdr:cNvSpPr txBox="1"/>
      </xdr:nvSpPr>
      <xdr:spPr>
        <a:xfrm>
          <a:off x="15266044"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53720</xdr:rowOff>
    </xdr:from>
    <xdr:ext cx="405111" cy="259045"/>
    <xdr:sp macro="" textlink="">
      <xdr:nvSpPr>
        <xdr:cNvPr id="511" name="n_2mainValue【一般廃棄物処理施設】&#10;有形固定資産減価償却率">
          <a:extLst>
            <a:ext uri="{FF2B5EF4-FFF2-40B4-BE49-F238E27FC236}">
              <a16:creationId xmlns:a16="http://schemas.microsoft.com/office/drawing/2014/main" id="{00000000-0008-0000-0F00-0000FF010000}"/>
            </a:ext>
          </a:extLst>
        </xdr:cNvPr>
        <xdr:cNvSpPr txBox="1"/>
      </xdr:nvSpPr>
      <xdr:spPr>
        <a:xfrm>
          <a:off x="14389744" y="571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127199</xdr:rowOff>
    </xdr:from>
    <xdr:ext cx="405111" cy="259045"/>
    <xdr:sp macro="" textlink="">
      <xdr:nvSpPr>
        <xdr:cNvPr id="512" name="n_3mainValue【一般廃棄物処理施設】&#10;有形固定資産減価償却率">
          <a:extLst>
            <a:ext uri="{FF2B5EF4-FFF2-40B4-BE49-F238E27FC236}">
              <a16:creationId xmlns:a16="http://schemas.microsoft.com/office/drawing/2014/main" id="{00000000-0008-0000-0F00-000000020000}"/>
            </a:ext>
          </a:extLst>
        </xdr:cNvPr>
        <xdr:cNvSpPr txBox="1"/>
      </xdr:nvSpPr>
      <xdr:spPr>
        <a:xfrm>
          <a:off x="13500744" y="5785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5" name="【一般廃棄物処理施設】&#10;一人当たり有形固定資産（償却資産）額グラフ枠">
          <a:extLst>
            <a:ext uri="{FF2B5EF4-FFF2-40B4-BE49-F238E27FC236}">
              <a16:creationId xmlns:a16="http://schemas.microsoft.com/office/drawing/2014/main" id="{00000000-0008-0000-0F00-000017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37" name="【一般廃棄物処理施設】&#10;一人当たり有形固定資産（償却資産）額最小値テキスト">
          <a:extLst>
            <a:ext uri="{FF2B5EF4-FFF2-40B4-BE49-F238E27FC236}">
              <a16:creationId xmlns:a16="http://schemas.microsoft.com/office/drawing/2014/main" id="{00000000-0008-0000-0F00-000019020000}"/>
            </a:ext>
          </a:extLst>
        </xdr:cNvPr>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39" name="【一般廃棄物処理施設】&#10;一人当たり有形固定資産（償却資産）額最大値テキスト">
          <a:extLst>
            <a:ext uri="{FF2B5EF4-FFF2-40B4-BE49-F238E27FC236}">
              <a16:creationId xmlns:a16="http://schemas.microsoft.com/office/drawing/2014/main" id="{00000000-0008-0000-0F00-00001B020000}"/>
            </a:ext>
          </a:extLst>
        </xdr:cNvPr>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171208</xdr:rowOff>
    </xdr:from>
    <xdr:ext cx="534377" cy="259045"/>
    <xdr:sp macro="" textlink="">
      <xdr:nvSpPr>
        <xdr:cNvPr id="541" name="【一般廃棄物処理施設】&#10;一人当たり有形固定資産（償却資産）額平均値テキスト">
          <a:extLst>
            <a:ext uri="{FF2B5EF4-FFF2-40B4-BE49-F238E27FC236}">
              <a16:creationId xmlns:a16="http://schemas.microsoft.com/office/drawing/2014/main" id="{00000000-0008-0000-0F00-00001D020000}"/>
            </a:ext>
          </a:extLst>
        </xdr:cNvPr>
        <xdr:cNvSpPr txBox="1"/>
      </xdr:nvSpPr>
      <xdr:spPr>
        <a:xfrm>
          <a:off x="22199600" y="6857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42" name="フローチャート: 判断 541">
          <a:extLst>
            <a:ext uri="{FF2B5EF4-FFF2-40B4-BE49-F238E27FC236}">
              <a16:creationId xmlns:a16="http://schemas.microsoft.com/office/drawing/2014/main" id="{00000000-0008-0000-0F00-00001E020000}"/>
            </a:ext>
          </a:extLst>
        </xdr:cNvPr>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43" name="フローチャート: 判断 542">
          <a:extLst>
            <a:ext uri="{FF2B5EF4-FFF2-40B4-BE49-F238E27FC236}">
              <a16:creationId xmlns:a16="http://schemas.microsoft.com/office/drawing/2014/main" id="{00000000-0008-0000-0F00-00001F020000}"/>
            </a:ext>
          </a:extLst>
        </xdr:cNvPr>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44" name="フローチャート: 判断 543">
          <a:extLst>
            <a:ext uri="{FF2B5EF4-FFF2-40B4-BE49-F238E27FC236}">
              <a16:creationId xmlns:a16="http://schemas.microsoft.com/office/drawing/2014/main" id="{00000000-0008-0000-0F00-000020020000}"/>
            </a:ext>
          </a:extLst>
        </xdr:cNvPr>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45302</xdr:rowOff>
    </xdr:from>
    <xdr:to>
      <xdr:col>102</xdr:col>
      <xdr:colOff>165100</xdr:colOff>
      <xdr:row>41</xdr:row>
      <xdr:rowOff>146902</xdr:rowOff>
    </xdr:to>
    <xdr:sp macro="" textlink="">
      <xdr:nvSpPr>
        <xdr:cNvPr id="545" name="フローチャート: 判断 544">
          <a:extLst>
            <a:ext uri="{FF2B5EF4-FFF2-40B4-BE49-F238E27FC236}">
              <a16:creationId xmlns:a16="http://schemas.microsoft.com/office/drawing/2014/main" id="{00000000-0008-0000-0F00-000021020000}"/>
            </a:ext>
          </a:extLst>
        </xdr:cNvPr>
        <xdr:cNvSpPr/>
      </xdr:nvSpPr>
      <xdr:spPr>
        <a:xfrm>
          <a:off x="19494500" y="707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102958</xdr:rowOff>
    </xdr:from>
    <xdr:to>
      <xdr:col>116</xdr:col>
      <xdr:colOff>114300</xdr:colOff>
      <xdr:row>42</xdr:row>
      <xdr:rowOff>33108</xdr:rowOff>
    </xdr:to>
    <xdr:sp macro="" textlink="">
      <xdr:nvSpPr>
        <xdr:cNvPr id="551" name="楕円 550">
          <a:extLst>
            <a:ext uri="{FF2B5EF4-FFF2-40B4-BE49-F238E27FC236}">
              <a16:creationId xmlns:a16="http://schemas.microsoft.com/office/drawing/2014/main" id="{00000000-0008-0000-0F00-000027020000}"/>
            </a:ext>
          </a:extLst>
        </xdr:cNvPr>
        <xdr:cNvSpPr/>
      </xdr:nvSpPr>
      <xdr:spPr>
        <a:xfrm>
          <a:off x="22110700" y="713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17885</xdr:rowOff>
    </xdr:from>
    <xdr:ext cx="534377" cy="259045"/>
    <xdr:sp macro="" textlink="">
      <xdr:nvSpPr>
        <xdr:cNvPr id="552" name="【一般廃棄物処理施設】&#10;一人当たり有形固定資産（償却資産）額該当値テキスト">
          <a:extLst>
            <a:ext uri="{FF2B5EF4-FFF2-40B4-BE49-F238E27FC236}">
              <a16:creationId xmlns:a16="http://schemas.microsoft.com/office/drawing/2014/main" id="{00000000-0008-0000-0F00-000028020000}"/>
            </a:ext>
          </a:extLst>
        </xdr:cNvPr>
        <xdr:cNvSpPr txBox="1"/>
      </xdr:nvSpPr>
      <xdr:spPr>
        <a:xfrm>
          <a:off x="22199600" y="70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105061</xdr:rowOff>
    </xdr:from>
    <xdr:to>
      <xdr:col>112</xdr:col>
      <xdr:colOff>38100</xdr:colOff>
      <xdr:row>42</xdr:row>
      <xdr:rowOff>35211</xdr:rowOff>
    </xdr:to>
    <xdr:sp macro="" textlink="">
      <xdr:nvSpPr>
        <xdr:cNvPr id="553" name="楕円 552">
          <a:extLst>
            <a:ext uri="{FF2B5EF4-FFF2-40B4-BE49-F238E27FC236}">
              <a16:creationId xmlns:a16="http://schemas.microsoft.com/office/drawing/2014/main" id="{00000000-0008-0000-0F00-000029020000}"/>
            </a:ext>
          </a:extLst>
        </xdr:cNvPr>
        <xdr:cNvSpPr/>
      </xdr:nvSpPr>
      <xdr:spPr>
        <a:xfrm>
          <a:off x="21272500" y="713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153758</xdr:rowOff>
    </xdr:from>
    <xdr:to>
      <xdr:col>116</xdr:col>
      <xdr:colOff>63500</xdr:colOff>
      <xdr:row>41</xdr:row>
      <xdr:rowOff>155861</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flipV="1">
          <a:off x="21323300" y="7183208"/>
          <a:ext cx="8382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105535</xdr:rowOff>
    </xdr:from>
    <xdr:to>
      <xdr:col>107</xdr:col>
      <xdr:colOff>101600</xdr:colOff>
      <xdr:row>42</xdr:row>
      <xdr:rowOff>35685</xdr:rowOff>
    </xdr:to>
    <xdr:sp macro="" textlink="">
      <xdr:nvSpPr>
        <xdr:cNvPr id="555" name="楕円 554">
          <a:extLst>
            <a:ext uri="{FF2B5EF4-FFF2-40B4-BE49-F238E27FC236}">
              <a16:creationId xmlns:a16="http://schemas.microsoft.com/office/drawing/2014/main" id="{00000000-0008-0000-0F00-00002B020000}"/>
            </a:ext>
          </a:extLst>
        </xdr:cNvPr>
        <xdr:cNvSpPr/>
      </xdr:nvSpPr>
      <xdr:spPr>
        <a:xfrm>
          <a:off x="20383500" y="713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155861</xdr:rowOff>
    </xdr:from>
    <xdr:to>
      <xdr:col>111</xdr:col>
      <xdr:colOff>177800</xdr:colOff>
      <xdr:row>41</xdr:row>
      <xdr:rowOff>156335</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flipV="1">
          <a:off x="20434300" y="7185311"/>
          <a:ext cx="889000" cy="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92911</xdr:rowOff>
    </xdr:from>
    <xdr:to>
      <xdr:col>102</xdr:col>
      <xdr:colOff>165100</xdr:colOff>
      <xdr:row>42</xdr:row>
      <xdr:rowOff>23061</xdr:rowOff>
    </xdr:to>
    <xdr:sp macro="" textlink="">
      <xdr:nvSpPr>
        <xdr:cNvPr id="557" name="楕円 556">
          <a:extLst>
            <a:ext uri="{FF2B5EF4-FFF2-40B4-BE49-F238E27FC236}">
              <a16:creationId xmlns:a16="http://schemas.microsoft.com/office/drawing/2014/main" id="{00000000-0008-0000-0F00-00002D020000}"/>
            </a:ext>
          </a:extLst>
        </xdr:cNvPr>
        <xdr:cNvSpPr/>
      </xdr:nvSpPr>
      <xdr:spPr>
        <a:xfrm>
          <a:off x="19494500" y="712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143711</xdr:rowOff>
    </xdr:from>
    <xdr:to>
      <xdr:col>107</xdr:col>
      <xdr:colOff>50800</xdr:colOff>
      <xdr:row>41</xdr:row>
      <xdr:rowOff>156335</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9545300" y="7173161"/>
          <a:ext cx="889000" cy="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109879</xdr:rowOff>
    </xdr:from>
    <xdr:ext cx="534377" cy="259045"/>
    <xdr:sp macro="" textlink="">
      <xdr:nvSpPr>
        <xdr:cNvPr id="559" name="n_1aveValue【一般廃棄物処理施設】&#10;一人当たり有形固定資産（償却資産）額">
          <a:extLst>
            <a:ext uri="{FF2B5EF4-FFF2-40B4-BE49-F238E27FC236}">
              <a16:creationId xmlns:a16="http://schemas.microsoft.com/office/drawing/2014/main" id="{00000000-0008-0000-0F00-00002F020000}"/>
            </a:ext>
          </a:extLst>
        </xdr:cNvPr>
        <xdr:cNvSpPr txBox="1"/>
      </xdr:nvSpPr>
      <xdr:spPr>
        <a:xfrm>
          <a:off x="210434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120791</xdr:rowOff>
    </xdr:from>
    <xdr:ext cx="534377" cy="259045"/>
    <xdr:sp macro="" textlink="">
      <xdr:nvSpPr>
        <xdr:cNvPr id="560" name="n_2aveValue【一般廃棄物処理施設】&#10;一人当たり有形固定資産（償却資産）額">
          <a:extLst>
            <a:ext uri="{FF2B5EF4-FFF2-40B4-BE49-F238E27FC236}">
              <a16:creationId xmlns:a16="http://schemas.microsoft.com/office/drawing/2014/main" id="{00000000-0008-0000-0F00-000030020000}"/>
            </a:ext>
          </a:extLst>
        </xdr:cNvPr>
        <xdr:cNvSpPr txBox="1"/>
      </xdr:nvSpPr>
      <xdr:spPr>
        <a:xfrm>
          <a:off x="20167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163429</xdr:rowOff>
    </xdr:from>
    <xdr:ext cx="534377" cy="259045"/>
    <xdr:sp macro="" textlink="">
      <xdr:nvSpPr>
        <xdr:cNvPr id="561" name="n_3aveValue【一般廃棄物処理施設】&#10;一人当たり有形固定資産（償却資産）額">
          <a:extLst>
            <a:ext uri="{FF2B5EF4-FFF2-40B4-BE49-F238E27FC236}">
              <a16:creationId xmlns:a16="http://schemas.microsoft.com/office/drawing/2014/main" id="{00000000-0008-0000-0F00-000031020000}"/>
            </a:ext>
          </a:extLst>
        </xdr:cNvPr>
        <xdr:cNvSpPr txBox="1"/>
      </xdr:nvSpPr>
      <xdr:spPr>
        <a:xfrm>
          <a:off x="19278111" y="684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26338</xdr:rowOff>
    </xdr:from>
    <xdr:ext cx="534377" cy="259045"/>
    <xdr:sp macro="" textlink="">
      <xdr:nvSpPr>
        <xdr:cNvPr id="562" name="n_1mainValue【一般廃棄物処理施設】&#10;一人当たり有形固定資産（償却資産）額">
          <a:extLst>
            <a:ext uri="{FF2B5EF4-FFF2-40B4-BE49-F238E27FC236}">
              <a16:creationId xmlns:a16="http://schemas.microsoft.com/office/drawing/2014/main" id="{00000000-0008-0000-0F00-000032020000}"/>
            </a:ext>
          </a:extLst>
        </xdr:cNvPr>
        <xdr:cNvSpPr txBox="1"/>
      </xdr:nvSpPr>
      <xdr:spPr>
        <a:xfrm>
          <a:off x="21043411" y="722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26812</xdr:rowOff>
    </xdr:from>
    <xdr:ext cx="534377" cy="259045"/>
    <xdr:sp macro="" textlink="">
      <xdr:nvSpPr>
        <xdr:cNvPr id="563" name="n_2mainValue【一般廃棄物処理施設】&#10;一人当たり有形固定資産（償却資産）額">
          <a:extLst>
            <a:ext uri="{FF2B5EF4-FFF2-40B4-BE49-F238E27FC236}">
              <a16:creationId xmlns:a16="http://schemas.microsoft.com/office/drawing/2014/main" id="{00000000-0008-0000-0F00-000033020000}"/>
            </a:ext>
          </a:extLst>
        </xdr:cNvPr>
        <xdr:cNvSpPr txBox="1"/>
      </xdr:nvSpPr>
      <xdr:spPr>
        <a:xfrm>
          <a:off x="20167111" y="722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14188</xdr:rowOff>
    </xdr:from>
    <xdr:ext cx="534377" cy="259045"/>
    <xdr:sp macro="" textlink="">
      <xdr:nvSpPr>
        <xdr:cNvPr id="564" name="n_3mainValue【一般廃棄物処理施設】&#10;一人当たり有形固定資産（償却資産）額">
          <a:extLst>
            <a:ext uri="{FF2B5EF4-FFF2-40B4-BE49-F238E27FC236}">
              <a16:creationId xmlns:a16="http://schemas.microsoft.com/office/drawing/2014/main" id="{00000000-0008-0000-0F00-000034020000}"/>
            </a:ext>
          </a:extLst>
        </xdr:cNvPr>
        <xdr:cNvSpPr txBox="1"/>
      </xdr:nvSpPr>
      <xdr:spPr>
        <a:xfrm>
          <a:off x="19278111" y="72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5" name="【消防施設】&#10;有形固定資産減価償却率グラフ枠">
          <a:extLst>
            <a:ext uri="{FF2B5EF4-FFF2-40B4-BE49-F238E27FC236}">
              <a16:creationId xmlns:a16="http://schemas.microsoft.com/office/drawing/2014/main" id="{00000000-0008-0000-0F00-00005D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07" name="【消防施設】&#10;有形固定資産減価償却率最小値テキスト">
          <a:extLst>
            <a:ext uri="{FF2B5EF4-FFF2-40B4-BE49-F238E27FC236}">
              <a16:creationId xmlns:a16="http://schemas.microsoft.com/office/drawing/2014/main" id="{00000000-0008-0000-0F00-00005F020000}"/>
            </a:ext>
          </a:extLst>
        </xdr:cNvPr>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609" name="【消防施設】&#10;有形固定資産減価償却率最大値テキスト">
          <a:extLst>
            <a:ext uri="{FF2B5EF4-FFF2-40B4-BE49-F238E27FC236}">
              <a16:creationId xmlns:a16="http://schemas.microsoft.com/office/drawing/2014/main" id="{00000000-0008-0000-0F00-000061020000}"/>
            </a:ext>
          </a:extLst>
        </xdr:cNvPr>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143708</xdr:rowOff>
    </xdr:from>
    <xdr:ext cx="405111" cy="259045"/>
    <xdr:sp macro="" textlink="">
      <xdr:nvSpPr>
        <xdr:cNvPr id="611" name="【消防施設】&#10;有形固定資産減価償却率平均値テキスト">
          <a:extLst>
            <a:ext uri="{FF2B5EF4-FFF2-40B4-BE49-F238E27FC236}">
              <a16:creationId xmlns:a16="http://schemas.microsoft.com/office/drawing/2014/main" id="{00000000-0008-0000-0F00-000063020000}"/>
            </a:ext>
          </a:extLst>
        </xdr:cNvPr>
        <xdr:cNvSpPr txBox="1"/>
      </xdr:nvSpPr>
      <xdr:spPr>
        <a:xfrm>
          <a:off x="16357600" y="1385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612" name="フローチャート: 判断 611">
          <a:extLst>
            <a:ext uri="{FF2B5EF4-FFF2-40B4-BE49-F238E27FC236}">
              <a16:creationId xmlns:a16="http://schemas.microsoft.com/office/drawing/2014/main" id="{00000000-0008-0000-0F00-000064020000}"/>
            </a:ext>
          </a:extLst>
        </xdr:cNvPr>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613" name="フローチャート: 判断 612">
          <a:extLst>
            <a:ext uri="{FF2B5EF4-FFF2-40B4-BE49-F238E27FC236}">
              <a16:creationId xmlns:a16="http://schemas.microsoft.com/office/drawing/2014/main" id="{00000000-0008-0000-0F00-000065020000}"/>
            </a:ext>
          </a:extLst>
        </xdr:cNvPr>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614" name="フローチャート: 判断 613">
          <a:extLst>
            <a:ext uri="{FF2B5EF4-FFF2-40B4-BE49-F238E27FC236}">
              <a16:creationId xmlns:a16="http://schemas.microsoft.com/office/drawing/2014/main" id="{00000000-0008-0000-0F00-000066020000}"/>
            </a:ext>
          </a:extLst>
        </xdr:cNvPr>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15" name="フローチャート: 判断 614">
          <a:extLst>
            <a:ext uri="{FF2B5EF4-FFF2-40B4-BE49-F238E27FC236}">
              <a16:creationId xmlns:a16="http://schemas.microsoft.com/office/drawing/2014/main" id="{00000000-0008-0000-0F00-000067020000}"/>
            </a:ext>
          </a:extLst>
        </xdr:cNvPr>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26488</xdr:rowOff>
    </xdr:from>
    <xdr:to>
      <xdr:col>85</xdr:col>
      <xdr:colOff>177800</xdr:colOff>
      <xdr:row>78</xdr:row>
      <xdr:rowOff>128088</xdr:rowOff>
    </xdr:to>
    <xdr:sp macro="" textlink="">
      <xdr:nvSpPr>
        <xdr:cNvPr id="621" name="楕円 620">
          <a:extLst>
            <a:ext uri="{FF2B5EF4-FFF2-40B4-BE49-F238E27FC236}">
              <a16:creationId xmlns:a16="http://schemas.microsoft.com/office/drawing/2014/main" id="{00000000-0008-0000-0F00-00006D020000}"/>
            </a:ext>
          </a:extLst>
        </xdr:cNvPr>
        <xdr:cNvSpPr/>
      </xdr:nvSpPr>
      <xdr:spPr>
        <a:xfrm>
          <a:off x="16268700" y="1339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112865</xdr:rowOff>
    </xdr:from>
    <xdr:ext cx="405111" cy="259045"/>
    <xdr:sp macro="" textlink="">
      <xdr:nvSpPr>
        <xdr:cNvPr id="622" name="【消防施設】&#10;有形固定資産減価償却率該当値テキスト">
          <a:extLst>
            <a:ext uri="{FF2B5EF4-FFF2-40B4-BE49-F238E27FC236}">
              <a16:creationId xmlns:a16="http://schemas.microsoft.com/office/drawing/2014/main" id="{00000000-0008-0000-0F00-00006E020000}"/>
            </a:ext>
          </a:extLst>
        </xdr:cNvPr>
        <xdr:cNvSpPr txBox="1"/>
      </xdr:nvSpPr>
      <xdr:spPr>
        <a:xfrm>
          <a:off x="16357600" y="13314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113030</xdr:rowOff>
    </xdr:from>
    <xdr:to>
      <xdr:col>81</xdr:col>
      <xdr:colOff>101600</xdr:colOff>
      <xdr:row>79</xdr:row>
      <xdr:rowOff>43180</xdr:rowOff>
    </xdr:to>
    <xdr:sp macro="" textlink="">
      <xdr:nvSpPr>
        <xdr:cNvPr id="623" name="楕円 622">
          <a:extLst>
            <a:ext uri="{FF2B5EF4-FFF2-40B4-BE49-F238E27FC236}">
              <a16:creationId xmlns:a16="http://schemas.microsoft.com/office/drawing/2014/main" id="{00000000-0008-0000-0F00-00006F020000}"/>
            </a:ext>
          </a:extLst>
        </xdr:cNvPr>
        <xdr:cNvSpPr/>
      </xdr:nvSpPr>
      <xdr:spPr>
        <a:xfrm>
          <a:off x="154305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77288</xdr:rowOff>
    </xdr:from>
    <xdr:to>
      <xdr:col>85</xdr:col>
      <xdr:colOff>127000</xdr:colOff>
      <xdr:row>78</xdr:row>
      <xdr:rowOff>163830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flipV="1">
          <a:off x="15481300" y="13450388"/>
          <a:ext cx="8382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121194</xdr:rowOff>
    </xdr:from>
    <xdr:to>
      <xdr:col>76</xdr:col>
      <xdr:colOff>165100</xdr:colOff>
      <xdr:row>79</xdr:row>
      <xdr:rowOff>51344</xdr:rowOff>
    </xdr:to>
    <xdr:sp macro="" textlink="">
      <xdr:nvSpPr>
        <xdr:cNvPr id="625" name="楕円 624">
          <a:extLst>
            <a:ext uri="{FF2B5EF4-FFF2-40B4-BE49-F238E27FC236}">
              <a16:creationId xmlns:a16="http://schemas.microsoft.com/office/drawing/2014/main" id="{00000000-0008-0000-0F00-000071020000}"/>
            </a:ext>
          </a:extLst>
        </xdr:cNvPr>
        <xdr:cNvSpPr/>
      </xdr:nvSpPr>
      <xdr:spPr>
        <a:xfrm>
          <a:off x="14541500" y="134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163830</xdr:rowOff>
    </xdr:from>
    <xdr:to>
      <xdr:col>81</xdr:col>
      <xdr:colOff>50800</xdr:colOff>
      <xdr:row>79</xdr:row>
      <xdr:rowOff>544</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flipV="1">
          <a:off x="14592300" y="1353693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140788</xdr:rowOff>
    </xdr:from>
    <xdr:to>
      <xdr:col>72</xdr:col>
      <xdr:colOff>38100</xdr:colOff>
      <xdr:row>79</xdr:row>
      <xdr:rowOff>70938</xdr:rowOff>
    </xdr:to>
    <xdr:sp macro="" textlink="">
      <xdr:nvSpPr>
        <xdr:cNvPr id="627" name="楕円 626">
          <a:extLst>
            <a:ext uri="{FF2B5EF4-FFF2-40B4-BE49-F238E27FC236}">
              <a16:creationId xmlns:a16="http://schemas.microsoft.com/office/drawing/2014/main" id="{00000000-0008-0000-0F00-000073020000}"/>
            </a:ext>
          </a:extLst>
        </xdr:cNvPr>
        <xdr:cNvSpPr/>
      </xdr:nvSpPr>
      <xdr:spPr>
        <a:xfrm>
          <a:off x="13652500" y="1351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544</xdr:rowOff>
    </xdr:from>
    <xdr:to>
      <xdr:col>76</xdr:col>
      <xdr:colOff>114300</xdr:colOff>
      <xdr:row>79</xdr:row>
      <xdr:rowOff>20138</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flipV="1">
          <a:off x="13703300" y="135450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106153</xdr:rowOff>
    </xdr:from>
    <xdr:ext cx="405111" cy="259045"/>
    <xdr:sp macro="" textlink="">
      <xdr:nvSpPr>
        <xdr:cNvPr id="629" name="n_1aveValue【消防施設】&#10;有形固定資産減価償却率">
          <a:extLst>
            <a:ext uri="{FF2B5EF4-FFF2-40B4-BE49-F238E27FC236}">
              <a16:creationId xmlns:a16="http://schemas.microsoft.com/office/drawing/2014/main" id="{00000000-0008-0000-0F00-000075020000}"/>
            </a:ext>
          </a:extLst>
        </xdr:cNvPr>
        <xdr:cNvSpPr txBox="1"/>
      </xdr:nvSpPr>
      <xdr:spPr>
        <a:xfrm>
          <a:off x="152660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55534</xdr:rowOff>
    </xdr:from>
    <xdr:ext cx="405111" cy="259045"/>
    <xdr:sp macro="" textlink="">
      <xdr:nvSpPr>
        <xdr:cNvPr id="630" name="n_2aveValue【消防施設】&#10;有形固定資産減価償却率">
          <a:extLst>
            <a:ext uri="{FF2B5EF4-FFF2-40B4-BE49-F238E27FC236}">
              <a16:creationId xmlns:a16="http://schemas.microsoft.com/office/drawing/2014/main" id="{00000000-0008-0000-0F00-000076020000}"/>
            </a:ext>
          </a:extLst>
        </xdr:cNvPr>
        <xdr:cNvSpPr txBox="1"/>
      </xdr:nvSpPr>
      <xdr:spPr>
        <a:xfrm>
          <a:off x="14389744" y="1411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4915</xdr:rowOff>
    </xdr:from>
    <xdr:ext cx="405111" cy="259045"/>
    <xdr:sp macro="" textlink="">
      <xdr:nvSpPr>
        <xdr:cNvPr id="631" name="n_3aveValue【消防施設】&#10;有形固定資産減価償却率">
          <a:extLst>
            <a:ext uri="{FF2B5EF4-FFF2-40B4-BE49-F238E27FC236}">
              <a16:creationId xmlns:a16="http://schemas.microsoft.com/office/drawing/2014/main" id="{00000000-0008-0000-0F00-000077020000}"/>
            </a:ext>
          </a:extLst>
        </xdr:cNvPr>
        <xdr:cNvSpPr txBox="1"/>
      </xdr:nvSpPr>
      <xdr:spPr>
        <a:xfrm>
          <a:off x="13500744"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59707</xdr:rowOff>
    </xdr:from>
    <xdr:ext cx="405111" cy="259045"/>
    <xdr:sp macro="" textlink="">
      <xdr:nvSpPr>
        <xdr:cNvPr id="632" name="n_1mainValue【消防施設】&#10;有形固定資産減価償却率">
          <a:extLst>
            <a:ext uri="{FF2B5EF4-FFF2-40B4-BE49-F238E27FC236}">
              <a16:creationId xmlns:a16="http://schemas.microsoft.com/office/drawing/2014/main" id="{00000000-0008-0000-0F00-000078020000}"/>
            </a:ext>
          </a:extLst>
        </xdr:cNvPr>
        <xdr:cNvSpPr txBox="1"/>
      </xdr:nvSpPr>
      <xdr:spPr>
        <a:xfrm>
          <a:off x="15266044" y="1326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67871</xdr:rowOff>
    </xdr:from>
    <xdr:ext cx="405111" cy="259045"/>
    <xdr:sp macro="" textlink="">
      <xdr:nvSpPr>
        <xdr:cNvPr id="633" name="n_2mainValue【消防施設】&#10;有形固定資産減価償却率">
          <a:extLst>
            <a:ext uri="{FF2B5EF4-FFF2-40B4-BE49-F238E27FC236}">
              <a16:creationId xmlns:a16="http://schemas.microsoft.com/office/drawing/2014/main" id="{00000000-0008-0000-0F00-000079020000}"/>
            </a:ext>
          </a:extLst>
        </xdr:cNvPr>
        <xdr:cNvSpPr txBox="1"/>
      </xdr:nvSpPr>
      <xdr:spPr>
        <a:xfrm>
          <a:off x="14389744" y="1326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87465</xdr:rowOff>
    </xdr:from>
    <xdr:ext cx="405111" cy="259045"/>
    <xdr:sp macro="" textlink="">
      <xdr:nvSpPr>
        <xdr:cNvPr id="634" name="n_3mainValue【消防施設】&#10;有形固定資産減価償却率">
          <a:extLst>
            <a:ext uri="{FF2B5EF4-FFF2-40B4-BE49-F238E27FC236}">
              <a16:creationId xmlns:a16="http://schemas.microsoft.com/office/drawing/2014/main" id="{00000000-0008-0000-0F00-00007A020000}"/>
            </a:ext>
          </a:extLst>
        </xdr:cNvPr>
        <xdr:cNvSpPr txBox="1"/>
      </xdr:nvSpPr>
      <xdr:spPr>
        <a:xfrm>
          <a:off x="13500744" y="1328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2" name="正方形/長方形 641">
          <a:extLst>
            <a:ext uri="{FF2B5EF4-FFF2-40B4-BE49-F238E27FC236}">
              <a16:creationId xmlns:a16="http://schemas.microsoft.com/office/drawing/2014/main" id="{00000000-0008-0000-0F00-00008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5" name="【消防施設】&#10;一人当たり面積グラフ枠">
          <a:extLst>
            <a:ext uri="{FF2B5EF4-FFF2-40B4-BE49-F238E27FC236}">
              <a16:creationId xmlns:a16="http://schemas.microsoft.com/office/drawing/2014/main" id="{00000000-0008-0000-0F00-00008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57" name="【消防施設】&#10;一人当たり面積最小値テキスト">
          <a:extLst>
            <a:ext uri="{FF2B5EF4-FFF2-40B4-BE49-F238E27FC236}">
              <a16:creationId xmlns:a16="http://schemas.microsoft.com/office/drawing/2014/main" id="{00000000-0008-0000-0F00-000091020000}"/>
            </a:ext>
          </a:extLst>
        </xdr:cNvPr>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659" name="【消防施設】&#10;一人当たり面積最大値テキスト">
          <a:extLst>
            <a:ext uri="{FF2B5EF4-FFF2-40B4-BE49-F238E27FC236}">
              <a16:creationId xmlns:a16="http://schemas.microsoft.com/office/drawing/2014/main" id="{00000000-0008-0000-0F00-000093020000}"/>
            </a:ext>
          </a:extLst>
        </xdr:cNvPr>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103903</xdr:rowOff>
    </xdr:from>
    <xdr:ext cx="469744" cy="259045"/>
    <xdr:sp macro="" textlink="">
      <xdr:nvSpPr>
        <xdr:cNvPr id="661" name="【消防施設】&#10;一人当たり面積平均値テキスト">
          <a:extLst>
            <a:ext uri="{FF2B5EF4-FFF2-40B4-BE49-F238E27FC236}">
              <a16:creationId xmlns:a16="http://schemas.microsoft.com/office/drawing/2014/main" id="{00000000-0008-0000-0F00-000095020000}"/>
            </a:ext>
          </a:extLst>
        </xdr:cNvPr>
        <xdr:cNvSpPr txBox="1"/>
      </xdr:nvSpPr>
      <xdr:spPr>
        <a:xfrm>
          <a:off x="22199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662" name="フローチャート: 判断 661">
          <a:extLst>
            <a:ext uri="{FF2B5EF4-FFF2-40B4-BE49-F238E27FC236}">
              <a16:creationId xmlns:a16="http://schemas.microsoft.com/office/drawing/2014/main" id="{00000000-0008-0000-0F00-000096020000}"/>
            </a:ext>
          </a:extLst>
        </xdr:cNvPr>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663" name="フローチャート: 判断 662">
          <a:extLst>
            <a:ext uri="{FF2B5EF4-FFF2-40B4-BE49-F238E27FC236}">
              <a16:creationId xmlns:a16="http://schemas.microsoft.com/office/drawing/2014/main" id="{00000000-0008-0000-0F00-000097020000}"/>
            </a:ext>
          </a:extLst>
        </xdr:cNvPr>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64" name="フローチャート: 判断 663">
          <a:extLst>
            <a:ext uri="{FF2B5EF4-FFF2-40B4-BE49-F238E27FC236}">
              <a16:creationId xmlns:a16="http://schemas.microsoft.com/office/drawing/2014/main" id="{00000000-0008-0000-0F00-000098020000}"/>
            </a:ext>
          </a:extLst>
        </xdr:cNvPr>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665" name="フローチャート: 判断 664">
          <a:extLst>
            <a:ext uri="{FF2B5EF4-FFF2-40B4-BE49-F238E27FC236}">
              <a16:creationId xmlns:a16="http://schemas.microsoft.com/office/drawing/2014/main" id="{00000000-0008-0000-0F00-000099020000}"/>
            </a:ext>
          </a:extLst>
        </xdr:cNvPr>
        <xdr:cNvSpPr/>
      </xdr:nvSpPr>
      <xdr:spPr>
        <a:xfrm>
          <a:off x="19494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85598</xdr:rowOff>
    </xdr:from>
    <xdr:to>
      <xdr:col>116</xdr:col>
      <xdr:colOff>114300</xdr:colOff>
      <xdr:row>86</xdr:row>
      <xdr:rowOff>15748</xdr:rowOff>
    </xdr:to>
    <xdr:sp macro="" textlink="">
      <xdr:nvSpPr>
        <xdr:cNvPr id="671" name="楕円 670">
          <a:extLst>
            <a:ext uri="{FF2B5EF4-FFF2-40B4-BE49-F238E27FC236}">
              <a16:creationId xmlns:a16="http://schemas.microsoft.com/office/drawing/2014/main" id="{00000000-0008-0000-0F00-00009F020000}"/>
            </a:ext>
          </a:extLst>
        </xdr:cNvPr>
        <xdr:cNvSpPr/>
      </xdr:nvSpPr>
      <xdr:spPr>
        <a:xfrm>
          <a:off x="221107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525</xdr:rowOff>
    </xdr:from>
    <xdr:ext cx="469744" cy="259045"/>
    <xdr:sp macro="" textlink="">
      <xdr:nvSpPr>
        <xdr:cNvPr id="672" name="【消防施設】&#10;一人当たり面積該当値テキスト">
          <a:extLst>
            <a:ext uri="{FF2B5EF4-FFF2-40B4-BE49-F238E27FC236}">
              <a16:creationId xmlns:a16="http://schemas.microsoft.com/office/drawing/2014/main" id="{00000000-0008-0000-0F00-0000A0020000}"/>
            </a:ext>
          </a:extLst>
        </xdr:cNvPr>
        <xdr:cNvSpPr txBox="1"/>
      </xdr:nvSpPr>
      <xdr:spPr>
        <a:xfrm>
          <a:off x="22199600" y="1457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673" name="楕円 672">
          <a:extLst>
            <a:ext uri="{FF2B5EF4-FFF2-40B4-BE49-F238E27FC236}">
              <a16:creationId xmlns:a16="http://schemas.microsoft.com/office/drawing/2014/main" id="{00000000-0008-0000-0F00-0000A1020000}"/>
            </a:ext>
          </a:extLst>
        </xdr:cNvPr>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136398</xdr:rowOff>
    </xdr:from>
    <xdr:to>
      <xdr:col>116</xdr:col>
      <xdr:colOff>63500</xdr:colOff>
      <xdr:row>85</xdr:row>
      <xdr:rowOff>140970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flipV="1">
          <a:off x="21323300" y="147096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90170</xdr:rowOff>
    </xdr:from>
    <xdr:to>
      <xdr:col>107</xdr:col>
      <xdr:colOff>101600</xdr:colOff>
      <xdr:row>86</xdr:row>
      <xdr:rowOff>20320</xdr:rowOff>
    </xdr:to>
    <xdr:sp macro="" textlink="">
      <xdr:nvSpPr>
        <xdr:cNvPr id="675" name="楕円 674">
          <a:extLst>
            <a:ext uri="{FF2B5EF4-FFF2-40B4-BE49-F238E27FC236}">
              <a16:creationId xmlns:a16="http://schemas.microsoft.com/office/drawing/2014/main" id="{00000000-0008-0000-0F00-0000A3020000}"/>
            </a:ext>
          </a:extLst>
        </xdr:cNvPr>
        <xdr:cNvSpPr/>
      </xdr:nvSpPr>
      <xdr:spPr>
        <a:xfrm>
          <a:off x="20383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140970</xdr:rowOff>
    </xdr:from>
    <xdr:to>
      <xdr:col>111</xdr:col>
      <xdr:colOff>177800</xdr:colOff>
      <xdr:row>85</xdr:row>
      <xdr:rowOff>140970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20434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85598</xdr:rowOff>
    </xdr:from>
    <xdr:to>
      <xdr:col>102</xdr:col>
      <xdr:colOff>165100</xdr:colOff>
      <xdr:row>86</xdr:row>
      <xdr:rowOff>15748</xdr:rowOff>
    </xdr:to>
    <xdr:sp macro="" textlink="">
      <xdr:nvSpPr>
        <xdr:cNvPr id="677" name="楕円 676">
          <a:extLst>
            <a:ext uri="{FF2B5EF4-FFF2-40B4-BE49-F238E27FC236}">
              <a16:creationId xmlns:a16="http://schemas.microsoft.com/office/drawing/2014/main" id="{00000000-0008-0000-0F00-0000A5020000}"/>
            </a:ext>
          </a:extLst>
        </xdr:cNvPr>
        <xdr:cNvSpPr/>
      </xdr:nvSpPr>
      <xdr:spPr>
        <a:xfrm>
          <a:off x="19494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136398</xdr:rowOff>
    </xdr:from>
    <xdr:to>
      <xdr:col>107</xdr:col>
      <xdr:colOff>50800</xdr:colOff>
      <xdr:row>85</xdr:row>
      <xdr:rowOff>140970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9545300" y="14709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679" name="n_1aveValue【消防施設】&#10;一人当たり面積">
          <a:extLst>
            <a:ext uri="{FF2B5EF4-FFF2-40B4-BE49-F238E27FC236}">
              <a16:creationId xmlns:a16="http://schemas.microsoft.com/office/drawing/2014/main" id="{00000000-0008-0000-0F00-0000A7020000}"/>
            </a:ext>
          </a:extLst>
        </xdr:cNvPr>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680" name="n_2aveValue【消防施設】&#10;一人当たり面積">
          <a:extLst>
            <a:ext uri="{FF2B5EF4-FFF2-40B4-BE49-F238E27FC236}">
              <a16:creationId xmlns:a16="http://schemas.microsoft.com/office/drawing/2014/main" id="{00000000-0008-0000-0F00-0000A8020000}"/>
            </a:ext>
          </a:extLst>
        </xdr:cNvPr>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75709</xdr:rowOff>
    </xdr:from>
    <xdr:ext cx="469744" cy="259045"/>
    <xdr:sp macro="" textlink="">
      <xdr:nvSpPr>
        <xdr:cNvPr id="681" name="n_3aveValue【消防施設】&#10;一人当たり面積">
          <a:extLst>
            <a:ext uri="{FF2B5EF4-FFF2-40B4-BE49-F238E27FC236}">
              <a16:creationId xmlns:a16="http://schemas.microsoft.com/office/drawing/2014/main" id="{00000000-0008-0000-0F00-0000A9020000}"/>
            </a:ext>
          </a:extLst>
        </xdr:cNvPr>
        <xdr:cNvSpPr txBox="1"/>
      </xdr:nvSpPr>
      <xdr:spPr>
        <a:xfrm>
          <a:off x="19310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11447</xdr:rowOff>
    </xdr:from>
    <xdr:ext cx="469744" cy="259045"/>
    <xdr:sp macro="" textlink="">
      <xdr:nvSpPr>
        <xdr:cNvPr id="682" name="n_1mainValue【消防施設】&#10;一人当たり面積">
          <a:extLst>
            <a:ext uri="{FF2B5EF4-FFF2-40B4-BE49-F238E27FC236}">
              <a16:creationId xmlns:a16="http://schemas.microsoft.com/office/drawing/2014/main" id="{00000000-0008-0000-0F00-0000AA020000}"/>
            </a:ext>
          </a:extLst>
        </xdr:cNvPr>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683" name="n_2mainValue【消防施設】&#10;一人当たり面積">
          <a:extLst>
            <a:ext uri="{FF2B5EF4-FFF2-40B4-BE49-F238E27FC236}">
              <a16:creationId xmlns:a16="http://schemas.microsoft.com/office/drawing/2014/main" id="{00000000-0008-0000-0F00-0000AB020000}"/>
            </a:ext>
          </a:extLst>
        </xdr:cNvPr>
        <xdr:cNvSpPr txBox="1"/>
      </xdr:nvSpPr>
      <xdr:spPr>
        <a:xfrm>
          <a:off x="20199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6875</xdr:rowOff>
    </xdr:from>
    <xdr:ext cx="469744" cy="259045"/>
    <xdr:sp macro="" textlink="">
      <xdr:nvSpPr>
        <xdr:cNvPr id="684" name="n_3mainValue【消防施設】&#10;一人当たり面積">
          <a:extLst>
            <a:ext uri="{FF2B5EF4-FFF2-40B4-BE49-F238E27FC236}">
              <a16:creationId xmlns:a16="http://schemas.microsoft.com/office/drawing/2014/main" id="{00000000-0008-0000-0F00-0000AC020000}"/>
            </a:ext>
          </a:extLst>
        </xdr:cNvPr>
        <xdr:cNvSpPr txBox="1"/>
      </xdr:nvSpPr>
      <xdr:spPr>
        <a:xfrm>
          <a:off x="19310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9" name="【庁舎】&#10;有形固定資産減価償却率グラフ枠">
          <a:extLst>
            <a:ext uri="{FF2B5EF4-FFF2-40B4-BE49-F238E27FC236}">
              <a16:creationId xmlns:a16="http://schemas.microsoft.com/office/drawing/2014/main" id="{00000000-0008-0000-0F00-0000C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711" name="【庁舎】&#10;有形固定資産減価償却率最小値テキスト">
          <a:extLst>
            <a:ext uri="{FF2B5EF4-FFF2-40B4-BE49-F238E27FC236}">
              <a16:creationId xmlns:a16="http://schemas.microsoft.com/office/drawing/2014/main" id="{00000000-0008-0000-0F00-0000C7020000}"/>
            </a:ext>
          </a:extLst>
        </xdr:cNvPr>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13" name="【庁舎】&#10;有形固定資産減価償却率最大値テキスト">
          <a:extLst>
            <a:ext uri="{FF2B5EF4-FFF2-40B4-BE49-F238E27FC236}">
              <a16:creationId xmlns:a16="http://schemas.microsoft.com/office/drawing/2014/main" id="{00000000-0008-0000-0F00-0000C9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715" name="【庁舎】&#10;有形固定資産減価償却率平均値テキスト">
          <a:extLst>
            <a:ext uri="{FF2B5EF4-FFF2-40B4-BE49-F238E27FC236}">
              <a16:creationId xmlns:a16="http://schemas.microsoft.com/office/drawing/2014/main" id="{00000000-0008-0000-0F00-0000CB020000}"/>
            </a:ext>
          </a:extLst>
        </xdr:cNvPr>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716" name="フローチャート: 判断 715">
          <a:extLst>
            <a:ext uri="{FF2B5EF4-FFF2-40B4-BE49-F238E27FC236}">
              <a16:creationId xmlns:a16="http://schemas.microsoft.com/office/drawing/2014/main" id="{00000000-0008-0000-0F00-0000CC020000}"/>
            </a:ext>
          </a:extLst>
        </xdr:cNvPr>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717" name="フローチャート: 判断 716">
          <a:extLst>
            <a:ext uri="{FF2B5EF4-FFF2-40B4-BE49-F238E27FC236}">
              <a16:creationId xmlns:a16="http://schemas.microsoft.com/office/drawing/2014/main" id="{00000000-0008-0000-0F00-0000CD020000}"/>
            </a:ext>
          </a:extLst>
        </xdr:cNvPr>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718" name="フローチャート: 判断 717">
          <a:extLst>
            <a:ext uri="{FF2B5EF4-FFF2-40B4-BE49-F238E27FC236}">
              <a16:creationId xmlns:a16="http://schemas.microsoft.com/office/drawing/2014/main" id="{00000000-0008-0000-0F00-0000CE020000}"/>
            </a:ext>
          </a:extLst>
        </xdr:cNvPr>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719" name="フローチャート: 判断 718">
          <a:extLst>
            <a:ext uri="{FF2B5EF4-FFF2-40B4-BE49-F238E27FC236}">
              <a16:creationId xmlns:a16="http://schemas.microsoft.com/office/drawing/2014/main" id="{00000000-0008-0000-0F00-0000CF020000}"/>
            </a:ext>
          </a:extLst>
        </xdr:cNvPr>
        <xdr:cNvSpPr/>
      </xdr:nvSpPr>
      <xdr:spPr>
        <a:xfrm>
          <a:off x="13652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134801</xdr:rowOff>
    </xdr:from>
    <xdr:to>
      <xdr:col>85</xdr:col>
      <xdr:colOff>177800</xdr:colOff>
      <xdr:row>102</xdr:row>
      <xdr:rowOff>64951</xdr:rowOff>
    </xdr:to>
    <xdr:sp macro="" textlink="">
      <xdr:nvSpPr>
        <xdr:cNvPr id="725" name="楕円 724">
          <a:extLst>
            <a:ext uri="{FF2B5EF4-FFF2-40B4-BE49-F238E27FC236}">
              <a16:creationId xmlns:a16="http://schemas.microsoft.com/office/drawing/2014/main" id="{00000000-0008-0000-0F00-0000D5020000}"/>
            </a:ext>
          </a:extLst>
        </xdr:cNvPr>
        <xdr:cNvSpPr/>
      </xdr:nvSpPr>
      <xdr:spPr>
        <a:xfrm>
          <a:off x="16268700" y="174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157678</xdr:rowOff>
    </xdr:from>
    <xdr:ext cx="405111" cy="259045"/>
    <xdr:sp macro="" textlink="">
      <xdr:nvSpPr>
        <xdr:cNvPr id="726" name="【庁舎】&#10;有形固定資産減価償却率該当値テキスト">
          <a:extLst>
            <a:ext uri="{FF2B5EF4-FFF2-40B4-BE49-F238E27FC236}">
              <a16:creationId xmlns:a16="http://schemas.microsoft.com/office/drawing/2014/main" id="{00000000-0008-0000-0F00-0000D6020000}"/>
            </a:ext>
          </a:extLst>
        </xdr:cNvPr>
        <xdr:cNvSpPr txBox="1"/>
      </xdr:nvSpPr>
      <xdr:spPr>
        <a:xfrm>
          <a:off x="16357600" y="1730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118473</xdr:rowOff>
    </xdr:from>
    <xdr:to>
      <xdr:col>81</xdr:col>
      <xdr:colOff>101600</xdr:colOff>
      <xdr:row>101</xdr:row>
      <xdr:rowOff>48623</xdr:rowOff>
    </xdr:to>
    <xdr:sp macro="" textlink="">
      <xdr:nvSpPr>
        <xdr:cNvPr id="727" name="楕円 726">
          <a:extLst>
            <a:ext uri="{FF2B5EF4-FFF2-40B4-BE49-F238E27FC236}">
              <a16:creationId xmlns:a16="http://schemas.microsoft.com/office/drawing/2014/main" id="{00000000-0008-0000-0F00-0000D7020000}"/>
            </a:ext>
          </a:extLst>
        </xdr:cNvPr>
        <xdr:cNvSpPr/>
      </xdr:nvSpPr>
      <xdr:spPr>
        <a:xfrm>
          <a:off x="15430500" y="1726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169273</xdr:rowOff>
    </xdr:from>
    <xdr:to>
      <xdr:col>85</xdr:col>
      <xdr:colOff>127000</xdr:colOff>
      <xdr:row>102</xdr:row>
      <xdr:rowOff>14151</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5481300" y="17314273"/>
          <a:ext cx="838200" cy="18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129902</xdr:rowOff>
    </xdr:from>
    <xdr:to>
      <xdr:col>76</xdr:col>
      <xdr:colOff>165100</xdr:colOff>
      <xdr:row>101</xdr:row>
      <xdr:rowOff>60052</xdr:rowOff>
    </xdr:to>
    <xdr:sp macro="" textlink="">
      <xdr:nvSpPr>
        <xdr:cNvPr id="729" name="楕円 728">
          <a:extLst>
            <a:ext uri="{FF2B5EF4-FFF2-40B4-BE49-F238E27FC236}">
              <a16:creationId xmlns:a16="http://schemas.microsoft.com/office/drawing/2014/main" id="{00000000-0008-0000-0F00-0000D9020000}"/>
            </a:ext>
          </a:extLst>
        </xdr:cNvPr>
        <xdr:cNvSpPr/>
      </xdr:nvSpPr>
      <xdr:spPr>
        <a:xfrm>
          <a:off x="14541500" y="1727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169273</xdr:rowOff>
    </xdr:from>
    <xdr:to>
      <xdr:col>81</xdr:col>
      <xdr:colOff>50800</xdr:colOff>
      <xdr:row>101</xdr:row>
      <xdr:rowOff>9252</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flipV="1">
          <a:off x="14592300" y="17314273"/>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105411</xdr:rowOff>
    </xdr:from>
    <xdr:to>
      <xdr:col>72</xdr:col>
      <xdr:colOff>38100</xdr:colOff>
      <xdr:row>102</xdr:row>
      <xdr:rowOff>35561</xdr:rowOff>
    </xdr:to>
    <xdr:sp macro="" textlink="">
      <xdr:nvSpPr>
        <xdr:cNvPr id="731" name="楕円 730">
          <a:extLst>
            <a:ext uri="{FF2B5EF4-FFF2-40B4-BE49-F238E27FC236}">
              <a16:creationId xmlns:a16="http://schemas.microsoft.com/office/drawing/2014/main" id="{00000000-0008-0000-0F00-0000DB020000}"/>
            </a:ext>
          </a:extLst>
        </xdr:cNvPr>
        <xdr:cNvSpPr/>
      </xdr:nvSpPr>
      <xdr:spPr>
        <a:xfrm>
          <a:off x="136525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9252</xdr:rowOff>
    </xdr:from>
    <xdr:to>
      <xdr:col>76</xdr:col>
      <xdr:colOff>114300</xdr:colOff>
      <xdr:row>101</xdr:row>
      <xdr:rowOff>156211</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flipV="1">
          <a:off x="13703300" y="17325702"/>
          <a:ext cx="889000" cy="14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158948</xdr:rowOff>
    </xdr:from>
    <xdr:ext cx="405111" cy="259045"/>
    <xdr:sp macro="" textlink="">
      <xdr:nvSpPr>
        <xdr:cNvPr id="733" name="n_1aveValue【庁舎】&#10;有形固定資産減価償却率">
          <a:extLst>
            <a:ext uri="{FF2B5EF4-FFF2-40B4-BE49-F238E27FC236}">
              <a16:creationId xmlns:a16="http://schemas.microsoft.com/office/drawing/2014/main" id="{00000000-0008-0000-0F00-0000DD020000}"/>
            </a:ext>
          </a:extLst>
        </xdr:cNvPr>
        <xdr:cNvSpPr txBox="1"/>
      </xdr:nvSpPr>
      <xdr:spPr>
        <a:xfrm>
          <a:off x="152660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734" name="n_2aveValue【庁舎】&#10;有形固定資産減価償却率">
          <a:extLst>
            <a:ext uri="{FF2B5EF4-FFF2-40B4-BE49-F238E27FC236}">
              <a16:creationId xmlns:a16="http://schemas.microsoft.com/office/drawing/2014/main" id="{00000000-0008-0000-0F00-0000DE020000}"/>
            </a:ext>
          </a:extLst>
        </xdr:cNvPr>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111596</xdr:rowOff>
    </xdr:from>
    <xdr:ext cx="405111" cy="259045"/>
    <xdr:sp macro="" textlink="">
      <xdr:nvSpPr>
        <xdr:cNvPr id="735" name="n_3aveValue【庁舎】&#10;有形固定資産減価償却率">
          <a:extLst>
            <a:ext uri="{FF2B5EF4-FFF2-40B4-BE49-F238E27FC236}">
              <a16:creationId xmlns:a16="http://schemas.microsoft.com/office/drawing/2014/main" id="{00000000-0008-0000-0F00-0000DF020000}"/>
            </a:ext>
          </a:extLst>
        </xdr:cNvPr>
        <xdr:cNvSpPr txBox="1"/>
      </xdr:nvSpPr>
      <xdr:spPr>
        <a:xfrm>
          <a:off x="13500744"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65150</xdr:rowOff>
    </xdr:from>
    <xdr:ext cx="405111" cy="259045"/>
    <xdr:sp macro="" textlink="">
      <xdr:nvSpPr>
        <xdr:cNvPr id="736" name="n_1mainValue【庁舎】&#10;有形固定資産減価償却率">
          <a:extLst>
            <a:ext uri="{FF2B5EF4-FFF2-40B4-BE49-F238E27FC236}">
              <a16:creationId xmlns:a16="http://schemas.microsoft.com/office/drawing/2014/main" id="{00000000-0008-0000-0F00-0000E0020000}"/>
            </a:ext>
          </a:extLst>
        </xdr:cNvPr>
        <xdr:cNvSpPr txBox="1"/>
      </xdr:nvSpPr>
      <xdr:spPr>
        <a:xfrm>
          <a:off x="15266044" y="17038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76579</xdr:rowOff>
    </xdr:from>
    <xdr:ext cx="405111" cy="259045"/>
    <xdr:sp macro="" textlink="">
      <xdr:nvSpPr>
        <xdr:cNvPr id="737" name="n_2mainValue【庁舎】&#10;有形固定資産減価償却率">
          <a:extLst>
            <a:ext uri="{FF2B5EF4-FFF2-40B4-BE49-F238E27FC236}">
              <a16:creationId xmlns:a16="http://schemas.microsoft.com/office/drawing/2014/main" id="{00000000-0008-0000-0F00-0000E1020000}"/>
            </a:ext>
          </a:extLst>
        </xdr:cNvPr>
        <xdr:cNvSpPr txBox="1"/>
      </xdr:nvSpPr>
      <xdr:spPr>
        <a:xfrm>
          <a:off x="14389744" y="17050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52088</xdr:rowOff>
    </xdr:from>
    <xdr:ext cx="405111" cy="259045"/>
    <xdr:sp macro="" textlink="">
      <xdr:nvSpPr>
        <xdr:cNvPr id="738" name="n_3mainValue【庁舎】&#10;有形固定資産減価償却率">
          <a:extLst>
            <a:ext uri="{FF2B5EF4-FFF2-40B4-BE49-F238E27FC236}">
              <a16:creationId xmlns:a16="http://schemas.microsoft.com/office/drawing/2014/main" id="{00000000-0008-0000-0F00-0000E2020000}"/>
            </a:ext>
          </a:extLst>
        </xdr:cNvPr>
        <xdr:cNvSpPr txBox="1"/>
      </xdr:nvSpPr>
      <xdr:spPr>
        <a:xfrm>
          <a:off x="13500744" y="1719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4" name="【庁舎】&#10;一人当たり面積グラフ枠">
          <a:extLst>
            <a:ext uri="{FF2B5EF4-FFF2-40B4-BE49-F238E27FC236}">
              <a16:creationId xmlns:a16="http://schemas.microsoft.com/office/drawing/2014/main" id="{00000000-0008-0000-0F00-0000F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766" name="【庁舎】&#10;一人当たり面積最小値テキスト">
          <a:extLst>
            <a:ext uri="{FF2B5EF4-FFF2-40B4-BE49-F238E27FC236}">
              <a16:creationId xmlns:a16="http://schemas.microsoft.com/office/drawing/2014/main" id="{00000000-0008-0000-0F00-0000FE020000}"/>
            </a:ext>
          </a:extLst>
        </xdr:cNvPr>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768" name="【庁舎】&#10;一人当たり面積最大値テキスト">
          <a:extLst>
            <a:ext uri="{FF2B5EF4-FFF2-40B4-BE49-F238E27FC236}">
              <a16:creationId xmlns:a16="http://schemas.microsoft.com/office/drawing/2014/main" id="{00000000-0008-0000-0F00-000000030000}"/>
            </a:ext>
          </a:extLst>
        </xdr:cNvPr>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770" name="【庁舎】&#10;一人当たり面積平均値テキスト">
          <a:extLst>
            <a:ext uri="{FF2B5EF4-FFF2-40B4-BE49-F238E27FC236}">
              <a16:creationId xmlns:a16="http://schemas.microsoft.com/office/drawing/2014/main" id="{00000000-0008-0000-0F00-000002030000}"/>
            </a:ext>
          </a:extLst>
        </xdr:cNvPr>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771" name="フローチャート: 判断 770">
          <a:extLst>
            <a:ext uri="{FF2B5EF4-FFF2-40B4-BE49-F238E27FC236}">
              <a16:creationId xmlns:a16="http://schemas.microsoft.com/office/drawing/2014/main" id="{00000000-0008-0000-0F00-000003030000}"/>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72" name="フローチャート: 判断 771">
          <a:extLst>
            <a:ext uri="{FF2B5EF4-FFF2-40B4-BE49-F238E27FC236}">
              <a16:creationId xmlns:a16="http://schemas.microsoft.com/office/drawing/2014/main" id="{00000000-0008-0000-0F00-000004030000}"/>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773" name="フローチャート: 判断 772">
          <a:extLst>
            <a:ext uri="{FF2B5EF4-FFF2-40B4-BE49-F238E27FC236}">
              <a16:creationId xmlns:a16="http://schemas.microsoft.com/office/drawing/2014/main" id="{00000000-0008-0000-0F00-000005030000}"/>
            </a:ext>
          </a:extLst>
        </xdr:cNvPr>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111942</xdr:rowOff>
    </xdr:from>
    <xdr:to>
      <xdr:col>102</xdr:col>
      <xdr:colOff>165100</xdr:colOff>
      <xdr:row>108</xdr:row>
      <xdr:rowOff>42092</xdr:rowOff>
    </xdr:to>
    <xdr:sp macro="" textlink="">
      <xdr:nvSpPr>
        <xdr:cNvPr id="774" name="フローチャート: 判断 773">
          <a:extLst>
            <a:ext uri="{FF2B5EF4-FFF2-40B4-BE49-F238E27FC236}">
              <a16:creationId xmlns:a16="http://schemas.microsoft.com/office/drawing/2014/main" id="{00000000-0008-0000-0F00-000006030000}"/>
            </a:ext>
          </a:extLst>
        </xdr:cNvPr>
        <xdr:cNvSpPr/>
      </xdr:nvSpPr>
      <xdr:spPr>
        <a:xfrm>
          <a:off x="19494500" y="1845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780" name="楕円 779">
          <a:extLst>
            <a:ext uri="{FF2B5EF4-FFF2-40B4-BE49-F238E27FC236}">
              <a16:creationId xmlns:a16="http://schemas.microsoft.com/office/drawing/2014/main" id="{00000000-0008-0000-0F00-00000C030000}"/>
            </a:ext>
          </a:extLst>
        </xdr:cNvPr>
        <xdr:cNvSpPr/>
      </xdr:nvSpPr>
      <xdr:spPr>
        <a:xfrm>
          <a:off x="221107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115225</xdr:rowOff>
    </xdr:from>
    <xdr:ext cx="469744" cy="259045"/>
    <xdr:sp macro="" textlink="">
      <xdr:nvSpPr>
        <xdr:cNvPr id="781" name="【庁舎】&#10;一人当たり面積該当値テキスト">
          <a:extLst>
            <a:ext uri="{FF2B5EF4-FFF2-40B4-BE49-F238E27FC236}">
              <a16:creationId xmlns:a16="http://schemas.microsoft.com/office/drawing/2014/main" id="{00000000-0008-0000-0F00-00000D030000}"/>
            </a:ext>
          </a:extLst>
        </xdr:cNvPr>
        <xdr:cNvSpPr txBox="1"/>
      </xdr:nvSpPr>
      <xdr:spPr>
        <a:xfrm>
          <a:off x="22199600" y="1794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58057</xdr:rowOff>
    </xdr:from>
    <xdr:to>
      <xdr:col>112</xdr:col>
      <xdr:colOff>38100</xdr:colOff>
      <xdr:row>106</xdr:row>
      <xdr:rowOff>159657</xdr:rowOff>
    </xdr:to>
    <xdr:sp macro="" textlink="">
      <xdr:nvSpPr>
        <xdr:cNvPr id="782" name="楕円 781">
          <a:extLst>
            <a:ext uri="{FF2B5EF4-FFF2-40B4-BE49-F238E27FC236}">
              <a16:creationId xmlns:a16="http://schemas.microsoft.com/office/drawing/2014/main" id="{00000000-0008-0000-0F00-00000E030000}"/>
            </a:ext>
          </a:extLst>
        </xdr:cNvPr>
        <xdr:cNvSpPr/>
      </xdr:nvSpPr>
      <xdr:spPr>
        <a:xfrm>
          <a:off x="21272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143148</xdr:rowOff>
    </xdr:from>
    <xdr:to>
      <xdr:col>116</xdr:col>
      <xdr:colOff>63500</xdr:colOff>
      <xdr:row>106</xdr:row>
      <xdr:rowOff>108857</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flipV="1">
          <a:off x="21323300" y="18145398"/>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64588</xdr:rowOff>
    </xdr:from>
    <xdr:to>
      <xdr:col>107</xdr:col>
      <xdr:colOff>101600</xdr:colOff>
      <xdr:row>106</xdr:row>
      <xdr:rowOff>166188</xdr:rowOff>
    </xdr:to>
    <xdr:sp macro="" textlink="">
      <xdr:nvSpPr>
        <xdr:cNvPr id="784" name="楕円 783">
          <a:extLst>
            <a:ext uri="{FF2B5EF4-FFF2-40B4-BE49-F238E27FC236}">
              <a16:creationId xmlns:a16="http://schemas.microsoft.com/office/drawing/2014/main" id="{00000000-0008-0000-0F00-000010030000}"/>
            </a:ext>
          </a:extLst>
        </xdr:cNvPr>
        <xdr:cNvSpPr/>
      </xdr:nvSpPr>
      <xdr:spPr>
        <a:xfrm>
          <a:off x="20383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108857</xdr:rowOff>
    </xdr:from>
    <xdr:to>
      <xdr:col>111</xdr:col>
      <xdr:colOff>177800</xdr:colOff>
      <xdr:row>106</xdr:row>
      <xdr:rowOff>115388</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flipV="1">
          <a:off x="20434300" y="182825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120106</xdr:rowOff>
    </xdr:from>
    <xdr:to>
      <xdr:col>102</xdr:col>
      <xdr:colOff>165100</xdr:colOff>
      <xdr:row>109</xdr:row>
      <xdr:rowOff>50256</xdr:rowOff>
    </xdr:to>
    <xdr:sp macro="" textlink="">
      <xdr:nvSpPr>
        <xdr:cNvPr id="786" name="楕円 785">
          <a:extLst>
            <a:ext uri="{FF2B5EF4-FFF2-40B4-BE49-F238E27FC236}">
              <a16:creationId xmlns:a16="http://schemas.microsoft.com/office/drawing/2014/main" id="{00000000-0008-0000-0F00-000012030000}"/>
            </a:ext>
          </a:extLst>
        </xdr:cNvPr>
        <xdr:cNvSpPr/>
      </xdr:nvSpPr>
      <xdr:spPr>
        <a:xfrm>
          <a:off x="19494500" y="186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115388</xdr:rowOff>
    </xdr:from>
    <xdr:to>
      <xdr:col>107</xdr:col>
      <xdr:colOff>50800</xdr:colOff>
      <xdr:row>108</xdr:row>
      <xdr:rowOff>170906</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flipV="1">
          <a:off x="19545300" y="18289088"/>
          <a:ext cx="889000" cy="39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788" name="n_1aveValue【庁舎】&#10;一人当たり面積">
          <a:extLst>
            <a:ext uri="{FF2B5EF4-FFF2-40B4-BE49-F238E27FC236}">
              <a16:creationId xmlns:a16="http://schemas.microsoft.com/office/drawing/2014/main" id="{00000000-0008-0000-0F00-000014030000}"/>
            </a:ext>
          </a:extLst>
        </xdr:cNvPr>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74040</xdr:rowOff>
    </xdr:from>
    <xdr:ext cx="469744" cy="259045"/>
    <xdr:sp macro="" textlink="">
      <xdr:nvSpPr>
        <xdr:cNvPr id="789" name="n_2aveValue【庁舎】&#10;一人当たり面積">
          <a:extLst>
            <a:ext uri="{FF2B5EF4-FFF2-40B4-BE49-F238E27FC236}">
              <a16:creationId xmlns:a16="http://schemas.microsoft.com/office/drawing/2014/main" id="{00000000-0008-0000-0F00-000015030000}"/>
            </a:ext>
          </a:extLst>
        </xdr:cNvPr>
        <xdr:cNvSpPr txBox="1"/>
      </xdr:nvSpPr>
      <xdr:spPr>
        <a:xfrm>
          <a:off x="20199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58619</xdr:rowOff>
    </xdr:from>
    <xdr:ext cx="469744" cy="259045"/>
    <xdr:sp macro="" textlink="">
      <xdr:nvSpPr>
        <xdr:cNvPr id="790" name="n_3aveValue【庁舎】&#10;一人当たり面積">
          <a:extLst>
            <a:ext uri="{FF2B5EF4-FFF2-40B4-BE49-F238E27FC236}">
              <a16:creationId xmlns:a16="http://schemas.microsoft.com/office/drawing/2014/main" id="{00000000-0008-0000-0F00-000016030000}"/>
            </a:ext>
          </a:extLst>
        </xdr:cNvPr>
        <xdr:cNvSpPr txBox="1"/>
      </xdr:nvSpPr>
      <xdr:spPr>
        <a:xfrm>
          <a:off x="19310427" y="1823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4734</xdr:rowOff>
    </xdr:from>
    <xdr:ext cx="469744" cy="259045"/>
    <xdr:sp macro="" textlink="">
      <xdr:nvSpPr>
        <xdr:cNvPr id="791" name="n_1mainValue【庁舎】&#10;一人当たり面積">
          <a:extLst>
            <a:ext uri="{FF2B5EF4-FFF2-40B4-BE49-F238E27FC236}">
              <a16:creationId xmlns:a16="http://schemas.microsoft.com/office/drawing/2014/main" id="{00000000-0008-0000-0F00-000017030000}"/>
            </a:ext>
          </a:extLst>
        </xdr:cNvPr>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11265</xdr:rowOff>
    </xdr:from>
    <xdr:ext cx="469744" cy="259045"/>
    <xdr:sp macro="" textlink="">
      <xdr:nvSpPr>
        <xdr:cNvPr id="792" name="n_2mainValue【庁舎】&#10;一人当たり面積">
          <a:extLst>
            <a:ext uri="{FF2B5EF4-FFF2-40B4-BE49-F238E27FC236}">
              <a16:creationId xmlns:a16="http://schemas.microsoft.com/office/drawing/2014/main" id="{00000000-0008-0000-0F00-000018030000}"/>
            </a:ext>
          </a:extLst>
        </xdr:cNvPr>
        <xdr:cNvSpPr txBox="1"/>
      </xdr:nvSpPr>
      <xdr:spPr>
        <a:xfrm>
          <a:off x="201994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41383</xdr:rowOff>
    </xdr:from>
    <xdr:ext cx="469744" cy="259045"/>
    <xdr:sp macro="" textlink="">
      <xdr:nvSpPr>
        <xdr:cNvPr id="793" name="n_3mainValue【庁舎】&#10;一人当たり面積">
          <a:extLst>
            <a:ext uri="{FF2B5EF4-FFF2-40B4-BE49-F238E27FC236}">
              <a16:creationId xmlns:a16="http://schemas.microsoft.com/office/drawing/2014/main" id="{00000000-0008-0000-0F00-000019030000}"/>
            </a:ext>
          </a:extLst>
        </xdr:cNvPr>
        <xdr:cNvSpPr txBox="1"/>
      </xdr:nvSpPr>
      <xdr:spPr>
        <a:xfrm>
          <a:off x="19310427" y="1872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4" name="正方形/長方形 793">
          <a:extLst>
            <a:ext uri="{FF2B5EF4-FFF2-40B4-BE49-F238E27FC236}">
              <a16:creationId xmlns:a16="http://schemas.microsoft.com/office/drawing/2014/main" id="{00000000-0008-0000-0F00-00001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5" name="正方形/長方形 794">
          <a:extLst>
            <a:ext uri="{FF2B5EF4-FFF2-40B4-BE49-F238E27FC236}">
              <a16:creationId xmlns:a16="http://schemas.microsoft.com/office/drawing/2014/main" id="{00000000-0008-0000-0F00-00001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有形固定資産減価償却率が類似団体平均を上回っている項目は、「図書館」、「一般廃棄物処理施設」、「消防施設」、「市民会館」及び「庁舎」で、特に「消防施設」及び「庁舎」で</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％を超えるなど、今後大規模修繕や建て替えなどの多額の負担が予想されます。一方、「体育館・プール」及び「福祉施設」については、類似団体平均を下回っています。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１人当たりの数値では、「体育館・プール」面積及び「庁舎」面積が類似団体平均を上回っている一方、「図書館」面積、「一般廃棄物処理施設」有形固定資産（償却資産）額、「福祉施設」面積、「消防施設」面積及び「市民会館」面積が類似団体平均を下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今後は、公共施設等総合管理計画や個別施設計画に基づき計画的な資産管理を行い、持続可能な財政運営に努めてまいります。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埼玉県幸手市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51,338
50,316
33.93
19,800,183
18,872,914
697,713
10,253,155
14,464,320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baseline="0">
              <a:latin typeface="ＭＳ Ｐゴシック" panose="020B0600070205080204" pitchFamily="50" charset="-128"/>
              <a:ea typeface="ＭＳ Ｐゴシック" panose="020B0600070205080204" pitchFamily="50" charset="-128"/>
            </a:rPr>
            <a:t>　平成</a:t>
          </a:r>
          <a:r>
            <a:rPr kumimoji="1" lang="en-US" altLang="ja-JP" sz="1250" baseline="0">
              <a:latin typeface="ＭＳ Ｐゴシック" panose="020B0600070205080204" pitchFamily="50" charset="-128"/>
              <a:ea typeface="ＭＳ Ｐゴシック" panose="020B0600070205080204" pitchFamily="50" charset="-128"/>
            </a:rPr>
            <a:t>30</a:t>
          </a:r>
          <a:r>
            <a:rPr kumimoji="1" lang="ja-JP" altLang="en-US" sz="1250" baseline="0">
              <a:latin typeface="ＭＳ Ｐゴシック" panose="020B0600070205080204" pitchFamily="50" charset="-128"/>
              <a:ea typeface="ＭＳ Ｐゴシック" panose="020B0600070205080204" pitchFamily="50" charset="-128"/>
            </a:rPr>
            <a:t>年度の財政力指数は</a:t>
          </a:r>
          <a:r>
            <a:rPr kumimoji="1" lang="en-US" altLang="ja-JP" sz="1250" baseline="0">
              <a:latin typeface="ＭＳ Ｐゴシック" panose="020B0600070205080204" pitchFamily="50" charset="-128"/>
              <a:ea typeface="ＭＳ Ｐゴシック" panose="020B0600070205080204" pitchFamily="50" charset="-128"/>
            </a:rPr>
            <a:t>0.72</a:t>
          </a:r>
          <a:r>
            <a:rPr kumimoji="1" lang="ja-JP" altLang="en-US" sz="1250" baseline="0">
              <a:latin typeface="ＭＳ Ｐゴシック" panose="020B0600070205080204" pitchFamily="50" charset="-128"/>
              <a:ea typeface="ＭＳ Ｐゴシック" panose="020B0600070205080204" pitchFamily="50" charset="-128"/>
            </a:rPr>
            <a:t>となり、前年度と比較して</a:t>
          </a:r>
          <a:r>
            <a:rPr kumimoji="1" lang="en-US" altLang="ja-JP" sz="1250" baseline="0">
              <a:latin typeface="ＭＳ Ｐゴシック" panose="020B0600070205080204" pitchFamily="50" charset="-128"/>
              <a:ea typeface="ＭＳ Ｐゴシック" panose="020B0600070205080204" pitchFamily="50" charset="-128"/>
            </a:rPr>
            <a:t>0.01</a:t>
          </a:r>
          <a:r>
            <a:rPr kumimoji="1" lang="ja-JP" altLang="en-US" sz="1250" baseline="0">
              <a:latin typeface="ＭＳ Ｐゴシック" panose="020B0600070205080204" pitchFamily="50" charset="-128"/>
              <a:ea typeface="ＭＳ Ｐゴシック" panose="020B0600070205080204" pitchFamily="50" charset="-128"/>
            </a:rPr>
            <a:t>ポイントの増、類似団体平均を</a:t>
          </a:r>
          <a:r>
            <a:rPr kumimoji="1" lang="en-US" altLang="ja-JP" sz="1250" baseline="0">
              <a:latin typeface="ＭＳ Ｐゴシック" panose="020B0600070205080204" pitchFamily="50" charset="-128"/>
              <a:ea typeface="ＭＳ Ｐゴシック" panose="020B0600070205080204" pitchFamily="50" charset="-128"/>
            </a:rPr>
            <a:t>0.02</a:t>
          </a:r>
          <a:r>
            <a:rPr kumimoji="1" lang="ja-JP" altLang="en-US" sz="1250" baseline="0">
              <a:latin typeface="ＭＳ Ｐゴシック" panose="020B0600070205080204" pitchFamily="50" charset="-128"/>
              <a:ea typeface="ＭＳ Ｐゴシック" panose="020B0600070205080204" pitchFamily="50" charset="-128"/>
            </a:rPr>
            <a:t>ポイント下回っています。</a:t>
          </a:r>
          <a:endParaRPr kumimoji="1" lang="en-US" altLang="ja-JP" sz="1250" baseline="0">
            <a:latin typeface="ＭＳ Ｐゴシック" panose="020B0600070205080204" pitchFamily="50" charset="-128"/>
            <a:ea typeface="ＭＳ Ｐゴシック" panose="020B0600070205080204" pitchFamily="50" charset="-128"/>
          </a:endParaRPr>
        </a:p>
        <a:p>
          <a:r>
            <a:rPr kumimoji="1" lang="ja-JP" altLang="en-US" sz="1250" baseline="0">
              <a:latin typeface="ＭＳ Ｐゴシック" panose="020B0600070205080204" pitchFamily="50" charset="-128"/>
              <a:ea typeface="ＭＳ Ｐゴシック" panose="020B0600070205080204" pitchFamily="50" charset="-128"/>
            </a:rPr>
            <a:t>　財政力指数の分母である基準財政需要額は、</a:t>
          </a:r>
          <a:r>
            <a:rPr kumimoji="1" lang="en-US" altLang="ja-JP" sz="1250" baseline="0">
              <a:latin typeface="ＭＳ Ｐゴシック" panose="020B0600070205080204" pitchFamily="50" charset="-128"/>
              <a:ea typeface="ＭＳ Ｐゴシック" panose="020B0600070205080204" pitchFamily="50" charset="-128"/>
            </a:rPr>
            <a:t>65</a:t>
          </a:r>
          <a:r>
            <a:rPr kumimoji="1" lang="ja-JP" altLang="en-US" sz="1250" baseline="0">
              <a:latin typeface="ＭＳ Ｐゴシック" panose="020B0600070205080204" pitchFamily="50" charset="-128"/>
              <a:ea typeface="ＭＳ Ｐゴシック" panose="020B0600070205080204" pitchFamily="50" charset="-128"/>
            </a:rPr>
            <a:t>歳以上住基人口の増などによる高齢者保健福祉費が増加したことにより、前年度と比較して</a:t>
          </a:r>
          <a:r>
            <a:rPr kumimoji="1" lang="en-US" altLang="ja-JP" sz="1250" baseline="0">
              <a:latin typeface="ＭＳ Ｐゴシック" panose="020B0600070205080204" pitchFamily="50" charset="-128"/>
              <a:ea typeface="ＭＳ Ｐゴシック" panose="020B0600070205080204" pitchFamily="50" charset="-128"/>
            </a:rPr>
            <a:t>107,446</a:t>
          </a:r>
          <a:r>
            <a:rPr kumimoji="1" lang="ja-JP" altLang="en-US" sz="1250" baseline="0">
              <a:latin typeface="ＭＳ Ｐゴシック" panose="020B0600070205080204" pitchFamily="50" charset="-128"/>
              <a:ea typeface="ＭＳ Ｐゴシック" panose="020B0600070205080204" pitchFamily="50" charset="-128"/>
            </a:rPr>
            <a:t>千円増加しました。また、財政力指数の分子である基準財政収入額は、幸手中央地区産業団地内の工場等の新築により固定資産税が増加したことにより、前年度と比較して</a:t>
          </a:r>
          <a:r>
            <a:rPr kumimoji="1" lang="en-US" altLang="ja-JP" sz="1250" baseline="0">
              <a:latin typeface="ＭＳ Ｐゴシック" panose="020B0600070205080204" pitchFamily="50" charset="-128"/>
              <a:ea typeface="ＭＳ Ｐゴシック" panose="020B0600070205080204" pitchFamily="50" charset="-128"/>
            </a:rPr>
            <a:t>241,714</a:t>
          </a:r>
          <a:r>
            <a:rPr kumimoji="1" lang="ja-JP" altLang="en-US" sz="1250" baseline="0">
              <a:latin typeface="ＭＳ Ｐゴシック" panose="020B0600070205080204" pitchFamily="50" charset="-128"/>
              <a:ea typeface="ＭＳ Ｐゴシック" panose="020B0600070205080204" pitchFamily="50" charset="-128"/>
            </a:rPr>
            <a:t>千円増加しました。</a:t>
          </a:r>
          <a:endParaRPr kumimoji="1" lang="en-US" altLang="ja-JP" sz="1250" baseline="0">
            <a:latin typeface="ＭＳ Ｐゴシック" panose="020B0600070205080204" pitchFamily="50" charset="-128"/>
            <a:ea typeface="ＭＳ Ｐゴシック" panose="020B0600070205080204" pitchFamily="50" charset="-128"/>
          </a:endParaRPr>
        </a:p>
        <a:p>
          <a:r>
            <a:rPr kumimoji="1" lang="ja-JP" altLang="en-US" sz="1250" baseline="0">
              <a:latin typeface="ＭＳ Ｐゴシック" panose="020B0600070205080204" pitchFamily="50" charset="-128"/>
              <a:ea typeface="ＭＳ Ｐゴシック" panose="020B0600070205080204" pitchFamily="50" charset="-128"/>
            </a:rPr>
            <a:t>　引き続き、歳入を確保し、財政力指数が悪化しないよう努めてまいります。</a:t>
          </a:r>
          <a:endParaRPr kumimoji="1" lang="ja-JP" altLang="en-US" sz="125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38805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2263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38805</xdr:rowOff>
    </xdr:from>
    <xdr:to>
      <xdr:col>19</xdr:col>
      <xdr:colOff>133350</xdr:colOff>
      <xdr:row>42</xdr:row>
      <xdr:rowOff>38805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3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38805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159455</xdr:rowOff>
    </xdr:from>
    <xdr:to>
      <xdr:col>11</xdr:col>
      <xdr:colOff>82550</xdr:colOff>
      <xdr:row>42</xdr:row>
      <xdr:rowOff>89605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74382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159455</xdr:rowOff>
    </xdr:from>
    <xdr:to>
      <xdr:col>19</xdr:col>
      <xdr:colOff>184150</xdr:colOff>
      <xdr:row>42</xdr:row>
      <xdr:rowOff>89605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74382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7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159455</xdr:rowOff>
    </xdr:from>
    <xdr:to>
      <xdr:col>15</xdr:col>
      <xdr:colOff>133350</xdr:colOff>
      <xdr:row>42</xdr:row>
      <xdr:rowOff>89605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74382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年度の経常収支比率は</a:t>
          </a:r>
          <a:r>
            <a:rPr kumimoji="1" lang="en-US" altLang="ja-JP" sz="1300">
              <a:latin typeface="ＭＳ Ｐゴシック" panose="020B0600070205080204" pitchFamily="50" charset="-128"/>
              <a:ea typeface="ＭＳ Ｐゴシック" panose="020B0600070205080204" pitchFamily="50" charset="-128"/>
            </a:rPr>
            <a:t>93.0</a:t>
          </a:r>
          <a:r>
            <a:rPr kumimoji="1" lang="ja-JP" altLang="en-US" sz="1300">
              <a:latin typeface="ＭＳ Ｐゴシック" panose="020B0600070205080204" pitchFamily="50" charset="-128"/>
              <a:ea typeface="ＭＳ Ｐゴシック" panose="020B0600070205080204" pitchFamily="50" charset="-128"/>
            </a:rPr>
            <a:t>％となり、前年度と比較して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ポイントの減、類似団体平均を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経常収支比率の分母である経常一般財源等は、地方消費税交付金や固定資産税の増により、前年度と比較して</a:t>
          </a:r>
          <a:r>
            <a:rPr kumimoji="1" lang="en-US" altLang="ja-JP" sz="1300">
              <a:latin typeface="ＭＳ Ｐゴシック" panose="020B0600070205080204" pitchFamily="50" charset="-128"/>
              <a:ea typeface="ＭＳ Ｐゴシック" panose="020B0600070205080204" pitchFamily="50" charset="-128"/>
            </a:rPr>
            <a:t>67,700</a:t>
          </a:r>
          <a:r>
            <a:rPr kumimoji="1" lang="ja-JP" altLang="en-US" sz="1300">
              <a:latin typeface="ＭＳ Ｐゴシック" panose="020B0600070205080204" pitchFamily="50" charset="-128"/>
              <a:ea typeface="ＭＳ Ｐゴシック" panose="020B0600070205080204" pitchFamily="50" charset="-128"/>
            </a:rPr>
            <a:t>千円増加しました。また、経常収支比率の分子である経常経費充当一般財源は、小中学校のエアコン借上料などの増加により物件費が増加したため、前年度と比較して</a:t>
          </a:r>
          <a:r>
            <a:rPr kumimoji="1" lang="en-US" altLang="ja-JP" sz="1300">
              <a:latin typeface="ＭＳ Ｐゴシック" panose="020B0600070205080204" pitchFamily="50" charset="-128"/>
              <a:ea typeface="ＭＳ Ｐゴシック" panose="020B0600070205080204" pitchFamily="50" charset="-128"/>
            </a:rPr>
            <a:t>48,289</a:t>
          </a:r>
          <a:r>
            <a:rPr kumimoji="1" lang="ja-JP" altLang="en-US" sz="1300">
              <a:latin typeface="ＭＳ Ｐゴシック" panose="020B0600070205080204" pitchFamily="50" charset="-128"/>
              <a:ea typeface="ＭＳ Ｐゴシック" panose="020B0600070205080204" pitchFamily="50" charset="-128"/>
            </a:rPr>
            <a:t>千円増加しました。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引き続き、経費の節減に一層努めてまいります。</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36830</xdr:rowOff>
    </xdr:from>
    <xdr:to>
      <xdr:col>23</xdr:col>
      <xdr:colOff>133350</xdr:colOff>
      <xdr:row>65</xdr:row>
      <xdr:rowOff>41656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18108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96791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9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121412</xdr:rowOff>
    </xdr:from>
    <xdr:to>
      <xdr:col>19</xdr:col>
      <xdr:colOff>133350</xdr:colOff>
      <xdr:row>65</xdr:row>
      <xdr:rowOff>41656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09421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30243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128778</xdr:rowOff>
    </xdr:from>
    <xdr:to>
      <xdr:col>15</xdr:col>
      <xdr:colOff>82550</xdr:colOff>
      <xdr:row>64</xdr:row>
      <xdr:rowOff>121412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93012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128778</xdr:rowOff>
    </xdr:from>
    <xdr:to>
      <xdr:col>11</xdr:col>
      <xdr:colOff>31750</xdr:colOff>
      <xdr:row>64</xdr:row>
      <xdr:rowOff>58674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93012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94742</xdr:rowOff>
    </xdr:from>
    <xdr:to>
      <xdr:col>11</xdr:col>
      <xdr:colOff>82550</xdr:colOff>
      <xdr:row>65</xdr:row>
      <xdr:rowOff>24892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6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157480</xdr:rowOff>
    </xdr:from>
    <xdr:to>
      <xdr:col>23</xdr:col>
      <xdr:colOff>184150</xdr:colOff>
      <xdr:row>65</xdr:row>
      <xdr:rowOff>87630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129557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162306</xdr:rowOff>
    </xdr:from>
    <xdr:to>
      <xdr:col>19</xdr:col>
      <xdr:colOff>184150</xdr:colOff>
      <xdr:row>65</xdr:row>
      <xdr:rowOff>92456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77233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21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70612</xdr:rowOff>
    </xdr:from>
    <xdr:to>
      <xdr:col>15</xdr:col>
      <xdr:colOff>133350</xdr:colOff>
      <xdr:row>65</xdr:row>
      <xdr:rowOff>762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77978</xdr:rowOff>
    </xdr:from>
    <xdr:to>
      <xdr:col>11</xdr:col>
      <xdr:colOff>82550</xdr:colOff>
      <xdr:row>64</xdr:row>
      <xdr:rowOff>8128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18305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a:t>
          </a:r>
          <a:r>
            <a:rPr kumimoji="1" lang="en-US" altLang="ja-JP" sz="1300">
              <a:latin typeface="ＭＳ Ｐゴシック" panose="020B0600070205080204" pitchFamily="50" charset="-128"/>
              <a:ea typeface="ＭＳ Ｐゴシック" panose="020B0600070205080204" pitchFamily="50" charset="-128"/>
            </a:rPr>
            <a:t>100,425</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4,097</a:t>
          </a:r>
          <a:r>
            <a:rPr kumimoji="1" lang="ja-JP" altLang="en-US" sz="1300">
              <a:latin typeface="ＭＳ Ｐゴシック" panose="020B0600070205080204" pitchFamily="50" charset="-128"/>
              <a:ea typeface="ＭＳ Ｐゴシック" panose="020B0600070205080204" pitchFamily="50" charset="-128"/>
            </a:rPr>
            <a:t>円の増、類似団体平均を</a:t>
          </a:r>
          <a:r>
            <a:rPr kumimoji="1" lang="en-US" altLang="ja-JP" sz="1300">
              <a:latin typeface="ＭＳ Ｐゴシック" panose="020B0600070205080204" pitchFamily="50" charset="-128"/>
              <a:ea typeface="ＭＳ Ｐゴシック" panose="020B0600070205080204" pitchFamily="50" charset="-128"/>
            </a:rPr>
            <a:t>24,530</a:t>
          </a:r>
          <a:r>
            <a:rPr kumimoji="1" lang="ja-JP" altLang="en-US" sz="1300">
              <a:latin typeface="ＭＳ Ｐゴシック" panose="020B0600070205080204" pitchFamily="50" charset="-128"/>
              <a:ea typeface="ＭＳ Ｐゴシック" panose="020B0600070205080204" pitchFamily="50" charset="-128"/>
            </a:rPr>
            <a:t>円下回っています。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定期昇給や人事院勧告に基づく給与改定等により人件費は</a:t>
          </a:r>
          <a:r>
            <a:rPr kumimoji="1" lang="en-US" altLang="ja-JP" sz="1300">
              <a:latin typeface="ＭＳ Ｐゴシック" panose="020B0600070205080204" pitchFamily="50" charset="-128"/>
              <a:ea typeface="ＭＳ Ｐゴシック" panose="020B0600070205080204" pitchFamily="50" charset="-128"/>
            </a:rPr>
            <a:t>32,469</a:t>
          </a:r>
          <a:r>
            <a:rPr kumimoji="1" lang="ja-JP" altLang="en-US" sz="1300">
              <a:latin typeface="ＭＳ Ｐゴシック" panose="020B0600070205080204" pitchFamily="50" charset="-128"/>
              <a:ea typeface="ＭＳ Ｐゴシック" panose="020B0600070205080204" pitchFamily="50" charset="-128"/>
            </a:rPr>
            <a:t>千円増加しています。また、小中学校のエアコン借上料などの増加により物件費は</a:t>
          </a:r>
          <a:r>
            <a:rPr kumimoji="1" lang="en-US" altLang="ja-JP" sz="1300">
              <a:latin typeface="ＭＳ Ｐゴシック" panose="020B0600070205080204" pitchFamily="50" charset="-128"/>
              <a:ea typeface="ＭＳ Ｐゴシック" panose="020B0600070205080204" pitchFamily="50" charset="-128"/>
            </a:rPr>
            <a:t>86,410</a:t>
          </a:r>
          <a:r>
            <a:rPr kumimoji="1" lang="ja-JP" altLang="en-US" sz="1300">
              <a:latin typeface="ＭＳ Ｐゴシック" panose="020B0600070205080204" pitchFamily="50" charset="-128"/>
              <a:ea typeface="ＭＳ Ｐゴシック" panose="020B0600070205080204" pitchFamily="50" charset="-128"/>
            </a:rPr>
            <a:t>千円増加しました。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類似団体平均や県平均と比べて低い状況が続いていますが、引き続き経費の節減に努めてまいります。</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129657</xdr:rowOff>
    </xdr:from>
    <xdr:to>
      <xdr:col>23</xdr:col>
      <xdr:colOff>133350</xdr:colOff>
      <xdr:row>80</xdr:row>
      <xdr:rowOff>169202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845657"/>
          <a:ext cx="838200" cy="3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155793</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83289</xdr:rowOff>
    </xdr:from>
    <xdr:to>
      <xdr:col>19</xdr:col>
      <xdr:colOff>133350</xdr:colOff>
      <xdr:row>80</xdr:row>
      <xdr:rowOff>129657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799289"/>
          <a:ext cx="889000" cy="4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82189</xdr:rowOff>
    </xdr:from>
    <xdr:to>
      <xdr:col>15</xdr:col>
      <xdr:colOff>82550</xdr:colOff>
      <xdr:row>80</xdr:row>
      <xdr:rowOff>83289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798189"/>
          <a:ext cx="889000" cy="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32491</xdr:rowOff>
    </xdr:from>
    <xdr:to>
      <xdr:col>11</xdr:col>
      <xdr:colOff>31750</xdr:colOff>
      <xdr:row>80</xdr:row>
      <xdr:rowOff>82189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748491"/>
          <a:ext cx="889000" cy="4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907</xdr:rowOff>
    </xdr:from>
    <xdr:to>
      <xdr:col>11</xdr:col>
      <xdr:colOff>82550</xdr:colOff>
      <xdr:row>81</xdr:row>
      <xdr:rowOff>102507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88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87284</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97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118402</xdr:rowOff>
    </xdr:from>
    <xdr:to>
      <xdr:col>23</xdr:col>
      <xdr:colOff>184150</xdr:colOff>
      <xdr:row>81</xdr:row>
      <xdr:rowOff>48552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83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39679</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75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78857</xdr:rowOff>
    </xdr:from>
    <xdr:to>
      <xdr:col>19</xdr:col>
      <xdr:colOff>184150</xdr:colOff>
      <xdr:row>81</xdr:row>
      <xdr:rowOff>9007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79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19184</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563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32489</xdr:rowOff>
    </xdr:from>
    <xdr:to>
      <xdr:col>15</xdr:col>
      <xdr:colOff>133350</xdr:colOff>
      <xdr:row>80</xdr:row>
      <xdr:rowOff>134089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74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144266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51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31389</xdr:rowOff>
    </xdr:from>
    <xdr:to>
      <xdr:col>11</xdr:col>
      <xdr:colOff>82550</xdr:colOff>
      <xdr:row>80</xdr:row>
      <xdr:rowOff>132989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74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143166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5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153141</xdr:rowOff>
    </xdr:from>
    <xdr:to>
      <xdr:col>7</xdr:col>
      <xdr:colOff>31750</xdr:colOff>
      <xdr:row>80</xdr:row>
      <xdr:rowOff>83291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69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93468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46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99.5</a:t>
          </a:r>
          <a:r>
            <a:rPr kumimoji="1" lang="ja-JP" altLang="en-US" sz="1300">
              <a:latin typeface="ＭＳ Ｐゴシック" panose="020B0600070205080204" pitchFamily="50" charset="-128"/>
              <a:ea typeface="ＭＳ Ｐゴシック" panose="020B0600070205080204" pitchFamily="50" charset="-128"/>
            </a:rPr>
            <a:t>で、国の給与水準と均衡しております。</a:t>
          </a:r>
        </a:p>
        <a:p>
          <a:r>
            <a:rPr kumimoji="1" lang="ja-JP" altLang="en-US" sz="1300">
              <a:latin typeface="ＭＳ Ｐゴシック" panose="020B0600070205080204" pitchFamily="50" charset="-128"/>
              <a:ea typeface="ＭＳ Ｐゴシック" panose="020B0600070205080204" pitchFamily="50" charset="-128"/>
            </a:rPr>
            <a:t>　令和元年度の給与改定においては、令和元年人事院勧告・埼玉県人事委員会勧告に準じた給与改定を実施しました。</a:t>
          </a:r>
        </a:p>
        <a:p>
          <a:r>
            <a:rPr kumimoji="1" lang="ja-JP" altLang="en-US" sz="1300">
              <a:latin typeface="ＭＳ Ｐゴシック" panose="020B0600070205080204" pitchFamily="50" charset="-128"/>
              <a:ea typeface="ＭＳ Ｐゴシック" panose="020B0600070205080204" pitchFamily="50" charset="-128"/>
            </a:rPr>
            <a:t>　当市では、給与改定にあたり、人事院勧告・埼玉県人事委員会勧告を考慮して実施しており、今後もより一層、給与の適正化に努めてまいります。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117929</xdr:rowOff>
    </xdr:from>
    <xdr:to>
      <xdr:col>81</xdr:col>
      <xdr:colOff>44450</xdr:colOff>
      <xdr:row>87</xdr:row>
      <xdr:rowOff>16329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691179"/>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99984</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15421</xdr:rowOff>
    </xdr:from>
    <xdr:to>
      <xdr:col>77</xdr:col>
      <xdr:colOff>44450</xdr:colOff>
      <xdr:row>87</xdr:row>
      <xdr:rowOff>16329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760121"/>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86</xdr:row>
      <xdr:rowOff>15421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74288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85</xdr:row>
      <xdr:rowOff>169636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6394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100693</xdr:rowOff>
    </xdr:from>
    <xdr:to>
      <xdr:col>68</xdr:col>
      <xdr:colOff>203200</xdr:colOff>
      <xdr:row>85</xdr:row>
      <xdr:rowOff>30843</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0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41020</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109056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39206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1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96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136071</xdr:rowOff>
    </xdr:from>
    <xdr:to>
      <xdr:col>73</xdr:col>
      <xdr:colOff>44450</xdr:colOff>
      <xdr:row>86</xdr:row>
      <xdr:rowOff>66221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年度における人口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5.88</a:t>
          </a:r>
          <a:r>
            <a:rPr kumimoji="1" lang="ja-JP" altLang="en-US" sz="1300">
              <a:latin typeface="ＭＳ Ｐゴシック" panose="020B0600070205080204" pitchFamily="50" charset="-128"/>
              <a:ea typeface="ＭＳ Ｐゴシック" panose="020B0600070205080204" pitchFamily="50" charset="-128"/>
            </a:rPr>
            <a:t>人であり前年度よりも</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人減少しました。類似団体平均値よりも１</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ポイント低くなっています。</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日現在の一般会計職員数は</a:t>
          </a:r>
          <a:r>
            <a:rPr kumimoji="1" lang="en-US" altLang="ja-JP" sz="1300">
              <a:latin typeface="ＭＳ Ｐゴシック" panose="020B0600070205080204" pitchFamily="50" charset="-128"/>
              <a:ea typeface="ＭＳ Ｐゴシック" panose="020B0600070205080204" pitchFamily="50" charset="-128"/>
            </a:rPr>
            <a:t>302</a:t>
          </a:r>
          <a:r>
            <a:rPr kumimoji="1" lang="ja-JP" altLang="en-US" sz="1300">
              <a:latin typeface="ＭＳ Ｐゴシック" panose="020B0600070205080204" pitchFamily="50" charset="-128"/>
              <a:ea typeface="ＭＳ Ｐゴシック" panose="020B0600070205080204" pitchFamily="50" charset="-128"/>
            </a:rPr>
            <a:t>人となり、前年の</a:t>
          </a:r>
          <a:r>
            <a:rPr kumimoji="1" lang="en-US" altLang="ja-JP" sz="1300">
              <a:latin typeface="ＭＳ Ｐゴシック" panose="020B0600070205080204" pitchFamily="50" charset="-128"/>
              <a:ea typeface="ＭＳ Ｐゴシック" panose="020B0600070205080204" pitchFamily="50" charset="-128"/>
            </a:rPr>
            <a:t>308</a:t>
          </a:r>
          <a:r>
            <a:rPr kumimoji="1" lang="ja-JP" altLang="en-US" sz="1300">
              <a:latin typeface="ＭＳ Ｐゴシック" panose="020B0600070205080204" pitchFamily="50" charset="-128"/>
              <a:ea typeface="ＭＳ Ｐゴシック" panose="020B0600070205080204" pitchFamily="50" charset="-128"/>
            </a:rPr>
            <a:t>人に比べて</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人減少しており、比率が下降しています。</a:t>
          </a:r>
        </a:p>
        <a:p>
          <a:r>
            <a:rPr kumimoji="1" lang="ja-JP" altLang="en-US" sz="1300">
              <a:latin typeface="ＭＳ Ｐゴシック" panose="020B0600070205080204" pitchFamily="50" charset="-128"/>
              <a:ea typeface="ＭＳ Ｐゴシック" panose="020B0600070205080204" pitchFamily="50" charset="-128"/>
            </a:rPr>
            <a:t>　今後も、複雑・多様化する市民ニーズへの対応や行政需要を見極め、適正な定員管理に努めていきます。</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81704</xdr:rowOff>
    </xdr:from>
    <xdr:to>
      <xdr:col>81</xdr:col>
      <xdr:colOff>44450</xdr:colOff>
      <xdr:row>60</xdr:row>
      <xdr:rowOff>91757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368704"/>
          <a:ext cx="8382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65617</xdr:rowOff>
    </xdr:from>
    <xdr:to>
      <xdr:col>77</xdr:col>
      <xdr:colOff>44450</xdr:colOff>
      <xdr:row>60</xdr:row>
      <xdr:rowOff>91757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352617"/>
          <a:ext cx="8890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39476</xdr:rowOff>
    </xdr:from>
    <xdr:to>
      <xdr:col>72</xdr:col>
      <xdr:colOff>203200</xdr:colOff>
      <xdr:row>60</xdr:row>
      <xdr:rowOff>65617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326476"/>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160655</xdr:rowOff>
    </xdr:from>
    <xdr:to>
      <xdr:col>68</xdr:col>
      <xdr:colOff>152400</xdr:colOff>
      <xdr:row>60</xdr:row>
      <xdr:rowOff>39476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276205"/>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165540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30904</xdr:rowOff>
    </xdr:from>
    <xdr:to>
      <xdr:col>81</xdr:col>
      <xdr:colOff>95250</xdr:colOff>
      <xdr:row>60</xdr:row>
      <xdr:rowOff>132504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47431</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16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40957</xdr:rowOff>
    </xdr:from>
    <xdr:to>
      <xdr:col>77</xdr:col>
      <xdr:colOff>95250</xdr:colOff>
      <xdr:row>60</xdr:row>
      <xdr:rowOff>142557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152734</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096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14817</xdr:rowOff>
    </xdr:from>
    <xdr:to>
      <xdr:col>73</xdr:col>
      <xdr:colOff>44450</xdr:colOff>
      <xdr:row>60</xdr:row>
      <xdr:rowOff>116417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126594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160126</xdr:rowOff>
    </xdr:from>
    <xdr:to>
      <xdr:col>68</xdr:col>
      <xdr:colOff>203200</xdr:colOff>
      <xdr:row>60</xdr:row>
      <xdr:rowOff>90276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27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100453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04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109855</xdr:rowOff>
    </xdr:from>
    <xdr:to>
      <xdr:col>64</xdr:col>
      <xdr:colOff>152400</xdr:colOff>
      <xdr:row>60</xdr:row>
      <xdr:rowOff>40005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50182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年度の実質公債費比率は</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％となり、前年度と比較して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ポイントの増、類似団体平均を</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ポイント下回っています。また、県平均を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ポイン下回っており、ほぼ横ばいで推移しています。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今後も、交付税措置のある地方債を活用し、比率が上昇することがないよう努めてまいします。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29573</xdr:rowOff>
    </xdr:from>
    <xdr:to>
      <xdr:col>81</xdr:col>
      <xdr:colOff>44450</xdr:colOff>
      <xdr:row>39</xdr:row>
      <xdr:rowOff>36467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71612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6911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29573</xdr:rowOff>
    </xdr:from>
    <xdr:to>
      <xdr:col>77</xdr:col>
      <xdr:colOff>44450</xdr:colOff>
      <xdr:row>39</xdr:row>
      <xdr:rowOff>57150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71612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70938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74370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70938</xdr:rowOff>
    </xdr:from>
    <xdr:to>
      <xdr:col>68</xdr:col>
      <xdr:colOff>152400</xdr:colOff>
      <xdr:row>39</xdr:row>
      <xdr:rowOff>105410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75748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128105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80753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157117</xdr:rowOff>
    </xdr:from>
    <xdr:to>
      <xdr:col>81</xdr:col>
      <xdr:colOff>95250</xdr:colOff>
      <xdr:row>39</xdr:row>
      <xdr:rowOff>87267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67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2194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51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150223</xdr:rowOff>
    </xdr:from>
    <xdr:to>
      <xdr:col>77</xdr:col>
      <xdr:colOff>95250</xdr:colOff>
      <xdr:row>39</xdr:row>
      <xdr:rowOff>80373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66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90550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434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20138</xdr:rowOff>
    </xdr:from>
    <xdr:to>
      <xdr:col>68</xdr:col>
      <xdr:colOff>203200</xdr:colOff>
      <xdr:row>39</xdr:row>
      <xdr:rowOff>121738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131915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7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年度の将来負担比率は</a:t>
          </a:r>
          <a:r>
            <a:rPr kumimoji="1" lang="en-US" altLang="ja-JP" sz="1300">
              <a:latin typeface="ＭＳ Ｐゴシック" panose="020B0600070205080204" pitchFamily="50" charset="-128"/>
              <a:ea typeface="ＭＳ Ｐゴシック" panose="020B0600070205080204" pitchFamily="50" charset="-128"/>
            </a:rPr>
            <a:t>39.8</a:t>
          </a:r>
          <a:r>
            <a:rPr kumimoji="1" lang="ja-JP" altLang="en-US" sz="1300">
              <a:latin typeface="ＭＳ Ｐゴシック" panose="020B0600070205080204" pitchFamily="50" charset="-128"/>
              <a:ea typeface="ＭＳ Ｐゴシック" panose="020B0600070205080204" pitchFamily="50" charset="-128"/>
            </a:rPr>
            <a:t>％となり、前年度と比較して</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ポイントの増、類似団体平均を</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ポイント上回っています。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大規模事業の実施に伴い、地方債残高が増加し、また基金残高が減少しているため、将来負担比率は増加傾向にあります。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今後は、計画的な基金積立てを行うとともに、交付税措置のある地方債の活用等を行い、比率がさらに悪化しないよう努めてまいります。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22521</xdr:rowOff>
    </xdr:from>
    <xdr:to>
      <xdr:col>81</xdr:col>
      <xdr:colOff>44450</xdr:colOff>
      <xdr:row>15</xdr:row>
      <xdr:rowOff>119041</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2594271"/>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139590</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68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121581</xdr:rowOff>
    </xdr:from>
    <xdr:to>
      <xdr:col>77</xdr:col>
      <xdr:colOff>44450</xdr:colOff>
      <xdr:row>15</xdr:row>
      <xdr:rowOff>22521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252188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86250</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658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36322</xdr:rowOff>
    </xdr:from>
    <xdr:to>
      <xdr:col>72</xdr:col>
      <xdr:colOff>203200</xdr:colOff>
      <xdr:row>14</xdr:row>
      <xdr:rowOff>121581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2436622"/>
          <a:ext cx="889000" cy="8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100728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36322</xdr:rowOff>
    </xdr:from>
    <xdr:to>
      <xdr:col>68</xdr:col>
      <xdr:colOff>152400</xdr:colOff>
      <xdr:row>14</xdr:row>
      <xdr:rowOff>80560</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436622"/>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18373</xdr:rowOff>
    </xdr:from>
    <xdr:to>
      <xdr:col>68</xdr:col>
      <xdr:colOff>203200</xdr:colOff>
      <xdr:row>15</xdr:row>
      <xdr:rowOff>119973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104750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67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32233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68241</xdr:rowOff>
    </xdr:from>
    <xdr:to>
      <xdr:col>81</xdr:col>
      <xdr:colOff>95250</xdr:colOff>
      <xdr:row>15</xdr:row>
      <xdr:rowOff>169841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63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40318</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61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143171</xdr:rowOff>
    </xdr:from>
    <xdr:to>
      <xdr:col>77</xdr:col>
      <xdr:colOff>95250</xdr:colOff>
      <xdr:row>15</xdr:row>
      <xdr:rowOff>73321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54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83498</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312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70781</xdr:rowOff>
    </xdr:from>
    <xdr:to>
      <xdr:col>73</xdr:col>
      <xdr:colOff>44450</xdr:colOff>
      <xdr:row>15</xdr:row>
      <xdr:rowOff>931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47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11108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239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156972</xdr:rowOff>
    </xdr:from>
    <xdr:to>
      <xdr:col>68</xdr:col>
      <xdr:colOff>203200</xdr:colOff>
      <xdr:row>14</xdr:row>
      <xdr:rowOff>87122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38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97299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15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29760</xdr:rowOff>
    </xdr:from>
    <xdr:to>
      <xdr:col>64</xdr:col>
      <xdr:colOff>152400</xdr:colOff>
      <xdr:row>14</xdr:row>
      <xdr:rowOff>131360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4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141537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1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埼玉県幸手市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51,338
50,316
33.93
19,800,183
18,872,914
697,713
10,253,155
14,464,320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年度の人件費分の経常収支比率は</a:t>
          </a:r>
          <a:r>
            <a:rPr kumimoji="1" lang="en-US" altLang="ja-JP" sz="1300">
              <a:latin typeface="ＭＳ Ｐゴシック" panose="020B0600070205080204" pitchFamily="50" charset="-128"/>
              <a:ea typeface="ＭＳ Ｐゴシック" panose="020B0600070205080204" pitchFamily="50" charset="-128"/>
            </a:rPr>
            <a:t>22.7</a:t>
          </a:r>
          <a:r>
            <a:rPr kumimoji="1" lang="ja-JP" altLang="en-US" sz="1300">
              <a:latin typeface="ＭＳ Ｐゴシック" panose="020B0600070205080204" pitchFamily="50" charset="-128"/>
              <a:ea typeface="ＭＳ Ｐゴシック" panose="020B0600070205080204" pitchFamily="50" charset="-128"/>
            </a:rPr>
            <a:t>％となり、前年度と比較して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ポイントの増、類似団体平均と同数となっています。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年度の消防・救急業務の広域化等により、県平均よりも低い水準となっています。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今後も、適切な定員管理を行い、人件費の抑制に努めてまいります。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306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3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104140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07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07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158767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年度の物件費分の経常収支比率は</a:t>
          </a:r>
          <a:r>
            <a:rPr kumimoji="1" lang="en-US" altLang="ja-JP" sz="1300">
              <a:latin typeface="ＭＳ Ｐゴシック" panose="020B0600070205080204" pitchFamily="50" charset="-128"/>
              <a:ea typeface="ＭＳ Ｐゴシック" panose="020B0600070205080204" pitchFamily="50" charset="-128"/>
            </a:rPr>
            <a:t>18.7</a:t>
          </a:r>
          <a:r>
            <a:rPr kumimoji="1" lang="ja-JP" altLang="en-US" sz="1300">
              <a:latin typeface="ＭＳ Ｐゴシック" panose="020B0600070205080204" pitchFamily="50" charset="-128"/>
              <a:ea typeface="ＭＳ Ｐゴシック" panose="020B0600070205080204" pitchFamily="50" charset="-128"/>
            </a:rPr>
            <a:t>％となり、前年度と比較して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ポイントの増、類似団体平均を</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施設の維持管理料や小中学校のエアコン借上げ料などにより物件費が増加傾向にあります。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今後は、委託内容や経費の見直しを行い、物件費の抑制に努めてまいります。</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142240</xdr:rowOff>
    </xdr:from>
    <xdr:to>
      <xdr:col>82</xdr:col>
      <xdr:colOff>107950</xdr:colOff>
      <xdr:row>19</xdr:row>
      <xdr:rowOff>8890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2283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58420</xdr:rowOff>
    </xdr:from>
    <xdr:to>
      <xdr:col>78</xdr:col>
      <xdr:colOff>69850</xdr:colOff>
      <xdr:row>18</xdr:row>
      <xdr:rowOff>142240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1445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43197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8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168910</xdr:rowOff>
    </xdr:from>
    <xdr:to>
      <xdr:col>73</xdr:col>
      <xdr:colOff>180975</xdr:colOff>
      <xdr:row>18</xdr:row>
      <xdr:rowOff>58420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083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27957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54610</xdr:rowOff>
    </xdr:from>
    <xdr:to>
      <xdr:col>69</xdr:col>
      <xdr:colOff>92075</xdr:colOff>
      <xdr:row>17</xdr:row>
      <xdr:rowOff>168910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692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34290</xdr:rowOff>
    </xdr:from>
    <xdr:to>
      <xdr:col>69</xdr:col>
      <xdr:colOff>142875</xdr:colOff>
      <xdr:row>17</xdr:row>
      <xdr:rowOff>135890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146067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129540</xdr:rowOff>
    </xdr:from>
    <xdr:to>
      <xdr:col>82</xdr:col>
      <xdr:colOff>158750</xdr:colOff>
      <xdr:row>19</xdr:row>
      <xdr:rowOff>59690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101617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91440</xdr:rowOff>
    </xdr:from>
    <xdr:to>
      <xdr:col>78</xdr:col>
      <xdr:colOff>120650</xdr:colOff>
      <xdr:row>19</xdr:row>
      <xdr:rowOff>21590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6367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6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xdr:rowOff>
    </xdr:from>
    <xdr:to>
      <xdr:col>74</xdr:col>
      <xdr:colOff>31750</xdr:colOff>
      <xdr:row>18</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93997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118110</xdr:rowOff>
    </xdr:from>
    <xdr:to>
      <xdr:col>69</xdr:col>
      <xdr:colOff>142875</xdr:colOff>
      <xdr:row>18</xdr:row>
      <xdr:rowOff>48260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90187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年度の扶助費分の経常収支比率は</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％となり、前年度と比較して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ポイントの減、類似団体平均を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生活保護費の減少により、経常的な扶助費全体が減少しており、比率は改善しました。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引き続き、生活保護費を含めた各種扶助費の適正化を図り、扶助費の抑制に努めてまいります。</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104140</xdr:rowOff>
    </xdr:from>
    <xdr:to>
      <xdr:col>24</xdr:col>
      <xdr:colOff>25400</xdr:colOff>
      <xdr:row>56</xdr:row>
      <xdr:rowOff>131572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7053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122428</xdr:rowOff>
    </xdr:from>
    <xdr:to>
      <xdr:col>19</xdr:col>
      <xdr:colOff>187325</xdr:colOff>
      <xdr:row>56</xdr:row>
      <xdr:rowOff>131572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723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30988</xdr:rowOff>
    </xdr:from>
    <xdr:to>
      <xdr:col>15</xdr:col>
      <xdr:colOff>98425</xdr:colOff>
      <xdr:row>56</xdr:row>
      <xdr:rowOff>122428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6321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30988</xdr:rowOff>
    </xdr:from>
    <xdr:to>
      <xdr:col>11</xdr:col>
      <xdr:colOff>9525</xdr:colOff>
      <xdr:row>56</xdr:row>
      <xdr:rowOff>58420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6321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126492</xdr:rowOff>
    </xdr:from>
    <xdr:to>
      <xdr:col>11</xdr:col>
      <xdr:colOff>60325</xdr:colOff>
      <xdr:row>57</xdr:row>
      <xdr:rowOff>56642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41419</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82821</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53340</xdr:rowOff>
    </xdr:from>
    <xdr:to>
      <xdr:col>24</xdr:col>
      <xdr:colOff>76200</xdr:colOff>
      <xdr:row>56</xdr:row>
      <xdr:rowOff>154940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25417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80772</xdr:rowOff>
    </xdr:from>
    <xdr:to>
      <xdr:col>20</xdr:col>
      <xdr:colOff>38100</xdr:colOff>
      <xdr:row>57</xdr:row>
      <xdr:rowOff>10922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167149</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76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71628</xdr:rowOff>
    </xdr:from>
    <xdr:to>
      <xdr:col>15</xdr:col>
      <xdr:colOff>149225</xdr:colOff>
      <xdr:row>57</xdr:row>
      <xdr:rowOff>1778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158005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151638</xdr:rowOff>
    </xdr:from>
    <xdr:to>
      <xdr:col>11</xdr:col>
      <xdr:colOff>60325</xdr:colOff>
      <xdr:row>56</xdr:row>
      <xdr:rowOff>81788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91965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年度のその他経費分の経常収支比率は</a:t>
          </a:r>
          <a:r>
            <a:rPr kumimoji="1" lang="en-US" altLang="ja-JP" sz="1300">
              <a:latin typeface="ＭＳ Ｐゴシック" panose="020B0600070205080204" pitchFamily="50" charset="-128"/>
              <a:ea typeface="ＭＳ Ｐゴシック" panose="020B0600070205080204" pitchFamily="50" charset="-128"/>
            </a:rPr>
            <a:t>15.5</a:t>
          </a:r>
          <a:r>
            <a:rPr kumimoji="1" lang="ja-JP" altLang="en-US" sz="1300">
              <a:latin typeface="ＭＳ Ｐゴシック" panose="020B0600070205080204" pitchFamily="50" charset="-128"/>
              <a:ea typeface="ＭＳ Ｐゴシック" panose="020B0600070205080204" pitchFamily="50" charset="-128"/>
            </a:rPr>
            <a:t>％となり、前年度と比較して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ポイントの減、類似団体平均を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公共下水道事業特別会計への繰出金が減額となったこと等により比率は改善しています。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今後も、下水道事業をはじめとする繰出金については経費の節減に努めてまいります。</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57</xdr:row>
      <xdr:rowOff>168910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8806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123190</xdr:rowOff>
    </xdr:from>
    <xdr:to>
      <xdr:col>78</xdr:col>
      <xdr:colOff>69850</xdr:colOff>
      <xdr:row>57</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895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123190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7967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24130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79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77487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29227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118110</xdr:rowOff>
    </xdr:from>
    <xdr:to>
      <xdr:col>78</xdr:col>
      <xdr:colOff>120650</xdr:colOff>
      <xdr:row>58</xdr:row>
      <xdr:rowOff>48260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33037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97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72390</xdr:rowOff>
    </xdr:from>
    <xdr:to>
      <xdr:col>74</xdr:col>
      <xdr:colOff>31750</xdr:colOff>
      <xdr:row>58</xdr:row>
      <xdr:rowOff>2540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158767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年度の補助費等分の経常収支比率は</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％となり、前年度と比較して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年度の消防・救急業務の広域化に伴い、類似団体平均を上回る状況となっています。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今後も、補助金等の効果検証等を行い、補助費等の削減に努めてまいります。</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36</xdr:row>
      <xdr:rowOff>163576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31748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36</xdr:row>
      <xdr:rowOff>163576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3037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37</xdr:row>
      <xdr:rowOff>10414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3037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10414</xdr:rowOff>
    </xdr:from>
    <xdr:to>
      <xdr:col>69</xdr:col>
      <xdr:colOff>92075</xdr:colOff>
      <xdr:row>37</xdr:row>
      <xdr:rowOff>56134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3540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66565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167149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131064</xdr:rowOff>
    </xdr:from>
    <xdr:to>
      <xdr:col>69</xdr:col>
      <xdr:colOff>142875</xdr:colOff>
      <xdr:row>37</xdr:row>
      <xdr:rowOff>61214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5334</xdr:rowOff>
    </xdr:from>
    <xdr:to>
      <xdr:col>65</xdr:col>
      <xdr:colOff>53975</xdr:colOff>
      <xdr:row>37</xdr:row>
      <xdr:rowOff>106934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91711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年度の公債費分の経常収支比率は</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％となり、前年度と比較して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ポイントの増、類似団体平均を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ポイント下回っています。また、依然として県平均を下回っています。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しかしながら、大規模事業に係る地方債償還額が徐々に増加してきており、公債費が増加することが見込まれることから、適切な地方債管理を行ってまいります。</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76708</xdr:rowOff>
    </xdr:from>
    <xdr:to>
      <xdr:col>24</xdr:col>
      <xdr:colOff>25400</xdr:colOff>
      <xdr:row>76</xdr:row>
      <xdr:rowOff>113285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06908"/>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76708</xdr:rowOff>
    </xdr:from>
    <xdr:to>
      <xdr:col>19</xdr:col>
      <xdr:colOff>187325</xdr:colOff>
      <xdr:row>76</xdr:row>
      <xdr:rowOff>76708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106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53848</xdr:rowOff>
    </xdr:from>
    <xdr:to>
      <xdr:col>15</xdr:col>
      <xdr:colOff>98425</xdr:colOff>
      <xdr:row>76</xdr:row>
      <xdr:rowOff>76708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084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53848</xdr:rowOff>
    </xdr:from>
    <xdr:to>
      <xdr:col>11</xdr:col>
      <xdr:colOff>9525</xdr:colOff>
      <xdr:row>76</xdr:row>
      <xdr:rowOff>136144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0840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114571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62485</xdr:rowOff>
    </xdr:from>
    <xdr:to>
      <xdr:col>24</xdr:col>
      <xdr:colOff>76200</xdr:colOff>
      <xdr:row>76</xdr:row>
      <xdr:rowOff>164085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79011</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25908</xdr:rowOff>
    </xdr:from>
    <xdr:to>
      <xdr:col>20</xdr:col>
      <xdr:colOff>38100</xdr:colOff>
      <xdr:row>76</xdr:row>
      <xdr:rowOff>127508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137685</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25908</xdr:rowOff>
    </xdr:from>
    <xdr:to>
      <xdr:col>15</xdr:col>
      <xdr:colOff>149225</xdr:colOff>
      <xdr:row>76</xdr:row>
      <xdr:rowOff>127508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137685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xdr:rowOff>
    </xdr:from>
    <xdr:to>
      <xdr:col>11</xdr:col>
      <xdr:colOff>60325</xdr:colOff>
      <xdr:row>76</xdr:row>
      <xdr:rowOff>104648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114825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85344</xdr:rowOff>
    </xdr:from>
    <xdr:to>
      <xdr:col>6</xdr:col>
      <xdr:colOff>171450</xdr:colOff>
      <xdr:row>77</xdr:row>
      <xdr:rowOff>15494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25671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年度の公債費以外分の経常収支比率は</a:t>
          </a:r>
          <a:r>
            <a:rPr kumimoji="1" lang="en-US" altLang="ja-JP" sz="1300">
              <a:latin typeface="ＭＳ Ｐゴシック" panose="020B0600070205080204" pitchFamily="50" charset="-128"/>
              <a:ea typeface="ＭＳ Ｐゴシック" panose="020B0600070205080204" pitchFamily="50" charset="-128"/>
            </a:rPr>
            <a:t>80.8</a:t>
          </a:r>
          <a:r>
            <a:rPr kumimoji="1" lang="ja-JP" altLang="en-US" sz="1300">
              <a:latin typeface="ＭＳ Ｐゴシック" panose="020B0600070205080204" pitchFamily="50" charset="-128"/>
              <a:ea typeface="ＭＳ Ｐゴシック" panose="020B0600070205080204" pitchFamily="50" charset="-128"/>
            </a:rPr>
            <a:t>％となり、前年度と比較して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ポイントの減、類似団体平均を</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比率は改善したものの、類似団体平均を上回る状況が続いています。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今後も、各費目の経費節減を徹底し、財政の健全化に努めてまいります。</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163576</xdr:rowOff>
    </xdr:from>
    <xdr:to>
      <xdr:col>82</xdr:col>
      <xdr:colOff>107950</xdr:colOff>
      <xdr:row>79</xdr:row>
      <xdr:rowOff>33274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5366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117856</xdr:rowOff>
    </xdr:from>
    <xdr:to>
      <xdr:col>78</xdr:col>
      <xdr:colOff>69850</xdr:colOff>
      <xdr:row>79</xdr:row>
      <xdr:rowOff>33274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4909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156718</xdr:rowOff>
    </xdr:from>
    <xdr:to>
      <xdr:col>73</xdr:col>
      <xdr:colOff>180975</xdr:colOff>
      <xdr:row>78</xdr:row>
      <xdr:rowOff>117856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35836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156718</xdr:rowOff>
    </xdr:from>
    <xdr:to>
      <xdr:col>69</xdr:col>
      <xdr:colOff>92075</xdr:colOff>
      <xdr:row>77</xdr:row>
      <xdr:rowOff>170435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3583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112776</xdr:rowOff>
    </xdr:from>
    <xdr:to>
      <xdr:col>82</xdr:col>
      <xdr:colOff>158750</xdr:colOff>
      <xdr:row>79</xdr:row>
      <xdr:rowOff>42926</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84853</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153924</xdr:rowOff>
    </xdr:from>
    <xdr:to>
      <xdr:col>78</xdr:col>
      <xdr:colOff>120650</xdr:colOff>
      <xdr:row>79</xdr:row>
      <xdr:rowOff>84074</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68851</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613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67056</xdr:rowOff>
    </xdr:from>
    <xdr:to>
      <xdr:col>74</xdr:col>
      <xdr:colOff>31750</xdr:colOff>
      <xdr:row>78</xdr:row>
      <xdr:rowOff>168656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153433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105918</xdr:rowOff>
    </xdr:from>
    <xdr:to>
      <xdr:col>69</xdr:col>
      <xdr:colOff>142875</xdr:colOff>
      <xdr:row>78</xdr:row>
      <xdr:rowOff>36068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119635</xdr:rowOff>
    </xdr:from>
    <xdr:to>
      <xdr:col>65</xdr:col>
      <xdr:colOff>53975</xdr:colOff>
      <xdr:row>78</xdr:row>
      <xdr:rowOff>49785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34562</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埼玉県幸手市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33775</xdr:rowOff>
    </xdr:from>
    <xdr:to>
      <xdr:col>29</xdr:col>
      <xdr:colOff>127000</xdr:colOff>
      <xdr:row>18</xdr:row>
      <xdr:rowOff>48470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67500"/>
          <a:ext cx="647700" cy="14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48471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39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48470</xdr:rowOff>
    </xdr:from>
    <xdr:to>
      <xdr:col>26</xdr:col>
      <xdr:colOff>50800</xdr:colOff>
      <xdr:row>18</xdr:row>
      <xdr:rowOff>86598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82195"/>
          <a:ext cx="698500" cy="38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161340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8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86598</xdr:rowOff>
    </xdr:from>
    <xdr:to>
      <xdr:col>22</xdr:col>
      <xdr:colOff>114300</xdr:colOff>
      <xdr:row>18</xdr:row>
      <xdr:rowOff>94337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20323"/>
          <a:ext cx="698500" cy="7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4308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94337</xdr:rowOff>
    </xdr:from>
    <xdr:to>
      <xdr:col>18</xdr:col>
      <xdr:colOff>177800</xdr:colOff>
      <xdr:row>18</xdr:row>
      <xdr:rowOff>153169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28062"/>
          <a:ext cx="698500" cy="58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153494</xdr:rowOff>
    </xdr:from>
    <xdr:to>
      <xdr:col>19</xdr:col>
      <xdr:colOff>38100</xdr:colOff>
      <xdr:row>18</xdr:row>
      <xdr:rowOff>83644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15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93821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8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154425</xdr:rowOff>
    </xdr:from>
    <xdr:to>
      <xdr:col>29</xdr:col>
      <xdr:colOff>177800</xdr:colOff>
      <xdr:row>18</xdr:row>
      <xdr:rowOff>84575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16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126502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169120</xdr:rowOff>
    </xdr:from>
    <xdr:to>
      <xdr:col>26</xdr:col>
      <xdr:colOff>101600</xdr:colOff>
      <xdr:row>18</xdr:row>
      <xdr:rowOff>99270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31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84047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17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35798</xdr:rowOff>
    </xdr:from>
    <xdr:to>
      <xdr:col>22</xdr:col>
      <xdr:colOff>165100</xdr:colOff>
      <xdr:row>18</xdr:row>
      <xdr:rowOff>137398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69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122175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43537</xdr:rowOff>
    </xdr:from>
    <xdr:to>
      <xdr:col>19</xdr:col>
      <xdr:colOff>38100</xdr:colOff>
      <xdr:row>18</xdr:row>
      <xdr:rowOff>145138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7726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129914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63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102369</xdr:rowOff>
    </xdr:from>
    <xdr:to>
      <xdr:col>15</xdr:col>
      <xdr:colOff>101600</xdr:colOff>
      <xdr:row>19</xdr:row>
      <xdr:rowOff>32519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36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17296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22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102017</xdr:rowOff>
    </xdr:from>
    <xdr:to>
      <xdr:col>29</xdr:col>
      <xdr:colOff>127000</xdr:colOff>
      <xdr:row>36</xdr:row>
      <xdr:rowOff>141075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055267"/>
          <a:ext cx="647700" cy="39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27282</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3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113643</xdr:rowOff>
    </xdr:from>
    <xdr:to>
      <xdr:col>26</xdr:col>
      <xdr:colOff>50800</xdr:colOff>
      <xdr:row>36</xdr:row>
      <xdr:rowOff>141075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7066893"/>
          <a:ext cx="698500" cy="27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267889</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3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113643</xdr:rowOff>
    </xdr:from>
    <xdr:to>
      <xdr:col>22</xdr:col>
      <xdr:colOff>114300</xdr:colOff>
      <xdr:row>36</xdr:row>
      <xdr:rowOff>115374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066893"/>
          <a:ext cx="698500" cy="1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256296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87583</xdr:rowOff>
    </xdr:from>
    <xdr:to>
      <xdr:col>18</xdr:col>
      <xdr:colOff>177800</xdr:colOff>
      <xdr:row>36</xdr:row>
      <xdr:rowOff>115374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040833"/>
          <a:ext cx="698500" cy="27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338951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51217</xdr:rowOff>
    </xdr:from>
    <xdr:to>
      <xdr:col>29</xdr:col>
      <xdr:colOff>177800</xdr:colOff>
      <xdr:row>36</xdr:row>
      <xdr:rowOff>152817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004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23294</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7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90275</xdr:rowOff>
    </xdr:from>
    <xdr:to>
      <xdr:col>26</xdr:col>
      <xdr:colOff>101600</xdr:colOff>
      <xdr:row>37</xdr:row>
      <xdr:rowOff>20425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043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5202</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129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62843</xdr:rowOff>
    </xdr:from>
    <xdr:to>
      <xdr:col>22</xdr:col>
      <xdr:colOff>165100</xdr:colOff>
      <xdr:row>36</xdr:row>
      <xdr:rowOff>164443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016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149220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10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64574</xdr:rowOff>
    </xdr:from>
    <xdr:to>
      <xdr:col>19</xdr:col>
      <xdr:colOff>38100</xdr:colOff>
      <xdr:row>36</xdr:row>
      <xdr:rowOff>166174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017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150951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10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36783</xdr:rowOff>
    </xdr:from>
    <xdr:to>
      <xdr:col>15</xdr:col>
      <xdr:colOff>101600</xdr:colOff>
      <xdr:row>36</xdr:row>
      <xdr:rowOff>138383</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990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123160</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076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埼玉県幸手市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51,338
50,316
33.93
19,800,183
18,872,914
697,713
10,253,155
14,464,320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116223</xdr:rowOff>
    </xdr:from>
    <xdr:to>
      <xdr:col>24</xdr:col>
      <xdr:colOff>63500</xdr:colOff>
      <xdr:row>37</xdr:row>
      <xdr:rowOff>143358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459873"/>
          <a:ext cx="838200" cy="2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108417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37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143358</xdr:rowOff>
    </xdr:from>
    <xdr:to>
      <xdr:col>19</xdr:col>
      <xdr:colOff>177800</xdr:colOff>
      <xdr:row>37</xdr:row>
      <xdr:rowOff>170813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487008"/>
          <a:ext cx="889000" cy="2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50527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170813</xdr:rowOff>
    </xdr:from>
    <xdr:to>
      <xdr:col>15</xdr:col>
      <xdr:colOff>50800</xdr:colOff>
      <xdr:row>38</xdr:row>
      <xdr:rowOff>9398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514463"/>
          <a:ext cx="889000" cy="1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45841</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9398</xdr:rowOff>
    </xdr:from>
    <xdr:to>
      <xdr:col>10</xdr:col>
      <xdr:colOff>114300</xdr:colOff>
      <xdr:row>38</xdr:row>
      <xdr:rowOff>25400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52449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17760</xdr:rowOff>
    </xdr:from>
    <xdr:to>
      <xdr:col>10</xdr:col>
      <xdr:colOff>165100</xdr:colOff>
      <xdr:row>36</xdr:row>
      <xdr:rowOff>119360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135887</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9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147271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65423</xdr:rowOff>
    </xdr:from>
    <xdr:to>
      <xdr:col>24</xdr:col>
      <xdr:colOff>114300</xdr:colOff>
      <xdr:row>37</xdr:row>
      <xdr:rowOff>167022</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4090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43850</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38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92558</xdr:rowOff>
    </xdr:from>
    <xdr:to>
      <xdr:col>20</xdr:col>
      <xdr:colOff>38100</xdr:colOff>
      <xdr:row>38</xdr:row>
      <xdr:rowOff>22707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4362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13835</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52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120012</xdr:rowOff>
    </xdr:from>
    <xdr:to>
      <xdr:col>15</xdr:col>
      <xdr:colOff>101600</xdr:colOff>
      <xdr:row>38</xdr:row>
      <xdr:rowOff>50163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4636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41290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55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130048</xdr:rowOff>
    </xdr:from>
    <xdr:to>
      <xdr:col>10</xdr:col>
      <xdr:colOff>165100</xdr:colOff>
      <xdr:row>38</xdr:row>
      <xdr:rowOff>60198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51325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56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146050</xdr:rowOff>
    </xdr:from>
    <xdr:to>
      <xdr:col>6</xdr:col>
      <xdr:colOff>38100</xdr:colOff>
      <xdr:row>38</xdr:row>
      <xdr:rowOff>76200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67327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5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117424</xdr:rowOff>
    </xdr:from>
    <xdr:to>
      <xdr:col>24</xdr:col>
      <xdr:colOff>63500</xdr:colOff>
      <xdr:row>57</xdr:row>
      <xdr:rowOff>146088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90074"/>
          <a:ext cx="838200" cy="2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146088</xdr:rowOff>
    </xdr:from>
    <xdr:to>
      <xdr:col>19</xdr:col>
      <xdr:colOff>177800</xdr:colOff>
      <xdr:row>58</xdr:row>
      <xdr:rowOff>10351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18738"/>
          <a:ext cx="889000" cy="3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2515</xdr:rowOff>
    </xdr:from>
    <xdr:to>
      <xdr:col>15</xdr:col>
      <xdr:colOff>50800</xdr:colOff>
      <xdr:row>58</xdr:row>
      <xdr:rowOff>10351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946615"/>
          <a:ext cx="889000" cy="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2515</xdr:rowOff>
    </xdr:from>
    <xdr:to>
      <xdr:col>10</xdr:col>
      <xdr:colOff>114300</xdr:colOff>
      <xdr:row>58</xdr:row>
      <xdr:rowOff>55245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46615"/>
          <a:ext cx="889000" cy="5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97790</xdr:rowOff>
    </xdr:from>
    <xdr:to>
      <xdr:col>10</xdr:col>
      <xdr:colOff>165100</xdr:colOff>
      <xdr:row>58</xdr:row>
      <xdr:rowOff>27940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44467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64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165570</xdr:rowOff>
    </xdr:from>
    <xdr:to>
      <xdr:col>6</xdr:col>
      <xdr:colOff>38100</xdr:colOff>
      <xdr:row>57</xdr:row>
      <xdr:rowOff>95720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112247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66624</xdr:rowOff>
    </xdr:from>
    <xdr:to>
      <xdr:col>24</xdr:col>
      <xdr:colOff>114300</xdr:colOff>
      <xdr:row>57</xdr:row>
      <xdr:rowOff>168224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3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45051</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1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95288</xdr:rowOff>
    </xdr:from>
    <xdr:to>
      <xdr:col>20</xdr:col>
      <xdr:colOff>38100</xdr:colOff>
      <xdr:row>58</xdr:row>
      <xdr:rowOff>25438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6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16565</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96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131001</xdr:rowOff>
    </xdr:from>
    <xdr:to>
      <xdr:col>15</xdr:col>
      <xdr:colOff>101600</xdr:colOff>
      <xdr:row>58</xdr:row>
      <xdr:rowOff>61151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0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52278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99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123165</xdr:rowOff>
    </xdr:from>
    <xdr:to>
      <xdr:col>10</xdr:col>
      <xdr:colOff>165100</xdr:colOff>
      <xdr:row>58</xdr:row>
      <xdr:rowOff>53315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9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44442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98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4445</xdr:rowOff>
    </xdr:from>
    <xdr:to>
      <xdr:col>6</xdr:col>
      <xdr:colOff>38100</xdr:colOff>
      <xdr:row>58</xdr:row>
      <xdr:rowOff>106045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97172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04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161570</xdr:rowOff>
    </xdr:from>
    <xdr:to>
      <xdr:col>24</xdr:col>
      <xdr:colOff>63500</xdr:colOff>
      <xdr:row>78</xdr:row>
      <xdr:rowOff>37134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63220"/>
          <a:ext cx="838200" cy="4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37134</xdr:rowOff>
    </xdr:from>
    <xdr:to>
      <xdr:col>19</xdr:col>
      <xdr:colOff>177800</xdr:colOff>
      <xdr:row>78</xdr:row>
      <xdr:rowOff>47955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10234"/>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47955</xdr:rowOff>
    </xdr:from>
    <xdr:to>
      <xdr:col>15</xdr:col>
      <xdr:colOff>50800</xdr:colOff>
      <xdr:row>78</xdr:row>
      <xdr:rowOff>61291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21055"/>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61291</xdr:rowOff>
    </xdr:from>
    <xdr:to>
      <xdr:col>10</xdr:col>
      <xdr:colOff>114300</xdr:colOff>
      <xdr:row>78</xdr:row>
      <xdr:rowOff>67844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34391"/>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79680</xdr:rowOff>
    </xdr:from>
    <xdr:to>
      <xdr:col>10</xdr:col>
      <xdr:colOff>165100</xdr:colOff>
      <xdr:row>78</xdr:row>
      <xdr:rowOff>9830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26357</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5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107357</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110770</xdr:rowOff>
    </xdr:from>
    <xdr:to>
      <xdr:col>24</xdr:col>
      <xdr:colOff>114300</xdr:colOff>
      <xdr:row>78</xdr:row>
      <xdr:rowOff>40920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1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89197</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157784</xdr:rowOff>
    </xdr:from>
    <xdr:to>
      <xdr:col>20</xdr:col>
      <xdr:colOff>38100</xdr:colOff>
      <xdr:row>78</xdr:row>
      <xdr:rowOff>87934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5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79061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5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168605</xdr:rowOff>
    </xdr:from>
    <xdr:to>
      <xdr:col>15</xdr:col>
      <xdr:colOff>101600</xdr:colOff>
      <xdr:row>78</xdr:row>
      <xdr:rowOff>98755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7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89882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6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10491</xdr:rowOff>
    </xdr:from>
    <xdr:to>
      <xdr:col>10</xdr:col>
      <xdr:colOff>165100</xdr:colOff>
      <xdr:row>78</xdr:row>
      <xdr:rowOff>112091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8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103218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7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17044</xdr:rowOff>
    </xdr:from>
    <xdr:to>
      <xdr:col>6</xdr:col>
      <xdr:colOff>38100</xdr:colOff>
      <xdr:row>78</xdr:row>
      <xdr:rowOff>118644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109771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8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153797</xdr:rowOff>
    </xdr:from>
    <xdr:to>
      <xdr:col>24</xdr:col>
      <xdr:colOff>63500</xdr:colOff>
      <xdr:row>96</xdr:row>
      <xdr:rowOff>11685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441547"/>
          <a:ext cx="838200" cy="2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149137</xdr:rowOff>
    </xdr:from>
    <xdr:to>
      <xdr:col>19</xdr:col>
      <xdr:colOff>177800</xdr:colOff>
      <xdr:row>95</xdr:row>
      <xdr:rowOff>153797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436887"/>
          <a:ext cx="889000" cy="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149137</xdr:rowOff>
    </xdr:from>
    <xdr:to>
      <xdr:col>15</xdr:col>
      <xdr:colOff>50800</xdr:colOff>
      <xdr:row>96</xdr:row>
      <xdr:rowOff>54814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436887"/>
          <a:ext cx="889000" cy="7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54814</xdr:rowOff>
    </xdr:from>
    <xdr:to>
      <xdr:col>10</xdr:col>
      <xdr:colOff>114300</xdr:colOff>
      <xdr:row>96</xdr:row>
      <xdr:rowOff>57048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514014"/>
          <a:ext cx="889000" cy="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143790</xdr:rowOff>
    </xdr:from>
    <xdr:to>
      <xdr:col>10</xdr:col>
      <xdr:colOff>165100</xdr:colOff>
      <xdr:row>95</xdr:row>
      <xdr:rowOff>73940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90467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03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142028</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132335</xdr:rowOff>
    </xdr:from>
    <xdr:to>
      <xdr:col>24</xdr:col>
      <xdr:colOff>114300</xdr:colOff>
      <xdr:row>96</xdr:row>
      <xdr:rowOff>62485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2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110762</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39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102997</xdr:rowOff>
    </xdr:from>
    <xdr:to>
      <xdr:col>20</xdr:col>
      <xdr:colOff>38100</xdr:colOff>
      <xdr:row>96</xdr:row>
      <xdr:rowOff>33147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39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24274</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48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98337</xdr:rowOff>
    </xdr:from>
    <xdr:to>
      <xdr:col>15</xdr:col>
      <xdr:colOff>101600</xdr:colOff>
      <xdr:row>96</xdr:row>
      <xdr:rowOff>28487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3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19614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47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4014</xdr:rowOff>
    </xdr:from>
    <xdr:to>
      <xdr:col>10</xdr:col>
      <xdr:colOff>165100</xdr:colOff>
      <xdr:row>96</xdr:row>
      <xdr:rowOff>105614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46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96741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55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6248</xdr:rowOff>
    </xdr:from>
    <xdr:to>
      <xdr:col>6</xdr:col>
      <xdr:colOff>38100</xdr:colOff>
      <xdr:row>96</xdr:row>
      <xdr:rowOff>107848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46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98975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55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49871</xdr:rowOff>
    </xdr:from>
    <xdr:to>
      <xdr:col>55</xdr:col>
      <xdr:colOff>0</xdr:colOff>
      <xdr:row>37</xdr:row>
      <xdr:rowOff>79872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93521"/>
          <a:ext cx="838200" cy="3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92792</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93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77641</xdr:rowOff>
    </xdr:from>
    <xdr:to>
      <xdr:col>50</xdr:col>
      <xdr:colOff>114300</xdr:colOff>
      <xdr:row>37</xdr:row>
      <xdr:rowOff>79872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421291"/>
          <a:ext cx="889000" cy="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31277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77641</xdr:rowOff>
    </xdr:from>
    <xdr:to>
      <xdr:col>45</xdr:col>
      <xdr:colOff>177800</xdr:colOff>
      <xdr:row>37</xdr:row>
      <xdr:rowOff>85239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421291"/>
          <a:ext cx="889000" cy="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71675</xdr:rowOff>
    </xdr:from>
    <xdr:to>
      <xdr:col>41</xdr:col>
      <xdr:colOff>50800</xdr:colOff>
      <xdr:row>37</xdr:row>
      <xdr:rowOff>85239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415325"/>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157524</xdr:rowOff>
    </xdr:from>
    <xdr:to>
      <xdr:col>41</xdr:col>
      <xdr:colOff>101600</xdr:colOff>
      <xdr:row>37</xdr:row>
      <xdr:rowOff>87674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2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104201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10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170521</xdr:rowOff>
    </xdr:from>
    <xdr:to>
      <xdr:col>55</xdr:col>
      <xdr:colOff>50800</xdr:colOff>
      <xdr:row>37</xdr:row>
      <xdr:rowOff>100671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4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148948</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2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29072</xdr:rowOff>
    </xdr:from>
    <xdr:to>
      <xdr:col>50</xdr:col>
      <xdr:colOff>165100</xdr:colOff>
      <xdr:row>37</xdr:row>
      <xdr:rowOff>130672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7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121799</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46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26841</xdr:rowOff>
    </xdr:from>
    <xdr:to>
      <xdr:col>46</xdr:col>
      <xdr:colOff>38100</xdr:colOff>
      <xdr:row>37</xdr:row>
      <xdr:rowOff>128441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37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119568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46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34439</xdr:rowOff>
    </xdr:from>
    <xdr:to>
      <xdr:col>41</xdr:col>
      <xdr:colOff>101600</xdr:colOff>
      <xdr:row>37</xdr:row>
      <xdr:rowOff>136039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7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127166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7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20875</xdr:rowOff>
    </xdr:from>
    <xdr:to>
      <xdr:col>36</xdr:col>
      <xdr:colOff>165100</xdr:colOff>
      <xdr:row>37</xdr:row>
      <xdr:rowOff>122475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6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113602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5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119105</xdr:rowOff>
    </xdr:from>
    <xdr:to>
      <xdr:col>55</xdr:col>
      <xdr:colOff>0</xdr:colOff>
      <xdr:row>58</xdr:row>
      <xdr:rowOff>19042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891755"/>
          <a:ext cx="838200" cy="7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113769</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86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19042</xdr:rowOff>
    </xdr:from>
    <xdr:to>
      <xdr:col>50</xdr:col>
      <xdr:colOff>114300</xdr:colOff>
      <xdr:row>58</xdr:row>
      <xdr:rowOff>41875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963142"/>
          <a:ext cx="889000" cy="2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41875</xdr:rowOff>
    </xdr:from>
    <xdr:to>
      <xdr:col>45</xdr:col>
      <xdr:colOff>177800</xdr:colOff>
      <xdr:row>58</xdr:row>
      <xdr:rowOff>51540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985975"/>
          <a:ext cx="889000" cy="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30402</xdr:rowOff>
    </xdr:from>
    <xdr:to>
      <xdr:col>41</xdr:col>
      <xdr:colOff>50800</xdr:colOff>
      <xdr:row>58</xdr:row>
      <xdr:rowOff>51540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974502"/>
          <a:ext cx="889000" cy="2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152273</xdr:rowOff>
    </xdr:from>
    <xdr:to>
      <xdr:col>41</xdr:col>
      <xdr:colOff>101600</xdr:colOff>
      <xdr:row>58</xdr:row>
      <xdr:rowOff>82423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2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98950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70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55568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5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68305</xdr:rowOff>
    </xdr:from>
    <xdr:to>
      <xdr:col>55</xdr:col>
      <xdr:colOff>50800</xdr:colOff>
      <xdr:row>57</xdr:row>
      <xdr:rowOff>169905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4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91182</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9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139692</xdr:rowOff>
    </xdr:from>
    <xdr:to>
      <xdr:col>50</xdr:col>
      <xdr:colOff>165100</xdr:colOff>
      <xdr:row>58</xdr:row>
      <xdr:rowOff>69842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1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60969</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00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162525</xdr:rowOff>
    </xdr:from>
    <xdr:to>
      <xdr:col>46</xdr:col>
      <xdr:colOff>38100</xdr:colOff>
      <xdr:row>58</xdr:row>
      <xdr:rowOff>92675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83802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2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740</xdr:rowOff>
    </xdr:from>
    <xdr:to>
      <xdr:col>41</xdr:col>
      <xdr:colOff>101600</xdr:colOff>
      <xdr:row>58</xdr:row>
      <xdr:rowOff>102340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4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93467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3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151052</xdr:rowOff>
    </xdr:from>
    <xdr:to>
      <xdr:col>36</xdr:col>
      <xdr:colOff>165100</xdr:colOff>
      <xdr:row>58</xdr:row>
      <xdr:rowOff>81202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2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72329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01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26318</xdr:rowOff>
    </xdr:from>
    <xdr:to>
      <xdr:col>55</xdr:col>
      <xdr:colOff>0</xdr:colOff>
      <xdr:row>79</xdr:row>
      <xdr:rowOff>49005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570868"/>
          <a:ext cx="838200" cy="2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151723</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524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26318</xdr:rowOff>
    </xdr:from>
    <xdr:to>
      <xdr:col>50</xdr:col>
      <xdr:colOff>114300</xdr:colOff>
      <xdr:row>79</xdr:row>
      <xdr:rowOff>61401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570868"/>
          <a:ext cx="889000" cy="3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88237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6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54265</xdr:rowOff>
    </xdr:from>
    <xdr:to>
      <xdr:col>45</xdr:col>
      <xdr:colOff>177800</xdr:colOff>
      <xdr:row>79</xdr:row>
      <xdr:rowOff>61401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598815"/>
          <a:ext cx="889000" cy="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46568</xdr:rowOff>
    </xdr:from>
    <xdr:to>
      <xdr:col>41</xdr:col>
      <xdr:colOff>50800</xdr:colOff>
      <xdr:row>79</xdr:row>
      <xdr:rowOff>54265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591118"/>
          <a:ext cx="889000" cy="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155318</xdr:rowOff>
    </xdr:from>
    <xdr:to>
      <xdr:col>41</xdr:col>
      <xdr:colOff>101600</xdr:colOff>
      <xdr:row>79</xdr:row>
      <xdr:rowOff>85468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52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101995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30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74668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27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169655</xdr:rowOff>
    </xdr:from>
    <xdr:to>
      <xdr:col>55</xdr:col>
      <xdr:colOff>50800</xdr:colOff>
      <xdr:row>79</xdr:row>
      <xdr:rowOff>99805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4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129032</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3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146968</xdr:rowOff>
    </xdr:from>
    <xdr:to>
      <xdr:col>50</xdr:col>
      <xdr:colOff>165100</xdr:colOff>
      <xdr:row>79</xdr:row>
      <xdr:rowOff>77118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2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93645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29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10601</xdr:rowOff>
    </xdr:from>
    <xdr:to>
      <xdr:col>46</xdr:col>
      <xdr:colOff>38100</xdr:colOff>
      <xdr:row>79</xdr:row>
      <xdr:rowOff>112201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5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103328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64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3465</xdr:rowOff>
    </xdr:from>
    <xdr:to>
      <xdr:col>41</xdr:col>
      <xdr:colOff>101600</xdr:colOff>
      <xdr:row>79</xdr:row>
      <xdr:rowOff>105065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4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96192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64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167218</xdr:rowOff>
    </xdr:from>
    <xdr:to>
      <xdr:col>36</xdr:col>
      <xdr:colOff>165100</xdr:colOff>
      <xdr:row>79</xdr:row>
      <xdr:rowOff>97368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88495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63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21433</xdr:rowOff>
    </xdr:from>
    <xdr:to>
      <xdr:col>55</xdr:col>
      <xdr:colOff>0</xdr:colOff>
      <xdr:row>97</xdr:row>
      <xdr:rowOff>101214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652083"/>
          <a:ext cx="838200" cy="7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72965</xdr:rowOff>
    </xdr:from>
    <xdr:to>
      <xdr:col>50</xdr:col>
      <xdr:colOff>114300</xdr:colOff>
      <xdr:row>97</xdr:row>
      <xdr:rowOff>101214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703615"/>
          <a:ext cx="889000" cy="2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72965</xdr:rowOff>
    </xdr:from>
    <xdr:to>
      <xdr:col>45</xdr:col>
      <xdr:colOff>177800</xdr:colOff>
      <xdr:row>97</xdr:row>
      <xdr:rowOff>108348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703615"/>
          <a:ext cx="889000" cy="3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15766</xdr:rowOff>
    </xdr:from>
    <xdr:to>
      <xdr:col>41</xdr:col>
      <xdr:colOff>50800</xdr:colOff>
      <xdr:row>97</xdr:row>
      <xdr:rowOff>108348</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6646416"/>
          <a:ext cx="889000" cy="9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25167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8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142083</xdr:rowOff>
    </xdr:from>
    <xdr:to>
      <xdr:col>55</xdr:col>
      <xdr:colOff>50800</xdr:colOff>
      <xdr:row>97</xdr:row>
      <xdr:rowOff>72233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60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120510</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5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50414</xdr:rowOff>
    </xdr:from>
    <xdr:to>
      <xdr:col>50</xdr:col>
      <xdr:colOff>165100</xdr:colOff>
      <xdr:row>97</xdr:row>
      <xdr:rowOff>152014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6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143141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77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22165</xdr:rowOff>
    </xdr:from>
    <xdr:to>
      <xdr:col>46</xdr:col>
      <xdr:colOff>38100</xdr:colOff>
      <xdr:row>97</xdr:row>
      <xdr:rowOff>123765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65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114892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74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57548</xdr:rowOff>
    </xdr:from>
    <xdr:to>
      <xdr:col>41</xdr:col>
      <xdr:colOff>101600</xdr:colOff>
      <xdr:row>97</xdr:row>
      <xdr:rowOff>159148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68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4225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46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136416</xdr:rowOff>
    </xdr:from>
    <xdr:to>
      <xdr:col>36</xdr:col>
      <xdr:colOff>165100</xdr:colOff>
      <xdr:row>97</xdr:row>
      <xdr:rowOff>66566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59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83093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37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159576</xdr:rowOff>
    </xdr:from>
    <xdr:to>
      <xdr:col>72</xdr:col>
      <xdr:colOff>38100</xdr:colOff>
      <xdr:row>39</xdr:row>
      <xdr:rowOff>89726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7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106253</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44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62387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30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33351</xdr:rowOff>
    </xdr:from>
    <xdr:to>
      <xdr:col>85</xdr:col>
      <xdr:colOff>127000</xdr:colOff>
      <xdr:row>77</xdr:row>
      <xdr:rowOff>69602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235001"/>
          <a:ext cx="838200" cy="3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88150</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77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69602</xdr:rowOff>
    </xdr:from>
    <xdr:to>
      <xdr:col>81</xdr:col>
      <xdr:colOff>50800</xdr:colOff>
      <xdr:row>77</xdr:row>
      <xdr:rowOff>80248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271252"/>
          <a:ext cx="889000" cy="1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14562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80248</xdr:rowOff>
    </xdr:from>
    <xdr:to>
      <xdr:col>76</xdr:col>
      <xdr:colOff>114300</xdr:colOff>
      <xdr:row>77</xdr:row>
      <xdr:rowOff>88347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281898"/>
          <a:ext cx="8890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14742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48831</xdr:rowOff>
    </xdr:from>
    <xdr:to>
      <xdr:col>71</xdr:col>
      <xdr:colOff>177800</xdr:colOff>
      <xdr:row>77</xdr:row>
      <xdr:rowOff>88347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3250481"/>
          <a:ext cx="889000" cy="3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162590</xdr:rowOff>
    </xdr:from>
    <xdr:to>
      <xdr:col>72</xdr:col>
      <xdr:colOff>38100</xdr:colOff>
      <xdr:row>76</xdr:row>
      <xdr:rowOff>92740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109268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79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117432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154001</xdr:rowOff>
    </xdr:from>
    <xdr:to>
      <xdr:col>85</xdr:col>
      <xdr:colOff>177800</xdr:colOff>
      <xdr:row>77</xdr:row>
      <xdr:rowOff>84151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1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132428</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16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18802</xdr:rowOff>
    </xdr:from>
    <xdr:to>
      <xdr:col>81</xdr:col>
      <xdr:colOff>101600</xdr:colOff>
      <xdr:row>77</xdr:row>
      <xdr:rowOff>120402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22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111529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31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29448</xdr:rowOff>
    </xdr:from>
    <xdr:to>
      <xdr:col>76</xdr:col>
      <xdr:colOff>165100</xdr:colOff>
      <xdr:row>77</xdr:row>
      <xdr:rowOff>131048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23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122175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32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37547</xdr:rowOff>
    </xdr:from>
    <xdr:to>
      <xdr:col>72</xdr:col>
      <xdr:colOff>38100</xdr:colOff>
      <xdr:row>77</xdr:row>
      <xdr:rowOff>139147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23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130274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33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169481</xdr:rowOff>
    </xdr:from>
    <xdr:to>
      <xdr:col>67</xdr:col>
      <xdr:colOff>101600</xdr:colOff>
      <xdr:row>77</xdr:row>
      <xdr:rowOff>99631</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19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90758</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29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24323</xdr:rowOff>
    </xdr:from>
    <xdr:to>
      <xdr:col>85</xdr:col>
      <xdr:colOff>127000</xdr:colOff>
      <xdr:row>99</xdr:row>
      <xdr:rowOff>63489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997873"/>
          <a:ext cx="838200" cy="3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12936</xdr:rowOff>
    </xdr:from>
    <xdr:to>
      <xdr:col>81</xdr:col>
      <xdr:colOff>50800</xdr:colOff>
      <xdr:row>99</xdr:row>
      <xdr:rowOff>63489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4592300" y="16986486"/>
          <a:ext cx="889000" cy="5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152338</xdr:rowOff>
    </xdr:from>
    <xdr:to>
      <xdr:col>76</xdr:col>
      <xdr:colOff>114300</xdr:colOff>
      <xdr:row>99</xdr:row>
      <xdr:rowOff>12936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703300" y="16954438"/>
          <a:ext cx="889000" cy="3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78098</xdr:rowOff>
    </xdr:from>
    <xdr:to>
      <xdr:col>71</xdr:col>
      <xdr:colOff>177800</xdr:colOff>
      <xdr:row>98</xdr:row>
      <xdr:rowOff>152338</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814300" y="16880198"/>
          <a:ext cx="889000" cy="7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74019</xdr:rowOff>
    </xdr:from>
    <xdr:to>
      <xdr:col>72</xdr:col>
      <xdr:colOff>38100</xdr:colOff>
      <xdr:row>99</xdr:row>
      <xdr:rowOff>4169</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7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20696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65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31434</xdr:rowOff>
    </xdr:from>
    <xdr:to>
      <xdr:col>67</xdr:col>
      <xdr:colOff>101600</xdr:colOff>
      <xdr:row>98</xdr:row>
      <xdr:rowOff>133034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8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124161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92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144973</xdr:rowOff>
    </xdr:from>
    <xdr:to>
      <xdr:col>85</xdr:col>
      <xdr:colOff>177800</xdr:colOff>
      <xdr:row>99</xdr:row>
      <xdr:rowOff>75123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94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59900</xdr:rowOff>
    </xdr:from>
    <xdr:ext cx="469744"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86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12689</xdr:rowOff>
    </xdr:from>
    <xdr:to>
      <xdr:col>81</xdr:col>
      <xdr:colOff>101600</xdr:colOff>
      <xdr:row>99</xdr:row>
      <xdr:rowOff>114289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98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105416</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46428" y="1707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133586</xdr:rowOff>
    </xdr:from>
    <xdr:to>
      <xdr:col>76</xdr:col>
      <xdr:colOff>165100</xdr:colOff>
      <xdr:row>99</xdr:row>
      <xdr:rowOff>63736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9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54863</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57428" y="1702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101538</xdr:rowOff>
    </xdr:from>
    <xdr:to>
      <xdr:col>72</xdr:col>
      <xdr:colOff>38100</xdr:colOff>
      <xdr:row>99</xdr:row>
      <xdr:rowOff>31688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90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22815</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99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27298</xdr:rowOff>
    </xdr:from>
    <xdr:to>
      <xdr:col>67</xdr:col>
      <xdr:colOff>101600</xdr:colOff>
      <xdr:row>98</xdr:row>
      <xdr:rowOff>128898</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82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145425</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60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49992</xdr:rowOff>
    </xdr:from>
    <xdr:to>
      <xdr:col>102</xdr:col>
      <xdr:colOff>165100</xdr:colOff>
      <xdr:row>38</xdr:row>
      <xdr:rowOff>151592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6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168119</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340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150106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21286</xdr:rowOff>
    </xdr:from>
    <xdr:to>
      <xdr:col>116</xdr:col>
      <xdr:colOff>63500</xdr:colOff>
      <xdr:row>59</xdr:row>
      <xdr:rowOff>21704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10136836"/>
          <a:ext cx="8382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21704</xdr:rowOff>
    </xdr:from>
    <xdr:to>
      <xdr:col>111</xdr:col>
      <xdr:colOff>177800</xdr:colOff>
      <xdr:row>59</xdr:row>
      <xdr:rowOff>22619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1013725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19876</xdr:rowOff>
    </xdr:from>
    <xdr:to>
      <xdr:col>107</xdr:col>
      <xdr:colOff>50800</xdr:colOff>
      <xdr:row>59</xdr:row>
      <xdr:rowOff>22619</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13542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19876</xdr:rowOff>
    </xdr:from>
    <xdr:to>
      <xdr:col>102</xdr:col>
      <xdr:colOff>114300</xdr:colOff>
      <xdr:row>59</xdr:row>
      <xdr:rowOff>20790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13542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13098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141936</xdr:rowOff>
    </xdr:from>
    <xdr:to>
      <xdr:col>116</xdr:col>
      <xdr:colOff>114300</xdr:colOff>
      <xdr:row>59</xdr:row>
      <xdr:rowOff>72086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08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56863</xdr:rowOff>
    </xdr:from>
    <xdr:ext cx="378565"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00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142354</xdr:rowOff>
    </xdr:from>
    <xdr:to>
      <xdr:col>112</xdr:col>
      <xdr:colOff>38100</xdr:colOff>
      <xdr:row>59</xdr:row>
      <xdr:rowOff>72504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08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63631</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4017" y="10179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143269</xdr:rowOff>
    </xdr:from>
    <xdr:to>
      <xdr:col>107</xdr:col>
      <xdr:colOff>101600</xdr:colOff>
      <xdr:row>59</xdr:row>
      <xdr:rowOff>73419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8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64546</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5017" y="10180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140526</xdr:rowOff>
    </xdr:from>
    <xdr:to>
      <xdr:col>102</xdr:col>
      <xdr:colOff>165100</xdr:colOff>
      <xdr:row>59</xdr:row>
      <xdr:rowOff>70676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8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61803</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6017" y="10177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141440</xdr:rowOff>
    </xdr:from>
    <xdr:to>
      <xdr:col>98</xdr:col>
      <xdr:colOff>38100</xdr:colOff>
      <xdr:row>59</xdr:row>
      <xdr:rowOff>71590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08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62717</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7017" y="10178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125185</xdr:rowOff>
    </xdr:from>
    <xdr:to>
      <xdr:col>116</xdr:col>
      <xdr:colOff>63500</xdr:colOff>
      <xdr:row>77</xdr:row>
      <xdr:rowOff>19399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155385"/>
          <a:ext cx="838200" cy="6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92514</xdr:rowOff>
    </xdr:from>
    <xdr:to>
      <xdr:col>111</xdr:col>
      <xdr:colOff>177800</xdr:colOff>
      <xdr:row>76</xdr:row>
      <xdr:rowOff>125185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122714"/>
          <a:ext cx="889000" cy="3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6653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92514</xdr:rowOff>
    </xdr:from>
    <xdr:to>
      <xdr:col>107</xdr:col>
      <xdr:colOff>50800</xdr:colOff>
      <xdr:row>76</xdr:row>
      <xdr:rowOff>131299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122714"/>
          <a:ext cx="889000" cy="3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164044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131299</xdr:rowOff>
    </xdr:from>
    <xdr:to>
      <xdr:col>102</xdr:col>
      <xdr:colOff>114300</xdr:colOff>
      <xdr:row>77</xdr:row>
      <xdr:rowOff>94208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161499"/>
          <a:ext cx="889000" cy="13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90824</xdr:rowOff>
    </xdr:from>
    <xdr:to>
      <xdr:col>102</xdr:col>
      <xdr:colOff>165100</xdr:colOff>
      <xdr:row>77</xdr:row>
      <xdr:rowOff>20974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12101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140049</xdr:rowOff>
    </xdr:from>
    <xdr:to>
      <xdr:col>116</xdr:col>
      <xdr:colOff>114300</xdr:colOff>
      <xdr:row>77</xdr:row>
      <xdr:rowOff>70199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17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118476</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14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74385</xdr:rowOff>
    </xdr:from>
    <xdr:to>
      <xdr:col>112</xdr:col>
      <xdr:colOff>38100</xdr:colOff>
      <xdr:row>77</xdr:row>
      <xdr:rowOff>4535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10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21061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87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41714</xdr:rowOff>
    </xdr:from>
    <xdr:to>
      <xdr:col>107</xdr:col>
      <xdr:colOff>101600</xdr:colOff>
      <xdr:row>76</xdr:row>
      <xdr:rowOff>143314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07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159840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84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80499</xdr:rowOff>
    </xdr:from>
    <xdr:to>
      <xdr:col>102</xdr:col>
      <xdr:colOff>165100</xdr:colOff>
      <xdr:row>77</xdr:row>
      <xdr:rowOff>10649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11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27176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88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43408</xdr:rowOff>
    </xdr:from>
    <xdr:to>
      <xdr:col>98</xdr:col>
      <xdr:colOff>38100</xdr:colOff>
      <xdr:row>77</xdr:row>
      <xdr:rowOff>145008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24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136135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33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年度の歳出決算総額は、住民一人当たり</a:t>
          </a:r>
          <a:r>
            <a:rPr kumimoji="1" lang="en-US" altLang="ja-JP" sz="1300">
              <a:latin typeface="ＭＳ Ｐゴシック" panose="020B0600070205080204" pitchFamily="50" charset="-128"/>
              <a:ea typeface="ＭＳ Ｐゴシック" panose="020B0600070205080204" pitchFamily="50" charset="-128"/>
            </a:rPr>
            <a:t>367,621</a:t>
          </a:r>
          <a:r>
            <a:rPr kumimoji="1" lang="ja-JP" altLang="en-US" sz="1300">
              <a:latin typeface="ＭＳ Ｐゴシック" panose="020B0600070205080204" pitchFamily="50" charset="-128"/>
              <a:ea typeface="ＭＳ Ｐゴシック" panose="020B0600070205080204" pitchFamily="50" charset="-128"/>
            </a:rPr>
            <a:t>円となっています。普通建設事業費を除く全ての費目で類似団体平均を下回っています。普通建設事業費は住民一人当たり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84,009</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円となっており、類似団体と比較してて一人当たりコストが高い状況となっています。駅橋上化及び自由通路整備事業をはじめとする大規模事業実施に伴い増加しています。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今後は、公共施設等総合管理計画及び個別施設計画に基づき、事業の取捨選択を徹底していくことで、事業費の減少を目指してまいります。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埼玉県幸手市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51,338
50,316
33.93
19,800,183
18,872,914
697,713
10,253,155
14,464,320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132842</xdr:rowOff>
    </xdr:from>
    <xdr:to>
      <xdr:col>24</xdr:col>
      <xdr:colOff>63500</xdr:colOff>
      <xdr:row>36</xdr:row>
      <xdr:rowOff>146177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05042"/>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25290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6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146177</xdr:rowOff>
    </xdr:from>
    <xdr:to>
      <xdr:col>19</xdr:col>
      <xdr:colOff>177800</xdr:colOff>
      <xdr:row>36</xdr:row>
      <xdr:rowOff>165227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18377"/>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125874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52451</xdr:rowOff>
    </xdr:from>
    <xdr:to>
      <xdr:col>15</xdr:col>
      <xdr:colOff>50800</xdr:colOff>
      <xdr:row>36</xdr:row>
      <xdr:rowOff>165227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24651"/>
          <a:ext cx="8890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52451</xdr:rowOff>
    </xdr:from>
    <xdr:to>
      <xdr:col>10</xdr:col>
      <xdr:colOff>114300</xdr:colOff>
      <xdr:row>36</xdr:row>
      <xdr:rowOff>116840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24651"/>
          <a:ext cx="8890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49276</xdr:rowOff>
    </xdr:from>
    <xdr:to>
      <xdr:col>10</xdr:col>
      <xdr:colOff>165100</xdr:colOff>
      <xdr:row>35</xdr:row>
      <xdr:rowOff>150876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167403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2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82042</xdr:rowOff>
    </xdr:from>
    <xdr:to>
      <xdr:col>24</xdr:col>
      <xdr:colOff>114300</xdr:colOff>
      <xdr:row>37</xdr:row>
      <xdr:rowOff>12192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5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60469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3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95377</xdr:rowOff>
    </xdr:from>
    <xdr:to>
      <xdr:col>20</xdr:col>
      <xdr:colOff>38100</xdr:colOff>
      <xdr:row>37</xdr:row>
      <xdr:rowOff>25527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6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16654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6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114427</xdr:rowOff>
    </xdr:from>
    <xdr:to>
      <xdr:col>15</xdr:col>
      <xdr:colOff>101600</xdr:colOff>
      <xdr:row>37</xdr:row>
      <xdr:rowOff>44577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35704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7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1651</xdr:rowOff>
    </xdr:from>
    <xdr:to>
      <xdr:col>10</xdr:col>
      <xdr:colOff>165100</xdr:colOff>
      <xdr:row>36</xdr:row>
      <xdr:rowOff>103251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7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94378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6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66040</xdr:rowOff>
    </xdr:from>
    <xdr:to>
      <xdr:col>6</xdr:col>
      <xdr:colOff>38100</xdr:colOff>
      <xdr:row>36</xdr:row>
      <xdr:rowOff>167640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158767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147431</xdr:rowOff>
    </xdr:from>
    <xdr:to>
      <xdr:col>24</xdr:col>
      <xdr:colOff>63500</xdr:colOff>
      <xdr:row>57</xdr:row>
      <xdr:rowOff>169094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920081"/>
          <a:ext cx="838200" cy="2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129536</xdr:rowOff>
    </xdr:from>
    <xdr:to>
      <xdr:col>19</xdr:col>
      <xdr:colOff>177800</xdr:colOff>
      <xdr:row>57</xdr:row>
      <xdr:rowOff>169094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902186"/>
          <a:ext cx="889000" cy="3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118175</xdr:rowOff>
    </xdr:from>
    <xdr:to>
      <xdr:col>15</xdr:col>
      <xdr:colOff>50800</xdr:colOff>
      <xdr:row>57</xdr:row>
      <xdr:rowOff>129536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890825"/>
          <a:ext cx="889000" cy="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118175</xdr:rowOff>
    </xdr:from>
    <xdr:to>
      <xdr:col>10</xdr:col>
      <xdr:colOff>114300</xdr:colOff>
      <xdr:row>57</xdr:row>
      <xdr:rowOff>128686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90825"/>
          <a:ext cx="889000" cy="1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19794</xdr:rowOff>
    </xdr:from>
    <xdr:to>
      <xdr:col>10</xdr:col>
      <xdr:colOff>165100</xdr:colOff>
      <xdr:row>57</xdr:row>
      <xdr:rowOff>121394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137921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56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105492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96631</xdr:rowOff>
    </xdr:from>
    <xdr:to>
      <xdr:col>24</xdr:col>
      <xdr:colOff>114300</xdr:colOff>
      <xdr:row>58</xdr:row>
      <xdr:rowOff>26781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6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11558</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8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118294</xdr:rowOff>
    </xdr:from>
    <xdr:to>
      <xdr:col>20</xdr:col>
      <xdr:colOff>38100</xdr:colOff>
      <xdr:row>58</xdr:row>
      <xdr:rowOff>48444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9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39571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8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78736</xdr:rowOff>
    </xdr:from>
    <xdr:to>
      <xdr:col>15</xdr:col>
      <xdr:colOff>101600</xdr:colOff>
      <xdr:row>58</xdr:row>
      <xdr:rowOff>8886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5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4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67375</xdr:rowOff>
    </xdr:from>
    <xdr:to>
      <xdr:col>10</xdr:col>
      <xdr:colOff>165100</xdr:colOff>
      <xdr:row>57</xdr:row>
      <xdr:rowOff>168975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4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160102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3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77886</xdr:rowOff>
    </xdr:from>
    <xdr:to>
      <xdr:col>6</xdr:col>
      <xdr:colOff>38100</xdr:colOff>
      <xdr:row>58</xdr:row>
      <xdr:rowOff>8036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170613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20486</xdr:rowOff>
    </xdr:from>
    <xdr:to>
      <xdr:col>24</xdr:col>
      <xdr:colOff>63500</xdr:colOff>
      <xdr:row>76</xdr:row>
      <xdr:rowOff>139675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050686"/>
          <a:ext cx="838200" cy="11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20486</xdr:rowOff>
    </xdr:from>
    <xdr:to>
      <xdr:col>19</xdr:col>
      <xdr:colOff>177800</xdr:colOff>
      <xdr:row>76</xdr:row>
      <xdr:rowOff>109119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50686"/>
          <a:ext cx="889000" cy="8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109119</xdr:rowOff>
    </xdr:from>
    <xdr:to>
      <xdr:col>15</xdr:col>
      <xdr:colOff>50800</xdr:colOff>
      <xdr:row>77</xdr:row>
      <xdr:rowOff>33159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39319"/>
          <a:ext cx="889000" cy="9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146989</xdr:rowOff>
    </xdr:from>
    <xdr:to>
      <xdr:col>10</xdr:col>
      <xdr:colOff>114300</xdr:colOff>
      <xdr:row>77</xdr:row>
      <xdr:rowOff>33159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177189"/>
          <a:ext cx="889000" cy="5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30785</xdr:rowOff>
    </xdr:from>
    <xdr:to>
      <xdr:col>10</xdr:col>
      <xdr:colOff>165100</xdr:colOff>
      <xdr:row>75</xdr:row>
      <xdr:rowOff>132385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148912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162281</xdr:rowOff>
    </xdr:from>
    <xdr:to>
      <xdr:col>6</xdr:col>
      <xdr:colOff>38100</xdr:colOff>
      <xdr:row>75</xdr:row>
      <xdr:rowOff>92431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108958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88875</xdr:rowOff>
    </xdr:from>
    <xdr:to>
      <xdr:col>24</xdr:col>
      <xdr:colOff>114300</xdr:colOff>
      <xdr:row>77</xdr:row>
      <xdr:rowOff>19025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1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67302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97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141135</xdr:rowOff>
    </xdr:from>
    <xdr:to>
      <xdr:col>20</xdr:col>
      <xdr:colOff>38100</xdr:colOff>
      <xdr:row>76</xdr:row>
      <xdr:rowOff>71286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998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62413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09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58319</xdr:rowOff>
    </xdr:from>
    <xdr:to>
      <xdr:col>15</xdr:col>
      <xdr:colOff>101600</xdr:colOff>
      <xdr:row>76</xdr:row>
      <xdr:rowOff>159919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8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151046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18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153809</xdr:rowOff>
    </xdr:from>
    <xdr:to>
      <xdr:col>10</xdr:col>
      <xdr:colOff>165100</xdr:colOff>
      <xdr:row>77</xdr:row>
      <xdr:rowOff>83959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75086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76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96189</xdr:rowOff>
    </xdr:from>
    <xdr:to>
      <xdr:col>6</xdr:col>
      <xdr:colOff>38100</xdr:colOff>
      <xdr:row>77</xdr:row>
      <xdr:rowOff>26339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17466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19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152691</xdr:rowOff>
    </xdr:from>
    <xdr:to>
      <xdr:col>24</xdr:col>
      <xdr:colOff>63500</xdr:colOff>
      <xdr:row>98</xdr:row>
      <xdr:rowOff>159931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954791"/>
          <a:ext cx="8382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18527</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7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159931</xdr:rowOff>
    </xdr:from>
    <xdr:to>
      <xdr:col>19</xdr:col>
      <xdr:colOff>177800</xdr:colOff>
      <xdr:row>99</xdr:row>
      <xdr:rowOff>9989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962031"/>
          <a:ext cx="889000" cy="2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157402</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4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16751</xdr:rowOff>
    </xdr:from>
    <xdr:to>
      <xdr:col>15</xdr:col>
      <xdr:colOff>50800</xdr:colOff>
      <xdr:row>99</xdr:row>
      <xdr:rowOff>9989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818851"/>
          <a:ext cx="889000" cy="16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151610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4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16751</xdr:rowOff>
    </xdr:from>
    <xdr:to>
      <xdr:col>10</xdr:col>
      <xdr:colOff>114300</xdr:colOff>
      <xdr:row>98</xdr:row>
      <xdr:rowOff>67729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818851"/>
          <a:ext cx="8890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116866</xdr:rowOff>
    </xdr:from>
    <xdr:to>
      <xdr:col>10</xdr:col>
      <xdr:colOff>165100</xdr:colOff>
      <xdr:row>98</xdr:row>
      <xdr:rowOff>47016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63543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101891</xdr:rowOff>
    </xdr:from>
    <xdr:to>
      <xdr:col>24</xdr:col>
      <xdr:colOff>114300</xdr:colOff>
      <xdr:row>99</xdr:row>
      <xdr:rowOff>32041</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9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16818</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81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109131</xdr:rowOff>
    </xdr:from>
    <xdr:to>
      <xdr:col>20</xdr:col>
      <xdr:colOff>38100</xdr:colOff>
      <xdr:row>99</xdr:row>
      <xdr:rowOff>39281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91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30408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700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130639</xdr:rowOff>
    </xdr:from>
    <xdr:to>
      <xdr:col>15</xdr:col>
      <xdr:colOff>101600</xdr:colOff>
      <xdr:row>99</xdr:row>
      <xdr:rowOff>60789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93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51916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702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137401</xdr:rowOff>
    </xdr:from>
    <xdr:to>
      <xdr:col>10</xdr:col>
      <xdr:colOff>165100</xdr:colOff>
      <xdr:row>98</xdr:row>
      <xdr:rowOff>67551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58678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6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16929</xdr:rowOff>
    </xdr:from>
    <xdr:to>
      <xdr:col>6</xdr:col>
      <xdr:colOff>38100</xdr:colOff>
      <xdr:row>98</xdr:row>
      <xdr:rowOff>118529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1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109656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119858</xdr:rowOff>
    </xdr:from>
    <xdr:to>
      <xdr:col>55</xdr:col>
      <xdr:colOff>0</xdr:colOff>
      <xdr:row>38</xdr:row>
      <xdr:rowOff>120178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634958"/>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116474</xdr:rowOff>
    </xdr:from>
    <xdr:to>
      <xdr:col>50</xdr:col>
      <xdr:colOff>114300</xdr:colOff>
      <xdr:row>38</xdr:row>
      <xdr:rowOff>119858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631574"/>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116474</xdr:rowOff>
    </xdr:from>
    <xdr:to>
      <xdr:col>45</xdr:col>
      <xdr:colOff>177800</xdr:colOff>
      <xdr:row>38</xdr:row>
      <xdr:rowOff>119400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631574"/>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119400</xdr:rowOff>
    </xdr:from>
    <xdr:to>
      <xdr:col>41</xdr:col>
      <xdr:colOff>50800</xdr:colOff>
      <xdr:row>38</xdr:row>
      <xdr:rowOff>119400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63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56667</xdr:rowOff>
    </xdr:from>
    <xdr:to>
      <xdr:col>41</xdr:col>
      <xdr:colOff>101600</xdr:colOff>
      <xdr:row>38</xdr:row>
      <xdr:rowOff>158267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3344</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346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150426</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69378</xdr:rowOff>
    </xdr:from>
    <xdr:to>
      <xdr:col>55</xdr:col>
      <xdr:colOff>50800</xdr:colOff>
      <xdr:row>38</xdr:row>
      <xdr:rowOff>170978</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8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516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69058</xdr:rowOff>
    </xdr:from>
    <xdr:to>
      <xdr:col>50</xdr:col>
      <xdr:colOff>165100</xdr:colOff>
      <xdr:row>38</xdr:row>
      <xdr:rowOff>170658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8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161785</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676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65674</xdr:rowOff>
    </xdr:from>
    <xdr:to>
      <xdr:col>46</xdr:col>
      <xdr:colOff>38100</xdr:colOff>
      <xdr:row>38</xdr:row>
      <xdr:rowOff>167274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8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158401</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673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68600</xdr:rowOff>
    </xdr:from>
    <xdr:to>
      <xdr:col>41</xdr:col>
      <xdr:colOff>101600</xdr:colOff>
      <xdr:row>38</xdr:row>
      <xdr:rowOff>170200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5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161327</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676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68600</xdr:rowOff>
    </xdr:from>
    <xdr:to>
      <xdr:col>36</xdr:col>
      <xdr:colOff>165100</xdr:colOff>
      <xdr:row>38</xdr:row>
      <xdr:rowOff>170200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5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161327</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676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17224</xdr:rowOff>
    </xdr:from>
    <xdr:to>
      <xdr:col>55</xdr:col>
      <xdr:colOff>0</xdr:colOff>
      <xdr:row>59</xdr:row>
      <xdr:rowOff>17696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10132774"/>
          <a:ext cx="838200" cy="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17224</xdr:rowOff>
    </xdr:from>
    <xdr:to>
      <xdr:col>50</xdr:col>
      <xdr:colOff>114300</xdr:colOff>
      <xdr:row>59</xdr:row>
      <xdr:rowOff>22131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10132774"/>
          <a:ext cx="889000" cy="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21750</xdr:rowOff>
    </xdr:from>
    <xdr:to>
      <xdr:col>45</xdr:col>
      <xdr:colOff>177800</xdr:colOff>
      <xdr:row>59</xdr:row>
      <xdr:rowOff>22131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1013730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20744</xdr:rowOff>
    </xdr:from>
    <xdr:to>
      <xdr:col>41</xdr:col>
      <xdr:colOff>50800</xdr:colOff>
      <xdr:row>59</xdr:row>
      <xdr:rowOff>21750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10136294"/>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117947</xdr:rowOff>
    </xdr:from>
    <xdr:to>
      <xdr:col>41</xdr:col>
      <xdr:colOff>101600</xdr:colOff>
      <xdr:row>59</xdr:row>
      <xdr:rowOff>48097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1006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64624</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837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2719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77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138346</xdr:rowOff>
    </xdr:from>
    <xdr:to>
      <xdr:col>55</xdr:col>
      <xdr:colOff>50800</xdr:colOff>
      <xdr:row>59</xdr:row>
      <xdr:rowOff>68496</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1008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53273</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99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137874</xdr:rowOff>
    </xdr:from>
    <xdr:to>
      <xdr:col>50</xdr:col>
      <xdr:colOff>165100</xdr:colOff>
      <xdr:row>59</xdr:row>
      <xdr:rowOff>68024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1008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59151</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1017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142781</xdr:rowOff>
    </xdr:from>
    <xdr:to>
      <xdr:col>46</xdr:col>
      <xdr:colOff>38100</xdr:colOff>
      <xdr:row>59</xdr:row>
      <xdr:rowOff>72931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1008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64058</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1017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142400</xdr:rowOff>
    </xdr:from>
    <xdr:to>
      <xdr:col>41</xdr:col>
      <xdr:colOff>101600</xdr:colOff>
      <xdr:row>59</xdr:row>
      <xdr:rowOff>72550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100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63677</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101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141394</xdr:rowOff>
    </xdr:from>
    <xdr:to>
      <xdr:col>36</xdr:col>
      <xdr:colOff>165100</xdr:colOff>
      <xdr:row>59</xdr:row>
      <xdr:rowOff>71544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1008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62671</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101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89542</xdr:rowOff>
    </xdr:from>
    <xdr:to>
      <xdr:col>55</xdr:col>
      <xdr:colOff>0</xdr:colOff>
      <xdr:row>78</xdr:row>
      <xdr:rowOff>141015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462642"/>
          <a:ext cx="838200" cy="5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141015</xdr:rowOff>
    </xdr:from>
    <xdr:to>
      <xdr:col>50</xdr:col>
      <xdr:colOff>114300</xdr:colOff>
      <xdr:row>78</xdr:row>
      <xdr:rowOff>141224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514115"/>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139185</xdr:rowOff>
    </xdr:from>
    <xdr:to>
      <xdr:col>45</xdr:col>
      <xdr:colOff>177800</xdr:colOff>
      <xdr:row>78</xdr:row>
      <xdr:rowOff>141224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512285"/>
          <a:ext cx="889000" cy="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139185</xdr:rowOff>
    </xdr:from>
    <xdr:to>
      <xdr:col>41</xdr:col>
      <xdr:colOff>50800</xdr:colOff>
      <xdr:row>78</xdr:row>
      <xdr:rowOff>160179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512285"/>
          <a:ext cx="889000" cy="2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46780</xdr:rowOff>
    </xdr:from>
    <xdr:to>
      <xdr:col>41</xdr:col>
      <xdr:colOff>101600</xdr:colOff>
      <xdr:row>78</xdr:row>
      <xdr:rowOff>148380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41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164907</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319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38742</xdr:rowOff>
    </xdr:from>
    <xdr:to>
      <xdr:col>55</xdr:col>
      <xdr:colOff>50800</xdr:colOff>
      <xdr:row>78</xdr:row>
      <xdr:rowOff>140342</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41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125119</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2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90215</xdr:rowOff>
    </xdr:from>
    <xdr:to>
      <xdr:col>50</xdr:col>
      <xdr:colOff>165100</xdr:colOff>
      <xdr:row>79</xdr:row>
      <xdr:rowOff>20365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46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11492</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55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90424</xdr:rowOff>
    </xdr:from>
    <xdr:to>
      <xdr:col>46</xdr:col>
      <xdr:colOff>38100</xdr:colOff>
      <xdr:row>79</xdr:row>
      <xdr:rowOff>20574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6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11701</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55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88385</xdr:rowOff>
    </xdr:from>
    <xdr:to>
      <xdr:col>41</xdr:col>
      <xdr:colOff>101600</xdr:colOff>
      <xdr:row>79</xdr:row>
      <xdr:rowOff>18535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6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9662</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55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109379</xdr:rowOff>
    </xdr:from>
    <xdr:to>
      <xdr:col>36</xdr:col>
      <xdr:colOff>165100</xdr:colOff>
      <xdr:row>79</xdr:row>
      <xdr:rowOff>39529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8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30656</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575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56246</xdr:rowOff>
    </xdr:from>
    <xdr:to>
      <xdr:col>55</xdr:col>
      <xdr:colOff>0</xdr:colOff>
      <xdr:row>98</xdr:row>
      <xdr:rowOff>10864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686896"/>
          <a:ext cx="838200" cy="12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149017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779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10864</xdr:rowOff>
    </xdr:from>
    <xdr:to>
      <xdr:col>50</xdr:col>
      <xdr:colOff>114300</xdr:colOff>
      <xdr:row>98</xdr:row>
      <xdr:rowOff>28882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812964"/>
          <a:ext cx="889000" cy="1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87279</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28882</xdr:rowOff>
    </xdr:from>
    <xdr:to>
      <xdr:col>45</xdr:col>
      <xdr:colOff>177800</xdr:colOff>
      <xdr:row>98</xdr:row>
      <xdr:rowOff>58024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830982"/>
          <a:ext cx="889000" cy="2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87611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50684</xdr:rowOff>
    </xdr:from>
    <xdr:to>
      <xdr:col>41</xdr:col>
      <xdr:colOff>50800</xdr:colOff>
      <xdr:row>98</xdr:row>
      <xdr:rowOff>58024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852784"/>
          <a:ext cx="889000" cy="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8102</xdr:rowOff>
    </xdr:from>
    <xdr:to>
      <xdr:col>41</xdr:col>
      <xdr:colOff>101600</xdr:colOff>
      <xdr:row>98</xdr:row>
      <xdr:rowOff>109702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81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100829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90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104218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5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5446</xdr:rowOff>
    </xdr:from>
    <xdr:to>
      <xdr:col>55</xdr:col>
      <xdr:colOff>50800</xdr:colOff>
      <xdr:row>97</xdr:row>
      <xdr:rowOff>107046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3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28323</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48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131514</xdr:rowOff>
    </xdr:from>
    <xdr:to>
      <xdr:col>50</xdr:col>
      <xdr:colOff>165100</xdr:colOff>
      <xdr:row>98</xdr:row>
      <xdr:rowOff>61664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6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78191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53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149532</xdr:rowOff>
    </xdr:from>
    <xdr:to>
      <xdr:col>46</xdr:col>
      <xdr:colOff>38100</xdr:colOff>
      <xdr:row>98</xdr:row>
      <xdr:rowOff>79682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8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96209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55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7224</xdr:rowOff>
    </xdr:from>
    <xdr:to>
      <xdr:col>41</xdr:col>
      <xdr:colOff>101600</xdr:colOff>
      <xdr:row>98</xdr:row>
      <xdr:rowOff>108824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80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125351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5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171334</xdr:rowOff>
    </xdr:from>
    <xdr:to>
      <xdr:col>36</xdr:col>
      <xdr:colOff>165100</xdr:colOff>
      <xdr:row>98</xdr:row>
      <xdr:rowOff>101484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80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92611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9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85110</xdr:rowOff>
    </xdr:from>
    <xdr:to>
      <xdr:col>85</xdr:col>
      <xdr:colOff>127000</xdr:colOff>
      <xdr:row>36</xdr:row>
      <xdr:rowOff>102255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25731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136776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0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85110</xdr:rowOff>
    </xdr:from>
    <xdr:to>
      <xdr:col>81</xdr:col>
      <xdr:colOff>50800</xdr:colOff>
      <xdr:row>36</xdr:row>
      <xdr:rowOff>101569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257310"/>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79946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100792</xdr:rowOff>
    </xdr:from>
    <xdr:to>
      <xdr:col>76</xdr:col>
      <xdr:colOff>114300</xdr:colOff>
      <xdr:row>36</xdr:row>
      <xdr:rowOff>101569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272992"/>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88175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100792</xdr:rowOff>
    </xdr:from>
    <xdr:to>
      <xdr:col>71</xdr:col>
      <xdr:colOff>177800</xdr:colOff>
      <xdr:row>36</xdr:row>
      <xdr:rowOff>135631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272992"/>
          <a:ext cx="889000" cy="3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1764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51455</xdr:rowOff>
    </xdr:from>
    <xdr:to>
      <xdr:col>85</xdr:col>
      <xdr:colOff>177800</xdr:colOff>
      <xdr:row>36</xdr:row>
      <xdr:rowOff>153055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22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74332</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07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34310</xdr:rowOff>
    </xdr:from>
    <xdr:to>
      <xdr:col>81</xdr:col>
      <xdr:colOff>101600</xdr:colOff>
      <xdr:row>36</xdr:row>
      <xdr:rowOff>135910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20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152437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598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50769</xdr:rowOff>
    </xdr:from>
    <xdr:to>
      <xdr:col>76</xdr:col>
      <xdr:colOff>165100</xdr:colOff>
      <xdr:row>36</xdr:row>
      <xdr:rowOff>152369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22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168896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599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49992</xdr:rowOff>
    </xdr:from>
    <xdr:to>
      <xdr:col>72</xdr:col>
      <xdr:colOff>38100</xdr:colOff>
      <xdr:row>36</xdr:row>
      <xdr:rowOff>151592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22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168119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599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84831</xdr:rowOff>
    </xdr:from>
    <xdr:to>
      <xdr:col>67</xdr:col>
      <xdr:colOff>101600</xdr:colOff>
      <xdr:row>37</xdr:row>
      <xdr:rowOff>14981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2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31508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03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134900</xdr:rowOff>
    </xdr:from>
    <xdr:to>
      <xdr:col>85</xdr:col>
      <xdr:colOff>127000</xdr:colOff>
      <xdr:row>58</xdr:row>
      <xdr:rowOff>36282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907550"/>
          <a:ext cx="838200" cy="7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36282</xdr:rowOff>
    </xdr:from>
    <xdr:to>
      <xdr:col>81</xdr:col>
      <xdr:colOff>50800</xdr:colOff>
      <xdr:row>58</xdr:row>
      <xdr:rowOff>67752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980382"/>
          <a:ext cx="889000" cy="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128830</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5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67752</xdr:rowOff>
    </xdr:from>
    <xdr:to>
      <xdr:col>76</xdr:col>
      <xdr:colOff>114300</xdr:colOff>
      <xdr:row>58</xdr:row>
      <xdr:rowOff>164983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10011852"/>
          <a:ext cx="889000" cy="9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80660</xdr:rowOff>
    </xdr:from>
    <xdr:to>
      <xdr:col>71</xdr:col>
      <xdr:colOff>177800</xdr:colOff>
      <xdr:row>58</xdr:row>
      <xdr:rowOff>164983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10024760"/>
          <a:ext cx="889000" cy="8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78948</xdr:rowOff>
    </xdr:from>
    <xdr:to>
      <xdr:col>72</xdr:col>
      <xdr:colOff>38100</xdr:colOff>
      <xdr:row>58</xdr:row>
      <xdr:rowOff>9098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5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25625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62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127429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84100</xdr:rowOff>
    </xdr:from>
    <xdr:to>
      <xdr:col>85</xdr:col>
      <xdr:colOff>177800</xdr:colOff>
      <xdr:row>58</xdr:row>
      <xdr:rowOff>14250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5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62527</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3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156932</xdr:rowOff>
    </xdr:from>
    <xdr:to>
      <xdr:col>81</xdr:col>
      <xdr:colOff>101600</xdr:colOff>
      <xdr:row>58</xdr:row>
      <xdr:rowOff>87082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9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78209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100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16952</xdr:rowOff>
    </xdr:from>
    <xdr:to>
      <xdr:col>76</xdr:col>
      <xdr:colOff>165100</xdr:colOff>
      <xdr:row>58</xdr:row>
      <xdr:rowOff>118552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6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109679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1005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114183</xdr:rowOff>
    </xdr:from>
    <xdr:to>
      <xdr:col>72</xdr:col>
      <xdr:colOff>38100</xdr:colOff>
      <xdr:row>59</xdr:row>
      <xdr:rowOff>44333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1005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35460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15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29860</xdr:rowOff>
    </xdr:from>
    <xdr:to>
      <xdr:col>67</xdr:col>
      <xdr:colOff>101600</xdr:colOff>
      <xdr:row>58</xdr:row>
      <xdr:rowOff>131460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7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122587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159322</xdr:rowOff>
    </xdr:from>
    <xdr:to>
      <xdr:col>72</xdr:col>
      <xdr:colOff>38100</xdr:colOff>
      <xdr:row>79</xdr:row>
      <xdr:rowOff>89472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53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105999</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4017" y="1330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62310</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115879</xdr:rowOff>
    </xdr:from>
    <xdr:ext cx="249299"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88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33351</xdr:rowOff>
    </xdr:from>
    <xdr:to>
      <xdr:col>85</xdr:col>
      <xdr:colOff>127000</xdr:colOff>
      <xdr:row>97</xdr:row>
      <xdr:rowOff>69602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664001"/>
          <a:ext cx="838200" cy="3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87971</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0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69602</xdr:rowOff>
    </xdr:from>
    <xdr:to>
      <xdr:col>81</xdr:col>
      <xdr:colOff>50800</xdr:colOff>
      <xdr:row>97</xdr:row>
      <xdr:rowOff>80248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700252"/>
          <a:ext cx="889000" cy="1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14546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80248</xdr:rowOff>
    </xdr:from>
    <xdr:to>
      <xdr:col>76</xdr:col>
      <xdr:colOff>114300</xdr:colOff>
      <xdr:row>97</xdr:row>
      <xdr:rowOff>88347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710898"/>
          <a:ext cx="8890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48831</xdr:rowOff>
    </xdr:from>
    <xdr:to>
      <xdr:col>71</xdr:col>
      <xdr:colOff>177800</xdr:colOff>
      <xdr:row>97</xdr:row>
      <xdr:rowOff>88347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679481"/>
          <a:ext cx="889000" cy="3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162525</xdr:rowOff>
    </xdr:from>
    <xdr:to>
      <xdr:col>72</xdr:col>
      <xdr:colOff>38100</xdr:colOff>
      <xdr:row>96</xdr:row>
      <xdr:rowOff>92675</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109202</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22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117040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154001</xdr:rowOff>
    </xdr:from>
    <xdr:to>
      <xdr:col>85</xdr:col>
      <xdr:colOff>177800</xdr:colOff>
      <xdr:row>97</xdr:row>
      <xdr:rowOff>84151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61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132428</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59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18802</xdr:rowOff>
    </xdr:from>
    <xdr:to>
      <xdr:col>81</xdr:col>
      <xdr:colOff>101600</xdr:colOff>
      <xdr:row>97</xdr:row>
      <xdr:rowOff>120402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64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111529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74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29448</xdr:rowOff>
    </xdr:from>
    <xdr:to>
      <xdr:col>76</xdr:col>
      <xdr:colOff>165100</xdr:colOff>
      <xdr:row>97</xdr:row>
      <xdr:rowOff>131048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66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122175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75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37547</xdr:rowOff>
    </xdr:from>
    <xdr:to>
      <xdr:col>72</xdr:col>
      <xdr:colOff>38100</xdr:colOff>
      <xdr:row>97</xdr:row>
      <xdr:rowOff>139147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66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130274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76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169481</xdr:rowOff>
    </xdr:from>
    <xdr:to>
      <xdr:col>67</xdr:col>
      <xdr:colOff>101600</xdr:colOff>
      <xdr:row>97</xdr:row>
      <xdr:rowOff>99631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62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90758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72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67640</xdr:rowOff>
    </xdr:from>
    <xdr:to>
      <xdr:col>102</xdr:col>
      <xdr:colOff>165100</xdr:colOff>
      <xdr:row>38</xdr:row>
      <xdr:rowOff>169240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14317</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57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年度の歳出決算総額は、住民一人当たり</a:t>
          </a:r>
          <a:r>
            <a:rPr kumimoji="1" lang="en-US" altLang="ja-JP" sz="1300">
              <a:latin typeface="ＭＳ Ｐゴシック" panose="020B0600070205080204" pitchFamily="50" charset="-128"/>
              <a:ea typeface="ＭＳ Ｐゴシック" panose="020B0600070205080204" pitchFamily="50" charset="-128"/>
            </a:rPr>
            <a:t>367,621</a:t>
          </a:r>
          <a:r>
            <a:rPr kumimoji="1" lang="ja-JP" altLang="en-US" sz="1300">
              <a:latin typeface="ＭＳ Ｐゴシック" panose="020B0600070205080204" pitchFamily="50" charset="-128"/>
              <a:ea typeface="ＭＳ Ｐゴシック" panose="020B0600070205080204" pitchFamily="50" charset="-128"/>
            </a:rPr>
            <a:t>円となっています。土木費及び消防費を除く全ての費目で類似団体平均を下回っています。土木費は住民一人当たり</a:t>
          </a:r>
          <a:r>
            <a:rPr kumimoji="1" lang="en-US" altLang="ja-JP" sz="1300">
              <a:latin typeface="ＭＳ Ｐゴシック" panose="020B0600070205080204" pitchFamily="50" charset="-128"/>
              <a:ea typeface="ＭＳ Ｐゴシック" panose="020B0600070205080204" pitchFamily="50" charset="-128"/>
            </a:rPr>
            <a:t>86,904</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円となっており、類似団体と比較してて一人当たりコストが高い状況となっています。駅橋上化及び自由通路整備事業をはじめとする大規模事業実施に伴い増加しています。消防費は住民一人当たり</a:t>
          </a:r>
          <a:r>
            <a:rPr kumimoji="1" lang="en-US" altLang="ja-JP" sz="1300">
              <a:latin typeface="ＭＳ Ｐゴシック" panose="020B0600070205080204" pitchFamily="50" charset="-128"/>
              <a:ea typeface="ＭＳ Ｐゴシック" panose="020B0600070205080204" pitchFamily="50" charset="-128"/>
            </a:rPr>
            <a:t>18,319</a:t>
          </a:r>
          <a:r>
            <a:rPr kumimoji="1" lang="ja-JP" altLang="en-US" sz="1300">
              <a:latin typeface="ＭＳ Ｐゴシック" panose="020B0600070205080204" pitchFamily="50" charset="-128"/>
              <a:ea typeface="ＭＳ Ｐゴシック" panose="020B0600070205080204" pitchFamily="50" charset="-128"/>
            </a:rPr>
            <a:t>円となっており、近年大きな変動はありません。</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今後は、事業内容を精査し、類似団体平均を大幅に上回ることがないよう、財政運営を行ってまいります。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埼玉県幸手市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平成</a:t>
          </a:r>
          <a:r>
            <a:rPr kumimoji="1" lang="en-US" altLang="ja-JP" sz="1350">
              <a:latin typeface="ＭＳ ゴシック" pitchFamily="49" charset="-128"/>
              <a:ea typeface="ＭＳ ゴシック" pitchFamily="49" charset="-128"/>
            </a:rPr>
            <a:t>30</a:t>
          </a:r>
          <a:r>
            <a:rPr kumimoji="1" lang="ja-JP" altLang="en-US" sz="1350">
              <a:latin typeface="ＭＳ ゴシック" pitchFamily="49" charset="-128"/>
              <a:ea typeface="ＭＳ ゴシック" pitchFamily="49" charset="-128"/>
            </a:rPr>
            <a:t>年度の実質収支比率は</a:t>
          </a:r>
          <a:r>
            <a:rPr kumimoji="1" lang="en-US" altLang="ja-JP" sz="1350">
              <a:latin typeface="ＭＳ ゴシック" pitchFamily="49" charset="-128"/>
              <a:ea typeface="ＭＳ ゴシック" pitchFamily="49" charset="-128"/>
            </a:rPr>
            <a:t>6.80</a:t>
          </a:r>
          <a:r>
            <a:rPr kumimoji="1" lang="ja-JP" altLang="en-US" sz="1350">
              <a:latin typeface="ＭＳ ゴシック" pitchFamily="49" charset="-128"/>
              <a:ea typeface="ＭＳ ゴシック" pitchFamily="49" charset="-128"/>
            </a:rPr>
            <a:t>％となり、前年度と比較して</a:t>
          </a:r>
          <a:r>
            <a:rPr kumimoji="1" lang="en-US" altLang="ja-JP" sz="1350">
              <a:latin typeface="ＭＳ ゴシック" pitchFamily="49" charset="-128"/>
              <a:ea typeface="ＭＳ ゴシック" pitchFamily="49" charset="-128"/>
            </a:rPr>
            <a:t>1.6</a:t>
          </a:r>
          <a:r>
            <a:rPr kumimoji="1" lang="ja-JP" altLang="en-US" sz="1350">
              <a:latin typeface="ＭＳ ゴシック" pitchFamily="49" charset="-128"/>
              <a:ea typeface="ＭＳ ゴシック" pitchFamily="49" charset="-128"/>
            </a:rPr>
            <a:t>ポイント減少しました。</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　また、平成</a:t>
          </a:r>
          <a:r>
            <a:rPr kumimoji="1" lang="en-US" altLang="ja-JP" sz="1350">
              <a:latin typeface="ＭＳ ゴシック" pitchFamily="49" charset="-128"/>
              <a:ea typeface="ＭＳ ゴシック" pitchFamily="49" charset="-128"/>
            </a:rPr>
            <a:t>30</a:t>
          </a:r>
          <a:r>
            <a:rPr kumimoji="1" lang="ja-JP" altLang="en-US" sz="1350">
              <a:latin typeface="ＭＳ ゴシック" pitchFamily="49" charset="-128"/>
              <a:ea typeface="ＭＳ ゴシック" pitchFamily="49" charset="-128"/>
            </a:rPr>
            <a:t>年度の標準財政規模に対する財政調整基金残高の比率は</a:t>
          </a:r>
          <a:r>
            <a:rPr kumimoji="1" lang="en-US" altLang="ja-JP" sz="1350">
              <a:latin typeface="ＭＳ ゴシック" pitchFamily="49" charset="-128"/>
              <a:ea typeface="ＭＳ ゴシック" pitchFamily="49" charset="-128"/>
            </a:rPr>
            <a:t>6.07</a:t>
          </a:r>
          <a:r>
            <a:rPr kumimoji="1" lang="ja-JP" altLang="en-US" sz="1350">
              <a:latin typeface="ＭＳ ゴシック" pitchFamily="49" charset="-128"/>
              <a:ea typeface="ＭＳ ゴシック" pitchFamily="49" charset="-128"/>
            </a:rPr>
            <a:t>％となり、前年度と比較して</a:t>
          </a:r>
          <a:r>
            <a:rPr kumimoji="1" lang="en-US" altLang="ja-JP" sz="1350">
              <a:latin typeface="ＭＳ ゴシック" pitchFamily="49" charset="-128"/>
              <a:ea typeface="ＭＳ ゴシック" pitchFamily="49" charset="-128"/>
            </a:rPr>
            <a:t>4.75</a:t>
          </a:r>
          <a:r>
            <a:rPr kumimoji="1" lang="ja-JP" altLang="en-US" sz="1350">
              <a:latin typeface="ＭＳ ゴシック" pitchFamily="49" charset="-128"/>
              <a:ea typeface="ＭＳ ゴシック" pitchFamily="49" charset="-128"/>
            </a:rPr>
            <a:t>ポイント減少しました。</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　大規模事業の実施に伴い、財政調整基金の残高が減少しているため、今後は、歳出の抑制を図りながら、計画的に基金への積立てを行い、健全な財政運営に努めてまいります。</a:t>
          </a:r>
          <a:endParaRPr kumimoji="1" lang="en-US" altLang="ja-JP" sz="13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埼玉県幸手市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年度も、いずれの会計も赤字は発生しておらず、連結実質赤字は生じていません。</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おいては、今後、施設更新や修繕に要する費用が増加することが懸念されます。このため、今後は、公共施設総合管理計画及び個別施設計画に基づき、計画的な施設の更新や修繕を行っていく必要があ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水道事業会計においては、標準財政規模に対する黒字額の割合が近年増加傾向にあります。今後は、給水人口の減少などによる水需要の減少や、施設等の更新費用の増大が予想されることから、平成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年度に策定した経営戦略に基づき、適切な維持管理を行ってまいります。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19800183</v>
      </c>
      <c r="BO4" s="461"/>
      <c r="BP4" s="461"/>
      <c r="BQ4" s="461"/>
      <c r="BR4" s="461"/>
      <c r="BS4" s="461"/>
      <c r="BT4" s="461"/>
      <c r="BU4" s="462"/>
      <c r="BV4" s="460">
        <v>18417311</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6.8</v>
      </c>
      <c r="CU4" s="642"/>
      <c r="CV4" s="642"/>
      <c r="CW4" s="642"/>
      <c r="CX4" s="642"/>
      <c r="CY4" s="642"/>
      <c r="CZ4" s="642"/>
      <c r="DA4" s="643"/>
      <c r="DB4" s="641">
        <v>8.4</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18872914</v>
      </c>
      <c r="BO5" s="466"/>
      <c r="BP5" s="466"/>
      <c r="BQ5" s="466"/>
      <c r="BR5" s="466"/>
      <c r="BS5" s="466"/>
      <c r="BT5" s="466"/>
      <c r="BU5" s="467"/>
      <c r="BV5" s="465">
        <v>17114105</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93</v>
      </c>
      <c r="CU5" s="436"/>
      <c r="CV5" s="436"/>
      <c r="CW5" s="436"/>
      <c r="CX5" s="436"/>
      <c r="CY5" s="436"/>
      <c r="CZ5" s="436"/>
      <c r="DA5" s="437"/>
      <c r="DB5" s="435">
        <v>93.1</v>
      </c>
      <c r="DC5" s="436"/>
      <c r="DD5" s="436"/>
      <c r="DE5" s="436"/>
      <c r="DF5" s="436"/>
      <c r="DG5" s="436"/>
      <c r="DH5" s="436"/>
      <c r="DI5" s="437"/>
      <c r="DJ5" s="185"/>
      <c r="DK5" s="185"/>
      <c r="DL5" s="185"/>
      <c r="DM5" s="185"/>
      <c r="DN5" s="185"/>
      <c r="DO5" s="185"/>
    </row>
    <row r="6" spans="1:119" ht="18.75" customHeight="1">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927269</v>
      </c>
      <c r="BO6" s="466"/>
      <c r="BP6" s="466"/>
      <c r="BQ6" s="466"/>
      <c r="BR6" s="466"/>
      <c r="BS6" s="466"/>
      <c r="BT6" s="466"/>
      <c r="BU6" s="467"/>
      <c r="BV6" s="465">
        <v>1303206</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99.7</v>
      </c>
      <c r="CU6" s="616"/>
      <c r="CV6" s="616"/>
      <c r="CW6" s="616"/>
      <c r="CX6" s="616"/>
      <c r="CY6" s="616"/>
      <c r="CZ6" s="616"/>
      <c r="DA6" s="617"/>
      <c r="DB6" s="615">
        <v>100.6</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229556</v>
      </c>
      <c r="BO7" s="466"/>
      <c r="BP7" s="466"/>
      <c r="BQ7" s="466"/>
      <c r="BR7" s="466"/>
      <c r="BS7" s="466"/>
      <c r="BT7" s="466"/>
      <c r="BU7" s="467"/>
      <c r="BV7" s="465">
        <v>446718</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10253155</v>
      </c>
      <c r="CU7" s="466"/>
      <c r="CV7" s="466"/>
      <c r="CW7" s="466"/>
      <c r="CX7" s="466"/>
      <c r="CY7" s="466"/>
      <c r="CZ7" s="466"/>
      <c r="DA7" s="467"/>
      <c r="DB7" s="465">
        <v>10191470</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697713</v>
      </c>
      <c r="BO8" s="466"/>
      <c r="BP8" s="466"/>
      <c r="BQ8" s="466"/>
      <c r="BR8" s="466"/>
      <c r="BS8" s="466"/>
      <c r="BT8" s="466"/>
      <c r="BU8" s="467"/>
      <c r="BV8" s="465">
        <v>856488</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0.72</v>
      </c>
      <c r="CU8" s="579"/>
      <c r="CV8" s="579"/>
      <c r="CW8" s="579"/>
      <c r="CX8" s="579"/>
      <c r="CY8" s="579"/>
      <c r="CZ8" s="579"/>
      <c r="DA8" s="580"/>
      <c r="DB8" s="578">
        <v>0.71</v>
      </c>
      <c r="DC8" s="579"/>
      <c r="DD8" s="579"/>
      <c r="DE8" s="579"/>
      <c r="DF8" s="579"/>
      <c r="DG8" s="579"/>
      <c r="DH8" s="579"/>
      <c r="DI8" s="580"/>
      <c r="DJ8" s="185"/>
      <c r="DK8" s="185"/>
      <c r="DL8" s="185"/>
      <c r="DM8" s="185"/>
      <c r="DN8" s="185"/>
      <c r="DO8" s="185"/>
    </row>
    <row r="9" spans="1:119" ht="18.75" customHeight="1" thickBot="1">
      <c r="A9" s="186"/>
      <c r="B9" s="604" t="s">
        <v>112</v>
      </c>
      <c r="C9" s="605"/>
      <c r="D9" s="605"/>
      <c r="E9" s="605"/>
      <c r="F9" s="605"/>
      <c r="G9" s="605"/>
      <c r="H9" s="605"/>
      <c r="I9" s="605"/>
      <c r="J9" s="605"/>
      <c r="K9" s="528"/>
      <c r="L9" s="606" t="s">
        <v>113</v>
      </c>
      <c r="M9" s="607"/>
      <c r="N9" s="607"/>
      <c r="O9" s="607"/>
      <c r="P9" s="607"/>
      <c r="Q9" s="608"/>
      <c r="R9" s="609">
        <v>52524</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-158775</v>
      </c>
      <c r="BO9" s="466"/>
      <c r="BP9" s="466"/>
      <c r="BQ9" s="466"/>
      <c r="BR9" s="466"/>
      <c r="BS9" s="466"/>
      <c r="BT9" s="466"/>
      <c r="BU9" s="467"/>
      <c r="BV9" s="465">
        <v>-54098</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9.9</v>
      </c>
      <c r="CU9" s="436"/>
      <c r="CV9" s="436"/>
      <c r="CW9" s="436"/>
      <c r="CX9" s="436"/>
      <c r="CY9" s="436"/>
      <c r="CZ9" s="436"/>
      <c r="DA9" s="437"/>
      <c r="DB9" s="435">
        <v>9.3000000000000007</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119</v>
      </c>
      <c r="M10" s="439"/>
      <c r="N10" s="439"/>
      <c r="O10" s="439"/>
      <c r="P10" s="439"/>
      <c r="Q10" s="440"/>
      <c r="R10" s="441">
        <v>54012</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93</v>
      </c>
      <c r="AV10" s="523"/>
      <c r="AW10" s="523"/>
      <c r="AX10" s="523"/>
      <c r="AY10" s="445" t="s">
        <v>121</v>
      </c>
      <c r="AZ10" s="446"/>
      <c r="BA10" s="446"/>
      <c r="BB10" s="446"/>
      <c r="BC10" s="446"/>
      <c r="BD10" s="446"/>
      <c r="BE10" s="446"/>
      <c r="BF10" s="446"/>
      <c r="BG10" s="446"/>
      <c r="BH10" s="446"/>
      <c r="BI10" s="446"/>
      <c r="BJ10" s="446"/>
      <c r="BK10" s="446"/>
      <c r="BL10" s="446"/>
      <c r="BM10" s="447"/>
      <c r="BN10" s="465">
        <v>351282</v>
      </c>
      <c r="BO10" s="466"/>
      <c r="BP10" s="466"/>
      <c r="BQ10" s="466"/>
      <c r="BR10" s="466"/>
      <c r="BS10" s="466"/>
      <c r="BT10" s="466"/>
      <c r="BU10" s="467"/>
      <c r="BV10" s="465">
        <v>168175</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93</v>
      </c>
      <c r="AV11" s="523"/>
      <c r="AW11" s="523"/>
      <c r="AX11" s="523"/>
      <c r="AY11" s="445" t="s">
        <v>126</v>
      </c>
      <c r="AZ11" s="446"/>
      <c r="BA11" s="446"/>
      <c r="BB11" s="446"/>
      <c r="BC11" s="446"/>
      <c r="BD11" s="446"/>
      <c r="BE11" s="446"/>
      <c r="BF11" s="446"/>
      <c r="BG11" s="446"/>
      <c r="BH11" s="446"/>
      <c r="BI11" s="446"/>
      <c r="BJ11" s="446"/>
      <c r="BK11" s="446"/>
      <c r="BL11" s="446"/>
      <c r="BM11" s="447"/>
      <c r="BN11" s="465">
        <v>10758</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c r="A12" s="186"/>
      <c r="B12" s="581" t="s">
        <v>130</v>
      </c>
      <c r="C12" s="582"/>
      <c r="D12" s="582"/>
      <c r="E12" s="582"/>
      <c r="F12" s="582"/>
      <c r="G12" s="582"/>
      <c r="H12" s="582"/>
      <c r="I12" s="582"/>
      <c r="J12" s="582"/>
      <c r="K12" s="583"/>
      <c r="L12" s="590" t="s">
        <v>131</v>
      </c>
      <c r="M12" s="591"/>
      <c r="N12" s="591"/>
      <c r="O12" s="591"/>
      <c r="P12" s="591"/>
      <c r="Q12" s="592"/>
      <c r="R12" s="593">
        <v>51338</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93</v>
      </c>
      <c r="AV12" s="523"/>
      <c r="AW12" s="523"/>
      <c r="AX12" s="523"/>
      <c r="AY12" s="445" t="s">
        <v>135</v>
      </c>
      <c r="AZ12" s="446"/>
      <c r="BA12" s="446"/>
      <c r="BB12" s="446"/>
      <c r="BC12" s="446"/>
      <c r="BD12" s="446"/>
      <c r="BE12" s="446"/>
      <c r="BF12" s="446"/>
      <c r="BG12" s="446"/>
      <c r="BH12" s="446"/>
      <c r="BI12" s="446"/>
      <c r="BJ12" s="446"/>
      <c r="BK12" s="446"/>
      <c r="BL12" s="446"/>
      <c r="BM12" s="447"/>
      <c r="BN12" s="465">
        <v>831839</v>
      </c>
      <c r="BO12" s="466"/>
      <c r="BP12" s="466"/>
      <c r="BQ12" s="466"/>
      <c r="BR12" s="466"/>
      <c r="BS12" s="466"/>
      <c r="BT12" s="466"/>
      <c r="BU12" s="467"/>
      <c r="BV12" s="465">
        <v>460000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139</v>
      </c>
      <c r="N13" s="566"/>
      <c r="O13" s="566"/>
      <c r="P13" s="566"/>
      <c r="Q13" s="567"/>
      <c r="R13" s="568">
        <v>50316</v>
      </c>
      <c r="S13" s="569"/>
      <c r="T13" s="569"/>
      <c r="U13" s="569"/>
      <c r="V13" s="570"/>
      <c r="W13" s="556" t="s">
        <v>140</v>
      </c>
      <c r="X13" s="478"/>
      <c r="Y13" s="478"/>
      <c r="Z13" s="478"/>
      <c r="AA13" s="478"/>
      <c r="AB13" s="479"/>
      <c r="AC13" s="441">
        <v>599</v>
      </c>
      <c r="AD13" s="442"/>
      <c r="AE13" s="442"/>
      <c r="AF13" s="442"/>
      <c r="AG13" s="443"/>
      <c r="AH13" s="441">
        <v>549</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-628574</v>
      </c>
      <c r="BO13" s="466"/>
      <c r="BP13" s="466"/>
      <c r="BQ13" s="466"/>
      <c r="BR13" s="466"/>
      <c r="BS13" s="466"/>
      <c r="BT13" s="466"/>
      <c r="BU13" s="467"/>
      <c r="BV13" s="465">
        <v>-345923</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3.7</v>
      </c>
      <c r="CU13" s="436"/>
      <c r="CV13" s="436"/>
      <c r="CW13" s="436"/>
      <c r="CX13" s="436"/>
      <c r="CY13" s="436"/>
      <c r="CZ13" s="436"/>
      <c r="DA13" s="437"/>
      <c r="DB13" s="435">
        <v>3.6</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145</v>
      </c>
      <c r="M14" s="599"/>
      <c r="N14" s="599"/>
      <c r="O14" s="599"/>
      <c r="P14" s="599"/>
      <c r="Q14" s="600"/>
      <c r="R14" s="568">
        <v>51939</v>
      </c>
      <c r="S14" s="569"/>
      <c r="T14" s="569"/>
      <c r="U14" s="569"/>
      <c r="V14" s="570"/>
      <c r="W14" s="571"/>
      <c r="X14" s="481"/>
      <c r="Y14" s="481"/>
      <c r="Z14" s="481"/>
      <c r="AA14" s="481"/>
      <c r="AB14" s="482"/>
      <c r="AC14" s="561">
        <v>2.5</v>
      </c>
      <c r="AD14" s="562"/>
      <c r="AE14" s="562"/>
      <c r="AF14" s="562"/>
      <c r="AG14" s="563"/>
      <c r="AH14" s="561">
        <v>2.2999999999999998</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v>39.799999999999997</v>
      </c>
      <c r="CU14" s="573"/>
      <c r="CV14" s="573"/>
      <c r="CW14" s="573"/>
      <c r="CX14" s="573"/>
      <c r="CY14" s="573"/>
      <c r="CZ14" s="573"/>
      <c r="DA14" s="574"/>
      <c r="DB14" s="572">
        <v>27.8</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147</v>
      </c>
      <c r="N15" s="566"/>
      <c r="O15" s="566"/>
      <c r="P15" s="566"/>
      <c r="Q15" s="567"/>
      <c r="R15" s="568">
        <v>50965</v>
      </c>
      <c r="S15" s="569"/>
      <c r="T15" s="569"/>
      <c r="U15" s="569"/>
      <c r="V15" s="570"/>
      <c r="W15" s="556" t="s">
        <v>148</v>
      </c>
      <c r="X15" s="478"/>
      <c r="Y15" s="478"/>
      <c r="Z15" s="478"/>
      <c r="AA15" s="478"/>
      <c r="AB15" s="479"/>
      <c r="AC15" s="441">
        <v>6845</v>
      </c>
      <c r="AD15" s="442"/>
      <c r="AE15" s="442"/>
      <c r="AF15" s="442"/>
      <c r="AG15" s="443"/>
      <c r="AH15" s="441">
        <v>6910</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5870800</v>
      </c>
      <c r="BO15" s="461"/>
      <c r="BP15" s="461"/>
      <c r="BQ15" s="461"/>
      <c r="BR15" s="461"/>
      <c r="BS15" s="461"/>
      <c r="BT15" s="461"/>
      <c r="BU15" s="462"/>
      <c r="BV15" s="460">
        <v>5635545</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29</v>
      </c>
      <c r="AD16" s="562"/>
      <c r="AE16" s="562"/>
      <c r="AF16" s="562"/>
      <c r="AG16" s="563"/>
      <c r="AH16" s="561">
        <v>28.4</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7976169</v>
      </c>
      <c r="BO16" s="466"/>
      <c r="BP16" s="466"/>
      <c r="BQ16" s="466"/>
      <c r="BR16" s="466"/>
      <c r="BS16" s="466"/>
      <c r="BT16" s="466"/>
      <c r="BU16" s="467"/>
      <c r="BV16" s="465">
        <v>7868642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16198</v>
      </c>
      <c r="AD17" s="442"/>
      <c r="AE17" s="442"/>
      <c r="AF17" s="442"/>
      <c r="AG17" s="443"/>
      <c r="AH17" s="441">
        <v>16847</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7453433</v>
      </c>
      <c r="BO17" s="466"/>
      <c r="BP17" s="466"/>
      <c r="BQ17" s="466"/>
      <c r="BR17" s="466"/>
      <c r="BS17" s="466"/>
      <c r="BT17" s="466"/>
      <c r="BU17" s="467"/>
      <c r="BV17" s="465">
        <v>7195881</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158</v>
      </c>
      <c r="C18" s="528"/>
      <c r="D18" s="528"/>
      <c r="E18" s="529"/>
      <c r="F18" s="529"/>
      <c r="G18" s="529"/>
      <c r="H18" s="529"/>
      <c r="I18" s="529"/>
      <c r="J18" s="529"/>
      <c r="K18" s="529"/>
      <c r="L18" s="530">
        <v>33.93</v>
      </c>
      <c r="M18" s="530"/>
      <c r="N18" s="530"/>
      <c r="O18" s="530"/>
      <c r="P18" s="530"/>
      <c r="Q18" s="530"/>
      <c r="R18" s="531"/>
      <c r="S18" s="531"/>
      <c r="T18" s="531"/>
      <c r="U18" s="531"/>
      <c r="V18" s="532"/>
      <c r="W18" s="546"/>
      <c r="X18" s="547"/>
      <c r="Y18" s="547"/>
      <c r="Z18" s="547"/>
      <c r="AA18" s="547"/>
      <c r="AB18" s="557"/>
      <c r="AC18" s="429">
        <v>68.5</v>
      </c>
      <c r="AD18" s="430"/>
      <c r="AE18" s="430"/>
      <c r="AF18" s="430"/>
      <c r="AG18" s="533"/>
      <c r="AH18" s="429">
        <v>69.3</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9710772</v>
      </c>
      <c r="BO18" s="466"/>
      <c r="BP18" s="466"/>
      <c r="BQ18" s="466"/>
      <c r="BR18" s="466"/>
      <c r="BS18" s="466"/>
      <c r="BT18" s="466"/>
      <c r="BU18" s="467"/>
      <c r="BV18" s="465">
        <v>9662483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160</v>
      </c>
      <c r="C19" s="528"/>
      <c r="D19" s="528"/>
      <c r="E19" s="529"/>
      <c r="F19" s="529"/>
      <c r="G19" s="529"/>
      <c r="H19" s="529"/>
      <c r="I19" s="529"/>
      <c r="J19" s="529"/>
      <c r="K19" s="529"/>
      <c r="L19" s="535">
        <v>1548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12980237</v>
      </c>
      <c r="BO19" s="466"/>
      <c r="BP19" s="466"/>
      <c r="BQ19" s="466"/>
      <c r="BR19" s="466"/>
      <c r="BS19" s="466"/>
      <c r="BT19" s="466"/>
      <c r="BU19" s="467"/>
      <c r="BV19" s="465">
        <v>12763397</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162</v>
      </c>
      <c r="C20" s="528"/>
      <c r="D20" s="528"/>
      <c r="E20" s="529"/>
      <c r="F20" s="529"/>
      <c r="G20" s="529"/>
      <c r="H20" s="529"/>
      <c r="I20" s="529"/>
      <c r="J20" s="529"/>
      <c r="K20" s="529"/>
      <c r="L20" s="535">
        <v>20568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14464320</v>
      </c>
      <c r="BO23" s="466"/>
      <c r="BP23" s="466"/>
      <c r="BQ23" s="466"/>
      <c r="BR23" s="466"/>
      <c r="BS23" s="466"/>
      <c r="BT23" s="466"/>
      <c r="BU23" s="467"/>
      <c r="BV23" s="465">
        <v>13890640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171</v>
      </c>
      <c r="F24" s="439"/>
      <c r="G24" s="439"/>
      <c r="H24" s="439"/>
      <c r="I24" s="439"/>
      <c r="J24" s="439"/>
      <c r="K24" s="440"/>
      <c r="L24" s="441">
        <v>1</v>
      </c>
      <c r="M24" s="442"/>
      <c r="N24" s="442"/>
      <c r="O24" s="442"/>
      <c r="P24" s="443"/>
      <c r="Q24" s="441">
        <v>8390</v>
      </c>
      <c r="R24" s="442"/>
      <c r="S24" s="442"/>
      <c r="T24" s="442"/>
      <c r="U24" s="442"/>
      <c r="V24" s="443"/>
      <c r="W24" s="507"/>
      <c r="X24" s="498"/>
      <c r="Y24" s="499"/>
      <c r="Z24" s="438" t="s">
        <v>172</v>
      </c>
      <c r="AA24" s="439"/>
      <c r="AB24" s="439"/>
      <c r="AC24" s="439"/>
      <c r="AD24" s="439"/>
      <c r="AE24" s="439"/>
      <c r="AF24" s="439"/>
      <c r="AG24" s="440"/>
      <c r="AH24" s="441">
        <v>294</v>
      </c>
      <c r="AI24" s="442"/>
      <c r="AJ24" s="442"/>
      <c r="AK24" s="442"/>
      <c r="AL24" s="443"/>
      <c r="AM24" s="441">
        <v>874062</v>
      </c>
      <c r="AN24" s="442"/>
      <c r="AO24" s="442"/>
      <c r="AP24" s="442"/>
      <c r="AQ24" s="442"/>
      <c r="AR24" s="443"/>
      <c r="AS24" s="441">
        <v>2973</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12460375</v>
      </c>
      <c r="BO24" s="466"/>
      <c r="BP24" s="466"/>
      <c r="BQ24" s="466"/>
      <c r="BR24" s="466"/>
      <c r="BS24" s="466"/>
      <c r="BT24" s="466"/>
      <c r="BU24" s="467"/>
      <c r="BV24" s="465">
        <v>12159184</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174</v>
      </c>
      <c r="F25" s="439"/>
      <c r="G25" s="439"/>
      <c r="H25" s="439"/>
      <c r="I25" s="439"/>
      <c r="J25" s="439"/>
      <c r="K25" s="440"/>
      <c r="L25" s="441">
        <v>1</v>
      </c>
      <c r="M25" s="442"/>
      <c r="N25" s="442"/>
      <c r="O25" s="442"/>
      <c r="P25" s="443"/>
      <c r="Q25" s="441">
        <v>7270</v>
      </c>
      <c r="R25" s="442"/>
      <c r="S25" s="442"/>
      <c r="T25" s="442"/>
      <c r="U25" s="442"/>
      <c r="V25" s="443"/>
      <c r="W25" s="507"/>
      <c r="X25" s="498"/>
      <c r="Y25" s="499"/>
      <c r="Z25" s="438" t="s">
        <v>175</v>
      </c>
      <c r="AA25" s="439"/>
      <c r="AB25" s="439"/>
      <c r="AC25" s="439"/>
      <c r="AD25" s="439"/>
      <c r="AE25" s="439"/>
      <c r="AF25" s="439"/>
      <c r="AG25" s="440"/>
      <c r="AH25" s="441" t="s">
        <v>137</v>
      </c>
      <c r="AI25" s="442"/>
      <c r="AJ25" s="442"/>
      <c r="AK25" s="442"/>
      <c r="AL25" s="443"/>
      <c r="AM25" s="441" t="s">
        <v>137</v>
      </c>
      <c r="AN25" s="442"/>
      <c r="AO25" s="442"/>
      <c r="AP25" s="442"/>
      <c r="AQ25" s="442"/>
      <c r="AR25" s="443"/>
      <c r="AS25" s="441" t="s">
        <v>137</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4586163</v>
      </c>
      <c r="BO25" s="461"/>
      <c r="BP25" s="461"/>
      <c r="BQ25" s="461"/>
      <c r="BR25" s="461"/>
      <c r="BS25" s="461"/>
      <c r="BT25" s="461"/>
      <c r="BU25" s="462"/>
      <c r="BV25" s="460">
        <v>4586222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177</v>
      </c>
      <c r="F26" s="439"/>
      <c r="G26" s="439"/>
      <c r="H26" s="439"/>
      <c r="I26" s="439"/>
      <c r="J26" s="439"/>
      <c r="K26" s="440"/>
      <c r="L26" s="441">
        <v>1</v>
      </c>
      <c r="M26" s="442"/>
      <c r="N26" s="442"/>
      <c r="O26" s="442"/>
      <c r="P26" s="443"/>
      <c r="Q26" s="441">
        <v>6960</v>
      </c>
      <c r="R26" s="442"/>
      <c r="S26" s="442"/>
      <c r="T26" s="442"/>
      <c r="U26" s="442"/>
      <c r="V26" s="443"/>
      <c r="W26" s="507"/>
      <c r="X26" s="498"/>
      <c r="Y26" s="499"/>
      <c r="Z26" s="438" t="s">
        <v>178</v>
      </c>
      <c r="AA26" s="520"/>
      <c r="AB26" s="520"/>
      <c r="AC26" s="520"/>
      <c r="AD26" s="520"/>
      <c r="AE26" s="520"/>
      <c r="AF26" s="520"/>
      <c r="AG26" s="521"/>
      <c r="AH26" s="441">
        <v>11</v>
      </c>
      <c r="AI26" s="442"/>
      <c r="AJ26" s="442"/>
      <c r="AK26" s="442"/>
      <c r="AL26" s="443"/>
      <c r="AM26" s="441">
        <v>30943</v>
      </c>
      <c r="AN26" s="442"/>
      <c r="AO26" s="442"/>
      <c r="AP26" s="442"/>
      <c r="AQ26" s="442"/>
      <c r="AR26" s="443"/>
      <c r="AS26" s="441">
        <v>2813</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138</v>
      </c>
      <c r="BO26" s="466"/>
      <c r="BP26" s="466"/>
      <c r="BQ26" s="466"/>
      <c r="BR26" s="466"/>
      <c r="BS26" s="466"/>
      <c r="BT26" s="466"/>
      <c r="BU26" s="467"/>
      <c r="BV26" s="465" t="s">
        <v>180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181</v>
      </c>
      <c r="F27" s="439"/>
      <c r="G27" s="439"/>
      <c r="H27" s="439"/>
      <c r="I27" s="439"/>
      <c r="J27" s="439"/>
      <c r="K27" s="440"/>
      <c r="L27" s="441">
        <v>1</v>
      </c>
      <c r="M27" s="442"/>
      <c r="N27" s="442"/>
      <c r="O27" s="442"/>
      <c r="P27" s="443"/>
      <c r="Q27" s="441">
        <v>4320</v>
      </c>
      <c r="R27" s="442"/>
      <c r="S27" s="442"/>
      <c r="T27" s="442"/>
      <c r="U27" s="442"/>
      <c r="V27" s="443"/>
      <c r="W27" s="507"/>
      <c r="X27" s="498"/>
      <c r="Y27" s="499"/>
      <c r="Z27" s="438" t="s">
        <v>182</v>
      </c>
      <c r="AA27" s="439"/>
      <c r="AB27" s="439"/>
      <c r="AC27" s="439"/>
      <c r="AD27" s="439"/>
      <c r="AE27" s="439"/>
      <c r="AF27" s="439"/>
      <c r="AG27" s="440"/>
      <c r="AH27" s="441">
        <v>8</v>
      </c>
      <c r="AI27" s="442"/>
      <c r="AJ27" s="442"/>
      <c r="AK27" s="442"/>
      <c r="AL27" s="443"/>
      <c r="AM27" s="441">
        <v>28383</v>
      </c>
      <c r="AN27" s="442"/>
      <c r="AO27" s="442"/>
      <c r="AP27" s="442"/>
      <c r="AQ27" s="442"/>
      <c r="AR27" s="443"/>
      <c r="AS27" s="441">
        <v>3548</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25991</v>
      </c>
      <c r="BO27" s="469"/>
      <c r="BP27" s="469"/>
      <c r="BQ27" s="469"/>
      <c r="BR27" s="469"/>
      <c r="BS27" s="469"/>
      <c r="BT27" s="469"/>
      <c r="BU27" s="470"/>
      <c r="BV27" s="468">
        <v>25976</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184</v>
      </c>
      <c r="F28" s="439"/>
      <c r="G28" s="439"/>
      <c r="H28" s="439"/>
      <c r="I28" s="439"/>
      <c r="J28" s="439"/>
      <c r="K28" s="440"/>
      <c r="L28" s="441">
        <v>1</v>
      </c>
      <c r="M28" s="442"/>
      <c r="N28" s="442"/>
      <c r="O28" s="442"/>
      <c r="P28" s="443"/>
      <c r="Q28" s="441">
        <v>3820</v>
      </c>
      <c r="R28" s="442"/>
      <c r="S28" s="442"/>
      <c r="T28" s="442"/>
      <c r="U28" s="442"/>
      <c r="V28" s="443"/>
      <c r="W28" s="507"/>
      <c r="X28" s="498"/>
      <c r="Y28" s="499"/>
      <c r="Z28" s="438" t="s">
        <v>185</v>
      </c>
      <c r="AA28" s="439"/>
      <c r="AB28" s="439"/>
      <c r="AC28" s="439"/>
      <c r="AD28" s="439"/>
      <c r="AE28" s="439"/>
      <c r="AF28" s="439"/>
      <c r="AG28" s="440"/>
      <c r="AH28" s="441" t="s">
        <v>138</v>
      </c>
      <c r="AI28" s="442"/>
      <c r="AJ28" s="442"/>
      <c r="AK28" s="442"/>
      <c r="AL28" s="443"/>
      <c r="AM28" s="441" t="s">
        <v>138</v>
      </c>
      <c r="AN28" s="442"/>
      <c r="AO28" s="442"/>
      <c r="AP28" s="442"/>
      <c r="AQ28" s="442"/>
      <c r="AR28" s="443"/>
      <c r="AS28" s="441" t="s">
        <v>186</v>
      </c>
      <c r="AT28" s="442"/>
      <c r="AU28" s="442"/>
      <c r="AV28" s="442"/>
      <c r="AW28" s="442"/>
      <c r="AX28" s="444"/>
      <c r="AY28" s="448" t="s">
        <v>187</v>
      </c>
      <c r="AZ28" s="449"/>
      <c r="BA28" s="449"/>
      <c r="BB28" s="450"/>
      <c r="BC28" s="457" t="s">
        <v>47</v>
      </c>
      <c r="BD28" s="458"/>
      <c r="BE28" s="458"/>
      <c r="BF28" s="458"/>
      <c r="BG28" s="458"/>
      <c r="BH28" s="458"/>
      <c r="BI28" s="458"/>
      <c r="BJ28" s="458"/>
      <c r="BK28" s="458"/>
      <c r="BL28" s="458"/>
      <c r="BM28" s="459"/>
      <c r="BN28" s="460">
        <v>622143</v>
      </c>
      <c r="BO28" s="461"/>
      <c r="BP28" s="461"/>
      <c r="BQ28" s="461"/>
      <c r="BR28" s="461"/>
      <c r="BS28" s="461"/>
      <c r="BT28" s="461"/>
      <c r="BU28" s="462"/>
      <c r="BV28" s="460">
        <v>1102700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188</v>
      </c>
      <c r="F29" s="439"/>
      <c r="G29" s="439"/>
      <c r="H29" s="439"/>
      <c r="I29" s="439"/>
      <c r="J29" s="439"/>
      <c r="K29" s="440"/>
      <c r="L29" s="441">
        <v>13</v>
      </c>
      <c r="M29" s="442"/>
      <c r="N29" s="442"/>
      <c r="O29" s="442"/>
      <c r="P29" s="443"/>
      <c r="Q29" s="441">
        <v>3530</v>
      </c>
      <c r="R29" s="442"/>
      <c r="S29" s="442"/>
      <c r="T29" s="442"/>
      <c r="U29" s="442"/>
      <c r="V29" s="443"/>
      <c r="W29" s="508"/>
      <c r="X29" s="509"/>
      <c r="Y29" s="510"/>
      <c r="Z29" s="438" t="s">
        <v>189</v>
      </c>
      <c r="AA29" s="439"/>
      <c r="AB29" s="439"/>
      <c r="AC29" s="439"/>
      <c r="AD29" s="439"/>
      <c r="AE29" s="439"/>
      <c r="AF29" s="439"/>
      <c r="AG29" s="440"/>
      <c r="AH29" s="441">
        <v>302</v>
      </c>
      <c r="AI29" s="442"/>
      <c r="AJ29" s="442"/>
      <c r="AK29" s="442"/>
      <c r="AL29" s="443"/>
      <c r="AM29" s="441">
        <v>902445</v>
      </c>
      <c r="AN29" s="442"/>
      <c r="AO29" s="442"/>
      <c r="AP29" s="442"/>
      <c r="AQ29" s="442"/>
      <c r="AR29" s="443"/>
      <c r="AS29" s="441">
        <v>2988</v>
      </c>
      <c r="AT29" s="442"/>
      <c r="AU29" s="442"/>
      <c r="AV29" s="442"/>
      <c r="AW29" s="442"/>
      <c r="AX29" s="444"/>
      <c r="AY29" s="451"/>
      <c r="AZ29" s="452"/>
      <c r="BA29" s="452"/>
      <c r="BB29" s="453"/>
      <c r="BC29" s="445" t="s">
        <v>190</v>
      </c>
      <c r="BD29" s="446"/>
      <c r="BE29" s="446"/>
      <c r="BF29" s="446"/>
      <c r="BG29" s="446"/>
      <c r="BH29" s="446"/>
      <c r="BI29" s="446"/>
      <c r="BJ29" s="446"/>
      <c r="BK29" s="446"/>
      <c r="BL29" s="446"/>
      <c r="BM29" s="447"/>
      <c r="BN29" s="465">
        <v>278226</v>
      </c>
      <c r="BO29" s="466"/>
      <c r="BP29" s="466"/>
      <c r="BQ29" s="466"/>
      <c r="BR29" s="466"/>
      <c r="BS29" s="466"/>
      <c r="BT29" s="466"/>
      <c r="BU29" s="467"/>
      <c r="BV29" s="465">
        <v>378019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191</v>
      </c>
      <c r="X30" s="518"/>
      <c r="Y30" s="518"/>
      <c r="Z30" s="518"/>
      <c r="AA30" s="518"/>
      <c r="AB30" s="518"/>
      <c r="AC30" s="518"/>
      <c r="AD30" s="518"/>
      <c r="AE30" s="518"/>
      <c r="AF30" s="518"/>
      <c r="AG30" s="519"/>
      <c r="AH30" s="429">
        <v>99.5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108174</v>
      </c>
      <c r="BO30" s="469"/>
      <c r="BP30" s="469"/>
      <c r="BQ30" s="469"/>
      <c r="BR30" s="469"/>
      <c r="BS30" s="469"/>
      <c r="BT30" s="469"/>
      <c r="BU30" s="470"/>
      <c r="BV30" s="468">
        <v>622754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198</v>
      </c>
      <c r="D33" s="428"/>
      <c r="E33" s="427" t="s">
        <v>199</v>
      </c>
      <c r="F33" s="427"/>
      <c r="G33" s="427"/>
      <c r="H33" s="427"/>
      <c r="I33" s="427"/>
      <c r="J33" s="427"/>
      <c r="K33" s="427"/>
      <c r="L33" s="427"/>
      <c r="M33" s="427"/>
      <c r="N33" s="427"/>
      <c r="O33" s="427"/>
      <c r="P33" s="427"/>
      <c r="Q33" s="427"/>
      <c r="R33" s="427"/>
      <c r="S33" s="427"/>
      <c r="T33" s="215"/>
      <c r="U33" s="428" t="s">
        <v>200</v>
      </c>
      <c r="V33" s="428"/>
      <c r="W33" s="427" t="s">
        <v>199</v>
      </c>
      <c r="X33" s="427"/>
      <c r="Y33" s="427"/>
      <c r="Z33" s="427"/>
      <c r="AA33" s="427"/>
      <c r="AB33" s="427"/>
      <c r="AC33" s="427"/>
      <c r="AD33" s="427"/>
      <c r="AE33" s="427"/>
      <c r="AF33" s="427"/>
      <c r="AG33" s="427"/>
      <c r="AH33" s="427"/>
      <c r="AI33" s="427"/>
      <c r="AJ33" s="427"/>
      <c r="AK33" s="427"/>
      <c r="AL33" s="215"/>
      <c r="AM33" s="428" t="s">
        <v>201</v>
      </c>
      <c r="AN33" s="428"/>
      <c r="AO33" s="427" t="s">
        <v>202</v>
      </c>
      <c r="AP33" s="427"/>
      <c r="AQ33" s="427"/>
      <c r="AR33" s="427"/>
      <c r="AS33" s="427"/>
      <c r="AT33" s="427"/>
      <c r="AU33" s="427"/>
      <c r="AV33" s="427"/>
      <c r="AW33" s="427"/>
      <c r="AX33" s="427"/>
      <c r="AY33" s="427"/>
      <c r="AZ33" s="427"/>
      <c r="BA33" s="427"/>
      <c r="BB33" s="427"/>
      <c r="BC33" s="427"/>
      <c r="BD33" s="216"/>
      <c r="BE33" s="427" t="s">
        <v>203</v>
      </c>
      <c r="BF33" s="427"/>
      <c r="BG33" s="427" t="s">
        <v>204</v>
      </c>
      <c r="BH33" s="427"/>
      <c r="BI33" s="427"/>
      <c r="BJ33" s="427"/>
      <c r="BK33" s="427"/>
      <c r="BL33" s="427"/>
      <c r="BM33" s="427"/>
      <c r="BN33" s="427"/>
      <c r="BO33" s="427"/>
      <c r="BP33" s="427"/>
      <c r="BQ33" s="427"/>
      <c r="BR33" s="427"/>
      <c r="BS33" s="427"/>
      <c r="BT33" s="427"/>
      <c r="BU33" s="427"/>
      <c r="BV33" s="216"/>
      <c r="BW33" s="428" t="s">
        <v>203</v>
      </c>
      <c r="BX33" s="428"/>
      <c r="BY33" s="427" t="s">
        <v>205</v>
      </c>
      <c r="BZ33" s="427"/>
      <c r="CA33" s="427"/>
      <c r="CB33" s="427"/>
      <c r="CC33" s="427"/>
      <c r="CD33" s="427"/>
      <c r="CE33" s="427"/>
      <c r="CF33" s="427"/>
      <c r="CG33" s="427"/>
      <c r="CH33" s="427"/>
      <c r="CI33" s="427"/>
      <c r="CJ33" s="427"/>
      <c r="CK33" s="427"/>
      <c r="CL33" s="427"/>
      <c r="CM33" s="427"/>
      <c r="CN33" s="215"/>
      <c r="CO33" s="428" t="s">
        <v>198</v>
      </c>
      <c r="CP33" s="428"/>
      <c r="CQ33" s="427" t="s">
        <v>206</v>
      </c>
      <c r="CR33" s="427"/>
      <c r="CS33" s="427"/>
      <c r="CT33" s="427"/>
      <c r="CU33" s="427"/>
      <c r="CV33" s="427"/>
      <c r="CW33" s="427"/>
      <c r="CX33" s="427"/>
      <c r="CY33" s="427"/>
      <c r="CZ33" s="427"/>
      <c r="DA33" s="427"/>
      <c r="DB33" s="427"/>
      <c r="DC33" s="427"/>
      <c r="DD33" s="427"/>
      <c r="DE33" s="427"/>
      <c r="DF33" s="215"/>
      <c r="DG33" s="426" t="s">
        <v>207</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IF('各会計、関係団体の財政状況及び健全化判断比率'!B32="","",'各会計、関係団体の財政状況及び健全化判断比率'!B32)</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埼玉県後期高齢者医療広域連合</v>
      </c>
      <c r="BZ34" s="423"/>
      <c r="CA34" s="423"/>
      <c r="CB34" s="423"/>
      <c r="CC34" s="423"/>
      <c r="CD34" s="423"/>
      <c r="CE34" s="423"/>
      <c r="CF34" s="423"/>
      <c r="CG34" s="423"/>
      <c r="CH34" s="423"/>
      <c r="CI34" s="423"/>
      <c r="CJ34" s="423"/>
      <c r="CK34" s="423"/>
      <c r="CL34" s="423"/>
      <c r="CM34" s="423"/>
      <c r="CN34" s="213"/>
      <c r="CO34" s="424">
        <f>IF(CQ34="","",MAX(C34:D43,U34:V43,AM34:AN43,BE34:BF43,BW34:BX43)+1)</f>
        <v>17</v>
      </c>
      <c r="CP34" s="424"/>
      <c r="CQ34" s="423" t="str">
        <f>IF('各会計、関係団体の財政状況及び健全化判断比率'!BS7="","",'各会計、関係団体の財政状況及び健全化判断比率'!BS7)</f>
        <v>幸手市土地開発公社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幸手駅西口土地区画整理事業特別会計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IF('各会計、関係団体の財政状況及び健全化判断比率'!B33="","",'各会計、関係団体の財政状況及び健全化判断比率'!B33)</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埼玉県後期高齢者医療広域連合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埼玉県市町村総合事務組合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埼玉県市町村総合事務組合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彩の国さいたま人づくり広域連合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利根川栗橋流域水防事務組合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広域利根斎場組合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16</v>
      </c>
      <c r="BX41" s="424"/>
      <c r="BY41" s="423" t="str">
        <f>IF('各会計、関係団体の財政状況及び健全化判断比率'!B75="","",'各会計、関係団体の財政状況及び健全化判断比率'!B75)</f>
        <v>埼玉東部消防組合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212</v>
      </c>
    </row>
    <row r="50" spans="5:5">
      <c r="E50" s="187" t="s">
        <v>213</v>
      </c>
    </row>
    <row r="51" spans="5:5">
      <c r="E51" s="187" t="s">
        <v>214</v>
      </c>
    </row>
    <row r="52" spans="5:5">
      <c r="E52" s="187" t="s">
        <v>215</v>
      </c>
    </row>
    <row r="53" spans="5:5"/>
    <row r="54" spans="5:5"/>
    <row r="55" spans="5:5"/>
    <row r="56" spans="5:5"/>
    <row r="57" spans="5:5" hidden="1"/>
    <row r="58" spans="5:5" hidden="1"/>
    <row r="59" spans="5:5" hidden="1"/>
  </sheetData>
  <sheetProtection algorithmName="SHA-512" hashValue="NuCjdykmD6k8Ndjghf7/QOJkkqARH0OFI/GAti0YSKQkeWomwVv1k9hLDY4hCNAuJoU8hIaK9WU2k+1ufDl6+A==" saltValue="5fO42WmPB5BOrpPYU/Vw5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verticalCentered="1"/>
  <pageMargins left="0" right="0" top="0.19685039370078741" bottom="0.31496062992125984" header="0.39370078740157483" footer="0"/>
  <pageSetup paperSize="9" scale="57" orientation="landscape"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c r="A34" s="22"/>
      <c r="B34" s="31"/>
      <c r="C34" s="1244" t="s">
        <v>560</v>
      </c>
      <c r="D34" s="1244"/>
      <c r="E34" s="1245"/>
      <c r="F34" s="32">
        <v>13.43</v>
      </c>
      <c r="G34" s="33">
        <v>14.55</v>
      </c>
      <c r="H34" s="33">
        <v>14.39</v>
      </c>
      <c r="I34" s="33">
        <v>15.03</v>
      </c>
      <c r="J34" s="34">
        <v>15.74</v>
      </c>
      <c r="K34" s="22"/>
      <c r="L34" s="22"/>
      <c r="M34" s="22"/>
      <c r="N34" s="22"/>
      <c r="O34" s="22"/>
      <c r="P34" s="22"/>
    </row>
    <row r="35" spans="1:16" ht="39" customHeight="1">
      <c r="A35" s="22"/>
      <c r="B35" s="35"/>
      <c r="C35" s="1238" t="s">
        <v>561</v>
      </c>
      <c r="D35" s="1239"/>
      <c r="E35" s="1240"/>
      <c r="F35" s="36">
        <v>7.6</v>
      </c>
      <c r="G35" s="37">
        <v>12.01</v>
      </c>
      <c r="H35" s="37">
        <v>9.11</v>
      </c>
      <c r="I35" s="37">
        <v>8.09</v>
      </c>
      <c r="J35" s="38">
        <v>7.38</v>
      </c>
      <c r="K35" s="22"/>
      <c r="L35" s="22"/>
      <c r="M35" s="22"/>
      <c r="N35" s="22"/>
      <c r="O35" s="22"/>
      <c r="P35" s="22"/>
    </row>
    <row r="36" spans="1:16" ht="39" customHeight="1">
      <c r="A36" s="22"/>
      <c r="B36" s="35"/>
      <c r="C36" s="1238" t="s">
        <v>562</v>
      </c>
      <c r="D36" s="1239"/>
      <c r="E36" s="1240"/>
      <c r="F36" s="36">
        <v>1.73</v>
      </c>
      <c r="G36" s="37">
        <v>2.1</v>
      </c>
      <c r="H36" s="37">
        <v>3.45</v>
      </c>
      <c r="I36" s="37">
        <v>3.23</v>
      </c>
      <c r="J36" s="38">
        <v>1.58</v>
      </c>
      <c r="K36" s="22"/>
      <c r="L36" s="22"/>
      <c r="M36" s="22"/>
      <c r="N36" s="22"/>
      <c r="O36" s="22"/>
      <c r="P36" s="22"/>
    </row>
    <row r="37" spans="1:16" ht="39" customHeight="1">
      <c r="A37" s="22"/>
      <c r="B37" s="35"/>
      <c r="C37" s="1238" t="s">
        <v>563</v>
      </c>
      <c r="D37" s="1239"/>
      <c r="E37" s="1240"/>
      <c r="F37" s="36">
        <v>0.47</v>
      </c>
      <c r="G37" s="37">
        <v>0.71</v>
      </c>
      <c r="H37" s="37">
        <v>0.76</v>
      </c>
      <c r="I37" s="37">
        <v>0.72</v>
      </c>
      <c r="J37" s="38">
        <v>1.22</v>
      </c>
      <c r="K37" s="22"/>
      <c r="L37" s="22"/>
      <c r="M37" s="22"/>
      <c r="N37" s="22"/>
      <c r="O37" s="22"/>
      <c r="P37" s="22"/>
    </row>
    <row r="38" spans="1:16" ht="39" customHeight="1">
      <c r="A38" s="22"/>
      <c r="B38" s="35"/>
      <c r="C38" s="1238" t="s">
        <v>564</v>
      </c>
      <c r="D38" s="1239"/>
      <c r="E38" s="1240"/>
      <c r="F38" s="36">
        <v>4.63</v>
      </c>
      <c r="G38" s="37">
        <v>4.59</v>
      </c>
      <c r="H38" s="37">
        <v>4.6900000000000004</v>
      </c>
      <c r="I38" s="37">
        <v>4.8600000000000003</v>
      </c>
      <c r="J38" s="38">
        <v>0.99</v>
      </c>
      <c r="K38" s="22"/>
      <c r="L38" s="22"/>
      <c r="M38" s="22"/>
      <c r="N38" s="22"/>
      <c r="O38" s="22"/>
      <c r="P38" s="22"/>
    </row>
    <row r="39" spans="1:16" ht="39" customHeight="1">
      <c r="A39" s="22"/>
      <c r="B39" s="35"/>
      <c r="C39" s="1238" t="s">
        <v>565</v>
      </c>
      <c r="D39" s="1239"/>
      <c r="E39" s="1240"/>
      <c r="F39" s="36" t="s">
        <v>509</v>
      </c>
      <c r="G39" s="37">
        <v>0.08</v>
      </c>
      <c r="H39" s="37">
        <v>0.33</v>
      </c>
      <c r="I39" s="37">
        <v>0.3</v>
      </c>
      <c r="J39" s="38">
        <v>0.7</v>
      </c>
      <c r="K39" s="22"/>
      <c r="L39" s="22"/>
      <c r="M39" s="22"/>
      <c r="N39" s="22"/>
      <c r="O39" s="22"/>
      <c r="P39" s="22"/>
    </row>
    <row r="40" spans="1:16" ht="39" customHeight="1">
      <c r="A40" s="22"/>
      <c r="B40" s="35"/>
      <c r="C40" s="1238" t="s">
        <v>566</v>
      </c>
      <c r="D40" s="1239"/>
      <c r="E40" s="1240"/>
      <c r="F40" s="36">
        <v>0.05</v>
      </c>
      <c r="G40" s="37">
        <v>0.03</v>
      </c>
      <c r="H40" s="37">
        <v>0.04</v>
      </c>
      <c r="I40" s="37">
        <v>0.03</v>
      </c>
      <c r="J40" s="38">
        <v>0.03</v>
      </c>
      <c r="K40" s="22"/>
      <c r="L40" s="22"/>
      <c r="M40" s="22"/>
      <c r="N40" s="22"/>
      <c r="O40" s="22"/>
      <c r="P40" s="22"/>
    </row>
    <row r="41" spans="1:16" ht="39" customHeight="1">
      <c r="A41" s="22"/>
      <c r="B41" s="35"/>
      <c r="C41" s="1238" t="s">
        <v>567</v>
      </c>
      <c r="D41" s="1239"/>
      <c r="E41" s="1240"/>
      <c r="F41" s="36">
        <v>0.02</v>
      </c>
      <c r="G41" s="37">
        <v>0.02</v>
      </c>
      <c r="H41" s="37">
        <v>0.01</v>
      </c>
      <c r="I41" s="37">
        <v>0.01</v>
      </c>
      <c r="J41" s="38">
        <v>0</v>
      </c>
      <c r="K41" s="22"/>
      <c r="L41" s="22"/>
      <c r="M41" s="22"/>
      <c r="N41" s="22"/>
      <c r="O41" s="22"/>
      <c r="P41" s="22"/>
    </row>
    <row r="42" spans="1:16" ht="39" customHeight="1">
      <c r="A42" s="22"/>
      <c r="B42" s="39"/>
      <c r="C42" s="1238" t="s">
        <v>568</v>
      </c>
      <c r="D42" s="1239"/>
      <c r="E42" s="1240"/>
      <c r="F42" s="36" t="s">
        <v>509</v>
      </c>
      <c r="G42" s="37" t="s">
        <v>509</v>
      </c>
      <c r="H42" s="37" t="s">
        <v>509</v>
      </c>
      <c r="I42" s="37" t="s">
        <v>509</v>
      </c>
      <c r="J42" s="38" t="s">
        <v>509</v>
      </c>
      <c r="K42" s="22"/>
      <c r="L42" s="22"/>
      <c r="M42" s="22"/>
      <c r="N42" s="22"/>
      <c r="O42" s="22"/>
      <c r="P42" s="22"/>
    </row>
    <row r="43" spans="1:16" ht="39" customHeight="1" thickBot="1">
      <c r="A43" s="22"/>
      <c r="B43" s="40"/>
      <c r="C43" s="1241" t="s">
        <v>569</v>
      </c>
      <c r="D43" s="1242"/>
      <c r="E43" s="1243"/>
      <c r="F43" s="41" t="s">
        <v>509</v>
      </c>
      <c r="G43" s="42" t="s">
        <v>509</v>
      </c>
      <c r="H43" s="42" t="s">
        <v>509</v>
      </c>
      <c r="I43" s="42" t="s">
        <v>509</v>
      </c>
      <c r="J43" s="43" t="s">
        <v>509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tK7XhlwvXo2pOvIjjBmlwOPh1ug5ojwL8zYLAIUTNK0DsMAdCDcIgIynGU4cCawmmuoYAAxL8lm/a6WAYkXBg==" saltValue="EAS68EoRmC9fo5bTN1Zz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19685039370078741" bottom="0.31496062992125984" header="0.39370078740157483"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c r="A45" s="48"/>
      <c r="B45" s="1264" t="s">
        <v>10</v>
      </c>
      <c r="C45" s="1265"/>
      <c r="D45" s="58"/>
      <c r="E45" s="1270" t="s">
        <v>11</v>
      </c>
      <c r="F45" s="1270"/>
      <c r="G45" s="1270"/>
      <c r="H45" s="1270"/>
      <c r="I45" s="1270"/>
      <c r="J45" s="1271"/>
      <c r="K45" s="59">
        <v>1278</v>
      </c>
      <c r="L45" s="60">
        <v>1141</v>
      </c>
      <c r="M45" s="60">
        <v>1160</v>
      </c>
      <c r="N45" s="60">
        <v>1184</v>
      </c>
      <c r="O45" s="61">
        <v>1284</v>
      </c>
      <c r="P45" s="48"/>
      <c r="Q45" s="48"/>
      <c r="R45" s="48"/>
      <c r="S45" s="48"/>
      <c r="T45" s="48"/>
      <c r="U45" s="48"/>
    </row>
    <row r="46" spans="1:21" ht="30.75" customHeight="1">
      <c r="A46" s="48"/>
      <c r="B46" s="1266"/>
      <c r="C46" s="1267"/>
      <c r="D46" s="62"/>
      <c r="E46" s="1248" t="s">
        <v>12</v>
      </c>
      <c r="F46" s="1248"/>
      <c r="G46" s="1248"/>
      <c r="H46" s="1248"/>
      <c r="I46" s="1248"/>
      <c r="J46" s="1249"/>
      <c r="K46" s="63" t="s">
        <v>509</v>
      </c>
      <c r="L46" s="64" t="s">
        <v>509</v>
      </c>
      <c r="M46" s="64" t="s">
        <v>509</v>
      </c>
      <c r="N46" s="64" t="s">
        <v>509</v>
      </c>
      <c r="O46" s="65" t="s">
        <v>509</v>
      </c>
      <c r="P46" s="48"/>
      <c r="Q46" s="48"/>
      <c r="R46" s="48"/>
      <c r="S46" s="48"/>
      <c r="T46" s="48"/>
      <c r="U46" s="48"/>
    </row>
    <row r="47" spans="1:21" ht="30.75" customHeight="1">
      <c r="A47" s="48"/>
      <c r="B47" s="1266"/>
      <c r="C47" s="1267"/>
      <c r="D47" s="62"/>
      <c r="E47" s="1248" t="s">
        <v>13</v>
      </c>
      <c r="F47" s="1248"/>
      <c r="G47" s="1248"/>
      <c r="H47" s="1248"/>
      <c r="I47" s="1248"/>
      <c r="J47" s="1249"/>
      <c r="K47" s="63" t="s">
        <v>509</v>
      </c>
      <c r="L47" s="64" t="s">
        <v>509</v>
      </c>
      <c r="M47" s="64" t="s">
        <v>509</v>
      </c>
      <c r="N47" s="64" t="s">
        <v>509</v>
      </c>
      <c r="O47" s="65" t="s">
        <v>509</v>
      </c>
      <c r="P47" s="48"/>
      <c r="Q47" s="48"/>
      <c r="R47" s="48"/>
      <c r="S47" s="48"/>
      <c r="T47" s="48"/>
      <c r="U47" s="48"/>
    </row>
    <row r="48" spans="1:21" ht="30.75" customHeight="1">
      <c r="A48" s="48"/>
      <c r="B48" s="1266"/>
      <c r="C48" s="1267"/>
      <c r="D48" s="62"/>
      <c r="E48" s="1248" t="s">
        <v>14</v>
      </c>
      <c r="F48" s="1248"/>
      <c r="G48" s="1248"/>
      <c r="H48" s="1248"/>
      <c r="I48" s="1248"/>
      <c r="J48" s="1249"/>
      <c r="K48" s="63">
        <v>358</v>
      </c>
      <c r="L48" s="64">
        <v>385</v>
      </c>
      <c r="M48" s="64">
        <v>357</v>
      </c>
      <c r="N48" s="64">
        <v>368</v>
      </c>
      <c r="O48" s="65">
        <v>331</v>
      </c>
      <c r="P48" s="48"/>
      <c r="Q48" s="48"/>
      <c r="R48" s="48"/>
      <c r="S48" s="48"/>
      <c r="T48" s="48"/>
      <c r="U48" s="48"/>
    </row>
    <row r="49" spans="1:21" ht="30.75" customHeight="1">
      <c r="A49" s="48"/>
      <c r="B49" s="1266"/>
      <c r="C49" s="1267"/>
      <c r="D49" s="62"/>
      <c r="E49" s="1248" t="s">
        <v>15</v>
      </c>
      <c r="F49" s="1248"/>
      <c r="G49" s="1248"/>
      <c r="H49" s="1248"/>
      <c r="I49" s="1248"/>
      <c r="J49" s="1249"/>
      <c r="K49" s="63" t="s">
        <v>509</v>
      </c>
      <c r="L49" s="64" t="s">
        <v>509</v>
      </c>
      <c r="M49" s="64" t="s">
        <v>509</v>
      </c>
      <c r="N49" s="64" t="s">
        <v>509</v>
      </c>
      <c r="O49" s="65" t="s">
        <v>509</v>
      </c>
      <c r="P49" s="48"/>
      <c r="Q49" s="48"/>
      <c r="R49" s="48"/>
      <c r="S49" s="48"/>
      <c r="T49" s="48"/>
      <c r="U49" s="48"/>
    </row>
    <row r="50" spans="1:21" ht="30.75" customHeight="1">
      <c r="A50" s="48"/>
      <c r="B50" s="1266"/>
      <c r="C50" s="1267"/>
      <c r="D50" s="62"/>
      <c r="E50" s="1248" t="s">
        <v>16</v>
      </c>
      <c r="F50" s="1248"/>
      <c r="G50" s="1248"/>
      <c r="H50" s="1248"/>
      <c r="I50" s="1248"/>
      <c r="J50" s="1249"/>
      <c r="K50" s="63">
        <v>1</v>
      </c>
      <c r="L50" s="64" t="s">
        <v>509</v>
      </c>
      <c r="M50" s="64" t="s">
        <v>509</v>
      </c>
      <c r="N50" s="64" t="s">
        <v>509</v>
      </c>
      <c r="O50" s="65" t="s">
        <v>509</v>
      </c>
      <c r="P50" s="48"/>
      <c r="Q50" s="48"/>
      <c r="R50" s="48"/>
      <c r="S50" s="48"/>
      <c r="T50" s="48"/>
      <c r="U50" s="48"/>
    </row>
    <row r="51" spans="1:21" ht="30.75" customHeight="1">
      <c r="A51" s="48"/>
      <c r="B51" s="1268"/>
      <c r="C51" s="1269"/>
      <c r="D51" s="66"/>
      <c r="E51" s="1248" t="s">
        <v>17</v>
      </c>
      <c r="F51" s="1248"/>
      <c r="G51" s="1248"/>
      <c r="H51" s="1248"/>
      <c r="I51" s="1248"/>
      <c r="J51" s="1249"/>
      <c r="K51" s="63" t="s">
        <v>509</v>
      </c>
      <c r="L51" s="64" t="s">
        <v>509</v>
      </c>
      <c r="M51" s="64" t="s">
        <v>509</v>
      </c>
      <c r="N51" s="64" t="s">
        <v>509</v>
      </c>
      <c r="O51" s="65" t="s">
        <v>509</v>
      </c>
      <c r="P51" s="48"/>
      <c r="Q51" s="48"/>
      <c r="R51" s="48"/>
      <c r="S51" s="48"/>
      <c r="T51" s="48"/>
      <c r="U51" s="48"/>
    </row>
    <row r="52" spans="1:21" ht="30.75" customHeight="1">
      <c r="A52" s="48"/>
      <c r="B52" s="1246" t="s">
        <v>18</v>
      </c>
      <c r="C52" s="1247"/>
      <c r="D52" s="66"/>
      <c r="E52" s="1248" t="s">
        <v>19</v>
      </c>
      <c r="F52" s="1248"/>
      <c r="G52" s="1248"/>
      <c r="H52" s="1248"/>
      <c r="I52" s="1248"/>
      <c r="J52" s="1249"/>
      <c r="K52" s="63">
        <v>1241</v>
      </c>
      <c r="L52" s="64">
        <v>1178</v>
      </c>
      <c r="M52" s="64">
        <v>1169</v>
      </c>
      <c r="N52" s="64">
        <v>1249</v>
      </c>
      <c r="O52" s="65">
        <v>1254</v>
      </c>
      <c r="P52" s="48"/>
      <c r="Q52" s="48"/>
      <c r="R52" s="48"/>
      <c r="S52" s="48"/>
      <c r="T52" s="48"/>
      <c r="U52" s="48"/>
    </row>
    <row r="53" spans="1:21" ht="30.75" customHeight="1" thickBot="1">
      <c r="A53" s="48"/>
      <c r="B53" s="1250" t="s">
        <v>20</v>
      </c>
      <c r="C53" s="1251"/>
      <c r="D53" s="67"/>
      <c r="E53" s="1252" t="s">
        <v>21</v>
      </c>
      <c r="F53" s="1252"/>
      <c r="G53" s="1252"/>
      <c r="H53" s="1252"/>
      <c r="I53" s="1252"/>
      <c r="J53" s="1253"/>
      <c r="K53" s="68">
        <v>396</v>
      </c>
      <c r="L53" s="69">
        <v>348</v>
      </c>
      <c r="M53" s="69">
        <v>348</v>
      </c>
      <c r="N53" s="69">
        <v>303</v>
      </c>
      <c r="O53" s="70">
        <v>361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c r="B57" s="1254" t="s">
        <v>24</v>
      </c>
      <c r="C57" s="1255"/>
      <c r="D57" s="1258" t="s">
        <v>25</v>
      </c>
      <c r="E57" s="1259"/>
      <c r="F57" s="1259"/>
      <c r="G57" s="1259"/>
      <c r="H57" s="1259"/>
      <c r="I57" s="1259"/>
      <c r="J57" s="1260"/>
      <c r="K57" s="82" t="s">
        <v>594</v>
      </c>
      <c r="L57" s="83" t="s">
        <v>594</v>
      </c>
      <c r="M57" s="83" t="s">
        <v>594</v>
      </c>
      <c r="N57" s="83" t="s">
        <v>596</v>
      </c>
      <c r="O57" s="84" t="s">
        <v>594</v>
      </c>
    </row>
    <row r="58" spans="1:21" ht="31.5" customHeight="1" thickBot="1">
      <c r="B58" s="1256"/>
      <c r="C58" s="1257"/>
      <c r="D58" s="1261" t="s">
        <v>26</v>
      </c>
      <c r="E58" s="1262"/>
      <c r="F58" s="1262"/>
      <c r="G58" s="1262"/>
      <c r="H58" s="1262"/>
      <c r="I58" s="1262"/>
      <c r="J58" s="1263"/>
      <c r="K58" s="85" t="s">
        <v>594</v>
      </c>
      <c r="L58" s="86" t="s">
        <v>594</v>
      </c>
      <c r="M58" s="86" t="s">
        <v>595</v>
      </c>
      <c r="N58" s="86" t="s">
        <v>594</v>
      </c>
      <c r="O58" s="87" t="s">
        <v>594</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8smN0o4zowZT5xSj4vHWruFRmXM+hrhissQneOiLZoEz+EtWRsem4dGeBfmtCOtXcG5wJ81KeZjgKa1AGn87A==" saltValue="06nD9XQDwoGh49HQKxDSz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verticalCentered="1"/>
  <pageMargins left="0" right="0" top="0.19685039370078741" bottom="0.31496062992125984" header="0.39370078740157483"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551</v>
      </c>
      <c r="J40" s="99" t="s">
        <v>552</v>
      </c>
      <c r="K40" s="99" t="s">
        <v>553</v>
      </c>
      <c r="L40" s="99" t="s">
        <v>554</v>
      </c>
      <c r="M40" s="100" t="s">
        <v>555</v>
      </c>
    </row>
    <row r="41" spans="2:13" ht="27.75" customHeight="1">
      <c r="B41" s="1284" t="s">
        <v>29</v>
      </c>
      <c r="C41" s="1285"/>
      <c r="D41" s="101"/>
      <c r="E41" s="1286" t="s">
        <v>30</v>
      </c>
      <c r="F41" s="1286"/>
      <c r="G41" s="1286"/>
      <c r="H41" s="1287"/>
      <c r="I41" s="102">
        <v>12688</v>
      </c>
      <c r="J41" s="103">
        <v>13159</v>
      </c>
      <c r="K41" s="103">
        <v>13428</v>
      </c>
      <c r="L41" s="103">
        <v>13891</v>
      </c>
      <c r="M41" s="104">
        <v>15039</v>
      </c>
    </row>
    <row r="42" spans="2:13" ht="27.75" customHeight="1">
      <c r="B42" s="1274"/>
      <c r="C42" s="1275"/>
      <c r="D42" s="105"/>
      <c r="E42" s="1278" t="s">
        <v>31</v>
      </c>
      <c r="F42" s="1278"/>
      <c r="G42" s="1278"/>
      <c r="H42" s="1279"/>
      <c r="I42" s="106" t="s">
        <v>509</v>
      </c>
      <c r="J42" s="107" t="s">
        <v>509</v>
      </c>
      <c r="K42" s="107" t="s">
        <v>509</v>
      </c>
      <c r="L42" s="107" t="s">
        <v>509</v>
      </c>
      <c r="M42" s="108" t="s">
        <v>509</v>
      </c>
    </row>
    <row r="43" spans="2:13" ht="27.75" customHeight="1">
      <c r="B43" s="1274"/>
      <c r="C43" s="1275"/>
      <c r="D43" s="105"/>
      <c r="E43" s="1278" t="s">
        <v>32</v>
      </c>
      <c r="F43" s="1278"/>
      <c r="G43" s="1278"/>
      <c r="H43" s="1279"/>
      <c r="I43" s="106">
        <v>4095</v>
      </c>
      <c r="J43" s="107">
        <v>4221</v>
      </c>
      <c r="K43" s="107">
        <v>4298</v>
      </c>
      <c r="L43" s="107">
        <v>4279</v>
      </c>
      <c r="M43" s="108">
        <v>4074</v>
      </c>
    </row>
    <row r="44" spans="2:13" ht="27.75" customHeight="1">
      <c r="B44" s="1274"/>
      <c r="C44" s="1275"/>
      <c r="D44" s="105"/>
      <c r="E44" s="1278" t="s">
        <v>33</v>
      </c>
      <c r="F44" s="1278"/>
      <c r="G44" s="1278"/>
      <c r="H44" s="1279"/>
      <c r="I44" s="106">
        <v>188</v>
      </c>
      <c r="J44" s="107">
        <v>184</v>
      </c>
      <c r="K44" s="107">
        <v>162</v>
      </c>
      <c r="L44" s="107">
        <v>139</v>
      </c>
      <c r="M44" s="108">
        <v>116</v>
      </c>
    </row>
    <row r="45" spans="2:13" ht="27.75" customHeight="1">
      <c r="B45" s="1274"/>
      <c r="C45" s="1275"/>
      <c r="D45" s="105"/>
      <c r="E45" s="1278" t="s">
        <v>34</v>
      </c>
      <c r="F45" s="1278"/>
      <c r="G45" s="1278"/>
      <c r="H45" s="1279"/>
      <c r="I45" s="106">
        <v>2519</v>
      </c>
      <c r="J45" s="107">
        <v>1836</v>
      </c>
      <c r="K45" s="107">
        <v>1821</v>
      </c>
      <c r="L45" s="107">
        <v>1758</v>
      </c>
      <c r="M45" s="108">
        <v>1686</v>
      </c>
    </row>
    <row r="46" spans="2:13" ht="27.75" customHeight="1">
      <c r="B46" s="1274"/>
      <c r="C46" s="1275"/>
      <c r="D46" s="109"/>
      <c r="E46" s="1278" t="s">
        <v>35</v>
      </c>
      <c r="F46" s="1278"/>
      <c r="G46" s="1278"/>
      <c r="H46" s="1279"/>
      <c r="I46" s="106">
        <v>766</v>
      </c>
      <c r="J46" s="107">
        <v>768</v>
      </c>
      <c r="K46" s="107">
        <v>782</v>
      </c>
      <c r="L46" s="107">
        <v>658</v>
      </c>
      <c r="M46" s="108">
        <v>442</v>
      </c>
    </row>
    <row r="47" spans="2:13" ht="27.75" customHeight="1">
      <c r="B47" s="1274"/>
      <c r="C47" s="1275"/>
      <c r="D47" s="110"/>
      <c r="E47" s="1288" t="s">
        <v>36</v>
      </c>
      <c r="F47" s="1289"/>
      <c r="G47" s="1289"/>
      <c r="H47" s="1290"/>
      <c r="I47" s="106" t="s">
        <v>509</v>
      </c>
      <c r="J47" s="107" t="s">
        <v>509</v>
      </c>
      <c r="K47" s="107" t="s">
        <v>509</v>
      </c>
      <c r="L47" s="107" t="s">
        <v>509</v>
      </c>
      <c r="M47" s="108" t="s">
        <v>509</v>
      </c>
    </row>
    <row r="48" spans="2:13" ht="27.75" customHeight="1">
      <c r="B48" s="1274"/>
      <c r="C48" s="1275"/>
      <c r="D48" s="105"/>
      <c r="E48" s="1278" t="s">
        <v>37</v>
      </c>
      <c r="F48" s="1278"/>
      <c r="G48" s="1278"/>
      <c r="H48" s="1279"/>
      <c r="I48" s="106" t="s">
        <v>509</v>
      </c>
      <c r="J48" s="107" t="s">
        <v>509</v>
      </c>
      <c r="K48" s="107" t="s">
        <v>509</v>
      </c>
      <c r="L48" s="107" t="s">
        <v>509</v>
      </c>
      <c r="M48" s="108" t="s">
        <v>509</v>
      </c>
    </row>
    <row r="49" spans="2:13" ht="27.75" customHeight="1">
      <c r="B49" s="1276"/>
      <c r="C49" s="1277"/>
      <c r="D49" s="105"/>
      <c r="E49" s="1278" t="s">
        <v>38</v>
      </c>
      <c r="F49" s="1278"/>
      <c r="G49" s="1278"/>
      <c r="H49" s="1279"/>
      <c r="I49" s="106" t="s">
        <v>509</v>
      </c>
      <c r="J49" s="107" t="s">
        <v>509</v>
      </c>
      <c r="K49" s="107" t="s">
        <v>509</v>
      </c>
      <c r="L49" s="107" t="s">
        <v>509</v>
      </c>
      <c r="M49" s="108" t="s">
        <v>509</v>
      </c>
    </row>
    <row r="50" spans="2:13" ht="27.75" customHeight="1">
      <c r="B50" s="1272" t="s">
        <v>39</v>
      </c>
      <c r="C50" s="1273"/>
      <c r="D50" s="111"/>
      <c r="E50" s="1278" t="s">
        <v>40</v>
      </c>
      <c r="F50" s="1278"/>
      <c r="G50" s="1278"/>
      <c r="H50" s="1279"/>
      <c r="I50" s="106">
        <v>4342</v>
      </c>
      <c r="J50" s="107">
        <v>4498</v>
      </c>
      <c r="K50" s="107">
        <v>4008</v>
      </c>
      <c r="L50" s="107">
        <v>3053</v>
      </c>
      <c r="M50" s="108">
        <v>2372</v>
      </c>
    </row>
    <row r="51" spans="2:13" ht="27.75" customHeight="1">
      <c r="B51" s="1274"/>
      <c r="C51" s="1275"/>
      <c r="D51" s="105"/>
      <c r="E51" s="1278" t="s">
        <v>41</v>
      </c>
      <c r="F51" s="1278"/>
      <c r="G51" s="1278"/>
      <c r="H51" s="1279"/>
      <c r="I51" s="106">
        <v>1718</v>
      </c>
      <c r="J51" s="107">
        <v>1677</v>
      </c>
      <c r="K51" s="107">
        <v>1470</v>
      </c>
      <c r="L51" s="107">
        <v>1448</v>
      </c>
      <c r="M51" s="108">
        <v>1552</v>
      </c>
    </row>
    <row r="52" spans="2:13" ht="27.75" customHeight="1">
      <c r="B52" s="1276"/>
      <c r="C52" s="1277"/>
      <c r="D52" s="105"/>
      <c r="E52" s="1278" t="s">
        <v>42</v>
      </c>
      <c r="F52" s="1278"/>
      <c r="G52" s="1278"/>
      <c r="H52" s="1279"/>
      <c r="I52" s="106">
        <v>12991</v>
      </c>
      <c r="J52" s="107">
        <v>13244</v>
      </c>
      <c r="K52" s="107">
        <v>13327</v>
      </c>
      <c r="L52" s="107">
        <v>13693</v>
      </c>
      <c r="M52" s="108">
        <v>13795</v>
      </c>
    </row>
    <row r="53" spans="2:13" ht="27.75" customHeight="1" thickBot="1">
      <c r="B53" s="1280" t="s">
        <v>43</v>
      </c>
      <c r="C53" s="1281"/>
      <c r="D53" s="112"/>
      <c r="E53" s="1282" t="s">
        <v>44</v>
      </c>
      <c r="F53" s="1282"/>
      <c r="G53" s="1282"/>
      <c r="H53" s="1283"/>
      <c r="I53" s="113">
        <v>1205</v>
      </c>
      <c r="J53" s="114">
        <v>748</v>
      </c>
      <c r="K53" s="114">
        <v>1685</v>
      </c>
      <c r="L53" s="114">
        <v>2532</v>
      </c>
      <c r="M53" s="115">
        <v>3639</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3xH5TsV7HZJmEOHiqztlcv5ja/qVnkpMgTD5JeRxp7zC9atzjqxzz//x4c2phReGS7srdy4vlAJrOQzgubEffg==" saltValue="M1QbhCIKCU+nBIXTo4iFd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verticalCentered="1"/>
  <pageMargins left="0" right="0" top="0.19685039370078741" bottom="0.31496062992125984" header="0.39370078740157483"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553</v>
      </c>
      <c r="G54" s="124" t="s">
        <v>554</v>
      </c>
      <c r="H54" s="125" t="s">
        <v>555</v>
      </c>
    </row>
    <row r="55" spans="2:8" ht="52.5" customHeight="1">
      <c r="B55" s="126"/>
      <c r="C55" s="1299" t="s">
        <v>47</v>
      </c>
      <c r="D55" s="1299"/>
      <c r="E55" s="1300"/>
      <c r="F55" s="127">
        <v>1395</v>
      </c>
      <c r="G55" s="127">
        <v>1103</v>
      </c>
      <c r="H55" s="128">
        <v>622</v>
      </c>
    </row>
    <row r="56" spans="2:8" ht="52.5" customHeight="1">
      <c r="B56" s="129"/>
      <c r="C56" s="1301" t="s">
        <v>48</v>
      </c>
      <c r="D56" s="1301"/>
      <c r="E56" s="1302"/>
      <c r="F56" s="130">
        <v>413</v>
      </c>
      <c r="G56" s="130">
        <v>378</v>
      </c>
      <c r="H56" s="131">
        <v>278</v>
      </c>
    </row>
    <row r="57" spans="2:8" ht="53.25" customHeight="1">
      <c r="B57" s="129"/>
      <c r="C57" s="1303" t="s">
        <v>49</v>
      </c>
      <c r="D57" s="1303"/>
      <c r="E57" s="1304"/>
      <c r="F57" s="132">
        <v>1156</v>
      </c>
      <c r="G57" s="132">
        <v>623</v>
      </c>
      <c r="H57" s="133">
        <v>108</v>
      </c>
    </row>
    <row r="58" spans="2:8" ht="45.75" customHeight="1">
      <c r="B58" s="134"/>
      <c r="C58" s="1291" t="s">
        <v>590</v>
      </c>
      <c r="D58" s="1292"/>
      <c r="E58" s="1293"/>
      <c r="F58" s="135">
        <v>1089</v>
      </c>
      <c r="G58" s="135">
        <v>567</v>
      </c>
      <c r="H58" s="136">
        <v>53</v>
      </c>
    </row>
    <row r="59" spans="2:8" ht="45.75" customHeight="1">
      <c r="B59" s="134"/>
      <c r="C59" s="1291" t="s">
        <v>591</v>
      </c>
      <c r="D59" s="1292"/>
      <c r="E59" s="1293"/>
      <c r="F59" s="135">
        <v>29</v>
      </c>
      <c r="G59" s="135">
        <v>29</v>
      </c>
      <c r="H59" s="136">
        <v>29</v>
      </c>
    </row>
    <row r="60" spans="2:8" ht="45.75" customHeight="1">
      <c r="B60" s="134"/>
      <c r="C60" s="1291" t="s">
        <v>592</v>
      </c>
      <c r="D60" s="1292"/>
      <c r="E60" s="1293"/>
      <c r="F60" s="135">
        <v>14</v>
      </c>
      <c r="G60" s="135">
        <v>4</v>
      </c>
      <c r="H60" s="136">
        <v>4</v>
      </c>
    </row>
    <row r="61" spans="2:8" ht="45.75" customHeight="1">
      <c r="B61" s="134"/>
      <c r="C61" s="1291" t="s">
        <v>593</v>
      </c>
      <c r="D61" s="1292"/>
      <c r="E61" s="1293"/>
      <c r="F61" s="135">
        <v>24</v>
      </c>
      <c r="G61" s="135">
        <v>23</v>
      </c>
      <c r="H61" s="136">
        <v>22</v>
      </c>
    </row>
    <row r="62" spans="2:8" ht="45.75" customHeight="1" thickBot="1">
      <c r="B62" s="137"/>
      <c r="C62" s="1294"/>
      <c r="D62" s="1295"/>
      <c r="E62" s="1296"/>
      <c r="F62" s="138"/>
      <c r="G62" s="138"/>
      <c r="H62" s="139"/>
    </row>
    <row r="63" spans="2:8" ht="52.5" customHeight="1" thickBot="1">
      <c r="B63" s="140"/>
      <c r="C63" s="1297" t="s">
        <v>50</v>
      </c>
      <c r="D63" s="1297"/>
      <c r="E63" s="1298"/>
      <c r="F63" s="141">
        <v>2963</v>
      </c>
      <c r="G63" s="141">
        <v>2103</v>
      </c>
      <c r="H63" s="142">
        <v>1009</v>
      </c>
    </row>
    <row r="64" spans="2:8" ht="15" customHeight="1"/>
    <row r="65" ht="0" hidden="1" customHeight="1"/>
    <row r="66" ht="0" hidden="1" customHeight="1"/>
  </sheetData>
  <sheetProtection algorithmName="SHA-512" hashValue="Kt+lfoIGVoDu5Es0CtunPhGl+LhSnIiCQf2VjQQ116koR0qyOisKVhqnipud8LK0QoS2a2oJNsS40OyJXu2toA==" saltValue="2RkR4Ie4FOAaOOc+fB+f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19685039370078741" bottom="0.31496062992125984" header="0.39370078740157483"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597</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597</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598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599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608</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600</v>
      </c>
    </row>
    <row r="50" spans="1:109">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551</v>
      </c>
      <c r="BQ50" s="1309"/>
      <c r="BR50" s="1309"/>
      <c r="BS50" s="1309"/>
      <c r="BT50" s="1309"/>
      <c r="BU50" s="1309"/>
      <c r="BV50" s="1309"/>
      <c r="BW50" s="1309"/>
      <c r="BX50" s="1309" t="s">
        <v>552</v>
      </c>
      <c r="BY50" s="1309"/>
      <c r="BZ50" s="1309"/>
      <c r="CA50" s="1309"/>
      <c r="CB50" s="1309"/>
      <c r="CC50" s="1309"/>
      <c r="CD50" s="1309"/>
      <c r="CE50" s="1309"/>
      <c r="CF50" s="1309" t="s">
        <v>553</v>
      </c>
      <c r="CG50" s="1309"/>
      <c r="CH50" s="1309"/>
      <c r="CI50" s="1309"/>
      <c r="CJ50" s="1309"/>
      <c r="CK50" s="1309"/>
      <c r="CL50" s="1309"/>
      <c r="CM50" s="1309"/>
      <c r="CN50" s="1309" t="s">
        <v>554</v>
      </c>
      <c r="CO50" s="1309"/>
      <c r="CP50" s="1309"/>
      <c r="CQ50" s="1309"/>
      <c r="CR50" s="1309"/>
      <c r="CS50" s="1309"/>
      <c r="CT50" s="1309"/>
      <c r="CU50" s="1309"/>
      <c r="CV50" s="1309" t="s">
        <v>555</v>
      </c>
      <c r="CW50" s="1309"/>
      <c r="CX50" s="1309"/>
      <c r="CY50" s="1309"/>
      <c r="CZ50" s="1309"/>
      <c r="DA50" s="1309"/>
      <c r="DB50" s="1309"/>
      <c r="DC50" s="1309"/>
    </row>
    <row r="51" spans="1:109" ht="13.5" customHeight="1">
      <c r="B51" s="394"/>
      <c r="G51" s="1323"/>
      <c r="H51" s="1323"/>
      <c r="I51" s="1324"/>
      <c r="J51" s="1324"/>
      <c r="K51" s="1322"/>
      <c r="L51" s="1322"/>
      <c r="M51" s="1322"/>
      <c r="N51" s="1322"/>
      <c r="AM51" s="403"/>
      <c r="AN51" s="1312" t="s">
        <v>601</v>
      </c>
      <c r="AO51" s="1312"/>
      <c r="AP51" s="1312"/>
      <c r="AQ51" s="1312"/>
      <c r="AR51" s="1312"/>
      <c r="AS51" s="1312"/>
      <c r="AT51" s="1312"/>
      <c r="AU51" s="1312"/>
      <c r="AV51" s="1312"/>
      <c r="AW51" s="1312"/>
      <c r="AX51" s="1312"/>
      <c r="AY51" s="1312"/>
      <c r="AZ51" s="1312"/>
      <c r="BA51" s="1312"/>
      <c r="BB51" s="1312" t="s">
        <v>602</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0">
        <v>8.1999999999999993</v>
      </c>
      <c r="BY51" s="1310"/>
      <c r="BZ51" s="1310"/>
      <c r="CA51" s="1310"/>
      <c r="CB51" s="1310"/>
      <c r="CC51" s="1310"/>
      <c r="CD51" s="1310"/>
      <c r="CE51" s="1310"/>
      <c r="CF51" s="1310">
        <v>18.8</v>
      </c>
      <c r="CG51" s="1310"/>
      <c r="CH51" s="1310"/>
      <c r="CI51" s="1310"/>
      <c r="CJ51" s="1310"/>
      <c r="CK51" s="1310"/>
      <c r="CL51" s="1310"/>
      <c r="CM51" s="1310"/>
      <c r="CN51" s="1310">
        <v>27.8</v>
      </c>
      <c r="CO51" s="1310"/>
      <c r="CP51" s="1310"/>
      <c r="CQ51" s="1310"/>
      <c r="CR51" s="1310"/>
      <c r="CS51" s="1310"/>
      <c r="CT51" s="1310"/>
      <c r="CU51" s="1310"/>
      <c r="CV51" s="1310">
        <v>39.799999999999997</v>
      </c>
      <c r="CW51" s="1310"/>
      <c r="CX51" s="1310"/>
      <c r="CY51" s="1310"/>
      <c r="CZ51" s="1310"/>
      <c r="DA51" s="1310"/>
      <c r="DB51" s="1310"/>
      <c r="DC51" s="1310"/>
    </row>
    <row r="52" spans="1:109">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603</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0">
        <v>51</v>
      </c>
      <c r="BY53" s="1310"/>
      <c r="BZ53" s="1310"/>
      <c r="CA53" s="1310"/>
      <c r="CB53" s="1310"/>
      <c r="CC53" s="1310"/>
      <c r="CD53" s="1310"/>
      <c r="CE53" s="1310"/>
      <c r="CF53" s="1310">
        <v>52.6</v>
      </c>
      <c r="CG53" s="1310"/>
      <c r="CH53" s="1310"/>
      <c r="CI53" s="1310"/>
      <c r="CJ53" s="1310"/>
      <c r="CK53" s="1310"/>
      <c r="CL53" s="1310"/>
      <c r="CM53" s="1310"/>
      <c r="CN53" s="1310">
        <v>52.6</v>
      </c>
      <c r="CO53" s="1310"/>
      <c r="CP53" s="1310"/>
      <c r="CQ53" s="1310"/>
      <c r="CR53" s="1310"/>
      <c r="CS53" s="1310"/>
      <c r="CT53" s="1310"/>
      <c r="CU53" s="1310"/>
      <c r="CV53" s="1310">
        <v>55.2</v>
      </c>
      <c r="CW53" s="1310"/>
      <c r="CX53" s="1310"/>
      <c r="CY53" s="1310"/>
      <c r="CZ53" s="1310"/>
      <c r="DA53" s="1310"/>
      <c r="DB53" s="1310"/>
      <c r="DC53" s="1310"/>
    </row>
    <row r="54" spans="1:109">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c r="A55" s="402"/>
      <c r="B55" s="394"/>
      <c r="G55" s="1305"/>
      <c r="H55" s="1305"/>
      <c r="I55" s="1305"/>
      <c r="J55" s="1305"/>
      <c r="K55" s="1322"/>
      <c r="L55" s="1322"/>
      <c r="M55" s="1322"/>
      <c r="N55" s="1322"/>
      <c r="AN55" s="1309" t="s">
        <v>604</v>
      </c>
      <c r="AO55" s="1309"/>
      <c r="AP55" s="1309"/>
      <c r="AQ55" s="1309"/>
      <c r="AR55" s="1309"/>
      <c r="AS55" s="1309"/>
      <c r="AT55" s="1309"/>
      <c r="AU55" s="1309"/>
      <c r="AV55" s="1309"/>
      <c r="AW55" s="1309"/>
      <c r="AX55" s="1309"/>
      <c r="AY55" s="1309"/>
      <c r="AZ55" s="1309"/>
      <c r="BA55" s="1309"/>
      <c r="BB55" s="1312" t="s">
        <v>602</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0">
        <v>33.6</v>
      </c>
      <c r="BY55" s="1310"/>
      <c r="BZ55" s="1310"/>
      <c r="CA55" s="1310"/>
      <c r="CB55" s="1310"/>
      <c r="CC55" s="1310"/>
      <c r="CD55" s="1310"/>
      <c r="CE55" s="1310"/>
      <c r="CF55" s="1310">
        <v>33.1</v>
      </c>
      <c r="CG55" s="1310"/>
      <c r="CH55" s="1310"/>
      <c r="CI55" s="1310"/>
      <c r="CJ55" s="1310"/>
      <c r="CK55" s="1310"/>
      <c r="CL55" s="1310"/>
      <c r="CM55" s="1310"/>
      <c r="CN55" s="1310">
        <v>31.3</v>
      </c>
      <c r="CO55" s="1310"/>
      <c r="CP55" s="1310"/>
      <c r="CQ55" s="1310"/>
      <c r="CR55" s="1310"/>
      <c r="CS55" s="1310"/>
      <c r="CT55" s="1310"/>
      <c r="CU55" s="1310"/>
      <c r="CV55" s="1310">
        <v>25.3</v>
      </c>
      <c r="CW55" s="1310"/>
      <c r="CX55" s="1310"/>
      <c r="CY55" s="1310"/>
      <c r="CZ55" s="1310"/>
      <c r="DA55" s="1310"/>
      <c r="DB55" s="1310"/>
      <c r="DC55" s="1310"/>
    </row>
    <row r="56" spans="1:109">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603</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0">
        <v>56.8</v>
      </c>
      <c r="BY57" s="1310"/>
      <c r="BZ57" s="1310"/>
      <c r="CA57" s="1310"/>
      <c r="CB57" s="1310"/>
      <c r="CC57" s="1310"/>
      <c r="CD57" s="1310"/>
      <c r="CE57" s="1310"/>
      <c r="CF57" s="1310">
        <v>57.2</v>
      </c>
      <c r="CG57" s="1310"/>
      <c r="CH57" s="1310"/>
      <c r="CI57" s="1310"/>
      <c r="CJ57" s="1310"/>
      <c r="CK57" s="1310"/>
      <c r="CL57" s="1310"/>
      <c r="CM57" s="1310"/>
      <c r="CN57" s="1310">
        <v>58.5</v>
      </c>
      <c r="CO57" s="1310"/>
      <c r="CP57" s="1310"/>
      <c r="CQ57" s="1310"/>
      <c r="CR57" s="1310"/>
      <c r="CS57" s="1310"/>
      <c r="CT57" s="1310"/>
      <c r="CU57" s="1310"/>
      <c r="CV57" s="1310">
        <v>59.9</v>
      </c>
      <c r="CW57" s="1310"/>
      <c r="CX57" s="1310"/>
      <c r="CY57" s="1310"/>
      <c r="CZ57" s="1310"/>
      <c r="DA57" s="1310"/>
      <c r="DB57" s="1310"/>
      <c r="DC57" s="1310"/>
      <c r="DD57" s="407"/>
      <c r="DE57" s="406"/>
    </row>
    <row r="58" spans="1:109" s="402" customFormat="1">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605</v>
      </c>
    </row>
    <row r="64" spans="1:109">
      <c r="B64" s="394"/>
      <c r="G64" s="401"/>
      <c r="I64" s="414"/>
      <c r="J64" s="414"/>
      <c r="K64" s="414"/>
      <c r="L64" s="414"/>
      <c r="M64" s="414"/>
      <c r="N64" s="415"/>
      <c r="AM64" s="401"/>
      <c r="AN64" s="401" t="s">
        <v>599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609</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600</v>
      </c>
    </row>
    <row r="72" spans="2:107">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551</v>
      </c>
      <c r="BQ72" s="1309"/>
      <c r="BR72" s="1309"/>
      <c r="BS72" s="1309"/>
      <c r="BT72" s="1309"/>
      <c r="BU72" s="1309"/>
      <c r="BV72" s="1309"/>
      <c r="BW72" s="1309"/>
      <c r="BX72" s="1309" t="s">
        <v>552</v>
      </c>
      <c r="BY72" s="1309"/>
      <c r="BZ72" s="1309"/>
      <c r="CA72" s="1309"/>
      <c r="CB72" s="1309"/>
      <c r="CC72" s="1309"/>
      <c r="CD72" s="1309"/>
      <c r="CE72" s="1309"/>
      <c r="CF72" s="1309" t="s">
        <v>553</v>
      </c>
      <c r="CG72" s="1309"/>
      <c r="CH72" s="1309"/>
      <c r="CI72" s="1309"/>
      <c r="CJ72" s="1309"/>
      <c r="CK72" s="1309"/>
      <c r="CL72" s="1309"/>
      <c r="CM72" s="1309"/>
      <c r="CN72" s="1309" t="s">
        <v>554</v>
      </c>
      <c r="CO72" s="1309"/>
      <c r="CP72" s="1309"/>
      <c r="CQ72" s="1309"/>
      <c r="CR72" s="1309"/>
      <c r="CS72" s="1309"/>
      <c r="CT72" s="1309"/>
      <c r="CU72" s="1309"/>
      <c r="CV72" s="1309" t="s">
        <v>555</v>
      </c>
      <c r="CW72" s="1309"/>
      <c r="CX72" s="1309"/>
      <c r="CY72" s="1309"/>
      <c r="CZ72" s="1309"/>
      <c r="DA72" s="1309"/>
      <c r="DB72" s="1309"/>
      <c r="DC72" s="1309"/>
    </row>
    <row r="73" spans="2:107">
      <c r="B73" s="394"/>
      <c r="G73" s="1323"/>
      <c r="H73" s="1323"/>
      <c r="I73" s="1323"/>
      <c r="J73" s="1323"/>
      <c r="K73" s="1326"/>
      <c r="L73" s="1326"/>
      <c r="M73" s="1326"/>
      <c r="N73" s="1326"/>
      <c r="AM73" s="403"/>
      <c r="AN73" s="1312" t="s">
        <v>601</v>
      </c>
      <c r="AO73" s="1312"/>
      <c r="AP73" s="1312"/>
      <c r="AQ73" s="1312"/>
      <c r="AR73" s="1312"/>
      <c r="AS73" s="1312"/>
      <c r="AT73" s="1312"/>
      <c r="AU73" s="1312"/>
      <c r="AV73" s="1312"/>
      <c r="AW73" s="1312"/>
      <c r="AX73" s="1312"/>
      <c r="AY73" s="1312"/>
      <c r="AZ73" s="1312"/>
      <c r="BA73" s="1312"/>
      <c r="BB73" s="1312" t="s">
        <v>602</v>
      </c>
      <c r="BC73" s="1312"/>
      <c r="BD73" s="1312"/>
      <c r="BE73" s="1312"/>
      <c r="BF73" s="1312"/>
      <c r="BG73" s="1312"/>
      <c r="BH73" s="1312"/>
      <c r="BI73" s="1312"/>
      <c r="BJ73" s="1312"/>
      <c r="BK73" s="1312"/>
      <c r="BL73" s="1312"/>
      <c r="BM73" s="1312"/>
      <c r="BN73" s="1312"/>
      <c r="BO73" s="1312"/>
      <c r="BP73" s="1310">
        <v>13.7</v>
      </c>
      <c r="BQ73" s="1310"/>
      <c r="BR73" s="1310"/>
      <c r="BS73" s="1310"/>
      <c r="BT73" s="1310"/>
      <c r="BU73" s="1310"/>
      <c r="BV73" s="1310"/>
      <c r="BW73" s="1310"/>
      <c r="BX73" s="1310">
        <v>8.1999999999999993</v>
      </c>
      <c r="BY73" s="1310"/>
      <c r="BZ73" s="1310"/>
      <c r="CA73" s="1310"/>
      <c r="CB73" s="1310"/>
      <c r="CC73" s="1310"/>
      <c r="CD73" s="1310"/>
      <c r="CE73" s="1310"/>
      <c r="CF73" s="1310">
        <v>18.8</v>
      </c>
      <c r="CG73" s="1310"/>
      <c r="CH73" s="1310"/>
      <c r="CI73" s="1310"/>
      <c r="CJ73" s="1310"/>
      <c r="CK73" s="1310"/>
      <c r="CL73" s="1310"/>
      <c r="CM73" s="1310"/>
      <c r="CN73" s="1310">
        <v>27.8</v>
      </c>
      <c r="CO73" s="1310"/>
      <c r="CP73" s="1310"/>
      <c r="CQ73" s="1310"/>
      <c r="CR73" s="1310"/>
      <c r="CS73" s="1310"/>
      <c r="CT73" s="1310"/>
      <c r="CU73" s="1310"/>
      <c r="CV73" s="1310">
        <v>39.799999999999997</v>
      </c>
      <c r="CW73" s="1310"/>
      <c r="CX73" s="1310"/>
      <c r="CY73" s="1310"/>
      <c r="CZ73" s="1310"/>
      <c r="DA73" s="1310"/>
      <c r="DB73" s="1310"/>
      <c r="DC73" s="1310"/>
    </row>
    <row r="74" spans="2:107">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606</v>
      </c>
      <c r="BC75" s="1312"/>
      <c r="BD75" s="1312"/>
      <c r="BE75" s="1312"/>
      <c r="BF75" s="1312"/>
      <c r="BG75" s="1312"/>
      <c r="BH75" s="1312"/>
      <c r="BI75" s="1312"/>
      <c r="BJ75" s="1312"/>
      <c r="BK75" s="1312"/>
      <c r="BL75" s="1312"/>
      <c r="BM75" s="1312"/>
      <c r="BN75" s="1312"/>
      <c r="BO75" s="1312"/>
      <c r="BP75" s="1310">
        <v>4.7</v>
      </c>
      <c r="BQ75" s="1310"/>
      <c r="BR75" s="1310"/>
      <c r="BS75" s="1310"/>
      <c r="BT75" s="1310"/>
      <c r="BU75" s="1310"/>
      <c r="BV75" s="1310"/>
      <c r="BW75" s="1310"/>
      <c r="BX75" s="1310">
        <v>4.2</v>
      </c>
      <c r="BY75" s="1310"/>
      <c r="BZ75" s="1310"/>
      <c r="CA75" s="1310"/>
      <c r="CB75" s="1310"/>
      <c r="CC75" s="1310"/>
      <c r="CD75" s="1310"/>
      <c r="CE75" s="1310"/>
      <c r="CF75" s="1310">
        <v>4</v>
      </c>
      <c r="CG75" s="1310"/>
      <c r="CH75" s="1310"/>
      <c r="CI75" s="1310"/>
      <c r="CJ75" s="1310"/>
      <c r="CK75" s="1310"/>
      <c r="CL75" s="1310"/>
      <c r="CM75" s="1310"/>
      <c r="CN75" s="1310">
        <v>3.6</v>
      </c>
      <c r="CO75" s="1310"/>
      <c r="CP75" s="1310"/>
      <c r="CQ75" s="1310"/>
      <c r="CR75" s="1310"/>
      <c r="CS75" s="1310"/>
      <c r="CT75" s="1310"/>
      <c r="CU75" s="1310"/>
      <c r="CV75" s="1310">
        <v>3.7</v>
      </c>
      <c r="CW75" s="1310"/>
      <c r="CX75" s="1310"/>
      <c r="CY75" s="1310"/>
      <c r="CZ75" s="1310"/>
      <c r="DA75" s="1310"/>
      <c r="DB75" s="1310"/>
      <c r="DC75" s="1310"/>
    </row>
    <row r="76" spans="2:107">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c r="B77" s="394"/>
      <c r="G77" s="1305"/>
      <c r="H77" s="1305"/>
      <c r="I77" s="1305"/>
      <c r="J77" s="1305"/>
      <c r="K77" s="1326"/>
      <c r="L77" s="1326"/>
      <c r="M77" s="1326"/>
      <c r="N77" s="1326"/>
      <c r="AN77" s="1309" t="s">
        <v>604</v>
      </c>
      <c r="AO77" s="1309"/>
      <c r="AP77" s="1309"/>
      <c r="AQ77" s="1309"/>
      <c r="AR77" s="1309"/>
      <c r="AS77" s="1309"/>
      <c r="AT77" s="1309"/>
      <c r="AU77" s="1309"/>
      <c r="AV77" s="1309"/>
      <c r="AW77" s="1309"/>
      <c r="AX77" s="1309"/>
      <c r="AY77" s="1309"/>
      <c r="AZ77" s="1309"/>
      <c r="BA77" s="1309"/>
      <c r="BB77" s="1312" t="s">
        <v>602</v>
      </c>
      <c r="BC77" s="1312"/>
      <c r="BD77" s="1312"/>
      <c r="BE77" s="1312"/>
      <c r="BF77" s="1312"/>
      <c r="BG77" s="1312"/>
      <c r="BH77" s="1312"/>
      <c r="BI77" s="1312"/>
      <c r="BJ77" s="1312"/>
      <c r="BK77" s="1312"/>
      <c r="BL77" s="1312"/>
      <c r="BM77" s="1312"/>
      <c r="BN77" s="1312"/>
      <c r="BO77" s="1312"/>
      <c r="BP77" s="1310">
        <v>45.9</v>
      </c>
      <c r="BQ77" s="1310"/>
      <c r="BR77" s="1310"/>
      <c r="BS77" s="1310"/>
      <c r="BT77" s="1310"/>
      <c r="BU77" s="1310"/>
      <c r="BV77" s="1310"/>
      <c r="BW77" s="1310"/>
      <c r="BX77" s="1310">
        <v>33.6</v>
      </c>
      <c r="BY77" s="1310"/>
      <c r="BZ77" s="1310"/>
      <c r="CA77" s="1310"/>
      <c r="CB77" s="1310"/>
      <c r="CC77" s="1310"/>
      <c r="CD77" s="1310"/>
      <c r="CE77" s="1310"/>
      <c r="CF77" s="1310">
        <v>33.1</v>
      </c>
      <c r="CG77" s="1310"/>
      <c r="CH77" s="1310"/>
      <c r="CI77" s="1310"/>
      <c r="CJ77" s="1310"/>
      <c r="CK77" s="1310"/>
      <c r="CL77" s="1310"/>
      <c r="CM77" s="1310"/>
      <c r="CN77" s="1310">
        <v>31.3</v>
      </c>
      <c r="CO77" s="1310"/>
      <c r="CP77" s="1310"/>
      <c r="CQ77" s="1310"/>
      <c r="CR77" s="1310"/>
      <c r="CS77" s="1310"/>
      <c r="CT77" s="1310"/>
      <c r="CU77" s="1310"/>
      <c r="CV77" s="1310">
        <v>25.3</v>
      </c>
      <c r="CW77" s="1310"/>
      <c r="CX77" s="1310"/>
      <c r="CY77" s="1310"/>
      <c r="CZ77" s="1310"/>
      <c r="DA77" s="1310"/>
      <c r="DB77" s="1310"/>
      <c r="DC77" s="1310"/>
    </row>
    <row r="78" spans="2:107">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606</v>
      </c>
      <c r="BC79" s="1312"/>
      <c r="BD79" s="1312"/>
      <c r="BE79" s="1312"/>
      <c r="BF79" s="1312"/>
      <c r="BG79" s="1312"/>
      <c r="BH79" s="1312"/>
      <c r="BI79" s="1312"/>
      <c r="BJ79" s="1312"/>
      <c r="BK79" s="1312"/>
      <c r="BL79" s="1312"/>
      <c r="BM79" s="1312"/>
      <c r="BN79" s="1312"/>
      <c r="BO79" s="1312"/>
      <c r="BP79" s="1310">
        <v>8.8000000000000007</v>
      </c>
      <c r="BQ79" s="1310"/>
      <c r="BR79" s="1310"/>
      <c r="BS79" s="1310"/>
      <c r="BT79" s="1310"/>
      <c r="BU79" s="1310"/>
      <c r="BV79" s="1310"/>
      <c r="BW79" s="1310"/>
      <c r="BX79" s="1310">
        <v>7</v>
      </c>
      <c r="BY79" s="1310"/>
      <c r="BZ79" s="1310"/>
      <c r="CA79" s="1310"/>
      <c r="CB79" s="1310"/>
      <c r="CC79" s="1310"/>
      <c r="CD79" s="1310"/>
      <c r="CE79" s="1310"/>
      <c r="CF79" s="1310">
        <v>7.5</v>
      </c>
      <c r="CG79" s="1310"/>
      <c r="CH79" s="1310"/>
      <c r="CI79" s="1310"/>
      <c r="CJ79" s="1310"/>
      <c r="CK79" s="1310"/>
      <c r="CL79" s="1310"/>
      <c r="CM79" s="1310"/>
      <c r="CN79" s="1310">
        <v>7.2</v>
      </c>
      <c r="CO79" s="1310"/>
      <c r="CP79" s="1310"/>
      <c r="CQ79" s="1310"/>
      <c r="CR79" s="1310"/>
      <c r="CS79" s="1310"/>
      <c r="CT79" s="1310"/>
      <c r="CU79" s="1310"/>
      <c r="CV79" s="1310">
        <v>6.9</v>
      </c>
      <c r="CW79" s="1310"/>
      <c r="CX79" s="1310"/>
      <c r="CY79" s="1310"/>
      <c r="CZ79" s="1310"/>
      <c r="DA79" s="1310"/>
      <c r="DB79" s="1310"/>
      <c r="DC79" s="1310"/>
    </row>
    <row r="80" spans="2:107">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fTJRWqArTZht+lhYKo0gFYgJo+9XOTcnv1vxlYziLFZBt7RZUGFa8HOW+hUfghmCp8gPCQNABXKnp1+/QKku4w==" saltValue="gdVC2Vlw7hQU1BNNP53JG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1QGlobIWMnKbYZiVs9DL72UnS0wtjsgJkFHsgww0WcFiR53wEihBBWBL/xqSJTBl+LMmk/V12Q3GCtUZjpVGQ==" saltValue="t+FsGezNSTtxFybj2406lQ=="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607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tRLW6pJwppg4UVaX55IPD1xM2bFgGvUTc2JevHCaaX5bSqTB5C6LC8stMieVNEfGAslw8Z3TF4hGQxGpMHuVw==" saltValue="uY8fnZ3wwdnx9/bG0H01Zg=="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548</v>
      </c>
      <c r="G2" s="156"/>
      <c r="H2" s="157"/>
    </row>
    <row r="3" spans="1:8">
      <c r="A3" s="153" t="s">
        <v>541</v>
      </c>
      <c r="B3" s="158"/>
      <c r="C3" s="159"/>
      <c r="D3" s="160">
        <v>47812</v>
      </c>
      <c r="E3" s="161"/>
      <c r="F3" s="162">
        <v>66255</v>
      </c>
      <c r="G3" s="163"/>
      <c r="H3" s="164"/>
    </row>
    <row r="4" spans="1:8">
      <c r="A4" s="165"/>
      <c r="B4" s="166"/>
      <c r="C4" s="167"/>
      <c r="D4" s="168">
        <v>16501</v>
      </c>
      <c r="E4" s="169"/>
      <c r="F4" s="170">
        <v>31822</v>
      </c>
      <c r="G4" s="171"/>
      <c r="H4" s="172"/>
    </row>
    <row r="5" spans="1:8">
      <c r="A5" s="153" t="s">
        <v>543</v>
      </c>
      <c r="B5" s="158"/>
      <c r="C5" s="159"/>
      <c r="D5" s="160">
        <v>38565</v>
      </c>
      <c r="E5" s="161"/>
      <c r="F5" s="162">
        <v>47278</v>
      </c>
      <c r="G5" s="163"/>
      <c r="H5" s="164"/>
    </row>
    <row r="6" spans="1:8">
      <c r="A6" s="165"/>
      <c r="B6" s="166"/>
      <c r="C6" s="167"/>
      <c r="D6" s="168">
        <v>10914</v>
      </c>
      <c r="E6" s="169"/>
      <c r="F6" s="170">
        <v>24096</v>
      </c>
      <c r="G6" s="171"/>
      <c r="H6" s="172"/>
    </row>
    <row r="7" spans="1:8">
      <c r="A7" s="153" t="s">
        <v>544</v>
      </c>
      <c r="B7" s="158"/>
      <c r="C7" s="159"/>
      <c r="D7" s="160">
        <v>42793</v>
      </c>
      <c r="E7" s="161"/>
      <c r="F7" s="162">
        <v>57295</v>
      </c>
      <c r="G7" s="163"/>
      <c r="H7" s="164"/>
    </row>
    <row r="8" spans="1:8">
      <c r="A8" s="165"/>
      <c r="B8" s="166"/>
      <c r="C8" s="167"/>
      <c r="D8" s="168">
        <v>18423</v>
      </c>
      <c r="E8" s="169"/>
      <c r="F8" s="170">
        <v>32771</v>
      </c>
      <c r="G8" s="171"/>
      <c r="H8" s="172"/>
    </row>
    <row r="9" spans="1:8">
      <c r="A9" s="153" t="s">
        <v>545</v>
      </c>
      <c r="B9" s="158"/>
      <c r="C9" s="159"/>
      <c r="D9" s="160">
        <v>52781</v>
      </c>
      <c r="E9" s="161"/>
      <c r="F9" s="162">
        <v>54110</v>
      </c>
      <c r="G9" s="163"/>
      <c r="H9" s="164"/>
    </row>
    <row r="10" spans="1:8">
      <c r="A10" s="165"/>
      <c r="B10" s="166"/>
      <c r="C10" s="167"/>
      <c r="D10" s="168">
        <v>32384</v>
      </c>
      <c r="E10" s="169"/>
      <c r="F10" s="170">
        <v>30620</v>
      </c>
      <c r="G10" s="171"/>
      <c r="H10" s="172"/>
    </row>
    <row r="11" spans="1:8">
      <c r="A11" s="153" t="s">
        <v>546</v>
      </c>
      <c r="B11" s="158"/>
      <c r="C11" s="159"/>
      <c r="D11" s="160">
        <v>84009</v>
      </c>
      <c r="E11" s="161"/>
      <c r="F11" s="162">
        <v>54684</v>
      </c>
      <c r="G11" s="163"/>
      <c r="H11" s="164"/>
    </row>
    <row r="12" spans="1:8">
      <c r="A12" s="165"/>
      <c r="B12" s="166"/>
      <c r="C12" s="173"/>
      <c r="D12" s="168">
        <v>41316</v>
      </c>
      <c r="E12" s="169"/>
      <c r="F12" s="170">
        <v>32829</v>
      </c>
      <c r="G12" s="171"/>
      <c r="H12" s="172"/>
    </row>
    <row r="13" spans="1:8">
      <c r="A13" s="153"/>
      <c r="B13" s="158"/>
      <c r="C13" s="174"/>
      <c r="D13" s="175">
        <v>53192</v>
      </c>
      <c r="E13" s="176"/>
      <c r="F13" s="177">
        <v>55924</v>
      </c>
      <c r="G13" s="178"/>
      <c r="H13" s="164"/>
    </row>
    <row r="14" spans="1:8">
      <c r="A14" s="165"/>
      <c r="B14" s="166"/>
      <c r="C14" s="167"/>
      <c r="D14" s="168">
        <v>23908</v>
      </c>
      <c r="E14" s="169"/>
      <c r="F14" s="170">
        <v>30428</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7.61</v>
      </c>
      <c r="C19" s="179">
        <f>ROUND(VALUE(SUBSTITUTE(実質収支比率等に係る経年分析!G$48,"▲","-")),2)</f>
        <v>12.01</v>
      </c>
      <c r="D19" s="179">
        <f>ROUND(VALUE(SUBSTITUTE(実質収支比率等に係る経年分析!H$48,"▲","-")),2)</f>
        <v>9.1199999999999992</v>
      </c>
      <c r="E19" s="179">
        <f>ROUND(VALUE(SUBSTITUTE(実質収支比率等に係る経年分析!I$48,"▲","-")),2)</f>
        <v>8.4</v>
      </c>
      <c r="F19" s="179">
        <f>ROUND(VALUE(SUBSTITUTE(実質収支比率等に係る経年分析!J$48,"▲","-")),2)</f>
        <v>6.8</v>
      </c>
    </row>
    <row r="20" spans="1:11">
      <c r="A20" s="179" t="s">
        <v>54</v>
      </c>
      <c r="B20" s="179">
        <f>ROUND(VALUE(SUBSTITUTE(実質収支比率等に係る経年分析!F$47,"▲","-")),2)</f>
        <v>14.62</v>
      </c>
      <c r="C20" s="179">
        <f>ROUND(VALUE(SUBSTITUTE(実質収支比率等に係る経年分析!G$47,"▲","-")),2)</f>
        <v>15.34</v>
      </c>
      <c r="D20" s="179">
        <f>ROUND(VALUE(SUBSTITUTE(実質収支比率等に係る経年分析!H$47,"▲","-")),2)</f>
        <v>13.96</v>
      </c>
      <c r="E20" s="179">
        <f>ROUND(VALUE(SUBSTITUTE(実質収支比率等に係る経年分析!I$47,"▲","-")),2)</f>
        <v>10.82</v>
      </c>
      <c r="F20" s="179">
        <f>ROUND(VALUE(SUBSTITUTE(実質収支比率等に係る経年分析!J$47,"▲","-")),2)</f>
        <v>6.07</v>
      </c>
    </row>
    <row r="21" spans="1:11">
      <c r="A21" s="179" t="s">
        <v>55</v>
      </c>
      <c r="B21" s="179">
        <f>IF(ISNUMBER(VALUE(SUBSTITUTE(実質収支比率等に係る経年分析!F$49,"▲","-"))),ROUND(VALUE(SUBSTITUTE(実質収支比率等に係る経年分析!F$49,"▲","-")),2),NA())</f>
        <v>-3.97</v>
      </c>
      <c r="C21" s="179">
        <f>IF(ISNUMBER(VALUE(SUBSTITUTE(実質収支比率等に係る経年分析!G$49,"▲","-"))),ROUND(VALUE(SUBSTITUTE(実質収支比率等に係る経年分析!G$49,"▲","-")),2),NA())</f>
        <v>5.75</v>
      </c>
      <c r="D21" s="179">
        <f>IF(ISNUMBER(VALUE(SUBSTITUTE(実質収支比率等に係る経年分析!H$49,"▲","-"))),ROUND(VALUE(SUBSTITUTE(実質収支比率等に係る経年分析!H$49,"▲","-")),2),NA())</f>
        <v>-4.62</v>
      </c>
      <c r="E21" s="179">
        <f>IF(ISNUMBER(VALUE(SUBSTITUTE(実質収支比率等に係る経年分析!I$49,"▲","-"))),ROUND(VALUE(SUBSTITUTE(実質収支比率等に係る経年分析!I$49,"▲","-")),2),NA())</f>
        <v>-3.39</v>
      </c>
      <c r="F21" s="179">
        <f>IF(ISNUMBER(VALUE(SUBSTITUTE(実質収支比率等に係る経年分析!J$49,"▲","-"))),ROUND(VALUE(SUBSTITUTE(実質収支比率等に係る経年分析!J$49,"▲","-")),2),NA())</f>
        <v>-6.13</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c r="A31" s="180" t="str">
        <f>IF(連結実質赤字比率に係る赤字・黒字の構成分析!C$39="",NA(),連結実質赤字比率に係る赤字・黒字の構成分析!C$39)</f>
        <v>幸手駅西口土地区画整理事業特別会計</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0.33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0.7</v>
      </c>
    </row>
    <row r="32" spans="1:11">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4.63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4.59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4.6900000000000004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4.8600000000000003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0.99</v>
      </c>
    </row>
    <row r="33" spans="1:16">
      <c r="A33" s="180" t="str">
        <f>IF(連結実質赤字比率に係る赤字・黒字の構成分析!C$37="",NA(),連結実質赤字比率に係る赤字・黒字の構成分析!C$37)</f>
        <v>公共下水道事業特別会計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1.22</v>
      </c>
    </row>
    <row r="34" spans="1:16">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1.73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3.45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3.23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1.58</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12.01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9.11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8.09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7.38</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13.43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14.55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14.39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15.03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15.74</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1241</v>
      </c>
      <c r="E42" s="181"/>
      <c r="F42" s="181"/>
      <c r="G42" s="181">
        <f>'実質公債費比率（分子）の構造'!L$52</f>
        <v>1178</v>
      </c>
      <c r="H42" s="181"/>
      <c r="I42" s="181"/>
      <c r="J42" s="181">
        <f>'実質公債費比率（分子）の構造'!M$52</f>
        <v>1169</v>
      </c>
      <c r="K42" s="181"/>
      <c r="L42" s="181"/>
      <c r="M42" s="181">
        <f>'実質公債費比率（分子）の構造'!N$52</f>
        <v>1249</v>
      </c>
      <c r="N42" s="181"/>
      <c r="O42" s="181"/>
      <c r="P42" s="181">
        <f>'実質公債費比率（分子）の構造'!O$52</f>
        <v>1254</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f>'実質公債費比率（分子）の構造'!K$50</f>
        <v>1</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65</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c r="A46" s="181" t="s">
        <v>66</v>
      </c>
      <c r="B46" s="181">
        <f>'実質公債費比率（分子）の構造'!K$48</f>
        <v>358</v>
      </c>
      <c r="C46" s="181"/>
      <c r="D46" s="181"/>
      <c r="E46" s="181">
        <f>'実質公債費比率（分子）の構造'!L$48</f>
        <v>385</v>
      </c>
      <c r="F46" s="181"/>
      <c r="G46" s="181"/>
      <c r="H46" s="181">
        <f>'実質公債費比率（分子）の構造'!M$48</f>
        <v>357</v>
      </c>
      <c r="I46" s="181"/>
      <c r="J46" s="181"/>
      <c r="K46" s="181">
        <f>'実質公債費比率（分子）の構造'!N$48</f>
        <v>368</v>
      </c>
      <c r="L46" s="181"/>
      <c r="M46" s="181"/>
      <c r="N46" s="181">
        <f>'実質公債費比率（分子）の構造'!O$48</f>
        <v>331</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1278</v>
      </c>
      <c r="C49" s="181"/>
      <c r="D49" s="181"/>
      <c r="E49" s="181">
        <f>'実質公債費比率（分子）の構造'!L$45</f>
        <v>1141</v>
      </c>
      <c r="F49" s="181"/>
      <c r="G49" s="181"/>
      <c r="H49" s="181">
        <f>'実質公債費比率（分子）の構造'!M$45</f>
        <v>1160</v>
      </c>
      <c r="I49" s="181"/>
      <c r="J49" s="181"/>
      <c r="K49" s="181">
        <f>'実質公債費比率（分子）の構造'!N$45</f>
        <v>1184</v>
      </c>
      <c r="L49" s="181"/>
      <c r="M49" s="181"/>
      <c r="N49" s="181">
        <f>'実質公債費比率（分子）の構造'!O$45</f>
        <v>1284</v>
      </c>
      <c r="O49" s="181"/>
      <c r="P49" s="181"/>
    </row>
    <row r="50" spans="1:16">
      <c r="A50" s="181" t="s">
        <v>70</v>
      </c>
      <c r="B50" s="181" t="e">
        <f>NA()</f>
        <v>#N/A</v>
      </c>
      <c r="C50" s="181">
        <f>IF(ISNUMBER('実質公債費比率（分子）の構造'!K$53),'実質公債費比率（分子）の構造'!K$53,NA())</f>
        <v>396</v>
      </c>
      <c r="D50" s="181" t="e">
        <f>NA()</f>
        <v>#N/A</v>
      </c>
      <c r="E50" s="181" t="e">
        <f>NA()</f>
        <v>#N/A</v>
      </c>
      <c r="F50" s="181">
        <f>IF(ISNUMBER('実質公債費比率（分子）の構造'!L$53),'実質公債費比率（分子）の構造'!L$53,NA())</f>
        <v>348</v>
      </c>
      <c r="G50" s="181" t="e">
        <f>NA()</f>
        <v>#N/A</v>
      </c>
      <c r="H50" s="181" t="e">
        <f>NA()</f>
        <v>#N/A</v>
      </c>
      <c r="I50" s="181">
        <f>IF(ISNUMBER('実質公債費比率（分子）の構造'!M$53),'実質公債費比率（分子）の構造'!M$53,NA())</f>
        <v>348</v>
      </c>
      <c r="J50" s="181" t="e">
        <f>NA()</f>
        <v>#N/A</v>
      </c>
      <c r="K50" s="181" t="e">
        <f>NA()</f>
        <v>#N/A</v>
      </c>
      <c r="L50" s="181">
        <f>IF(ISNUMBER('実質公債費比率（分子）の構造'!N$53),'実質公債費比率（分子）の構造'!N$53,NA())</f>
        <v>303</v>
      </c>
      <c r="M50" s="181" t="e">
        <f>NA()</f>
        <v>#N/A</v>
      </c>
      <c r="N50" s="181" t="e">
        <f>NA()</f>
        <v>#N/A</v>
      </c>
      <c r="O50" s="181">
        <f>IF(ISNUMBER('実質公債費比率（分子）の構造'!O$53),'実質公債費比率（分子）の構造'!O$53,NA())</f>
        <v>361</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12991</v>
      </c>
      <c r="E56" s="180"/>
      <c r="F56" s="180"/>
      <c r="G56" s="180">
        <f>'将来負担比率（分子）の構造'!J$52</f>
        <v>13244</v>
      </c>
      <c r="H56" s="180"/>
      <c r="I56" s="180"/>
      <c r="J56" s="180">
        <f>'将来負担比率（分子）の構造'!K$52</f>
        <v>13327</v>
      </c>
      <c r="K56" s="180"/>
      <c r="L56" s="180"/>
      <c r="M56" s="180">
        <f>'将来負担比率（分子）の構造'!L$52</f>
        <v>13693</v>
      </c>
      <c r="N56" s="180"/>
      <c r="O56" s="180"/>
      <c r="P56" s="180">
        <f>'将来負担比率（分子）の構造'!M$52</f>
        <v>13795</v>
      </c>
    </row>
    <row r="57" spans="1:16">
      <c r="A57" s="180" t="s">
        <v>41</v>
      </c>
      <c r="B57" s="180"/>
      <c r="C57" s="180"/>
      <c r="D57" s="180">
        <f>'将来負担比率（分子）の構造'!I$51</f>
        <v>1718</v>
      </c>
      <c r="E57" s="180"/>
      <c r="F57" s="180"/>
      <c r="G57" s="180">
        <f>'将来負担比率（分子）の構造'!J$51</f>
        <v>1677</v>
      </c>
      <c r="H57" s="180"/>
      <c r="I57" s="180"/>
      <c r="J57" s="180">
        <f>'将来負担比率（分子）の構造'!K$51</f>
        <v>1470</v>
      </c>
      <c r="K57" s="180"/>
      <c r="L57" s="180"/>
      <c r="M57" s="180">
        <f>'将来負担比率（分子）の構造'!L$51</f>
        <v>1448</v>
      </c>
      <c r="N57" s="180"/>
      <c r="O57" s="180"/>
      <c r="P57" s="180">
        <f>'将来負担比率（分子）の構造'!M$51</f>
        <v>1552</v>
      </c>
    </row>
    <row r="58" spans="1:16">
      <c r="A58" s="180" t="s">
        <v>40</v>
      </c>
      <c r="B58" s="180"/>
      <c r="C58" s="180"/>
      <c r="D58" s="180">
        <f>'将来負担比率（分子）の構造'!I$50</f>
        <v>4342</v>
      </c>
      <c r="E58" s="180"/>
      <c r="F58" s="180"/>
      <c r="G58" s="180">
        <f>'将来負担比率（分子）の構造'!J$50</f>
        <v>4498</v>
      </c>
      <c r="H58" s="180"/>
      <c r="I58" s="180"/>
      <c r="J58" s="180">
        <f>'将来負担比率（分子）の構造'!K$50</f>
        <v>4008</v>
      </c>
      <c r="K58" s="180"/>
      <c r="L58" s="180"/>
      <c r="M58" s="180">
        <f>'将来負担比率（分子）の構造'!L$50</f>
        <v>3053</v>
      </c>
      <c r="N58" s="180"/>
      <c r="O58" s="180"/>
      <c r="P58" s="180">
        <f>'将来負担比率（分子）の構造'!M$50</f>
        <v>2372</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f>'将来負担比率（分子）の構造'!I$46</f>
        <v>766</v>
      </c>
      <c r="C61" s="180"/>
      <c r="D61" s="180"/>
      <c r="E61" s="180">
        <f>'将来負担比率（分子）の構造'!J$46</f>
        <v>768</v>
      </c>
      <c r="F61" s="180"/>
      <c r="G61" s="180"/>
      <c r="H61" s="180">
        <f>'将来負担比率（分子）の構造'!K$46</f>
        <v>782</v>
      </c>
      <c r="I61" s="180"/>
      <c r="J61" s="180"/>
      <c r="K61" s="180">
        <f>'将来負担比率（分子）の構造'!L$46</f>
        <v>658</v>
      </c>
      <c r="L61" s="180"/>
      <c r="M61" s="180"/>
      <c r="N61" s="180">
        <f>'将来負担比率（分子）の構造'!M$46</f>
        <v>442</v>
      </c>
      <c r="O61" s="180"/>
      <c r="P61" s="180"/>
    </row>
    <row r="62" spans="1:16">
      <c r="A62" s="180" t="s">
        <v>34</v>
      </c>
      <c r="B62" s="180">
        <f>'将来負担比率（分子）の構造'!I$45</f>
        <v>2519</v>
      </c>
      <c r="C62" s="180"/>
      <c r="D62" s="180"/>
      <c r="E62" s="180">
        <f>'将来負担比率（分子）の構造'!J$45</f>
        <v>1836</v>
      </c>
      <c r="F62" s="180"/>
      <c r="G62" s="180"/>
      <c r="H62" s="180">
        <f>'将来負担比率（分子）の構造'!K$45</f>
        <v>1821</v>
      </c>
      <c r="I62" s="180"/>
      <c r="J62" s="180"/>
      <c r="K62" s="180">
        <f>'将来負担比率（分子）の構造'!L$45</f>
        <v>1758</v>
      </c>
      <c r="L62" s="180"/>
      <c r="M62" s="180"/>
      <c r="N62" s="180">
        <f>'将来負担比率（分子）の構造'!M$45</f>
        <v>1686</v>
      </c>
      <c r="O62" s="180"/>
      <c r="P62" s="180"/>
    </row>
    <row r="63" spans="1:16">
      <c r="A63" s="180" t="s">
        <v>33</v>
      </c>
      <c r="B63" s="180">
        <f>'将来負担比率（分子）の構造'!I$44</f>
        <v>188</v>
      </c>
      <c r="C63" s="180"/>
      <c r="D63" s="180"/>
      <c r="E63" s="180">
        <f>'将来負担比率（分子）の構造'!J$44</f>
        <v>184</v>
      </c>
      <c r="F63" s="180"/>
      <c r="G63" s="180"/>
      <c r="H63" s="180">
        <f>'将来負担比率（分子）の構造'!K$44</f>
        <v>162</v>
      </c>
      <c r="I63" s="180"/>
      <c r="J63" s="180"/>
      <c r="K63" s="180">
        <f>'将来負担比率（分子）の構造'!L$44</f>
        <v>139</v>
      </c>
      <c r="L63" s="180"/>
      <c r="M63" s="180"/>
      <c r="N63" s="180">
        <f>'将来負担比率（分子）の構造'!M$44</f>
        <v>116</v>
      </c>
      <c r="O63" s="180"/>
      <c r="P63" s="180"/>
    </row>
    <row r="64" spans="1:16">
      <c r="A64" s="180" t="s">
        <v>32</v>
      </c>
      <c r="B64" s="180">
        <f>'将来負担比率（分子）の構造'!I$43</f>
        <v>4095</v>
      </c>
      <c r="C64" s="180"/>
      <c r="D64" s="180"/>
      <c r="E64" s="180">
        <f>'将来負担比率（分子）の構造'!J$43</f>
        <v>4221</v>
      </c>
      <c r="F64" s="180"/>
      <c r="G64" s="180"/>
      <c r="H64" s="180">
        <f>'将来負担比率（分子）の構造'!K$43</f>
        <v>4298</v>
      </c>
      <c r="I64" s="180"/>
      <c r="J64" s="180"/>
      <c r="K64" s="180">
        <f>'将来負担比率（分子）の構造'!L$43</f>
        <v>4279</v>
      </c>
      <c r="L64" s="180"/>
      <c r="M64" s="180"/>
      <c r="N64" s="180">
        <f>'将来負担比率（分子）の構造'!M$43</f>
        <v>4074</v>
      </c>
      <c r="O64" s="180"/>
      <c r="P64" s="180"/>
    </row>
    <row r="65" spans="1:16">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30</v>
      </c>
      <c r="B66" s="180">
        <f>'将来負担比率（分子）の構造'!I$41</f>
        <v>12688</v>
      </c>
      <c r="C66" s="180"/>
      <c r="D66" s="180"/>
      <c r="E66" s="180">
        <f>'将来負担比率（分子）の構造'!J$41</f>
        <v>13159</v>
      </c>
      <c r="F66" s="180"/>
      <c r="G66" s="180"/>
      <c r="H66" s="180">
        <f>'将来負担比率（分子）の構造'!K$41</f>
        <v>13428</v>
      </c>
      <c r="I66" s="180"/>
      <c r="J66" s="180"/>
      <c r="K66" s="180">
        <f>'将来負担比率（分子）の構造'!L$41</f>
        <v>13891</v>
      </c>
      <c r="L66" s="180"/>
      <c r="M66" s="180"/>
      <c r="N66" s="180">
        <f>'将来負担比率（分子）の構造'!M$41</f>
        <v>15039</v>
      </c>
      <c r="O66" s="180"/>
      <c r="P66" s="180"/>
    </row>
    <row r="67" spans="1:16">
      <c r="A67" s="180" t="s">
        <v>74</v>
      </c>
      <c r="B67" s="180" t="e">
        <f>NA()</f>
        <v>#N/A</v>
      </c>
      <c r="C67" s="180">
        <f>IF(ISNUMBER('将来負担比率（分子）の構造'!I$53), IF('将来負担比率（分子）の構造'!I$53 &lt; 0, 0, '将来負担比率（分子）の構造'!I$53), NA())</f>
        <v>1205</v>
      </c>
      <c r="D67" s="180" t="e">
        <f>NA()</f>
        <v>#N/A</v>
      </c>
      <c r="E67" s="180" t="e">
        <f>NA()</f>
        <v>#N/A</v>
      </c>
      <c r="F67" s="180">
        <f>IF(ISNUMBER('将来負担比率（分子）の構造'!J$53), IF('将来負担比率（分子）の構造'!J$53 &lt; 0, 0, '将来負担比率（分子）の構造'!J$53), NA())</f>
        <v>748</v>
      </c>
      <c r="G67" s="180" t="e">
        <f>NA()</f>
        <v>#N/A</v>
      </c>
      <c r="H67" s="180" t="e">
        <f>NA()</f>
        <v>#N/A</v>
      </c>
      <c r="I67" s="180">
        <f>IF(ISNUMBER('将来負担比率（分子）の構造'!K$53), IF('将来負担比率（分子）の構造'!K$53 &lt; 0, 0, '将来負担比率（分子）の構造'!K$53), NA())</f>
        <v>1685</v>
      </c>
      <c r="J67" s="180" t="e">
        <f>NA()</f>
        <v>#N/A</v>
      </c>
      <c r="K67" s="180" t="e">
        <f>NA()</f>
        <v>#N/A</v>
      </c>
      <c r="L67" s="180">
        <f>IF(ISNUMBER('将来負担比率（分子）の構造'!L$53), IF('将来負担比率（分子）の構造'!L$53 &lt; 0, 0, '将来負担比率（分子）の構造'!L$53), NA())</f>
        <v>2532</v>
      </c>
      <c r="M67" s="180" t="e">
        <f>NA()</f>
        <v>#N/A</v>
      </c>
      <c r="N67" s="180" t="e">
        <f>NA()</f>
        <v>#N/A</v>
      </c>
      <c r="O67" s="180">
        <f>IF(ISNUMBER('将来負担比率（分子）の構造'!M$53), IF('将来負担比率（分子）の構造'!M$53 &lt; 0, 0, '将来負担比率（分子）の構造'!M$53), NA())</f>
        <v>3639</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1395</v>
      </c>
      <c r="C72" s="184">
        <f>基金残高に係る経年分析!G55</f>
        <v>1103</v>
      </c>
      <c r="D72" s="184">
        <f>基金残高に係る経年分析!H55</f>
        <v>622</v>
      </c>
    </row>
    <row r="73" spans="1:16">
      <c r="A73" s="183" t="s">
        <v>77</v>
      </c>
      <c r="B73" s="184">
        <f>基金残高に係る経年分析!F56</f>
        <v>413</v>
      </c>
      <c r="C73" s="184">
        <f>基金残高に係る経年分析!G56</f>
        <v>378</v>
      </c>
      <c r="D73" s="184">
        <f>基金残高に係る経年分析!H56</f>
        <v>278</v>
      </c>
    </row>
    <row r="74" spans="1:16">
      <c r="A74" s="183" t="s">
        <v>78</v>
      </c>
      <c r="B74" s="184">
        <f>基金残高に係る経年分析!F57</f>
        <v>1156</v>
      </c>
      <c r="C74" s="184">
        <f>基金残高に係る経年分析!G57</f>
        <v>623</v>
      </c>
      <c r="D74" s="184">
        <f>基金残高に係る経年分析!H57</f>
        <v>108</v>
      </c>
    </row>
  </sheetData>
  <sheetProtection algorithmName="SHA-512" hashValue="DYx98bvDOqlqTZA2u+fZgs2otoequWC5/IWyLsayt7fe5bP6FczDaBqv6FAT5/FNbp7JxNvn9X8XlhkJIcjfMQ==" saltValue="DNghzKOqOjr8hFrHvwAL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216</v>
      </c>
      <c r="DI1" s="794"/>
      <c r="DJ1" s="794"/>
      <c r="DK1" s="794"/>
      <c r="DL1" s="794"/>
      <c r="DM1" s="794"/>
      <c r="DN1" s="795"/>
      <c r="DO1" s="225"/>
      <c r="DP1" s="793" t="s">
        <v>217</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219</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220</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221</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222</v>
      </c>
      <c r="S4" s="736"/>
      <c r="T4" s="736"/>
      <c r="U4" s="736"/>
      <c r="V4" s="736"/>
      <c r="W4" s="736"/>
      <c r="X4" s="736"/>
      <c r="Y4" s="737"/>
      <c r="Z4" s="735" t="s">
        <v>223</v>
      </c>
      <c r="AA4" s="736"/>
      <c r="AB4" s="736"/>
      <c r="AC4" s="737"/>
      <c r="AD4" s="735" t="s">
        <v>224</v>
      </c>
      <c r="AE4" s="736"/>
      <c r="AF4" s="736"/>
      <c r="AG4" s="736"/>
      <c r="AH4" s="736"/>
      <c r="AI4" s="736"/>
      <c r="AJ4" s="736"/>
      <c r="AK4" s="737"/>
      <c r="AL4" s="735" t="s">
        <v>223</v>
      </c>
      <c r="AM4" s="736"/>
      <c r="AN4" s="736"/>
      <c r="AO4" s="737"/>
      <c r="AP4" s="796" t="s">
        <v>225</v>
      </c>
      <c r="AQ4" s="796"/>
      <c r="AR4" s="796"/>
      <c r="AS4" s="796"/>
      <c r="AT4" s="796"/>
      <c r="AU4" s="796"/>
      <c r="AV4" s="796"/>
      <c r="AW4" s="796"/>
      <c r="AX4" s="796"/>
      <c r="AY4" s="796"/>
      <c r="AZ4" s="796"/>
      <c r="BA4" s="796"/>
      <c r="BB4" s="796"/>
      <c r="BC4" s="796"/>
      <c r="BD4" s="796"/>
      <c r="BE4" s="796"/>
      <c r="BF4" s="796"/>
      <c r="BG4" s="796" t="s">
        <v>226</v>
      </c>
      <c r="BH4" s="796"/>
      <c r="BI4" s="796"/>
      <c r="BJ4" s="796"/>
      <c r="BK4" s="796"/>
      <c r="BL4" s="796"/>
      <c r="BM4" s="796"/>
      <c r="BN4" s="796"/>
      <c r="BO4" s="796" t="s">
        <v>223</v>
      </c>
      <c r="BP4" s="796"/>
      <c r="BQ4" s="796"/>
      <c r="BR4" s="796"/>
      <c r="BS4" s="796" t="s">
        <v>227</v>
      </c>
      <c r="BT4" s="796"/>
      <c r="BU4" s="796"/>
      <c r="BV4" s="796"/>
      <c r="BW4" s="796"/>
      <c r="BX4" s="796"/>
      <c r="BY4" s="796"/>
      <c r="BZ4" s="796"/>
      <c r="CA4" s="796"/>
      <c r="CB4" s="796"/>
      <c r="CD4" s="778" t="s">
        <v>228</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229</v>
      </c>
      <c r="C5" s="761"/>
      <c r="D5" s="761"/>
      <c r="E5" s="761"/>
      <c r="F5" s="761"/>
      <c r="G5" s="761"/>
      <c r="H5" s="761"/>
      <c r="I5" s="761"/>
      <c r="J5" s="761"/>
      <c r="K5" s="761"/>
      <c r="L5" s="761"/>
      <c r="M5" s="761"/>
      <c r="N5" s="761"/>
      <c r="O5" s="761"/>
      <c r="P5" s="761"/>
      <c r="Q5" s="762"/>
      <c r="R5" s="726">
        <v>6578689</v>
      </c>
      <c r="S5" s="727"/>
      <c r="T5" s="727"/>
      <c r="U5" s="727"/>
      <c r="V5" s="727"/>
      <c r="W5" s="727"/>
      <c r="X5" s="727"/>
      <c r="Y5" s="773"/>
      <c r="Z5" s="791">
        <v>33.200000000000003</v>
      </c>
      <c r="AA5" s="791"/>
      <c r="AB5" s="791"/>
      <c r="AC5" s="791"/>
      <c r="AD5" s="792">
        <v>6270142</v>
      </c>
      <c r="AE5" s="792"/>
      <c r="AF5" s="792"/>
      <c r="AG5" s="792"/>
      <c r="AH5" s="792"/>
      <c r="AI5" s="792"/>
      <c r="AJ5" s="792"/>
      <c r="AK5" s="792"/>
      <c r="AL5" s="774">
        <v>64.3</v>
      </c>
      <c r="AM5" s="743"/>
      <c r="AN5" s="743"/>
      <c r="AO5" s="775"/>
      <c r="AP5" s="760" t="s">
        <v>230</v>
      </c>
      <c r="AQ5" s="761"/>
      <c r="AR5" s="761"/>
      <c r="AS5" s="761"/>
      <c r="AT5" s="761"/>
      <c r="AU5" s="761"/>
      <c r="AV5" s="761"/>
      <c r="AW5" s="761"/>
      <c r="AX5" s="761"/>
      <c r="AY5" s="761"/>
      <c r="AZ5" s="761"/>
      <c r="BA5" s="761"/>
      <c r="BB5" s="761"/>
      <c r="BC5" s="761"/>
      <c r="BD5" s="761"/>
      <c r="BE5" s="761"/>
      <c r="BF5" s="762"/>
      <c r="BG5" s="661">
        <v>6270142</v>
      </c>
      <c r="BH5" s="664"/>
      <c r="BI5" s="664"/>
      <c r="BJ5" s="664"/>
      <c r="BK5" s="664"/>
      <c r="BL5" s="664"/>
      <c r="BM5" s="664"/>
      <c r="BN5" s="665"/>
      <c r="BO5" s="723">
        <v>95.3</v>
      </c>
      <c r="BP5" s="723"/>
      <c r="BQ5" s="723"/>
      <c r="BR5" s="723"/>
      <c r="BS5" s="724">
        <v>29214</v>
      </c>
      <c r="BT5" s="724"/>
      <c r="BU5" s="724"/>
      <c r="BV5" s="724"/>
      <c r="BW5" s="724"/>
      <c r="BX5" s="724"/>
      <c r="BY5" s="724"/>
      <c r="BZ5" s="724"/>
      <c r="CA5" s="724"/>
      <c r="CB5" s="765"/>
      <c r="CD5" s="778" t="s">
        <v>225</v>
      </c>
      <c r="CE5" s="779"/>
      <c r="CF5" s="779"/>
      <c r="CG5" s="779"/>
      <c r="CH5" s="779"/>
      <c r="CI5" s="779"/>
      <c r="CJ5" s="779"/>
      <c r="CK5" s="779"/>
      <c r="CL5" s="779"/>
      <c r="CM5" s="779"/>
      <c r="CN5" s="779"/>
      <c r="CO5" s="779"/>
      <c r="CP5" s="779"/>
      <c r="CQ5" s="780"/>
      <c r="CR5" s="778" t="s">
        <v>231</v>
      </c>
      <c r="CS5" s="779"/>
      <c r="CT5" s="779"/>
      <c r="CU5" s="779"/>
      <c r="CV5" s="779"/>
      <c r="CW5" s="779"/>
      <c r="CX5" s="779"/>
      <c r="CY5" s="780"/>
      <c r="CZ5" s="778" t="s">
        <v>223</v>
      </c>
      <c r="DA5" s="779"/>
      <c r="DB5" s="779"/>
      <c r="DC5" s="780"/>
      <c r="DD5" s="778" t="s">
        <v>232</v>
      </c>
      <c r="DE5" s="779"/>
      <c r="DF5" s="779"/>
      <c r="DG5" s="779"/>
      <c r="DH5" s="779"/>
      <c r="DI5" s="779"/>
      <c r="DJ5" s="779"/>
      <c r="DK5" s="779"/>
      <c r="DL5" s="779"/>
      <c r="DM5" s="779"/>
      <c r="DN5" s="779"/>
      <c r="DO5" s="779"/>
      <c r="DP5" s="780"/>
      <c r="DQ5" s="778" t="s">
        <v>233</v>
      </c>
      <c r="DR5" s="779"/>
      <c r="DS5" s="779"/>
      <c r="DT5" s="779"/>
      <c r="DU5" s="779"/>
      <c r="DV5" s="779"/>
      <c r="DW5" s="779"/>
      <c r="DX5" s="779"/>
      <c r="DY5" s="779"/>
      <c r="DZ5" s="779"/>
      <c r="EA5" s="779"/>
      <c r="EB5" s="779"/>
      <c r="EC5" s="780"/>
    </row>
    <row r="6" spans="2:143" ht="11.25" customHeight="1">
      <c r="B6" s="658" t="s">
        <v>234</v>
      </c>
      <c r="C6" s="659"/>
      <c r="D6" s="659"/>
      <c r="E6" s="659"/>
      <c r="F6" s="659"/>
      <c r="G6" s="659"/>
      <c r="H6" s="659"/>
      <c r="I6" s="659"/>
      <c r="J6" s="659"/>
      <c r="K6" s="659"/>
      <c r="L6" s="659"/>
      <c r="M6" s="659"/>
      <c r="N6" s="659"/>
      <c r="O6" s="659"/>
      <c r="P6" s="659"/>
      <c r="Q6" s="660"/>
      <c r="R6" s="661">
        <v>174287</v>
      </c>
      <c r="S6" s="664"/>
      <c r="T6" s="664"/>
      <c r="U6" s="664"/>
      <c r="V6" s="664"/>
      <c r="W6" s="664"/>
      <c r="X6" s="664"/>
      <c r="Y6" s="665"/>
      <c r="Z6" s="723">
        <v>0.9</v>
      </c>
      <c r="AA6" s="723"/>
      <c r="AB6" s="723"/>
      <c r="AC6" s="723"/>
      <c r="AD6" s="724">
        <v>174287</v>
      </c>
      <c r="AE6" s="724"/>
      <c r="AF6" s="724"/>
      <c r="AG6" s="724"/>
      <c r="AH6" s="724"/>
      <c r="AI6" s="724"/>
      <c r="AJ6" s="724"/>
      <c r="AK6" s="724"/>
      <c r="AL6" s="666">
        <v>1.8</v>
      </c>
      <c r="AM6" s="667"/>
      <c r="AN6" s="667"/>
      <c r="AO6" s="725"/>
      <c r="AP6" s="658" t="s">
        <v>235</v>
      </c>
      <c r="AQ6" s="659"/>
      <c r="AR6" s="659"/>
      <c r="AS6" s="659"/>
      <c r="AT6" s="659"/>
      <c r="AU6" s="659"/>
      <c r="AV6" s="659"/>
      <c r="AW6" s="659"/>
      <c r="AX6" s="659"/>
      <c r="AY6" s="659"/>
      <c r="AZ6" s="659"/>
      <c r="BA6" s="659"/>
      <c r="BB6" s="659"/>
      <c r="BC6" s="659"/>
      <c r="BD6" s="659"/>
      <c r="BE6" s="659"/>
      <c r="BF6" s="660"/>
      <c r="BG6" s="661">
        <v>6270142</v>
      </c>
      <c r="BH6" s="664"/>
      <c r="BI6" s="664"/>
      <c r="BJ6" s="664"/>
      <c r="BK6" s="664"/>
      <c r="BL6" s="664"/>
      <c r="BM6" s="664"/>
      <c r="BN6" s="665"/>
      <c r="BO6" s="723">
        <v>95.3</v>
      </c>
      <c r="BP6" s="723"/>
      <c r="BQ6" s="723"/>
      <c r="BR6" s="723"/>
      <c r="BS6" s="724">
        <v>29214</v>
      </c>
      <c r="BT6" s="724"/>
      <c r="BU6" s="724"/>
      <c r="BV6" s="724"/>
      <c r="BW6" s="724"/>
      <c r="BX6" s="724"/>
      <c r="BY6" s="724"/>
      <c r="BZ6" s="724"/>
      <c r="CA6" s="724"/>
      <c r="CB6" s="765"/>
      <c r="CD6" s="732" t="s">
        <v>236</v>
      </c>
      <c r="CE6" s="733"/>
      <c r="CF6" s="733"/>
      <c r="CG6" s="733"/>
      <c r="CH6" s="733"/>
      <c r="CI6" s="733"/>
      <c r="CJ6" s="733"/>
      <c r="CK6" s="733"/>
      <c r="CL6" s="733"/>
      <c r="CM6" s="733"/>
      <c r="CN6" s="733"/>
      <c r="CO6" s="733"/>
      <c r="CP6" s="733"/>
      <c r="CQ6" s="734"/>
      <c r="CR6" s="661">
        <v>160061</v>
      </c>
      <c r="CS6" s="664"/>
      <c r="CT6" s="664"/>
      <c r="CU6" s="664"/>
      <c r="CV6" s="664"/>
      <c r="CW6" s="664"/>
      <c r="CX6" s="664"/>
      <c r="CY6" s="665"/>
      <c r="CZ6" s="774">
        <v>0.8</v>
      </c>
      <c r="DA6" s="743"/>
      <c r="DB6" s="743"/>
      <c r="DC6" s="777"/>
      <c r="DD6" s="669" t="s">
        <v>237</v>
      </c>
      <c r="DE6" s="664"/>
      <c r="DF6" s="664"/>
      <c r="DG6" s="664"/>
      <c r="DH6" s="664"/>
      <c r="DI6" s="664"/>
      <c r="DJ6" s="664"/>
      <c r="DK6" s="664"/>
      <c r="DL6" s="664"/>
      <c r="DM6" s="664"/>
      <c r="DN6" s="664"/>
      <c r="DO6" s="664"/>
      <c r="DP6" s="665"/>
      <c r="DQ6" s="669">
        <v>160061</v>
      </c>
      <c r="DR6" s="664"/>
      <c r="DS6" s="664"/>
      <c r="DT6" s="664"/>
      <c r="DU6" s="664"/>
      <c r="DV6" s="664"/>
      <c r="DW6" s="664"/>
      <c r="DX6" s="664"/>
      <c r="DY6" s="664"/>
      <c r="DZ6" s="664"/>
      <c r="EA6" s="664"/>
      <c r="EB6" s="664"/>
      <c r="EC6" s="704"/>
    </row>
    <row r="7" spans="2:143" ht="11.25" customHeight="1">
      <c r="B7" s="658" t="s">
        <v>238</v>
      </c>
      <c r="C7" s="659"/>
      <c r="D7" s="659"/>
      <c r="E7" s="659"/>
      <c r="F7" s="659"/>
      <c r="G7" s="659"/>
      <c r="H7" s="659"/>
      <c r="I7" s="659"/>
      <c r="J7" s="659"/>
      <c r="K7" s="659"/>
      <c r="L7" s="659"/>
      <c r="M7" s="659"/>
      <c r="N7" s="659"/>
      <c r="O7" s="659"/>
      <c r="P7" s="659"/>
      <c r="Q7" s="660"/>
      <c r="R7" s="661">
        <v>9148</v>
      </c>
      <c r="S7" s="664"/>
      <c r="T7" s="664"/>
      <c r="U7" s="664"/>
      <c r="V7" s="664"/>
      <c r="W7" s="664"/>
      <c r="X7" s="664"/>
      <c r="Y7" s="665"/>
      <c r="Z7" s="723">
        <v>0</v>
      </c>
      <c r="AA7" s="723"/>
      <c r="AB7" s="723"/>
      <c r="AC7" s="723"/>
      <c r="AD7" s="724">
        <v>9148</v>
      </c>
      <c r="AE7" s="724"/>
      <c r="AF7" s="724"/>
      <c r="AG7" s="724"/>
      <c r="AH7" s="724"/>
      <c r="AI7" s="724"/>
      <c r="AJ7" s="724"/>
      <c r="AK7" s="724"/>
      <c r="AL7" s="666">
        <v>0.1</v>
      </c>
      <c r="AM7" s="667"/>
      <c r="AN7" s="667"/>
      <c r="AO7" s="725"/>
      <c r="AP7" s="658" t="s">
        <v>239</v>
      </c>
      <c r="AQ7" s="659"/>
      <c r="AR7" s="659"/>
      <c r="AS7" s="659"/>
      <c r="AT7" s="659"/>
      <c r="AU7" s="659"/>
      <c r="AV7" s="659"/>
      <c r="AW7" s="659"/>
      <c r="AX7" s="659"/>
      <c r="AY7" s="659"/>
      <c r="AZ7" s="659"/>
      <c r="BA7" s="659"/>
      <c r="BB7" s="659"/>
      <c r="BC7" s="659"/>
      <c r="BD7" s="659"/>
      <c r="BE7" s="659"/>
      <c r="BF7" s="660"/>
      <c r="BG7" s="661">
        <v>2915505</v>
      </c>
      <c r="BH7" s="664"/>
      <c r="BI7" s="664"/>
      <c r="BJ7" s="664"/>
      <c r="BK7" s="664"/>
      <c r="BL7" s="664"/>
      <c r="BM7" s="664"/>
      <c r="BN7" s="665"/>
      <c r="BO7" s="723">
        <v>44.3</v>
      </c>
      <c r="BP7" s="723"/>
      <c r="BQ7" s="723"/>
      <c r="BR7" s="723"/>
      <c r="BS7" s="724">
        <v>29214</v>
      </c>
      <c r="BT7" s="724"/>
      <c r="BU7" s="724"/>
      <c r="BV7" s="724"/>
      <c r="BW7" s="724"/>
      <c r="BX7" s="724"/>
      <c r="BY7" s="724"/>
      <c r="BZ7" s="724"/>
      <c r="CA7" s="724"/>
      <c r="CB7" s="765"/>
      <c r="CD7" s="705" t="s">
        <v>240</v>
      </c>
      <c r="CE7" s="702"/>
      <c r="CF7" s="702"/>
      <c r="CG7" s="702"/>
      <c r="CH7" s="702"/>
      <c r="CI7" s="702"/>
      <c r="CJ7" s="702"/>
      <c r="CK7" s="702"/>
      <c r="CL7" s="702"/>
      <c r="CM7" s="702"/>
      <c r="CN7" s="702"/>
      <c r="CO7" s="702"/>
      <c r="CP7" s="702"/>
      <c r="CQ7" s="703"/>
      <c r="CR7" s="661">
        <v>1838379</v>
      </c>
      <c r="CS7" s="664"/>
      <c r="CT7" s="664"/>
      <c r="CU7" s="664"/>
      <c r="CV7" s="664"/>
      <c r="CW7" s="664"/>
      <c r="CX7" s="664"/>
      <c r="CY7" s="665"/>
      <c r="CZ7" s="723">
        <v>9.6999999999999993</v>
      </c>
      <c r="DA7" s="723"/>
      <c r="DB7" s="723"/>
      <c r="DC7" s="723"/>
      <c r="DD7" s="669">
        <v>32105</v>
      </c>
      <c r="DE7" s="664"/>
      <c r="DF7" s="664"/>
      <c r="DG7" s="664"/>
      <c r="DH7" s="664"/>
      <c r="DI7" s="664"/>
      <c r="DJ7" s="664"/>
      <c r="DK7" s="664"/>
      <c r="DL7" s="664"/>
      <c r="DM7" s="664"/>
      <c r="DN7" s="664"/>
      <c r="DO7" s="664"/>
      <c r="DP7" s="665"/>
      <c r="DQ7" s="669">
        <v>1675442</v>
      </c>
      <c r="DR7" s="664"/>
      <c r="DS7" s="664"/>
      <c r="DT7" s="664"/>
      <c r="DU7" s="664"/>
      <c r="DV7" s="664"/>
      <c r="DW7" s="664"/>
      <c r="DX7" s="664"/>
      <c r="DY7" s="664"/>
      <c r="DZ7" s="664"/>
      <c r="EA7" s="664"/>
      <c r="EB7" s="664"/>
      <c r="EC7" s="704"/>
    </row>
    <row r="8" spans="2:143" ht="11.25" customHeight="1">
      <c r="B8" s="658" t="s">
        <v>241</v>
      </c>
      <c r="C8" s="659"/>
      <c r="D8" s="659"/>
      <c r="E8" s="659"/>
      <c r="F8" s="659"/>
      <c r="G8" s="659"/>
      <c r="H8" s="659"/>
      <c r="I8" s="659"/>
      <c r="J8" s="659"/>
      <c r="K8" s="659"/>
      <c r="L8" s="659"/>
      <c r="M8" s="659"/>
      <c r="N8" s="659"/>
      <c r="O8" s="659"/>
      <c r="P8" s="659"/>
      <c r="Q8" s="660"/>
      <c r="R8" s="661">
        <v>25287</v>
      </c>
      <c r="S8" s="664"/>
      <c r="T8" s="664"/>
      <c r="U8" s="664"/>
      <c r="V8" s="664"/>
      <c r="W8" s="664"/>
      <c r="X8" s="664"/>
      <c r="Y8" s="665"/>
      <c r="Z8" s="723">
        <v>0.1</v>
      </c>
      <c r="AA8" s="723"/>
      <c r="AB8" s="723"/>
      <c r="AC8" s="723"/>
      <c r="AD8" s="724">
        <v>25287</v>
      </c>
      <c r="AE8" s="724"/>
      <c r="AF8" s="724"/>
      <c r="AG8" s="724"/>
      <c r="AH8" s="724"/>
      <c r="AI8" s="724"/>
      <c r="AJ8" s="724"/>
      <c r="AK8" s="724"/>
      <c r="AL8" s="666">
        <v>0.3</v>
      </c>
      <c r="AM8" s="667"/>
      <c r="AN8" s="667"/>
      <c r="AO8" s="725"/>
      <c r="AP8" s="658" t="s">
        <v>242</v>
      </c>
      <c r="AQ8" s="659"/>
      <c r="AR8" s="659"/>
      <c r="AS8" s="659"/>
      <c r="AT8" s="659"/>
      <c r="AU8" s="659"/>
      <c r="AV8" s="659"/>
      <c r="AW8" s="659"/>
      <c r="AX8" s="659"/>
      <c r="AY8" s="659"/>
      <c r="AZ8" s="659"/>
      <c r="BA8" s="659"/>
      <c r="BB8" s="659"/>
      <c r="BC8" s="659"/>
      <c r="BD8" s="659"/>
      <c r="BE8" s="659"/>
      <c r="BF8" s="660"/>
      <c r="BG8" s="661">
        <v>74239</v>
      </c>
      <c r="BH8" s="664"/>
      <c r="BI8" s="664"/>
      <c r="BJ8" s="664"/>
      <c r="BK8" s="664"/>
      <c r="BL8" s="664"/>
      <c r="BM8" s="664"/>
      <c r="BN8" s="665"/>
      <c r="BO8" s="723">
        <v>1.1000000000000001</v>
      </c>
      <c r="BP8" s="723"/>
      <c r="BQ8" s="723"/>
      <c r="BR8" s="723"/>
      <c r="BS8" s="669" t="s">
        <v>237</v>
      </c>
      <c r="BT8" s="664"/>
      <c r="BU8" s="664"/>
      <c r="BV8" s="664"/>
      <c r="BW8" s="664"/>
      <c r="BX8" s="664"/>
      <c r="BY8" s="664"/>
      <c r="BZ8" s="664"/>
      <c r="CA8" s="664"/>
      <c r="CB8" s="704"/>
      <c r="CD8" s="705" t="s">
        <v>243</v>
      </c>
      <c r="CE8" s="702"/>
      <c r="CF8" s="702"/>
      <c r="CG8" s="702"/>
      <c r="CH8" s="702"/>
      <c r="CI8" s="702"/>
      <c r="CJ8" s="702"/>
      <c r="CK8" s="702"/>
      <c r="CL8" s="702"/>
      <c r="CM8" s="702"/>
      <c r="CN8" s="702"/>
      <c r="CO8" s="702"/>
      <c r="CP8" s="702"/>
      <c r="CQ8" s="703"/>
      <c r="CR8" s="661">
        <v>6314659</v>
      </c>
      <c r="CS8" s="664"/>
      <c r="CT8" s="664"/>
      <c r="CU8" s="664"/>
      <c r="CV8" s="664"/>
      <c r="CW8" s="664"/>
      <c r="CX8" s="664"/>
      <c r="CY8" s="665"/>
      <c r="CZ8" s="723">
        <v>33.5</v>
      </c>
      <c r="DA8" s="723"/>
      <c r="DB8" s="723"/>
      <c r="DC8" s="723"/>
      <c r="DD8" s="669">
        <v>166648</v>
      </c>
      <c r="DE8" s="664"/>
      <c r="DF8" s="664"/>
      <c r="DG8" s="664"/>
      <c r="DH8" s="664"/>
      <c r="DI8" s="664"/>
      <c r="DJ8" s="664"/>
      <c r="DK8" s="664"/>
      <c r="DL8" s="664"/>
      <c r="DM8" s="664"/>
      <c r="DN8" s="664"/>
      <c r="DO8" s="664"/>
      <c r="DP8" s="665"/>
      <c r="DQ8" s="669">
        <v>3126616</v>
      </c>
      <c r="DR8" s="664"/>
      <c r="DS8" s="664"/>
      <c r="DT8" s="664"/>
      <c r="DU8" s="664"/>
      <c r="DV8" s="664"/>
      <c r="DW8" s="664"/>
      <c r="DX8" s="664"/>
      <c r="DY8" s="664"/>
      <c r="DZ8" s="664"/>
      <c r="EA8" s="664"/>
      <c r="EB8" s="664"/>
      <c r="EC8" s="704"/>
    </row>
    <row r="9" spans="2:143" ht="11.25" customHeight="1">
      <c r="B9" s="658" t="s">
        <v>244</v>
      </c>
      <c r="C9" s="659"/>
      <c r="D9" s="659"/>
      <c r="E9" s="659"/>
      <c r="F9" s="659"/>
      <c r="G9" s="659"/>
      <c r="H9" s="659"/>
      <c r="I9" s="659"/>
      <c r="J9" s="659"/>
      <c r="K9" s="659"/>
      <c r="L9" s="659"/>
      <c r="M9" s="659"/>
      <c r="N9" s="659"/>
      <c r="O9" s="659"/>
      <c r="P9" s="659"/>
      <c r="Q9" s="660"/>
      <c r="R9" s="661">
        <v>23102</v>
      </c>
      <c r="S9" s="664"/>
      <c r="T9" s="664"/>
      <c r="U9" s="664"/>
      <c r="V9" s="664"/>
      <c r="W9" s="664"/>
      <c r="X9" s="664"/>
      <c r="Y9" s="665"/>
      <c r="Z9" s="723">
        <v>0.1</v>
      </c>
      <c r="AA9" s="723"/>
      <c r="AB9" s="723"/>
      <c r="AC9" s="723"/>
      <c r="AD9" s="724">
        <v>23102</v>
      </c>
      <c r="AE9" s="724"/>
      <c r="AF9" s="724"/>
      <c r="AG9" s="724"/>
      <c r="AH9" s="724"/>
      <c r="AI9" s="724"/>
      <c r="AJ9" s="724"/>
      <c r="AK9" s="724"/>
      <c r="AL9" s="666">
        <v>0.2</v>
      </c>
      <c r="AM9" s="667"/>
      <c r="AN9" s="667"/>
      <c r="AO9" s="725"/>
      <c r="AP9" s="658" t="s">
        <v>245</v>
      </c>
      <c r="AQ9" s="659"/>
      <c r="AR9" s="659"/>
      <c r="AS9" s="659"/>
      <c r="AT9" s="659"/>
      <c r="AU9" s="659"/>
      <c r="AV9" s="659"/>
      <c r="AW9" s="659"/>
      <c r="AX9" s="659"/>
      <c r="AY9" s="659"/>
      <c r="AZ9" s="659"/>
      <c r="BA9" s="659"/>
      <c r="BB9" s="659"/>
      <c r="BC9" s="659"/>
      <c r="BD9" s="659"/>
      <c r="BE9" s="659"/>
      <c r="BF9" s="660"/>
      <c r="BG9" s="661">
        <v>2467118</v>
      </c>
      <c r="BH9" s="664"/>
      <c r="BI9" s="664"/>
      <c r="BJ9" s="664"/>
      <c r="BK9" s="664"/>
      <c r="BL9" s="664"/>
      <c r="BM9" s="664"/>
      <c r="BN9" s="665"/>
      <c r="BO9" s="723">
        <v>37.5</v>
      </c>
      <c r="BP9" s="723"/>
      <c r="BQ9" s="723"/>
      <c r="BR9" s="723"/>
      <c r="BS9" s="669" t="s">
        <v>246</v>
      </c>
      <c r="BT9" s="664"/>
      <c r="BU9" s="664"/>
      <c r="BV9" s="664"/>
      <c r="BW9" s="664"/>
      <c r="BX9" s="664"/>
      <c r="BY9" s="664"/>
      <c r="BZ9" s="664"/>
      <c r="CA9" s="664"/>
      <c r="CB9" s="704"/>
      <c r="CD9" s="705" t="s">
        <v>247</v>
      </c>
      <c r="CE9" s="702"/>
      <c r="CF9" s="702"/>
      <c r="CG9" s="702"/>
      <c r="CH9" s="702"/>
      <c r="CI9" s="702"/>
      <c r="CJ9" s="702"/>
      <c r="CK9" s="702"/>
      <c r="CL9" s="702"/>
      <c r="CM9" s="702"/>
      <c r="CN9" s="702"/>
      <c r="CO9" s="702"/>
      <c r="CP9" s="702"/>
      <c r="CQ9" s="703"/>
      <c r="CR9" s="661">
        <v>1197122</v>
      </c>
      <c r="CS9" s="664"/>
      <c r="CT9" s="664"/>
      <c r="CU9" s="664"/>
      <c r="CV9" s="664"/>
      <c r="CW9" s="664"/>
      <c r="CX9" s="664"/>
      <c r="CY9" s="665"/>
      <c r="CZ9" s="723">
        <v>6.3</v>
      </c>
      <c r="DA9" s="723"/>
      <c r="DB9" s="723"/>
      <c r="DC9" s="723"/>
      <c r="DD9" s="669">
        <v>64135</v>
      </c>
      <c r="DE9" s="664"/>
      <c r="DF9" s="664"/>
      <c r="DG9" s="664"/>
      <c r="DH9" s="664"/>
      <c r="DI9" s="664"/>
      <c r="DJ9" s="664"/>
      <c r="DK9" s="664"/>
      <c r="DL9" s="664"/>
      <c r="DM9" s="664"/>
      <c r="DN9" s="664"/>
      <c r="DO9" s="664"/>
      <c r="DP9" s="665"/>
      <c r="DQ9" s="669">
        <v>985970</v>
      </c>
      <c r="DR9" s="664"/>
      <c r="DS9" s="664"/>
      <c r="DT9" s="664"/>
      <c r="DU9" s="664"/>
      <c r="DV9" s="664"/>
      <c r="DW9" s="664"/>
      <c r="DX9" s="664"/>
      <c r="DY9" s="664"/>
      <c r="DZ9" s="664"/>
      <c r="EA9" s="664"/>
      <c r="EB9" s="664"/>
      <c r="EC9" s="704"/>
    </row>
    <row r="10" spans="2:143" ht="11.25" customHeight="1">
      <c r="B10" s="658" t="s">
        <v>248</v>
      </c>
      <c r="C10" s="659"/>
      <c r="D10" s="659"/>
      <c r="E10" s="659"/>
      <c r="F10" s="659"/>
      <c r="G10" s="659"/>
      <c r="H10" s="659"/>
      <c r="I10" s="659"/>
      <c r="J10" s="659"/>
      <c r="K10" s="659"/>
      <c r="L10" s="659"/>
      <c r="M10" s="659"/>
      <c r="N10" s="659"/>
      <c r="O10" s="659"/>
      <c r="P10" s="659"/>
      <c r="Q10" s="660"/>
      <c r="R10" s="661" t="s">
        <v>246</v>
      </c>
      <c r="S10" s="664"/>
      <c r="T10" s="664"/>
      <c r="U10" s="664"/>
      <c r="V10" s="664"/>
      <c r="W10" s="664"/>
      <c r="X10" s="664"/>
      <c r="Y10" s="665"/>
      <c r="Z10" s="723" t="s">
        <v>237</v>
      </c>
      <c r="AA10" s="723"/>
      <c r="AB10" s="723"/>
      <c r="AC10" s="723"/>
      <c r="AD10" s="724" t="s">
        <v>246</v>
      </c>
      <c r="AE10" s="724"/>
      <c r="AF10" s="724"/>
      <c r="AG10" s="724"/>
      <c r="AH10" s="724"/>
      <c r="AI10" s="724"/>
      <c r="AJ10" s="724"/>
      <c r="AK10" s="724"/>
      <c r="AL10" s="666" t="s">
        <v>237</v>
      </c>
      <c r="AM10" s="667"/>
      <c r="AN10" s="667"/>
      <c r="AO10" s="725"/>
      <c r="AP10" s="658" t="s">
        <v>249</v>
      </c>
      <c r="AQ10" s="659"/>
      <c r="AR10" s="659"/>
      <c r="AS10" s="659"/>
      <c r="AT10" s="659"/>
      <c r="AU10" s="659"/>
      <c r="AV10" s="659"/>
      <c r="AW10" s="659"/>
      <c r="AX10" s="659"/>
      <c r="AY10" s="659"/>
      <c r="AZ10" s="659"/>
      <c r="BA10" s="659"/>
      <c r="BB10" s="659"/>
      <c r="BC10" s="659"/>
      <c r="BD10" s="659"/>
      <c r="BE10" s="659"/>
      <c r="BF10" s="660"/>
      <c r="BG10" s="661">
        <v>122481</v>
      </c>
      <c r="BH10" s="664"/>
      <c r="BI10" s="664"/>
      <c r="BJ10" s="664"/>
      <c r="BK10" s="664"/>
      <c r="BL10" s="664"/>
      <c r="BM10" s="664"/>
      <c r="BN10" s="665"/>
      <c r="BO10" s="723">
        <v>1.9</v>
      </c>
      <c r="BP10" s="723"/>
      <c r="BQ10" s="723"/>
      <c r="BR10" s="723"/>
      <c r="BS10" s="669" t="s">
        <v>246</v>
      </c>
      <c r="BT10" s="664"/>
      <c r="BU10" s="664"/>
      <c r="BV10" s="664"/>
      <c r="BW10" s="664"/>
      <c r="BX10" s="664"/>
      <c r="BY10" s="664"/>
      <c r="BZ10" s="664"/>
      <c r="CA10" s="664"/>
      <c r="CB10" s="704"/>
      <c r="CD10" s="705" t="s">
        <v>250</v>
      </c>
      <c r="CE10" s="702"/>
      <c r="CF10" s="702"/>
      <c r="CG10" s="702"/>
      <c r="CH10" s="702"/>
      <c r="CI10" s="702"/>
      <c r="CJ10" s="702"/>
      <c r="CK10" s="702"/>
      <c r="CL10" s="702"/>
      <c r="CM10" s="702"/>
      <c r="CN10" s="702"/>
      <c r="CO10" s="702"/>
      <c r="CP10" s="702"/>
      <c r="CQ10" s="703"/>
      <c r="CR10" s="661">
        <v>21929</v>
      </c>
      <c r="CS10" s="664"/>
      <c r="CT10" s="664"/>
      <c r="CU10" s="664"/>
      <c r="CV10" s="664"/>
      <c r="CW10" s="664"/>
      <c r="CX10" s="664"/>
      <c r="CY10" s="665"/>
      <c r="CZ10" s="723">
        <v>0.1</v>
      </c>
      <c r="DA10" s="723"/>
      <c r="DB10" s="723"/>
      <c r="DC10" s="723"/>
      <c r="DD10" s="669">
        <v>21</v>
      </c>
      <c r="DE10" s="664"/>
      <c r="DF10" s="664"/>
      <c r="DG10" s="664"/>
      <c r="DH10" s="664"/>
      <c r="DI10" s="664"/>
      <c r="DJ10" s="664"/>
      <c r="DK10" s="664"/>
      <c r="DL10" s="664"/>
      <c r="DM10" s="664"/>
      <c r="DN10" s="664"/>
      <c r="DO10" s="664"/>
      <c r="DP10" s="665"/>
      <c r="DQ10" s="669">
        <v>19872</v>
      </c>
      <c r="DR10" s="664"/>
      <c r="DS10" s="664"/>
      <c r="DT10" s="664"/>
      <c r="DU10" s="664"/>
      <c r="DV10" s="664"/>
      <c r="DW10" s="664"/>
      <c r="DX10" s="664"/>
      <c r="DY10" s="664"/>
      <c r="DZ10" s="664"/>
      <c r="EA10" s="664"/>
      <c r="EB10" s="664"/>
      <c r="EC10" s="704"/>
    </row>
    <row r="11" spans="2:143" ht="11.25" customHeight="1">
      <c r="B11" s="658" t="s">
        <v>251</v>
      </c>
      <c r="C11" s="659"/>
      <c r="D11" s="659"/>
      <c r="E11" s="659"/>
      <c r="F11" s="659"/>
      <c r="G11" s="659"/>
      <c r="H11" s="659"/>
      <c r="I11" s="659"/>
      <c r="J11" s="659"/>
      <c r="K11" s="659"/>
      <c r="L11" s="659"/>
      <c r="M11" s="659"/>
      <c r="N11" s="659"/>
      <c r="O11" s="659"/>
      <c r="P11" s="659"/>
      <c r="Q11" s="660"/>
      <c r="R11" s="661" t="s">
        <v>237</v>
      </c>
      <c r="S11" s="664"/>
      <c r="T11" s="664"/>
      <c r="U11" s="664"/>
      <c r="V11" s="664"/>
      <c r="W11" s="664"/>
      <c r="X11" s="664"/>
      <c r="Y11" s="665"/>
      <c r="Z11" s="723" t="s">
        <v>237</v>
      </c>
      <c r="AA11" s="723"/>
      <c r="AB11" s="723"/>
      <c r="AC11" s="723"/>
      <c r="AD11" s="724" t="s">
        <v>246</v>
      </c>
      <c r="AE11" s="724"/>
      <c r="AF11" s="724"/>
      <c r="AG11" s="724"/>
      <c r="AH11" s="724"/>
      <c r="AI11" s="724"/>
      <c r="AJ11" s="724"/>
      <c r="AK11" s="724"/>
      <c r="AL11" s="666" t="s">
        <v>246</v>
      </c>
      <c r="AM11" s="667"/>
      <c r="AN11" s="667"/>
      <c r="AO11" s="725"/>
      <c r="AP11" s="658" t="s">
        <v>252</v>
      </c>
      <c r="AQ11" s="659"/>
      <c r="AR11" s="659"/>
      <c r="AS11" s="659"/>
      <c r="AT11" s="659"/>
      <c r="AU11" s="659"/>
      <c r="AV11" s="659"/>
      <c r="AW11" s="659"/>
      <c r="AX11" s="659"/>
      <c r="AY11" s="659"/>
      <c r="AZ11" s="659"/>
      <c r="BA11" s="659"/>
      <c r="BB11" s="659"/>
      <c r="BC11" s="659"/>
      <c r="BD11" s="659"/>
      <c r="BE11" s="659"/>
      <c r="BF11" s="660"/>
      <c r="BG11" s="661">
        <v>251667</v>
      </c>
      <c r="BH11" s="664"/>
      <c r="BI11" s="664"/>
      <c r="BJ11" s="664"/>
      <c r="BK11" s="664"/>
      <c r="BL11" s="664"/>
      <c r="BM11" s="664"/>
      <c r="BN11" s="665"/>
      <c r="BO11" s="723">
        <v>3.8</v>
      </c>
      <c r="BP11" s="723"/>
      <c r="BQ11" s="723"/>
      <c r="BR11" s="723"/>
      <c r="BS11" s="669">
        <v>29214</v>
      </c>
      <c r="BT11" s="664"/>
      <c r="BU11" s="664"/>
      <c r="BV11" s="664"/>
      <c r="BW11" s="664"/>
      <c r="BX11" s="664"/>
      <c r="BY11" s="664"/>
      <c r="BZ11" s="664"/>
      <c r="CA11" s="664"/>
      <c r="CB11" s="704"/>
      <c r="CD11" s="705" t="s">
        <v>253</v>
      </c>
      <c r="CE11" s="702"/>
      <c r="CF11" s="702"/>
      <c r="CG11" s="702"/>
      <c r="CH11" s="702"/>
      <c r="CI11" s="702"/>
      <c r="CJ11" s="702"/>
      <c r="CK11" s="702"/>
      <c r="CL11" s="702"/>
      <c r="CM11" s="702"/>
      <c r="CN11" s="702"/>
      <c r="CO11" s="702"/>
      <c r="CP11" s="702"/>
      <c r="CQ11" s="703"/>
      <c r="CR11" s="661">
        <v>180255</v>
      </c>
      <c r="CS11" s="664"/>
      <c r="CT11" s="664"/>
      <c r="CU11" s="664"/>
      <c r="CV11" s="664"/>
      <c r="CW11" s="664"/>
      <c r="CX11" s="664"/>
      <c r="CY11" s="665"/>
      <c r="CZ11" s="723">
        <v>1</v>
      </c>
      <c r="DA11" s="723"/>
      <c r="DB11" s="723"/>
      <c r="DC11" s="723"/>
      <c r="DD11" s="669">
        <v>52885</v>
      </c>
      <c r="DE11" s="664"/>
      <c r="DF11" s="664"/>
      <c r="DG11" s="664"/>
      <c r="DH11" s="664"/>
      <c r="DI11" s="664"/>
      <c r="DJ11" s="664"/>
      <c r="DK11" s="664"/>
      <c r="DL11" s="664"/>
      <c r="DM11" s="664"/>
      <c r="DN11" s="664"/>
      <c r="DO11" s="664"/>
      <c r="DP11" s="665"/>
      <c r="DQ11" s="669">
        <v>136968</v>
      </c>
      <c r="DR11" s="664"/>
      <c r="DS11" s="664"/>
      <c r="DT11" s="664"/>
      <c r="DU11" s="664"/>
      <c r="DV11" s="664"/>
      <c r="DW11" s="664"/>
      <c r="DX11" s="664"/>
      <c r="DY11" s="664"/>
      <c r="DZ11" s="664"/>
      <c r="EA11" s="664"/>
      <c r="EB11" s="664"/>
      <c r="EC11" s="704"/>
    </row>
    <row r="12" spans="2:143" ht="11.25" customHeight="1">
      <c r="B12" s="658" t="s">
        <v>254</v>
      </c>
      <c r="C12" s="659"/>
      <c r="D12" s="659"/>
      <c r="E12" s="659"/>
      <c r="F12" s="659"/>
      <c r="G12" s="659"/>
      <c r="H12" s="659"/>
      <c r="I12" s="659"/>
      <c r="J12" s="659"/>
      <c r="K12" s="659"/>
      <c r="L12" s="659"/>
      <c r="M12" s="659"/>
      <c r="N12" s="659"/>
      <c r="O12" s="659"/>
      <c r="P12" s="659"/>
      <c r="Q12" s="660"/>
      <c r="R12" s="661">
        <v>891031</v>
      </c>
      <c r="S12" s="664"/>
      <c r="T12" s="664"/>
      <c r="U12" s="664"/>
      <c r="V12" s="664"/>
      <c r="W12" s="664"/>
      <c r="X12" s="664"/>
      <c r="Y12" s="665"/>
      <c r="Z12" s="723">
        <v>4.5</v>
      </c>
      <c r="AA12" s="723"/>
      <c r="AB12" s="723"/>
      <c r="AC12" s="723"/>
      <c r="AD12" s="724">
        <v>891031</v>
      </c>
      <c r="AE12" s="724"/>
      <c r="AF12" s="724"/>
      <c r="AG12" s="724"/>
      <c r="AH12" s="724"/>
      <c r="AI12" s="724"/>
      <c r="AJ12" s="724"/>
      <c r="AK12" s="724"/>
      <c r="AL12" s="666">
        <v>9.1</v>
      </c>
      <c r="AM12" s="667"/>
      <c r="AN12" s="667"/>
      <c r="AO12" s="725"/>
      <c r="AP12" s="658" t="s">
        <v>255</v>
      </c>
      <c r="AQ12" s="659"/>
      <c r="AR12" s="659"/>
      <c r="AS12" s="659"/>
      <c r="AT12" s="659"/>
      <c r="AU12" s="659"/>
      <c r="AV12" s="659"/>
      <c r="AW12" s="659"/>
      <c r="AX12" s="659"/>
      <c r="AY12" s="659"/>
      <c r="AZ12" s="659"/>
      <c r="BA12" s="659"/>
      <c r="BB12" s="659"/>
      <c r="BC12" s="659"/>
      <c r="BD12" s="659"/>
      <c r="BE12" s="659"/>
      <c r="BF12" s="660"/>
      <c r="BG12" s="661">
        <v>2873577</v>
      </c>
      <c r="BH12" s="664"/>
      <c r="BI12" s="664"/>
      <c r="BJ12" s="664"/>
      <c r="BK12" s="664"/>
      <c r="BL12" s="664"/>
      <c r="BM12" s="664"/>
      <c r="BN12" s="665"/>
      <c r="BO12" s="723">
        <v>43.7</v>
      </c>
      <c r="BP12" s="723"/>
      <c r="BQ12" s="723"/>
      <c r="BR12" s="723"/>
      <c r="BS12" s="669" t="s">
        <v>237</v>
      </c>
      <c r="BT12" s="664"/>
      <c r="BU12" s="664"/>
      <c r="BV12" s="664"/>
      <c r="BW12" s="664"/>
      <c r="BX12" s="664"/>
      <c r="BY12" s="664"/>
      <c r="BZ12" s="664"/>
      <c r="CA12" s="664"/>
      <c r="CB12" s="704"/>
      <c r="CD12" s="705" t="s">
        <v>256</v>
      </c>
      <c r="CE12" s="702"/>
      <c r="CF12" s="702"/>
      <c r="CG12" s="702"/>
      <c r="CH12" s="702"/>
      <c r="CI12" s="702"/>
      <c r="CJ12" s="702"/>
      <c r="CK12" s="702"/>
      <c r="CL12" s="702"/>
      <c r="CM12" s="702"/>
      <c r="CN12" s="702"/>
      <c r="CO12" s="702"/>
      <c r="CP12" s="702"/>
      <c r="CQ12" s="703"/>
      <c r="CR12" s="661">
        <v>340520</v>
      </c>
      <c r="CS12" s="664"/>
      <c r="CT12" s="664"/>
      <c r="CU12" s="664"/>
      <c r="CV12" s="664"/>
      <c r="CW12" s="664"/>
      <c r="CX12" s="664"/>
      <c r="CY12" s="665"/>
      <c r="CZ12" s="723">
        <v>1.8</v>
      </c>
      <c r="DA12" s="723"/>
      <c r="DB12" s="723"/>
      <c r="DC12" s="723"/>
      <c r="DD12" s="669">
        <v>80138</v>
      </c>
      <c r="DE12" s="664"/>
      <c r="DF12" s="664"/>
      <c r="DG12" s="664"/>
      <c r="DH12" s="664"/>
      <c r="DI12" s="664"/>
      <c r="DJ12" s="664"/>
      <c r="DK12" s="664"/>
      <c r="DL12" s="664"/>
      <c r="DM12" s="664"/>
      <c r="DN12" s="664"/>
      <c r="DO12" s="664"/>
      <c r="DP12" s="665"/>
      <c r="DQ12" s="669">
        <v>339388</v>
      </c>
      <c r="DR12" s="664"/>
      <c r="DS12" s="664"/>
      <c r="DT12" s="664"/>
      <c r="DU12" s="664"/>
      <c r="DV12" s="664"/>
      <c r="DW12" s="664"/>
      <c r="DX12" s="664"/>
      <c r="DY12" s="664"/>
      <c r="DZ12" s="664"/>
      <c r="EA12" s="664"/>
      <c r="EB12" s="664"/>
      <c r="EC12" s="704"/>
    </row>
    <row r="13" spans="2:143" ht="11.25" customHeight="1">
      <c r="B13" s="658" t="s">
        <v>257</v>
      </c>
      <c r="C13" s="659"/>
      <c r="D13" s="659"/>
      <c r="E13" s="659"/>
      <c r="F13" s="659"/>
      <c r="G13" s="659"/>
      <c r="H13" s="659"/>
      <c r="I13" s="659"/>
      <c r="J13" s="659"/>
      <c r="K13" s="659"/>
      <c r="L13" s="659"/>
      <c r="M13" s="659"/>
      <c r="N13" s="659"/>
      <c r="O13" s="659"/>
      <c r="P13" s="659"/>
      <c r="Q13" s="660"/>
      <c r="R13" s="661" t="s">
        <v>246</v>
      </c>
      <c r="S13" s="664"/>
      <c r="T13" s="664"/>
      <c r="U13" s="664"/>
      <c r="V13" s="664"/>
      <c r="W13" s="664"/>
      <c r="X13" s="664"/>
      <c r="Y13" s="665"/>
      <c r="Z13" s="723" t="s">
        <v>246</v>
      </c>
      <c r="AA13" s="723"/>
      <c r="AB13" s="723"/>
      <c r="AC13" s="723"/>
      <c r="AD13" s="724" t="s">
        <v>237</v>
      </c>
      <c r="AE13" s="724"/>
      <c r="AF13" s="724"/>
      <c r="AG13" s="724"/>
      <c r="AH13" s="724"/>
      <c r="AI13" s="724"/>
      <c r="AJ13" s="724"/>
      <c r="AK13" s="724"/>
      <c r="AL13" s="666" t="s">
        <v>246</v>
      </c>
      <c r="AM13" s="667"/>
      <c r="AN13" s="667"/>
      <c r="AO13" s="725"/>
      <c r="AP13" s="658" t="s">
        <v>258</v>
      </c>
      <c r="AQ13" s="659"/>
      <c r="AR13" s="659"/>
      <c r="AS13" s="659"/>
      <c r="AT13" s="659"/>
      <c r="AU13" s="659"/>
      <c r="AV13" s="659"/>
      <c r="AW13" s="659"/>
      <c r="AX13" s="659"/>
      <c r="AY13" s="659"/>
      <c r="AZ13" s="659"/>
      <c r="BA13" s="659"/>
      <c r="BB13" s="659"/>
      <c r="BC13" s="659"/>
      <c r="BD13" s="659"/>
      <c r="BE13" s="659"/>
      <c r="BF13" s="660"/>
      <c r="BG13" s="661">
        <v>2864711</v>
      </c>
      <c r="BH13" s="664"/>
      <c r="BI13" s="664"/>
      <c r="BJ13" s="664"/>
      <c r="BK13" s="664"/>
      <c r="BL13" s="664"/>
      <c r="BM13" s="664"/>
      <c r="BN13" s="665"/>
      <c r="BO13" s="723">
        <v>43.5</v>
      </c>
      <c r="BP13" s="723"/>
      <c r="BQ13" s="723"/>
      <c r="BR13" s="723"/>
      <c r="BS13" s="669" t="s">
        <v>246</v>
      </c>
      <c r="BT13" s="664"/>
      <c r="BU13" s="664"/>
      <c r="BV13" s="664"/>
      <c r="BW13" s="664"/>
      <c r="BX13" s="664"/>
      <c r="BY13" s="664"/>
      <c r="BZ13" s="664"/>
      <c r="CA13" s="664"/>
      <c r="CB13" s="704"/>
      <c r="CD13" s="705" t="s">
        <v>259</v>
      </c>
      <c r="CE13" s="702"/>
      <c r="CF13" s="702"/>
      <c r="CG13" s="702"/>
      <c r="CH13" s="702"/>
      <c r="CI13" s="702"/>
      <c r="CJ13" s="702"/>
      <c r="CK13" s="702"/>
      <c r="CL13" s="702"/>
      <c r="CM13" s="702"/>
      <c r="CN13" s="702"/>
      <c r="CO13" s="702"/>
      <c r="CP13" s="702"/>
      <c r="CQ13" s="703"/>
      <c r="CR13" s="661">
        <v>4461499</v>
      </c>
      <c r="CS13" s="664"/>
      <c r="CT13" s="664"/>
      <c r="CU13" s="664"/>
      <c r="CV13" s="664"/>
      <c r="CW13" s="664"/>
      <c r="CX13" s="664"/>
      <c r="CY13" s="665"/>
      <c r="CZ13" s="723">
        <v>23.6</v>
      </c>
      <c r="DA13" s="723"/>
      <c r="DB13" s="723"/>
      <c r="DC13" s="723"/>
      <c r="DD13" s="669">
        <v>3286398</v>
      </c>
      <c r="DE13" s="664"/>
      <c r="DF13" s="664"/>
      <c r="DG13" s="664"/>
      <c r="DH13" s="664"/>
      <c r="DI13" s="664"/>
      <c r="DJ13" s="664"/>
      <c r="DK13" s="664"/>
      <c r="DL13" s="664"/>
      <c r="DM13" s="664"/>
      <c r="DN13" s="664"/>
      <c r="DO13" s="664"/>
      <c r="DP13" s="665"/>
      <c r="DQ13" s="669">
        <v>1830682</v>
      </c>
      <c r="DR13" s="664"/>
      <c r="DS13" s="664"/>
      <c r="DT13" s="664"/>
      <c r="DU13" s="664"/>
      <c r="DV13" s="664"/>
      <c r="DW13" s="664"/>
      <c r="DX13" s="664"/>
      <c r="DY13" s="664"/>
      <c r="DZ13" s="664"/>
      <c r="EA13" s="664"/>
      <c r="EB13" s="664"/>
      <c r="EC13" s="704"/>
    </row>
    <row r="14" spans="2:143" ht="11.25" customHeight="1">
      <c r="B14" s="658" t="s">
        <v>260</v>
      </c>
      <c r="C14" s="659"/>
      <c r="D14" s="659"/>
      <c r="E14" s="659"/>
      <c r="F14" s="659"/>
      <c r="G14" s="659"/>
      <c r="H14" s="659"/>
      <c r="I14" s="659"/>
      <c r="J14" s="659"/>
      <c r="K14" s="659"/>
      <c r="L14" s="659"/>
      <c r="M14" s="659"/>
      <c r="N14" s="659"/>
      <c r="O14" s="659"/>
      <c r="P14" s="659"/>
      <c r="Q14" s="660"/>
      <c r="R14" s="661" t="s">
        <v>246</v>
      </c>
      <c r="S14" s="664"/>
      <c r="T14" s="664"/>
      <c r="U14" s="664"/>
      <c r="V14" s="664"/>
      <c r="W14" s="664"/>
      <c r="X14" s="664"/>
      <c r="Y14" s="665"/>
      <c r="Z14" s="723" t="s">
        <v>246</v>
      </c>
      <c r="AA14" s="723"/>
      <c r="AB14" s="723"/>
      <c r="AC14" s="723"/>
      <c r="AD14" s="724" t="s">
        <v>246</v>
      </c>
      <c r="AE14" s="724"/>
      <c r="AF14" s="724"/>
      <c r="AG14" s="724"/>
      <c r="AH14" s="724"/>
      <c r="AI14" s="724"/>
      <c r="AJ14" s="724"/>
      <c r="AK14" s="724"/>
      <c r="AL14" s="666" t="s">
        <v>246</v>
      </c>
      <c r="AM14" s="667"/>
      <c r="AN14" s="667"/>
      <c r="AO14" s="725"/>
      <c r="AP14" s="658" t="s">
        <v>261</v>
      </c>
      <c r="AQ14" s="659"/>
      <c r="AR14" s="659"/>
      <c r="AS14" s="659"/>
      <c r="AT14" s="659"/>
      <c r="AU14" s="659"/>
      <c r="AV14" s="659"/>
      <c r="AW14" s="659"/>
      <c r="AX14" s="659"/>
      <c r="AY14" s="659"/>
      <c r="AZ14" s="659"/>
      <c r="BA14" s="659"/>
      <c r="BB14" s="659"/>
      <c r="BC14" s="659"/>
      <c r="BD14" s="659"/>
      <c r="BE14" s="659"/>
      <c r="BF14" s="660"/>
      <c r="BG14" s="661">
        <v>113775</v>
      </c>
      <c r="BH14" s="664"/>
      <c r="BI14" s="664"/>
      <c r="BJ14" s="664"/>
      <c r="BK14" s="664"/>
      <c r="BL14" s="664"/>
      <c r="BM14" s="664"/>
      <c r="BN14" s="665"/>
      <c r="BO14" s="723">
        <v>1.7</v>
      </c>
      <c r="BP14" s="723"/>
      <c r="BQ14" s="723"/>
      <c r="BR14" s="723"/>
      <c r="BS14" s="669" t="s">
        <v>246</v>
      </c>
      <c r="BT14" s="664"/>
      <c r="BU14" s="664"/>
      <c r="BV14" s="664"/>
      <c r="BW14" s="664"/>
      <c r="BX14" s="664"/>
      <c r="BY14" s="664"/>
      <c r="BZ14" s="664"/>
      <c r="CA14" s="664"/>
      <c r="CB14" s="704"/>
      <c r="CD14" s="705" t="s">
        <v>262</v>
      </c>
      <c r="CE14" s="702"/>
      <c r="CF14" s="702"/>
      <c r="CG14" s="702"/>
      <c r="CH14" s="702"/>
      <c r="CI14" s="702"/>
      <c r="CJ14" s="702"/>
      <c r="CK14" s="702"/>
      <c r="CL14" s="702"/>
      <c r="CM14" s="702"/>
      <c r="CN14" s="702"/>
      <c r="CO14" s="702"/>
      <c r="CP14" s="702"/>
      <c r="CQ14" s="703"/>
      <c r="CR14" s="661">
        <v>940480</v>
      </c>
      <c r="CS14" s="664"/>
      <c r="CT14" s="664"/>
      <c r="CU14" s="664"/>
      <c r="CV14" s="664"/>
      <c r="CW14" s="664"/>
      <c r="CX14" s="664"/>
      <c r="CY14" s="665"/>
      <c r="CZ14" s="723">
        <v>5</v>
      </c>
      <c r="DA14" s="723"/>
      <c r="DB14" s="723"/>
      <c r="DC14" s="723"/>
      <c r="DD14" s="669">
        <v>3728</v>
      </c>
      <c r="DE14" s="664"/>
      <c r="DF14" s="664"/>
      <c r="DG14" s="664"/>
      <c r="DH14" s="664"/>
      <c r="DI14" s="664"/>
      <c r="DJ14" s="664"/>
      <c r="DK14" s="664"/>
      <c r="DL14" s="664"/>
      <c r="DM14" s="664"/>
      <c r="DN14" s="664"/>
      <c r="DO14" s="664"/>
      <c r="DP14" s="665"/>
      <c r="DQ14" s="669">
        <v>931036</v>
      </c>
      <c r="DR14" s="664"/>
      <c r="DS14" s="664"/>
      <c r="DT14" s="664"/>
      <c r="DU14" s="664"/>
      <c r="DV14" s="664"/>
      <c r="DW14" s="664"/>
      <c r="DX14" s="664"/>
      <c r="DY14" s="664"/>
      <c r="DZ14" s="664"/>
      <c r="EA14" s="664"/>
      <c r="EB14" s="664"/>
      <c r="EC14" s="704"/>
    </row>
    <row r="15" spans="2:143" ht="11.25" customHeight="1">
      <c r="B15" s="658" t="s">
        <v>263</v>
      </c>
      <c r="C15" s="659"/>
      <c r="D15" s="659"/>
      <c r="E15" s="659"/>
      <c r="F15" s="659"/>
      <c r="G15" s="659"/>
      <c r="H15" s="659"/>
      <c r="I15" s="659"/>
      <c r="J15" s="659"/>
      <c r="K15" s="659"/>
      <c r="L15" s="659"/>
      <c r="M15" s="659"/>
      <c r="N15" s="659"/>
      <c r="O15" s="659"/>
      <c r="P15" s="659"/>
      <c r="Q15" s="660"/>
      <c r="R15" s="661">
        <v>74015</v>
      </c>
      <c r="S15" s="664"/>
      <c r="T15" s="664"/>
      <c r="U15" s="664"/>
      <c r="V15" s="664"/>
      <c r="W15" s="664"/>
      <c r="X15" s="664"/>
      <c r="Y15" s="665"/>
      <c r="Z15" s="723">
        <v>0.4</v>
      </c>
      <c r="AA15" s="723"/>
      <c r="AB15" s="723"/>
      <c r="AC15" s="723"/>
      <c r="AD15" s="724">
        <v>74015</v>
      </c>
      <c r="AE15" s="724"/>
      <c r="AF15" s="724"/>
      <c r="AG15" s="724"/>
      <c r="AH15" s="724"/>
      <c r="AI15" s="724"/>
      <c r="AJ15" s="724"/>
      <c r="AK15" s="724"/>
      <c r="AL15" s="666">
        <v>0.8</v>
      </c>
      <c r="AM15" s="667"/>
      <c r="AN15" s="667"/>
      <c r="AO15" s="725"/>
      <c r="AP15" s="658" t="s">
        <v>264</v>
      </c>
      <c r="AQ15" s="659"/>
      <c r="AR15" s="659"/>
      <c r="AS15" s="659"/>
      <c r="AT15" s="659"/>
      <c r="AU15" s="659"/>
      <c r="AV15" s="659"/>
      <c r="AW15" s="659"/>
      <c r="AX15" s="659"/>
      <c r="AY15" s="659"/>
      <c r="AZ15" s="659"/>
      <c r="BA15" s="659"/>
      <c r="BB15" s="659"/>
      <c r="BC15" s="659"/>
      <c r="BD15" s="659"/>
      <c r="BE15" s="659"/>
      <c r="BF15" s="660"/>
      <c r="BG15" s="661">
        <v>367285</v>
      </c>
      <c r="BH15" s="664"/>
      <c r="BI15" s="664"/>
      <c r="BJ15" s="664"/>
      <c r="BK15" s="664"/>
      <c r="BL15" s="664"/>
      <c r="BM15" s="664"/>
      <c r="BN15" s="665"/>
      <c r="BO15" s="723">
        <v>5.6</v>
      </c>
      <c r="BP15" s="723"/>
      <c r="BQ15" s="723"/>
      <c r="BR15" s="723"/>
      <c r="BS15" s="669" t="s">
        <v>246</v>
      </c>
      <c r="BT15" s="664"/>
      <c r="BU15" s="664"/>
      <c r="BV15" s="664"/>
      <c r="BW15" s="664"/>
      <c r="BX15" s="664"/>
      <c r="BY15" s="664"/>
      <c r="BZ15" s="664"/>
      <c r="CA15" s="664"/>
      <c r="CB15" s="704"/>
      <c r="CD15" s="705" t="s">
        <v>265</v>
      </c>
      <c r="CE15" s="702"/>
      <c r="CF15" s="702"/>
      <c r="CG15" s="702"/>
      <c r="CH15" s="702"/>
      <c r="CI15" s="702"/>
      <c r="CJ15" s="702"/>
      <c r="CK15" s="702"/>
      <c r="CL15" s="702"/>
      <c r="CM15" s="702"/>
      <c r="CN15" s="702"/>
      <c r="CO15" s="702"/>
      <c r="CP15" s="702"/>
      <c r="CQ15" s="703"/>
      <c r="CR15" s="661">
        <v>2133867</v>
      </c>
      <c r="CS15" s="664"/>
      <c r="CT15" s="664"/>
      <c r="CU15" s="664"/>
      <c r="CV15" s="664"/>
      <c r="CW15" s="664"/>
      <c r="CX15" s="664"/>
      <c r="CY15" s="665"/>
      <c r="CZ15" s="723">
        <v>11.3</v>
      </c>
      <c r="DA15" s="723"/>
      <c r="DB15" s="723"/>
      <c r="DC15" s="723"/>
      <c r="DD15" s="669">
        <v>626806</v>
      </c>
      <c r="DE15" s="664"/>
      <c r="DF15" s="664"/>
      <c r="DG15" s="664"/>
      <c r="DH15" s="664"/>
      <c r="DI15" s="664"/>
      <c r="DJ15" s="664"/>
      <c r="DK15" s="664"/>
      <c r="DL15" s="664"/>
      <c r="DM15" s="664"/>
      <c r="DN15" s="664"/>
      <c r="DO15" s="664"/>
      <c r="DP15" s="665"/>
      <c r="DQ15" s="669">
        <v>1562790</v>
      </c>
      <c r="DR15" s="664"/>
      <c r="DS15" s="664"/>
      <c r="DT15" s="664"/>
      <c r="DU15" s="664"/>
      <c r="DV15" s="664"/>
      <c r="DW15" s="664"/>
      <c r="DX15" s="664"/>
      <c r="DY15" s="664"/>
      <c r="DZ15" s="664"/>
      <c r="EA15" s="664"/>
      <c r="EB15" s="664"/>
      <c r="EC15" s="704"/>
    </row>
    <row r="16" spans="2:143" ht="11.25" customHeight="1">
      <c r="B16" s="658" t="s">
        <v>266</v>
      </c>
      <c r="C16" s="659"/>
      <c r="D16" s="659"/>
      <c r="E16" s="659"/>
      <c r="F16" s="659"/>
      <c r="G16" s="659"/>
      <c r="H16" s="659"/>
      <c r="I16" s="659"/>
      <c r="J16" s="659"/>
      <c r="K16" s="659"/>
      <c r="L16" s="659"/>
      <c r="M16" s="659"/>
      <c r="N16" s="659"/>
      <c r="O16" s="659"/>
      <c r="P16" s="659"/>
      <c r="Q16" s="660"/>
      <c r="R16" s="661" t="s">
        <v>246</v>
      </c>
      <c r="S16" s="664"/>
      <c r="T16" s="664"/>
      <c r="U16" s="664"/>
      <c r="V16" s="664"/>
      <c r="W16" s="664"/>
      <c r="X16" s="664"/>
      <c r="Y16" s="665"/>
      <c r="Z16" s="723" t="s">
        <v>246</v>
      </c>
      <c r="AA16" s="723"/>
      <c r="AB16" s="723"/>
      <c r="AC16" s="723"/>
      <c r="AD16" s="724" t="s">
        <v>246</v>
      </c>
      <c r="AE16" s="724"/>
      <c r="AF16" s="724"/>
      <c r="AG16" s="724"/>
      <c r="AH16" s="724"/>
      <c r="AI16" s="724"/>
      <c r="AJ16" s="724"/>
      <c r="AK16" s="724"/>
      <c r="AL16" s="666" t="s">
        <v>237</v>
      </c>
      <c r="AM16" s="667"/>
      <c r="AN16" s="667"/>
      <c r="AO16" s="725"/>
      <c r="AP16" s="658" t="s">
        <v>267</v>
      </c>
      <c r="AQ16" s="659"/>
      <c r="AR16" s="659"/>
      <c r="AS16" s="659"/>
      <c r="AT16" s="659"/>
      <c r="AU16" s="659"/>
      <c r="AV16" s="659"/>
      <c r="AW16" s="659"/>
      <c r="AX16" s="659"/>
      <c r="AY16" s="659"/>
      <c r="AZ16" s="659"/>
      <c r="BA16" s="659"/>
      <c r="BB16" s="659"/>
      <c r="BC16" s="659"/>
      <c r="BD16" s="659"/>
      <c r="BE16" s="659"/>
      <c r="BF16" s="660"/>
      <c r="BG16" s="661" t="s">
        <v>237</v>
      </c>
      <c r="BH16" s="664"/>
      <c r="BI16" s="664"/>
      <c r="BJ16" s="664"/>
      <c r="BK16" s="664"/>
      <c r="BL16" s="664"/>
      <c r="BM16" s="664"/>
      <c r="BN16" s="665"/>
      <c r="BO16" s="723" t="s">
        <v>246</v>
      </c>
      <c r="BP16" s="723"/>
      <c r="BQ16" s="723"/>
      <c r="BR16" s="723"/>
      <c r="BS16" s="669" t="s">
        <v>246</v>
      </c>
      <c r="BT16" s="664"/>
      <c r="BU16" s="664"/>
      <c r="BV16" s="664"/>
      <c r="BW16" s="664"/>
      <c r="BX16" s="664"/>
      <c r="BY16" s="664"/>
      <c r="BZ16" s="664"/>
      <c r="CA16" s="664"/>
      <c r="CB16" s="704"/>
      <c r="CD16" s="705" t="s">
        <v>268</v>
      </c>
      <c r="CE16" s="702"/>
      <c r="CF16" s="702"/>
      <c r="CG16" s="702"/>
      <c r="CH16" s="702"/>
      <c r="CI16" s="702"/>
      <c r="CJ16" s="702"/>
      <c r="CK16" s="702"/>
      <c r="CL16" s="702"/>
      <c r="CM16" s="702"/>
      <c r="CN16" s="702"/>
      <c r="CO16" s="702"/>
      <c r="CP16" s="702"/>
      <c r="CQ16" s="703"/>
      <c r="CR16" s="661" t="s">
        <v>246</v>
      </c>
      <c r="CS16" s="664"/>
      <c r="CT16" s="664"/>
      <c r="CU16" s="664"/>
      <c r="CV16" s="664"/>
      <c r="CW16" s="664"/>
      <c r="CX16" s="664"/>
      <c r="CY16" s="665"/>
      <c r="CZ16" s="723" t="s">
        <v>237</v>
      </c>
      <c r="DA16" s="723"/>
      <c r="DB16" s="723"/>
      <c r="DC16" s="723"/>
      <c r="DD16" s="669" t="s">
        <v>237</v>
      </c>
      <c r="DE16" s="664"/>
      <c r="DF16" s="664"/>
      <c r="DG16" s="664"/>
      <c r="DH16" s="664"/>
      <c r="DI16" s="664"/>
      <c r="DJ16" s="664"/>
      <c r="DK16" s="664"/>
      <c r="DL16" s="664"/>
      <c r="DM16" s="664"/>
      <c r="DN16" s="664"/>
      <c r="DO16" s="664"/>
      <c r="DP16" s="665"/>
      <c r="DQ16" s="669" t="s">
        <v>246</v>
      </c>
      <c r="DR16" s="664"/>
      <c r="DS16" s="664"/>
      <c r="DT16" s="664"/>
      <c r="DU16" s="664"/>
      <c r="DV16" s="664"/>
      <c r="DW16" s="664"/>
      <c r="DX16" s="664"/>
      <c r="DY16" s="664"/>
      <c r="DZ16" s="664"/>
      <c r="EA16" s="664"/>
      <c r="EB16" s="664"/>
      <c r="EC16" s="704"/>
    </row>
    <row r="17" spans="2:133" ht="11.25" customHeight="1">
      <c r="B17" s="658" t="s">
        <v>269</v>
      </c>
      <c r="C17" s="659"/>
      <c r="D17" s="659"/>
      <c r="E17" s="659"/>
      <c r="F17" s="659"/>
      <c r="G17" s="659"/>
      <c r="H17" s="659"/>
      <c r="I17" s="659"/>
      <c r="J17" s="659"/>
      <c r="K17" s="659"/>
      <c r="L17" s="659"/>
      <c r="M17" s="659"/>
      <c r="N17" s="659"/>
      <c r="O17" s="659"/>
      <c r="P17" s="659"/>
      <c r="Q17" s="660"/>
      <c r="R17" s="661">
        <v>39891</v>
      </c>
      <c r="S17" s="664"/>
      <c r="T17" s="664"/>
      <c r="U17" s="664"/>
      <c r="V17" s="664"/>
      <c r="W17" s="664"/>
      <c r="X17" s="664"/>
      <c r="Y17" s="665"/>
      <c r="Z17" s="723">
        <v>0.2</v>
      </c>
      <c r="AA17" s="723"/>
      <c r="AB17" s="723"/>
      <c r="AC17" s="723"/>
      <c r="AD17" s="724">
        <v>39891</v>
      </c>
      <c r="AE17" s="724"/>
      <c r="AF17" s="724"/>
      <c r="AG17" s="724"/>
      <c r="AH17" s="724"/>
      <c r="AI17" s="724"/>
      <c r="AJ17" s="724"/>
      <c r="AK17" s="724"/>
      <c r="AL17" s="666">
        <v>0.4</v>
      </c>
      <c r="AM17" s="667"/>
      <c r="AN17" s="667"/>
      <c r="AO17" s="725"/>
      <c r="AP17" s="658" t="s">
        <v>270</v>
      </c>
      <c r="AQ17" s="659"/>
      <c r="AR17" s="659"/>
      <c r="AS17" s="659"/>
      <c r="AT17" s="659"/>
      <c r="AU17" s="659"/>
      <c r="AV17" s="659"/>
      <c r="AW17" s="659"/>
      <c r="AX17" s="659"/>
      <c r="AY17" s="659"/>
      <c r="AZ17" s="659"/>
      <c r="BA17" s="659"/>
      <c r="BB17" s="659"/>
      <c r="BC17" s="659"/>
      <c r="BD17" s="659"/>
      <c r="BE17" s="659"/>
      <c r="BF17" s="660"/>
      <c r="BG17" s="661" t="s">
        <v>246</v>
      </c>
      <c r="BH17" s="664"/>
      <c r="BI17" s="664"/>
      <c r="BJ17" s="664"/>
      <c r="BK17" s="664"/>
      <c r="BL17" s="664"/>
      <c r="BM17" s="664"/>
      <c r="BN17" s="665"/>
      <c r="BO17" s="723" t="s">
        <v>246</v>
      </c>
      <c r="BP17" s="723"/>
      <c r="BQ17" s="723"/>
      <c r="BR17" s="723"/>
      <c r="BS17" s="669" t="s">
        <v>246</v>
      </c>
      <c r="BT17" s="664"/>
      <c r="BU17" s="664"/>
      <c r="BV17" s="664"/>
      <c r="BW17" s="664"/>
      <c r="BX17" s="664"/>
      <c r="BY17" s="664"/>
      <c r="BZ17" s="664"/>
      <c r="CA17" s="664"/>
      <c r="CB17" s="704"/>
      <c r="CD17" s="705" t="s">
        <v>271</v>
      </c>
      <c r="CE17" s="702"/>
      <c r="CF17" s="702"/>
      <c r="CG17" s="702"/>
      <c r="CH17" s="702"/>
      <c r="CI17" s="702"/>
      <c r="CJ17" s="702"/>
      <c r="CK17" s="702"/>
      <c r="CL17" s="702"/>
      <c r="CM17" s="702"/>
      <c r="CN17" s="702"/>
      <c r="CO17" s="702"/>
      <c r="CP17" s="702"/>
      <c r="CQ17" s="703"/>
      <c r="CR17" s="661">
        <v>1284143</v>
      </c>
      <c r="CS17" s="664"/>
      <c r="CT17" s="664"/>
      <c r="CU17" s="664"/>
      <c r="CV17" s="664"/>
      <c r="CW17" s="664"/>
      <c r="CX17" s="664"/>
      <c r="CY17" s="665"/>
      <c r="CZ17" s="723">
        <v>6.8</v>
      </c>
      <c r="DA17" s="723"/>
      <c r="DB17" s="723"/>
      <c r="DC17" s="723"/>
      <c r="DD17" s="669" t="s">
        <v>246</v>
      </c>
      <c r="DE17" s="664"/>
      <c r="DF17" s="664"/>
      <c r="DG17" s="664"/>
      <c r="DH17" s="664"/>
      <c r="DI17" s="664"/>
      <c r="DJ17" s="664"/>
      <c r="DK17" s="664"/>
      <c r="DL17" s="664"/>
      <c r="DM17" s="664"/>
      <c r="DN17" s="664"/>
      <c r="DO17" s="664"/>
      <c r="DP17" s="665"/>
      <c r="DQ17" s="669">
        <v>1284143</v>
      </c>
      <c r="DR17" s="664"/>
      <c r="DS17" s="664"/>
      <c r="DT17" s="664"/>
      <c r="DU17" s="664"/>
      <c r="DV17" s="664"/>
      <c r="DW17" s="664"/>
      <c r="DX17" s="664"/>
      <c r="DY17" s="664"/>
      <c r="DZ17" s="664"/>
      <c r="EA17" s="664"/>
      <c r="EB17" s="664"/>
      <c r="EC17" s="704"/>
    </row>
    <row r="18" spans="2:133" ht="11.25" customHeight="1">
      <c r="B18" s="658" t="s">
        <v>272</v>
      </c>
      <c r="C18" s="659"/>
      <c r="D18" s="659"/>
      <c r="E18" s="659"/>
      <c r="F18" s="659"/>
      <c r="G18" s="659"/>
      <c r="H18" s="659"/>
      <c r="I18" s="659"/>
      <c r="J18" s="659"/>
      <c r="K18" s="659"/>
      <c r="L18" s="659"/>
      <c r="M18" s="659"/>
      <c r="N18" s="659"/>
      <c r="O18" s="659"/>
      <c r="P18" s="659"/>
      <c r="Q18" s="660"/>
      <c r="R18" s="661">
        <v>2327541</v>
      </c>
      <c r="S18" s="664"/>
      <c r="T18" s="664"/>
      <c r="U18" s="664"/>
      <c r="V18" s="664"/>
      <c r="W18" s="664"/>
      <c r="X18" s="664"/>
      <c r="Y18" s="665"/>
      <c r="Z18" s="723">
        <v>11.8</v>
      </c>
      <c r="AA18" s="723"/>
      <c r="AB18" s="723"/>
      <c r="AC18" s="723"/>
      <c r="AD18" s="724">
        <v>2098829</v>
      </c>
      <c r="AE18" s="724"/>
      <c r="AF18" s="724"/>
      <c r="AG18" s="724"/>
      <c r="AH18" s="724"/>
      <c r="AI18" s="724"/>
      <c r="AJ18" s="724"/>
      <c r="AK18" s="724"/>
      <c r="AL18" s="666">
        <v>21.5</v>
      </c>
      <c r="AM18" s="667"/>
      <c r="AN18" s="667"/>
      <c r="AO18" s="725"/>
      <c r="AP18" s="658" t="s">
        <v>273</v>
      </c>
      <c r="AQ18" s="659"/>
      <c r="AR18" s="659"/>
      <c r="AS18" s="659"/>
      <c r="AT18" s="659"/>
      <c r="AU18" s="659"/>
      <c r="AV18" s="659"/>
      <c r="AW18" s="659"/>
      <c r="AX18" s="659"/>
      <c r="AY18" s="659"/>
      <c r="AZ18" s="659"/>
      <c r="BA18" s="659"/>
      <c r="BB18" s="659"/>
      <c r="BC18" s="659"/>
      <c r="BD18" s="659"/>
      <c r="BE18" s="659"/>
      <c r="BF18" s="660"/>
      <c r="BG18" s="661" t="s">
        <v>246</v>
      </c>
      <c r="BH18" s="664"/>
      <c r="BI18" s="664"/>
      <c r="BJ18" s="664"/>
      <c r="BK18" s="664"/>
      <c r="BL18" s="664"/>
      <c r="BM18" s="664"/>
      <c r="BN18" s="665"/>
      <c r="BO18" s="723" t="s">
        <v>237</v>
      </c>
      <c r="BP18" s="723"/>
      <c r="BQ18" s="723"/>
      <c r="BR18" s="723"/>
      <c r="BS18" s="669" t="s">
        <v>237</v>
      </c>
      <c r="BT18" s="664"/>
      <c r="BU18" s="664"/>
      <c r="BV18" s="664"/>
      <c r="BW18" s="664"/>
      <c r="BX18" s="664"/>
      <c r="BY18" s="664"/>
      <c r="BZ18" s="664"/>
      <c r="CA18" s="664"/>
      <c r="CB18" s="704"/>
      <c r="CD18" s="705" t="s">
        <v>274</v>
      </c>
      <c r="CE18" s="702"/>
      <c r="CF18" s="702"/>
      <c r="CG18" s="702"/>
      <c r="CH18" s="702"/>
      <c r="CI18" s="702"/>
      <c r="CJ18" s="702"/>
      <c r="CK18" s="702"/>
      <c r="CL18" s="702"/>
      <c r="CM18" s="702"/>
      <c r="CN18" s="702"/>
      <c r="CO18" s="702"/>
      <c r="CP18" s="702"/>
      <c r="CQ18" s="703"/>
      <c r="CR18" s="661" t="s">
        <v>237</v>
      </c>
      <c r="CS18" s="664"/>
      <c r="CT18" s="664"/>
      <c r="CU18" s="664"/>
      <c r="CV18" s="664"/>
      <c r="CW18" s="664"/>
      <c r="CX18" s="664"/>
      <c r="CY18" s="665"/>
      <c r="CZ18" s="723" t="s">
        <v>237</v>
      </c>
      <c r="DA18" s="723"/>
      <c r="DB18" s="723"/>
      <c r="DC18" s="723"/>
      <c r="DD18" s="669" t="s">
        <v>237</v>
      </c>
      <c r="DE18" s="664"/>
      <c r="DF18" s="664"/>
      <c r="DG18" s="664"/>
      <c r="DH18" s="664"/>
      <c r="DI18" s="664"/>
      <c r="DJ18" s="664"/>
      <c r="DK18" s="664"/>
      <c r="DL18" s="664"/>
      <c r="DM18" s="664"/>
      <c r="DN18" s="664"/>
      <c r="DO18" s="664"/>
      <c r="DP18" s="665"/>
      <c r="DQ18" s="669" t="s">
        <v>246</v>
      </c>
      <c r="DR18" s="664"/>
      <c r="DS18" s="664"/>
      <c r="DT18" s="664"/>
      <c r="DU18" s="664"/>
      <c r="DV18" s="664"/>
      <c r="DW18" s="664"/>
      <c r="DX18" s="664"/>
      <c r="DY18" s="664"/>
      <c r="DZ18" s="664"/>
      <c r="EA18" s="664"/>
      <c r="EB18" s="664"/>
      <c r="EC18" s="704"/>
    </row>
    <row r="19" spans="2:133" ht="11.25" customHeight="1">
      <c r="B19" s="658" t="s">
        <v>275</v>
      </c>
      <c r="C19" s="659"/>
      <c r="D19" s="659"/>
      <c r="E19" s="659"/>
      <c r="F19" s="659"/>
      <c r="G19" s="659"/>
      <c r="H19" s="659"/>
      <c r="I19" s="659"/>
      <c r="J19" s="659"/>
      <c r="K19" s="659"/>
      <c r="L19" s="659"/>
      <c r="M19" s="659"/>
      <c r="N19" s="659"/>
      <c r="O19" s="659"/>
      <c r="P19" s="659"/>
      <c r="Q19" s="660"/>
      <c r="R19" s="661">
        <v>2098829</v>
      </c>
      <c r="S19" s="664"/>
      <c r="T19" s="664"/>
      <c r="U19" s="664"/>
      <c r="V19" s="664"/>
      <c r="W19" s="664"/>
      <c r="X19" s="664"/>
      <c r="Y19" s="665"/>
      <c r="Z19" s="723">
        <v>10.6</v>
      </c>
      <c r="AA19" s="723"/>
      <c r="AB19" s="723"/>
      <c r="AC19" s="723"/>
      <c r="AD19" s="724">
        <v>2098829</v>
      </c>
      <c r="AE19" s="724"/>
      <c r="AF19" s="724"/>
      <c r="AG19" s="724"/>
      <c r="AH19" s="724"/>
      <c r="AI19" s="724"/>
      <c r="AJ19" s="724"/>
      <c r="AK19" s="724"/>
      <c r="AL19" s="666">
        <v>21.5</v>
      </c>
      <c r="AM19" s="667"/>
      <c r="AN19" s="667"/>
      <c r="AO19" s="725"/>
      <c r="AP19" s="658" t="s">
        <v>276</v>
      </c>
      <c r="AQ19" s="659"/>
      <c r="AR19" s="659"/>
      <c r="AS19" s="659"/>
      <c r="AT19" s="659"/>
      <c r="AU19" s="659"/>
      <c r="AV19" s="659"/>
      <c r="AW19" s="659"/>
      <c r="AX19" s="659"/>
      <c r="AY19" s="659"/>
      <c r="AZ19" s="659"/>
      <c r="BA19" s="659"/>
      <c r="BB19" s="659"/>
      <c r="BC19" s="659"/>
      <c r="BD19" s="659"/>
      <c r="BE19" s="659"/>
      <c r="BF19" s="660"/>
      <c r="BG19" s="661">
        <v>308547</v>
      </c>
      <c r="BH19" s="664"/>
      <c r="BI19" s="664"/>
      <c r="BJ19" s="664"/>
      <c r="BK19" s="664"/>
      <c r="BL19" s="664"/>
      <c r="BM19" s="664"/>
      <c r="BN19" s="665"/>
      <c r="BO19" s="723">
        <v>4.7</v>
      </c>
      <c r="BP19" s="723"/>
      <c r="BQ19" s="723"/>
      <c r="BR19" s="723"/>
      <c r="BS19" s="669" t="s">
        <v>237</v>
      </c>
      <c r="BT19" s="664"/>
      <c r="BU19" s="664"/>
      <c r="BV19" s="664"/>
      <c r="BW19" s="664"/>
      <c r="BX19" s="664"/>
      <c r="BY19" s="664"/>
      <c r="BZ19" s="664"/>
      <c r="CA19" s="664"/>
      <c r="CB19" s="704"/>
      <c r="CD19" s="705" t="s">
        <v>277</v>
      </c>
      <c r="CE19" s="702"/>
      <c r="CF19" s="702"/>
      <c r="CG19" s="702"/>
      <c r="CH19" s="702"/>
      <c r="CI19" s="702"/>
      <c r="CJ19" s="702"/>
      <c r="CK19" s="702"/>
      <c r="CL19" s="702"/>
      <c r="CM19" s="702"/>
      <c r="CN19" s="702"/>
      <c r="CO19" s="702"/>
      <c r="CP19" s="702"/>
      <c r="CQ19" s="703"/>
      <c r="CR19" s="661" t="s">
        <v>237</v>
      </c>
      <c r="CS19" s="664"/>
      <c r="CT19" s="664"/>
      <c r="CU19" s="664"/>
      <c r="CV19" s="664"/>
      <c r="CW19" s="664"/>
      <c r="CX19" s="664"/>
      <c r="CY19" s="665"/>
      <c r="CZ19" s="723" t="s">
        <v>246</v>
      </c>
      <c r="DA19" s="723"/>
      <c r="DB19" s="723"/>
      <c r="DC19" s="723"/>
      <c r="DD19" s="669" t="s">
        <v>237</v>
      </c>
      <c r="DE19" s="664"/>
      <c r="DF19" s="664"/>
      <c r="DG19" s="664"/>
      <c r="DH19" s="664"/>
      <c r="DI19" s="664"/>
      <c r="DJ19" s="664"/>
      <c r="DK19" s="664"/>
      <c r="DL19" s="664"/>
      <c r="DM19" s="664"/>
      <c r="DN19" s="664"/>
      <c r="DO19" s="664"/>
      <c r="DP19" s="665"/>
      <c r="DQ19" s="669" t="s">
        <v>246</v>
      </c>
      <c r="DR19" s="664"/>
      <c r="DS19" s="664"/>
      <c r="DT19" s="664"/>
      <c r="DU19" s="664"/>
      <c r="DV19" s="664"/>
      <c r="DW19" s="664"/>
      <c r="DX19" s="664"/>
      <c r="DY19" s="664"/>
      <c r="DZ19" s="664"/>
      <c r="EA19" s="664"/>
      <c r="EB19" s="664"/>
      <c r="EC19" s="704"/>
    </row>
    <row r="20" spans="2:133" ht="11.25" customHeight="1">
      <c r="B20" s="658" t="s">
        <v>278</v>
      </c>
      <c r="C20" s="659"/>
      <c r="D20" s="659"/>
      <c r="E20" s="659"/>
      <c r="F20" s="659"/>
      <c r="G20" s="659"/>
      <c r="H20" s="659"/>
      <c r="I20" s="659"/>
      <c r="J20" s="659"/>
      <c r="K20" s="659"/>
      <c r="L20" s="659"/>
      <c r="M20" s="659"/>
      <c r="N20" s="659"/>
      <c r="O20" s="659"/>
      <c r="P20" s="659"/>
      <c r="Q20" s="660"/>
      <c r="R20" s="661">
        <v>228712</v>
      </c>
      <c r="S20" s="664"/>
      <c r="T20" s="664"/>
      <c r="U20" s="664"/>
      <c r="V20" s="664"/>
      <c r="W20" s="664"/>
      <c r="X20" s="664"/>
      <c r="Y20" s="665"/>
      <c r="Z20" s="723">
        <v>1.2</v>
      </c>
      <c r="AA20" s="723"/>
      <c r="AB20" s="723"/>
      <c r="AC20" s="723"/>
      <c r="AD20" s="724" t="s">
        <v>246</v>
      </c>
      <c r="AE20" s="724"/>
      <c r="AF20" s="724"/>
      <c r="AG20" s="724"/>
      <c r="AH20" s="724"/>
      <c r="AI20" s="724"/>
      <c r="AJ20" s="724"/>
      <c r="AK20" s="724"/>
      <c r="AL20" s="666" t="s">
        <v>246</v>
      </c>
      <c r="AM20" s="667"/>
      <c r="AN20" s="667"/>
      <c r="AO20" s="725"/>
      <c r="AP20" s="658" t="s">
        <v>279</v>
      </c>
      <c r="AQ20" s="659"/>
      <c r="AR20" s="659"/>
      <c r="AS20" s="659"/>
      <c r="AT20" s="659"/>
      <c r="AU20" s="659"/>
      <c r="AV20" s="659"/>
      <c r="AW20" s="659"/>
      <c r="AX20" s="659"/>
      <c r="AY20" s="659"/>
      <c r="AZ20" s="659"/>
      <c r="BA20" s="659"/>
      <c r="BB20" s="659"/>
      <c r="BC20" s="659"/>
      <c r="BD20" s="659"/>
      <c r="BE20" s="659"/>
      <c r="BF20" s="660"/>
      <c r="BG20" s="661">
        <v>308547</v>
      </c>
      <c r="BH20" s="664"/>
      <c r="BI20" s="664"/>
      <c r="BJ20" s="664"/>
      <c r="BK20" s="664"/>
      <c r="BL20" s="664"/>
      <c r="BM20" s="664"/>
      <c r="BN20" s="665"/>
      <c r="BO20" s="723">
        <v>4.7</v>
      </c>
      <c r="BP20" s="723"/>
      <c r="BQ20" s="723"/>
      <c r="BR20" s="723"/>
      <c r="BS20" s="669" t="s">
        <v>246</v>
      </c>
      <c r="BT20" s="664"/>
      <c r="BU20" s="664"/>
      <c r="BV20" s="664"/>
      <c r="BW20" s="664"/>
      <c r="BX20" s="664"/>
      <c r="BY20" s="664"/>
      <c r="BZ20" s="664"/>
      <c r="CA20" s="664"/>
      <c r="CB20" s="704"/>
      <c r="CD20" s="705" t="s">
        <v>280</v>
      </c>
      <c r="CE20" s="702"/>
      <c r="CF20" s="702"/>
      <c r="CG20" s="702"/>
      <c r="CH20" s="702"/>
      <c r="CI20" s="702"/>
      <c r="CJ20" s="702"/>
      <c r="CK20" s="702"/>
      <c r="CL20" s="702"/>
      <c r="CM20" s="702"/>
      <c r="CN20" s="702"/>
      <c r="CO20" s="702"/>
      <c r="CP20" s="702"/>
      <c r="CQ20" s="703"/>
      <c r="CR20" s="661">
        <v>18872914</v>
      </c>
      <c r="CS20" s="664"/>
      <c r="CT20" s="664"/>
      <c r="CU20" s="664"/>
      <c r="CV20" s="664"/>
      <c r="CW20" s="664"/>
      <c r="CX20" s="664"/>
      <c r="CY20" s="665"/>
      <c r="CZ20" s="723">
        <v>100</v>
      </c>
      <c r="DA20" s="723"/>
      <c r="DB20" s="723"/>
      <c r="DC20" s="723"/>
      <c r="DD20" s="669">
        <v>4312864</v>
      </c>
      <c r="DE20" s="664"/>
      <c r="DF20" s="664"/>
      <c r="DG20" s="664"/>
      <c r="DH20" s="664"/>
      <c r="DI20" s="664"/>
      <c r="DJ20" s="664"/>
      <c r="DK20" s="664"/>
      <c r="DL20" s="664"/>
      <c r="DM20" s="664"/>
      <c r="DN20" s="664"/>
      <c r="DO20" s="664"/>
      <c r="DP20" s="665"/>
      <c r="DQ20" s="669">
        <v>12052968</v>
      </c>
      <c r="DR20" s="664"/>
      <c r="DS20" s="664"/>
      <c r="DT20" s="664"/>
      <c r="DU20" s="664"/>
      <c r="DV20" s="664"/>
      <c r="DW20" s="664"/>
      <c r="DX20" s="664"/>
      <c r="DY20" s="664"/>
      <c r="DZ20" s="664"/>
      <c r="EA20" s="664"/>
      <c r="EB20" s="664"/>
      <c r="EC20" s="704"/>
    </row>
    <row r="21" spans="2:133" ht="11.25" customHeight="1">
      <c r="B21" s="658" t="s">
        <v>281</v>
      </c>
      <c r="C21" s="659"/>
      <c r="D21" s="659"/>
      <c r="E21" s="659"/>
      <c r="F21" s="659"/>
      <c r="G21" s="659"/>
      <c r="H21" s="659"/>
      <c r="I21" s="659"/>
      <c r="J21" s="659"/>
      <c r="K21" s="659"/>
      <c r="L21" s="659"/>
      <c r="M21" s="659"/>
      <c r="N21" s="659"/>
      <c r="O21" s="659"/>
      <c r="P21" s="659"/>
      <c r="Q21" s="660"/>
      <c r="R21" s="661" t="s">
        <v>246</v>
      </c>
      <c r="S21" s="664"/>
      <c r="T21" s="664"/>
      <c r="U21" s="664"/>
      <c r="V21" s="664"/>
      <c r="W21" s="664"/>
      <c r="X21" s="664"/>
      <c r="Y21" s="665"/>
      <c r="Z21" s="723" t="s">
        <v>246</v>
      </c>
      <c r="AA21" s="723"/>
      <c r="AB21" s="723"/>
      <c r="AC21" s="723"/>
      <c r="AD21" s="724" t="s">
        <v>237</v>
      </c>
      <c r="AE21" s="724"/>
      <c r="AF21" s="724"/>
      <c r="AG21" s="724"/>
      <c r="AH21" s="724"/>
      <c r="AI21" s="724"/>
      <c r="AJ21" s="724"/>
      <c r="AK21" s="724"/>
      <c r="AL21" s="666" t="s">
        <v>246</v>
      </c>
      <c r="AM21" s="667"/>
      <c r="AN21" s="667"/>
      <c r="AO21" s="725"/>
      <c r="AP21" s="769" t="s">
        <v>282</v>
      </c>
      <c r="AQ21" s="776"/>
      <c r="AR21" s="776"/>
      <c r="AS21" s="776"/>
      <c r="AT21" s="776"/>
      <c r="AU21" s="776"/>
      <c r="AV21" s="776"/>
      <c r="AW21" s="776"/>
      <c r="AX21" s="776"/>
      <c r="AY21" s="776"/>
      <c r="AZ21" s="776"/>
      <c r="BA21" s="776"/>
      <c r="BB21" s="776"/>
      <c r="BC21" s="776"/>
      <c r="BD21" s="776"/>
      <c r="BE21" s="776"/>
      <c r="BF21" s="771"/>
      <c r="BG21" s="661" t="s">
        <v>246</v>
      </c>
      <c r="BH21" s="664"/>
      <c r="BI21" s="664"/>
      <c r="BJ21" s="664"/>
      <c r="BK21" s="664"/>
      <c r="BL21" s="664"/>
      <c r="BM21" s="664"/>
      <c r="BN21" s="665"/>
      <c r="BO21" s="723" t="s">
        <v>237</v>
      </c>
      <c r="BP21" s="723"/>
      <c r="BQ21" s="723"/>
      <c r="BR21" s="723"/>
      <c r="BS21" s="669" t="s">
        <v>246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283</v>
      </c>
      <c r="C22" s="659"/>
      <c r="D22" s="659"/>
      <c r="E22" s="659"/>
      <c r="F22" s="659"/>
      <c r="G22" s="659"/>
      <c r="H22" s="659"/>
      <c r="I22" s="659"/>
      <c r="J22" s="659"/>
      <c r="K22" s="659"/>
      <c r="L22" s="659"/>
      <c r="M22" s="659"/>
      <c r="N22" s="659"/>
      <c r="O22" s="659"/>
      <c r="P22" s="659"/>
      <c r="Q22" s="660"/>
      <c r="R22" s="661">
        <v>10142991</v>
      </c>
      <c r="S22" s="664"/>
      <c r="T22" s="664"/>
      <c r="U22" s="664"/>
      <c r="V22" s="664"/>
      <c r="W22" s="664"/>
      <c r="X22" s="664"/>
      <c r="Y22" s="665"/>
      <c r="Z22" s="723">
        <v>51.2</v>
      </c>
      <c r="AA22" s="723"/>
      <c r="AB22" s="723"/>
      <c r="AC22" s="723"/>
      <c r="AD22" s="724">
        <v>9605732</v>
      </c>
      <c r="AE22" s="724"/>
      <c r="AF22" s="724"/>
      <c r="AG22" s="724"/>
      <c r="AH22" s="724"/>
      <c r="AI22" s="724"/>
      <c r="AJ22" s="724"/>
      <c r="AK22" s="724"/>
      <c r="AL22" s="666">
        <v>98.6</v>
      </c>
      <c r="AM22" s="667"/>
      <c r="AN22" s="667"/>
      <c r="AO22" s="725"/>
      <c r="AP22" s="769" t="s">
        <v>284</v>
      </c>
      <c r="AQ22" s="776"/>
      <c r="AR22" s="776"/>
      <c r="AS22" s="776"/>
      <c r="AT22" s="776"/>
      <c r="AU22" s="776"/>
      <c r="AV22" s="776"/>
      <c r="AW22" s="776"/>
      <c r="AX22" s="776"/>
      <c r="AY22" s="776"/>
      <c r="AZ22" s="776"/>
      <c r="BA22" s="776"/>
      <c r="BB22" s="776"/>
      <c r="BC22" s="776"/>
      <c r="BD22" s="776"/>
      <c r="BE22" s="776"/>
      <c r="BF22" s="771"/>
      <c r="BG22" s="661" t="s">
        <v>246</v>
      </c>
      <c r="BH22" s="664"/>
      <c r="BI22" s="664"/>
      <c r="BJ22" s="664"/>
      <c r="BK22" s="664"/>
      <c r="BL22" s="664"/>
      <c r="BM22" s="664"/>
      <c r="BN22" s="665"/>
      <c r="BO22" s="723" t="s">
        <v>246</v>
      </c>
      <c r="BP22" s="723"/>
      <c r="BQ22" s="723"/>
      <c r="BR22" s="723"/>
      <c r="BS22" s="669" t="s">
        <v>246</v>
      </c>
      <c r="BT22" s="664"/>
      <c r="BU22" s="664"/>
      <c r="BV22" s="664"/>
      <c r="BW22" s="664"/>
      <c r="BX22" s="664"/>
      <c r="BY22" s="664"/>
      <c r="BZ22" s="664"/>
      <c r="CA22" s="664"/>
      <c r="CB22" s="704"/>
      <c r="CD22" s="778" t="s">
        <v>285</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286</v>
      </c>
      <c r="C23" s="659"/>
      <c r="D23" s="659"/>
      <c r="E23" s="659"/>
      <c r="F23" s="659"/>
      <c r="G23" s="659"/>
      <c r="H23" s="659"/>
      <c r="I23" s="659"/>
      <c r="J23" s="659"/>
      <c r="K23" s="659"/>
      <c r="L23" s="659"/>
      <c r="M23" s="659"/>
      <c r="N23" s="659"/>
      <c r="O23" s="659"/>
      <c r="P23" s="659"/>
      <c r="Q23" s="660"/>
      <c r="R23" s="661">
        <v>8314</v>
      </c>
      <c r="S23" s="664"/>
      <c r="T23" s="664"/>
      <c r="U23" s="664"/>
      <c r="V23" s="664"/>
      <c r="W23" s="664"/>
      <c r="X23" s="664"/>
      <c r="Y23" s="665"/>
      <c r="Z23" s="723">
        <v>0</v>
      </c>
      <c r="AA23" s="723"/>
      <c r="AB23" s="723"/>
      <c r="AC23" s="723"/>
      <c r="AD23" s="724">
        <v>8314</v>
      </c>
      <c r="AE23" s="724"/>
      <c r="AF23" s="724"/>
      <c r="AG23" s="724"/>
      <c r="AH23" s="724"/>
      <c r="AI23" s="724"/>
      <c r="AJ23" s="724"/>
      <c r="AK23" s="724"/>
      <c r="AL23" s="666">
        <v>0.1</v>
      </c>
      <c r="AM23" s="667"/>
      <c r="AN23" s="667"/>
      <c r="AO23" s="725"/>
      <c r="AP23" s="769" t="s">
        <v>287</v>
      </c>
      <c r="AQ23" s="776"/>
      <c r="AR23" s="776"/>
      <c r="AS23" s="776"/>
      <c r="AT23" s="776"/>
      <c r="AU23" s="776"/>
      <c r="AV23" s="776"/>
      <c r="AW23" s="776"/>
      <c r="AX23" s="776"/>
      <c r="AY23" s="776"/>
      <c r="AZ23" s="776"/>
      <c r="BA23" s="776"/>
      <c r="BB23" s="776"/>
      <c r="BC23" s="776"/>
      <c r="BD23" s="776"/>
      <c r="BE23" s="776"/>
      <c r="BF23" s="771"/>
      <c r="BG23" s="661">
        <v>308547</v>
      </c>
      <c r="BH23" s="664"/>
      <c r="BI23" s="664"/>
      <c r="BJ23" s="664"/>
      <c r="BK23" s="664"/>
      <c r="BL23" s="664"/>
      <c r="BM23" s="664"/>
      <c r="BN23" s="665"/>
      <c r="BO23" s="723">
        <v>4.7</v>
      </c>
      <c r="BP23" s="723"/>
      <c r="BQ23" s="723"/>
      <c r="BR23" s="723"/>
      <c r="BS23" s="669" t="s">
        <v>246</v>
      </c>
      <c r="BT23" s="664"/>
      <c r="BU23" s="664"/>
      <c r="BV23" s="664"/>
      <c r="BW23" s="664"/>
      <c r="BX23" s="664"/>
      <c r="BY23" s="664"/>
      <c r="BZ23" s="664"/>
      <c r="CA23" s="664"/>
      <c r="CB23" s="704"/>
      <c r="CD23" s="778" t="s">
        <v>225</v>
      </c>
      <c r="CE23" s="779"/>
      <c r="CF23" s="779"/>
      <c r="CG23" s="779"/>
      <c r="CH23" s="779"/>
      <c r="CI23" s="779"/>
      <c r="CJ23" s="779"/>
      <c r="CK23" s="779"/>
      <c r="CL23" s="779"/>
      <c r="CM23" s="779"/>
      <c r="CN23" s="779"/>
      <c r="CO23" s="779"/>
      <c r="CP23" s="779"/>
      <c r="CQ23" s="780"/>
      <c r="CR23" s="778" t="s">
        <v>288</v>
      </c>
      <c r="CS23" s="779"/>
      <c r="CT23" s="779"/>
      <c r="CU23" s="779"/>
      <c r="CV23" s="779"/>
      <c r="CW23" s="779"/>
      <c r="CX23" s="779"/>
      <c r="CY23" s="780"/>
      <c r="CZ23" s="778" t="s">
        <v>289</v>
      </c>
      <c r="DA23" s="779"/>
      <c r="DB23" s="779"/>
      <c r="DC23" s="780"/>
      <c r="DD23" s="778" t="s">
        <v>290</v>
      </c>
      <c r="DE23" s="779"/>
      <c r="DF23" s="779"/>
      <c r="DG23" s="779"/>
      <c r="DH23" s="779"/>
      <c r="DI23" s="779"/>
      <c r="DJ23" s="779"/>
      <c r="DK23" s="780"/>
      <c r="DL23" s="787" t="s">
        <v>291</v>
      </c>
      <c r="DM23" s="788"/>
      <c r="DN23" s="788"/>
      <c r="DO23" s="788"/>
      <c r="DP23" s="788"/>
      <c r="DQ23" s="788"/>
      <c r="DR23" s="788"/>
      <c r="DS23" s="788"/>
      <c r="DT23" s="788"/>
      <c r="DU23" s="788"/>
      <c r="DV23" s="789"/>
      <c r="DW23" s="778" t="s">
        <v>292</v>
      </c>
      <c r="DX23" s="779"/>
      <c r="DY23" s="779"/>
      <c r="DZ23" s="779"/>
      <c r="EA23" s="779"/>
      <c r="EB23" s="779"/>
      <c r="EC23" s="780"/>
    </row>
    <row r="24" spans="2:133" ht="11.25" customHeight="1">
      <c r="B24" s="658" t="s">
        <v>293</v>
      </c>
      <c r="C24" s="659"/>
      <c r="D24" s="659"/>
      <c r="E24" s="659"/>
      <c r="F24" s="659"/>
      <c r="G24" s="659"/>
      <c r="H24" s="659"/>
      <c r="I24" s="659"/>
      <c r="J24" s="659"/>
      <c r="K24" s="659"/>
      <c r="L24" s="659"/>
      <c r="M24" s="659"/>
      <c r="N24" s="659"/>
      <c r="O24" s="659"/>
      <c r="P24" s="659"/>
      <c r="Q24" s="660"/>
      <c r="R24" s="661">
        <v>197557</v>
      </c>
      <c r="S24" s="664"/>
      <c r="T24" s="664"/>
      <c r="U24" s="664"/>
      <c r="V24" s="664"/>
      <c r="W24" s="664"/>
      <c r="X24" s="664"/>
      <c r="Y24" s="665"/>
      <c r="Z24" s="723">
        <v>1</v>
      </c>
      <c r="AA24" s="723"/>
      <c r="AB24" s="723"/>
      <c r="AC24" s="723"/>
      <c r="AD24" s="724" t="s">
        <v>246</v>
      </c>
      <c r="AE24" s="724"/>
      <c r="AF24" s="724"/>
      <c r="AG24" s="724"/>
      <c r="AH24" s="724"/>
      <c r="AI24" s="724"/>
      <c r="AJ24" s="724"/>
      <c r="AK24" s="724"/>
      <c r="AL24" s="666" t="s">
        <v>246</v>
      </c>
      <c r="AM24" s="667"/>
      <c r="AN24" s="667"/>
      <c r="AO24" s="725"/>
      <c r="AP24" s="769" t="s">
        <v>294</v>
      </c>
      <c r="AQ24" s="776"/>
      <c r="AR24" s="776"/>
      <c r="AS24" s="776"/>
      <c r="AT24" s="776"/>
      <c r="AU24" s="776"/>
      <c r="AV24" s="776"/>
      <c r="AW24" s="776"/>
      <c r="AX24" s="776"/>
      <c r="AY24" s="776"/>
      <c r="AZ24" s="776"/>
      <c r="BA24" s="776"/>
      <c r="BB24" s="776"/>
      <c r="BC24" s="776"/>
      <c r="BD24" s="776"/>
      <c r="BE24" s="776"/>
      <c r="BF24" s="771"/>
      <c r="BG24" s="661" t="s">
        <v>246</v>
      </c>
      <c r="BH24" s="664"/>
      <c r="BI24" s="664"/>
      <c r="BJ24" s="664"/>
      <c r="BK24" s="664"/>
      <c r="BL24" s="664"/>
      <c r="BM24" s="664"/>
      <c r="BN24" s="665"/>
      <c r="BO24" s="723" t="s">
        <v>246</v>
      </c>
      <c r="BP24" s="723"/>
      <c r="BQ24" s="723"/>
      <c r="BR24" s="723"/>
      <c r="BS24" s="669" t="s">
        <v>246</v>
      </c>
      <c r="BT24" s="664"/>
      <c r="BU24" s="664"/>
      <c r="BV24" s="664"/>
      <c r="BW24" s="664"/>
      <c r="BX24" s="664"/>
      <c r="BY24" s="664"/>
      <c r="BZ24" s="664"/>
      <c r="CA24" s="664"/>
      <c r="CB24" s="704"/>
      <c r="CD24" s="732" t="s">
        <v>295</v>
      </c>
      <c r="CE24" s="733"/>
      <c r="CF24" s="733"/>
      <c r="CG24" s="733"/>
      <c r="CH24" s="733"/>
      <c r="CI24" s="733"/>
      <c r="CJ24" s="733"/>
      <c r="CK24" s="733"/>
      <c r="CL24" s="733"/>
      <c r="CM24" s="733"/>
      <c r="CN24" s="733"/>
      <c r="CO24" s="733"/>
      <c r="CP24" s="733"/>
      <c r="CQ24" s="734"/>
      <c r="CR24" s="726">
        <v>7527191</v>
      </c>
      <c r="CS24" s="727"/>
      <c r="CT24" s="727"/>
      <c r="CU24" s="727"/>
      <c r="CV24" s="727"/>
      <c r="CW24" s="727"/>
      <c r="CX24" s="727"/>
      <c r="CY24" s="773"/>
      <c r="CZ24" s="774">
        <v>39.9</v>
      </c>
      <c r="DA24" s="743"/>
      <c r="DB24" s="743"/>
      <c r="DC24" s="777"/>
      <c r="DD24" s="772">
        <v>4821754</v>
      </c>
      <c r="DE24" s="727"/>
      <c r="DF24" s="727"/>
      <c r="DG24" s="727"/>
      <c r="DH24" s="727"/>
      <c r="DI24" s="727"/>
      <c r="DJ24" s="727"/>
      <c r="DK24" s="773"/>
      <c r="DL24" s="772">
        <v>4798009</v>
      </c>
      <c r="DM24" s="727"/>
      <c r="DN24" s="727"/>
      <c r="DO24" s="727"/>
      <c r="DP24" s="727"/>
      <c r="DQ24" s="727"/>
      <c r="DR24" s="727"/>
      <c r="DS24" s="727"/>
      <c r="DT24" s="727"/>
      <c r="DU24" s="727"/>
      <c r="DV24" s="773"/>
      <c r="DW24" s="774">
        <v>45.9</v>
      </c>
      <c r="DX24" s="743"/>
      <c r="DY24" s="743"/>
      <c r="DZ24" s="743"/>
      <c r="EA24" s="743"/>
      <c r="EB24" s="743"/>
      <c r="EC24" s="775"/>
    </row>
    <row r="25" spans="2:133" ht="11.25" customHeight="1">
      <c r="B25" s="658" t="s">
        <v>296</v>
      </c>
      <c r="C25" s="659"/>
      <c r="D25" s="659"/>
      <c r="E25" s="659"/>
      <c r="F25" s="659"/>
      <c r="G25" s="659"/>
      <c r="H25" s="659"/>
      <c r="I25" s="659"/>
      <c r="J25" s="659"/>
      <c r="K25" s="659"/>
      <c r="L25" s="659"/>
      <c r="M25" s="659"/>
      <c r="N25" s="659"/>
      <c r="O25" s="659"/>
      <c r="P25" s="659"/>
      <c r="Q25" s="660"/>
      <c r="R25" s="661">
        <v>125566</v>
      </c>
      <c r="S25" s="664"/>
      <c r="T25" s="664"/>
      <c r="U25" s="664"/>
      <c r="V25" s="664"/>
      <c r="W25" s="664"/>
      <c r="X25" s="664"/>
      <c r="Y25" s="665"/>
      <c r="Z25" s="723">
        <v>0.6</v>
      </c>
      <c r="AA25" s="723"/>
      <c r="AB25" s="723"/>
      <c r="AC25" s="723"/>
      <c r="AD25" s="724">
        <v>28701</v>
      </c>
      <c r="AE25" s="724"/>
      <c r="AF25" s="724"/>
      <c r="AG25" s="724"/>
      <c r="AH25" s="724"/>
      <c r="AI25" s="724"/>
      <c r="AJ25" s="724"/>
      <c r="AK25" s="724"/>
      <c r="AL25" s="666">
        <v>0.3</v>
      </c>
      <c r="AM25" s="667"/>
      <c r="AN25" s="667"/>
      <c r="AO25" s="725"/>
      <c r="AP25" s="769" t="s">
        <v>297</v>
      </c>
      <c r="AQ25" s="776"/>
      <c r="AR25" s="776"/>
      <c r="AS25" s="776"/>
      <c r="AT25" s="776"/>
      <c r="AU25" s="776"/>
      <c r="AV25" s="776"/>
      <c r="AW25" s="776"/>
      <c r="AX25" s="776"/>
      <c r="AY25" s="776"/>
      <c r="AZ25" s="776"/>
      <c r="BA25" s="776"/>
      <c r="BB25" s="776"/>
      <c r="BC25" s="776"/>
      <c r="BD25" s="776"/>
      <c r="BE25" s="776"/>
      <c r="BF25" s="771"/>
      <c r="BG25" s="661" t="s">
        <v>246</v>
      </c>
      <c r="BH25" s="664"/>
      <c r="BI25" s="664"/>
      <c r="BJ25" s="664"/>
      <c r="BK25" s="664"/>
      <c r="BL25" s="664"/>
      <c r="BM25" s="664"/>
      <c r="BN25" s="665"/>
      <c r="BO25" s="723" t="s">
        <v>246</v>
      </c>
      <c r="BP25" s="723"/>
      <c r="BQ25" s="723"/>
      <c r="BR25" s="723"/>
      <c r="BS25" s="669" t="s">
        <v>237</v>
      </c>
      <c r="BT25" s="664"/>
      <c r="BU25" s="664"/>
      <c r="BV25" s="664"/>
      <c r="BW25" s="664"/>
      <c r="BX25" s="664"/>
      <c r="BY25" s="664"/>
      <c r="BZ25" s="664"/>
      <c r="CA25" s="664"/>
      <c r="CB25" s="704"/>
      <c r="CD25" s="705" t="s">
        <v>298</v>
      </c>
      <c r="CE25" s="702"/>
      <c r="CF25" s="702"/>
      <c r="CG25" s="702"/>
      <c r="CH25" s="702"/>
      <c r="CI25" s="702"/>
      <c r="CJ25" s="702"/>
      <c r="CK25" s="702"/>
      <c r="CL25" s="702"/>
      <c r="CM25" s="702"/>
      <c r="CN25" s="702"/>
      <c r="CO25" s="702"/>
      <c r="CP25" s="702"/>
      <c r="CQ25" s="703"/>
      <c r="CR25" s="661">
        <v>2491284</v>
      </c>
      <c r="CS25" s="662"/>
      <c r="CT25" s="662"/>
      <c r="CU25" s="662"/>
      <c r="CV25" s="662"/>
      <c r="CW25" s="662"/>
      <c r="CX25" s="662"/>
      <c r="CY25" s="663"/>
      <c r="CZ25" s="666">
        <v>13.2</v>
      </c>
      <c r="DA25" s="695"/>
      <c r="DB25" s="695"/>
      <c r="DC25" s="696"/>
      <c r="DD25" s="669">
        <v>2377867</v>
      </c>
      <c r="DE25" s="662"/>
      <c r="DF25" s="662"/>
      <c r="DG25" s="662"/>
      <c r="DH25" s="662"/>
      <c r="DI25" s="662"/>
      <c r="DJ25" s="662"/>
      <c r="DK25" s="663"/>
      <c r="DL25" s="669">
        <v>2372428</v>
      </c>
      <c r="DM25" s="662"/>
      <c r="DN25" s="662"/>
      <c r="DO25" s="662"/>
      <c r="DP25" s="662"/>
      <c r="DQ25" s="662"/>
      <c r="DR25" s="662"/>
      <c r="DS25" s="662"/>
      <c r="DT25" s="662"/>
      <c r="DU25" s="662"/>
      <c r="DV25" s="663"/>
      <c r="DW25" s="666">
        <v>22.7</v>
      </c>
      <c r="DX25" s="695"/>
      <c r="DY25" s="695"/>
      <c r="DZ25" s="695"/>
      <c r="EA25" s="695"/>
      <c r="EB25" s="695"/>
      <c r="EC25" s="697"/>
    </row>
    <row r="26" spans="2:133" ht="11.25" customHeight="1">
      <c r="B26" s="658" t="s">
        <v>299</v>
      </c>
      <c r="C26" s="659"/>
      <c r="D26" s="659"/>
      <c r="E26" s="659"/>
      <c r="F26" s="659"/>
      <c r="G26" s="659"/>
      <c r="H26" s="659"/>
      <c r="I26" s="659"/>
      <c r="J26" s="659"/>
      <c r="K26" s="659"/>
      <c r="L26" s="659"/>
      <c r="M26" s="659"/>
      <c r="N26" s="659"/>
      <c r="O26" s="659"/>
      <c r="P26" s="659"/>
      <c r="Q26" s="660"/>
      <c r="R26" s="661">
        <v>125002</v>
      </c>
      <c r="S26" s="664"/>
      <c r="T26" s="664"/>
      <c r="U26" s="664"/>
      <c r="V26" s="664"/>
      <c r="W26" s="664"/>
      <c r="X26" s="664"/>
      <c r="Y26" s="665"/>
      <c r="Z26" s="723">
        <v>0.6</v>
      </c>
      <c r="AA26" s="723"/>
      <c r="AB26" s="723"/>
      <c r="AC26" s="723"/>
      <c r="AD26" s="724" t="s">
        <v>246</v>
      </c>
      <c r="AE26" s="724"/>
      <c r="AF26" s="724"/>
      <c r="AG26" s="724"/>
      <c r="AH26" s="724"/>
      <c r="AI26" s="724"/>
      <c r="AJ26" s="724"/>
      <c r="AK26" s="724"/>
      <c r="AL26" s="666" t="s">
        <v>237</v>
      </c>
      <c r="AM26" s="667"/>
      <c r="AN26" s="667"/>
      <c r="AO26" s="725"/>
      <c r="AP26" s="769" t="s">
        <v>300</v>
      </c>
      <c r="AQ26" s="770"/>
      <c r="AR26" s="770"/>
      <c r="AS26" s="770"/>
      <c r="AT26" s="770"/>
      <c r="AU26" s="770"/>
      <c r="AV26" s="770"/>
      <c r="AW26" s="770"/>
      <c r="AX26" s="770"/>
      <c r="AY26" s="770"/>
      <c r="AZ26" s="770"/>
      <c r="BA26" s="770"/>
      <c r="BB26" s="770"/>
      <c r="BC26" s="770"/>
      <c r="BD26" s="770"/>
      <c r="BE26" s="770"/>
      <c r="BF26" s="771"/>
      <c r="BG26" s="661" t="s">
        <v>246</v>
      </c>
      <c r="BH26" s="664"/>
      <c r="BI26" s="664"/>
      <c r="BJ26" s="664"/>
      <c r="BK26" s="664"/>
      <c r="BL26" s="664"/>
      <c r="BM26" s="664"/>
      <c r="BN26" s="665"/>
      <c r="BO26" s="723" t="s">
        <v>246</v>
      </c>
      <c r="BP26" s="723"/>
      <c r="BQ26" s="723"/>
      <c r="BR26" s="723"/>
      <c r="BS26" s="669" t="s">
        <v>246</v>
      </c>
      <c r="BT26" s="664"/>
      <c r="BU26" s="664"/>
      <c r="BV26" s="664"/>
      <c r="BW26" s="664"/>
      <c r="BX26" s="664"/>
      <c r="BY26" s="664"/>
      <c r="BZ26" s="664"/>
      <c r="CA26" s="664"/>
      <c r="CB26" s="704"/>
      <c r="CD26" s="705" t="s">
        <v>301</v>
      </c>
      <c r="CE26" s="702"/>
      <c r="CF26" s="702"/>
      <c r="CG26" s="702"/>
      <c r="CH26" s="702"/>
      <c r="CI26" s="702"/>
      <c r="CJ26" s="702"/>
      <c r="CK26" s="702"/>
      <c r="CL26" s="702"/>
      <c r="CM26" s="702"/>
      <c r="CN26" s="702"/>
      <c r="CO26" s="702"/>
      <c r="CP26" s="702"/>
      <c r="CQ26" s="703"/>
      <c r="CR26" s="661">
        <v>1702541</v>
      </c>
      <c r="CS26" s="664"/>
      <c r="CT26" s="664"/>
      <c r="CU26" s="664"/>
      <c r="CV26" s="664"/>
      <c r="CW26" s="664"/>
      <c r="CX26" s="664"/>
      <c r="CY26" s="665"/>
      <c r="CZ26" s="666">
        <v>9</v>
      </c>
      <c r="DA26" s="695"/>
      <c r="DB26" s="695"/>
      <c r="DC26" s="696"/>
      <c r="DD26" s="669">
        <v>1601074</v>
      </c>
      <c r="DE26" s="664"/>
      <c r="DF26" s="664"/>
      <c r="DG26" s="664"/>
      <c r="DH26" s="664"/>
      <c r="DI26" s="664"/>
      <c r="DJ26" s="664"/>
      <c r="DK26" s="665"/>
      <c r="DL26" s="669" t="s">
        <v>237</v>
      </c>
      <c r="DM26" s="664"/>
      <c r="DN26" s="664"/>
      <c r="DO26" s="664"/>
      <c r="DP26" s="664"/>
      <c r="DQ26" s="664"/>
      <c r="DR26" s="664"/>
      <c r="DS26" s="664"/>
      <c r="DT26" s="664"/>
      <c r="DU26" s="664"/>
      <c r="DV26" s="665"/>
      <c r="DW26" s="666" t="s">
        <v>237</v>
      </c>
      <c r="DX26" s="695"/>
      <c r="DY26" s="695"/>
      <c r="DZ26" s="695"/>
      <c r="EA26" s="695"/>
      <c r="EB26" s="695"/>
      <c r="EC26" s="697"/>
    </row>
    <row r="27" spans="2:133" ht="11.25" customHeight="1">
      <c r="B27" s="658" t="s">
        <v>302</v>
      </c>
      <c r="C27" s="659"/>
      <c r="D27" s="659"/>
      <c r="E27" s="659"/>
      <c r="F27" s="659"/>
      <c r="G27" s="659"/>
      <c r="H27" s="659"/>
      <c r="I27" s="659"/>
      <c r="J27" s="659"/>
      <c r="K27" s="659"/>
      <c r="L27" s="659"/>
      <c r="M27" s="659"/>
      <c r="N27" s="659"/>
      <c r="O27" s="659"/>
      <c r="P27" s="659"/>
      <c r="Q27" s="660"/>
      <c r="R27" s="661">
        <v>3236044</v>
      </c>
      <c r="S27" s="664"/>
      <c r="T27" s="664"/>
      <c r="U27" s="664"/>
      <c r="V27" s="664"/>
      <c r="W27" s="664"/>
      <c r="X27" s="664"/>
      <c r="Y27" s="665"/>
      <c r="Z27" s="723">
        <v>16.3</v>
      </c>
      <c r="AA27" s="723"/>
      <c r="AB27" s="723"/>
      <c r="AC27" s="723"/>
      <c r="AD27" s="724" t="s">
        <v>237</v>
      </c>
      <c r="AE27" s="724"/>
      <c r="AF27" s="724"/>
      <c r="AG27" s="724"/>
      <c r="AH27" s="724"/>
      <c r="AI27" s="724"/>
      <c r="AJ27" s="724"/>
      <c r="AK27" s="724"/>
      <c r="AL27" s="666" t="s">
        <v>237</v>
      </c>
      <c r="AM27" s="667"/>
      <c r="AN27" s="667"/>
      <c r="AO27" s="725"/>
      <c r="AP27" s="658" t="s">
        <v>303</v>
      </c>
      <c r="AQ27" s="659"/>
      <c r="AR27" s="659"/>
      <c r="AS27" s="659"/>
      <c r="AT27" s="659"/>
      <c r="AU27" s="659"/>
      <c r="AV27" s="659"/>
      <c r="AW27" s="659"/>
      <c r="AX27" s="659"/>
      <c r="AY27" s="659"/>
      <c r="AZ27" s="659"/>
      <c r="BA27" s="659"/>
      <c r="BB27" s="659"/>
      <c r="BC27" s="659"/>
      <c r="BD27" s="659"/>
      <c r="BE27" s="659"/>
      <c r="BF27" s="660"/>
      <c r="BG27" s="661">
        <v>6578689</v>
      </c>
      <c r="BH27" s="664"/>
      <c r="BI27" s="664"/>
      <c r="BJ27" s="664"/>
      <c r="BK27" s="664"/>
      <c r="BL27" s="664"/>
      <c r="BM27" s="664"/>
      <c r="BN27" s="665"/>
      <c r="BO27" s="723">
        <v>100</v>
      </c>
      <c r="BP27" s="723"/>
      <c r="BQ27" s="723"/>
      <c r="BR27" s="723"/>
      <c r="BS27" s="669">
        <v>29214</v>
      </c>
      <c r="BT27" s="664"/>
      <c r="BU27" s="664"/>
      <c r="BV27" s="664"/>
      <c r="BW27" s="664"/>
      <c r="BX27" s="664"/>
      <c r="BY27" s="664"/>
      <c r="BZ27" s="664"/>
      <c r="CA27" s="664"/>
      <c r="CB27" s="704"/>
      <c r="CD27" s="705" t="s">
        <v>304</v>
      </c>
      <c r="CE27" s="702"/>
      <c r="CF27" s="702"/>
      <c r="CG27" s="702"/>
      <c r="CH27" s="702"/>
      <c r="CI27" s="702"/>
      <c r="CJ27" s="702"/>
      <c r="CK27" s="702"/>
      <c r="CL27" s="702"/>
      <c r="CM27" s="702"/>
      <c r="CN27" s="702"/>
      <c r="CO27" s="702"/>
      <c r="CP27" s="702"/>
      <c r="CQ27" s="703"/>
      <c r="CR27" s="661">
        <v>3751764</v>
      </c>
      <c r="CS27" s="662"/>
      <c r="CT27" s="662"/>
      <c r="CU27" s="662"/>
      <c r="CV27" s="662"/>
      <c r="CW27" s="662"/>
      <c r="CX27" s="662"/>
      <c r="CY27" s="663"/>
      <c r="CZ27" s="666">
        <v>19.899999999999999</v>
      </c>
      <c r="DA27" s="695"/>
      <c r="DB27" s="695"/>
      <c r="DC27" s="696"/>
      <c r="DD27" s="669">
        <v>1159744</v>
      </c>
      <c r="DE27" s="662"/>
      <c r="DF27" s="662"/>
      <c r="DG27" s="662"/>
      <c r="DH27" s="662"/>
      <c r="DI27" s="662"/>
      <c r="DJ27" s="662"/>
      <c r="DK27" s="663"/>
      <c r="DL27" s="669">
        <v>1152196</v>
      </c>
      <c r="DM27" s="662"/>
      <c r="DN27" s="662"/>
      <c r="DO27" s="662"/>
      <c r="DP27" s="662"/>
      <c r="DQ27" s="662"/>
      <c r="DR27" s="662"/>
      <c r="DS27" s="662"/>
      <c r="DT27" s="662"/>
      <c r="DU27" s="662"/>
      <c r="DV27" s="663"/>
      <c r="DW27" s="666">
        <v>11</v>
      </c>
      <c r="DX27" s="695"/>
      <c r="DY27" s="695"/>
      <c r="DZ27" s="695"/>
      <c r="EA27" s="695"/>
      <c r="EB27" s="695"/>
      <c r="EC27" s="697"/>
    </row>
    <row r="28" spans="2:133" ht="11.25" customHeight="1">
      <c r="B28" s="766" t="s">
        <v>305</v>
      </c>
      <c r="C28" s="767"/>
      <c r="D28" s="767"/>
      <c r="E28" s="767"/>
      <c r="F28" s="767"/>
      <c r="G28" s="767"/>
      <c r="H28" s="767"/>
      <c r="I28" s="767"/>
      <c r="J28" s="767"/>
      <c r="K28" s="767"/>
      <c r="L28" s="767"/>
      <c r="M28" s="767"/>
      <c r="N28" s="767"/>
      <c r="O28" s="767"/>
      <c r="P28" s="767"/>
      <c r="Q28" s="768"/>
      <c r="R28" s="661" t="s">
        <v>246</v>
      </c>
      <c r="S28" s="664"/>
      <c r="T28" s="664"/>
      <c r="U28" s="664"/>
      <c r="V28" s="664"/>
      <c r="W28" s="664"/>
      <c r="X28" s="664"/>
      <c r="Y28" s="665"/>
      <c r="Z28" s="723" t="s">
        <v>237</v>
      </c>
      <c r="AA28" s="723"/>
      <c r="AB28" s="723"/>
      <c r="AC28" s="723"/>
      <c r="AD28" s="724" t="s">
        <v>246</v>
      </c>
      <c r="AE28" s="724"/>
      <c r="AF28" s="724"/>
      <c r="AG28" s="724"/>
      <c r="AH28" s="724"/>
      <c r="AI28" s="724"/>
      <c r="AJ28" s="724"/>
      <c r="AK28" s="724"/>
      <c r="AL28" s="666" t="s">
        <v>246</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306</v>
      </c>
      <c r="CE28" s="702"/>
      <c r="CF28" s="702"/>
      <c r="CG28" s="702"/>
      <c r="CH28" s="702"/>
      <c r="CI28" s="702"/>
      <c r="CJ28" s="702"/>
      <c r="CK28" s="702"/>
      <c r="CL28" s="702"/>
      <c r="CM28" s="702"/>
      <c r="CN28" s="702"/>
      <c r="CO28" s="702"/>
      <c r="CP28" s="702"/>
      <c r="CQ28" s="703"/>
      <c r="CR28" s="661">
        <v>1284143</v>
      </c>
      <c r="CS28" s="664"/>
      <c r="CT28" s="664"/>
      <c r="CU28" s="664"/>
      <c r="CV28" s="664"/>
      <c r="CW28" s="664"/>
      <c r="CX28" s="664"/>
      <c r="CY28" s="665"/>
      <c r="CZ28" s="666">
        <v>6.8</v>
      </c>
      <c r="DA28" s="695"/>
      <c r="DB28" s="695"/>
      <c r="DC28" s="696"/>
      <c r="DD28" s="669">
        <v>1284143</v>
      </c>
      <c r="DE28" s="664"/>
      <c r="DF28" s="664"/>
      <c r="DG28" s="664"/>
      <c r="DH28" s="664"/>
      <c r="DI28" s="664"/>
      <c r="DJ28" s="664"/>
      <c r="DK28" s="665"/>
      <c r="DL28" s="669">
        <v>1273385</v>
      </c>
      <c r="DM28" s="664"/>
      <c r="DN28" s="664"/>
      <c r="DO28" s="664"/>
      <c r="DP28" s="664"/>
      <c r="DQ28" s="664"/>
      <c r="DR28" s="664"/>
      <c r="DS28" s="664"/>
      <c r="DT28" s="664"/>
      <c r="DU28" s="664"/>
      <c r="DV28" s="665"/>
      <c r="DW28" s="666">
        <v>12.2</v>
      </c>
      <c r="DX28" s="695"/>
      <c r="DY28" s="695"/>
      <c r="DZ28" s="695"/>
      <c r="EA28" s="695"/>
      <c r="EB28" s="695"/>
      <c r="EC28" s="697"/>
    </row>
    <row r="29" spans="2:133" ht="11.25" customHeight="1">
      <c r="B29" s="658" t="s">
        <v>307</v>
      </c>
      <c r="C29" s="659"/>
      <c r="D29" s="659"/>
      <c r="E29" s="659"/>
      <c r="F29" s="659"/>
      <c r="G29" s="659"/>
      <c r="H29" s="659"/>
      <c r="I29" s="659"/>
      <c r="J29" s="659"/>
      <c r="K29" s="659"/>
      <c r="L29" s="659"/>
      <c r="M29" s="659"/>
      <c r="N29" s="659"/>
      <c r="O29" s="659"/>
      <c r="P29" s="659"/>
      <c r="Q29" s="660"/>
      <c r="R29" s="661">
        <v>1031948</v>
      </c>
      <c r="S29" s="664"/>
      <c r="T29" s="664"/>
      <c r="U29" s="664"/>
      <c r="V29" s="664"/>
      <c r="W29" s="664"/>
      <c r="X29" s="664"/>
      <c r="Y29" s="665"/>
      <c r="Z29" s="723">
        <v>5.2</v>
      </c>
      <c r="AA29" s="723"/>
      <c r="AB29" s="723"/>
      <c r="AC29" s="723"/>
      <c r="AD29" s="724" t="s">
        <v>246</v>
      </c>
      <c r="AE29" s="724"/>
      <c r="AF29" s="724"/>
      <c r="AG29" s="724"/>
      <c r="AH29" s="724"/>
      <c r="AI29" s="724"/>
      <c r="AJ29" s="724"/>
      <c r="AK29" s="724"/>
      <c r="AL29" s="666" t="s">
        <v>246</v>
      </c>
      <c r="AM29" s="667"/>
      <c r="AN29" s="667"/>
      <c r="AO29" s="725"/>
      <c r="AP29" s="735" t="s">
        <v>225</v>
      </c>
      <c r="AQ29" s="736"/>
      <c r="AR29" s="736"/>
      <c r="AS29" s="736"/>
      <c r="AT29" s="736"/>
      <c r="AU29" s="736"/>
      <c r="AV29" s="736"/>
      <c r="AW29" s="736"/>
      <c r="AX29" s="736"/>
      <c r="AY29" s="736"/>
      <c r="AZ29" s="736"/>
      <c r="BA29" s="736"/>
      <c r="BB29" s="736"/>
      <c r="BC29" s="736"/>
      <c r="BD29" s="736"/>
      <c r="BE29" s="736"/>
      <c r="BF29" s="737"/>
      <c r="BG29" s="735" t="s">
        <v>308</v>
      </c>
      <c r="BH29" s="763"/>
      <c r="BI29" s="763"/>
      <c r="BJ29" s="763"/>
      <c r="BK29" s="763"/>
      <c r="BL29" s="763"/>
      <c r="BM29" s="763"/>
      <c r="BN29" s="763"/>
      <c r="BO29" s="763"/>
      <c r="BP29" s="763"/>
      <c r="BQ29" s="764"/>
      <c r="BR29" s="735" t="s">
        <v>309</v>
      </c>
      <c r="BS29" s="763"/>
      <c r="BT29" s="763"/>
      <c r="BU29" s="763"/>
      <c r="BV29" s="763"/>
      <c r="BW29" s="763"/>
      <c r="BX29" s="763"/>
      <c r="BY29" s="763"/>
      <c r="BZ29" s="763"/>
      <c r="CA29" s="763"/>
      <c r="CB29" s="764"/>
      <c r="CD29" s="745" t="s">
        <v>310</v>
      </c>
      <c r="CE29" s="746"/>
      <c r="CF29" s="705" t="s">
        <v>311</v>
      </c>
      <c r="CG29" s="702"/>
      <c r="CH29" s="702"/>
      <c r="CI29" s="702"/>
      <c r="CJ29" s="702"/>
      <c r="CK29" s="702"/>
      <c r="CL29" s="702"/>
      <c r="CM29" s="702"/>
      <c r="CN29" s="702"/>
      <c r="CO29" s="702"/>
      <c r="CP29" s="702"/>
      <c r="CQ29" s="703"/>
      <c r="CR29" s="661">
        <v>1284143</v>
      </c>
      <c r="CS29" s="662"/>
      <c r="CT29" s="662"/>
      <c r="CU29" s="662"/>
      <c r="CV29" s="662"/>
      <c r="CW29" s="662"/>
      <c r="CX29" s="662"/>
      <c r="CY29" s="663"/>
      <c r="CZ29" s="666">
        <v>6.8</v>
      </c>
      <c r="DA29" s="695"/>
      <c r="DB29" s="695"/>
      <c r="DC29" s="696"/>
      <c r="DD29" s="669">
        <v>1284143</v>
      </c>
      <c r="DE29" s="662"/>
      <c r="DF29" s="662"/>
      <c r="DG29" s="662"/>
      <c r="DH29" s="662"/>
      <c r="DI29" s="662"/>
      <c r="DJ29" s="662"/>
      <c r="DK29" s="663"/>
      <c r="DL29" s="669">
        <v>1273385</v>
      </c>
      <c r="DM29" s="662"/>
      <c r="DN29" s="662"/>
      <c r="DO29" s="662"/>
      <c r="DP29" s="662"/>
      <c r="DQ29" s="662"/>
      <c r="DR29" s="662"/>
      <c r="DS29" s="662"/>
      <c r="DT29" s="662"/>
      <c r="DU29" s="662"/>
      <c r="DV29" s="663"/>
      <c r="DW29" s="666">
        <v>12.2</v>
      </c>
      <c r="DX29" s="695"/>
      <c r="DY29" s="695"/>
      <c r="DZ29" s="695"/>
      <c r="EA29" s="695"/>
      <c r="EB29" s="695"/>
      <c r="EC29" s="697"/>
    </row>
    <row r="30" spans="2:133" ht="11.25" customHeight="1">
      <c r="B30" s="658" t="s">
        <v>312</v>
      </c>
      <c r="C30" s="659"/>
      <c r="D30" s="659"/>
      <c r="E30" s="659"/>
      <c r="F30" s="659"/>
      <c r="G30" s="659"/>
      <c r="H30" s="659"/>
      <c r="I30" s="659"/>
      <c r="J30" s="659"/>
      <c r="K30" s="659"/>
      <c r="L30" s="659"/>
      <c r="M30" s="659"/>
      <c r="N30" s="659"/>
      <c r="O30" s="659"/>
      <c r="P30" s="659"/>
      <c r="Q30" s="660"/>
      <c r="R30" s="661">
        <v>37833</v>
      </c>
      <c r="S30" s="664"/>
      <c r="T30" s="664"/>
      <c r="U30" s="664"/>
      <c r="V30" s="664"/>
      <c r="W30" s="664"/>
      <c r="X30" s="664"/>
      <c r="Y30" s="665"/>
      <c r="Z30" s="723">
        <v>0.2</v>
      </c>
      <c r="AA30" s="723"/>
      <c r="AB30" s="723"/>
      <c r="AC30" s="723"/>
      <c r="AD30" s="724">
        <v>34103</v>
      </c>
      <c r="AE30" s="724"/>
      <c r="AF30" s="724"/>
      <c r="AG30" s="724"/>
      <c r="AH30" s="724"/>
      <c r="AI30" s="724"/>
      <c r="AJ30" s="724"/>
      <c r="AK30" s="724"/>
      <c r="AL30" s="666">
        <v>0.3</v>
      </c>
      <c r="AM30" s="667"/>
      <c r="AN30" s="667"/>
      <c r="AO30" s="725"/>
      <c r="AP30" s="751" t="s">
        <v>313</v>
      </c>
      <c r="AQ30" s="752"/>
      <c r="AR30" s="752"/>
      <c r="AS30" s="752"/>
      <c r="AT30" s="757" t="s">
        <v>314</v>
      </c>
      <c r="AU30" s="230"/>
      <c r="AV30" s="230"/>
      <c r="AW30" s="230"/>
      <c r="AX30" s="760" t="s">
        <v>189</v>
      </c>
      <c r="AY30" s="761"/>
      <c r="AZ30" s="761"/>
      <c r="BA30" s="761"/>
      <c r="BB30" s="761"/>
      <c r="BC30" s="761"/>
      <c r="BD30" s="761"/>
      <c r="BE30" s="761"/>
      <c r="BF30" s="762"/>
      <c r="BG30" s="741">
        <v>99.3</v>
      </c>
      <c r="BH30" s="742"/>
      <c r="BI30" s="742"/>
      <c r="BJ30" s="742"/>
      <c r="BK30" s="742"/>
      <c r="BL30" s="742"/>
      <c r="BM30" s="743">
        <v>98</v>
      </c>
      <c r="BN30" s="742"/>
      <c r="BO30" s="742"/>
      <c r="BP30" s="742"/>
      <c r="BQ30" s="744"/>
      <c r="BR30" s="741">
        <v>99.2</v>
      </c>
      <c r="BS30" s="742"/>
      <c r="BT30" s="742"/>
      <c r="BU30" s="742"/>
      <c r="BV30" s="742"/>
      <c r="BW30" s="742"/>
      <c r="BX30" s="743">
        <v>97.8</v>
      </c>
      <c r="BY30" s="742"/>
      <c r="BZ30" s="742"/>
      <c r="CA30" s="742"/>
      <c r="CB30" s="744"/>
      <c r="CD30" s="747"/>
      <c r="CE30" s="748"/>
      <c r="CF30" s="705" t="s">
        <v>315</v>
      </c>
      <c r="CG30" s="702"/>
      <c r="CH30" s="702"/>
      <c r="CI30" s="702"/>
      <c r="CJ30" s="702"/>
      <c r="CK30" s="702"/>
      <c r="CL30" s="702"/>
      <c r="CM30" s="702"/>
      <c r="CN30" s="702"/>
      <c r="CO30" s="702"/>
      <c r="CP30" s="702"/>
      <c r="CQ30" s="703"/>
      <c r="CR30" s="661">
        <v>1203820</v>
      </c>
      <c r="CS30" s="664"/>
      <c r="CT30" s="664"/>
      <c r="CU30" s="664"/>
      <c r="CV30" s="664"/>
      <c r="CW30" s="664"/>
      <c r="CX30" s="664"/>
      <c r="CY30" s="665"/>
      <c r="CZ30" s="666">
        <v>6.4</v>
      </c>
      <c r="DA30" s="695"/>
      <c r="DB30" s="695"/>
      <c r="DC30" s="696"/>
      <c r="DD30" s="669">
        <v>1203820</v>
      </c>
      <c r="DE30" s="664"/>
      <c r="DF30" s="664"/>
      <c r="DG30" s="664"/>
      <c r="DH30" s="664"/>
      <c r="DI30" s="664"/>
      <c r="DJ30" s="664"/>
      <c r="DK30" s="665"/>
      <c r="DL30" s="669">
        <v>1193062</v>
      </c>
      <c r="DM30" s="664"/>
      <c r="DN30" s="664"/>
      <c r="DO30" s="664"/>
      <c r="DP30" s="664"/>
      <c r="DQ30" s="664"/>
      <c r="DR30" s="664"/>
      <c r="DS30" s="664"/>
      <c r="DT30" s="664"/>
      <c r="DU30" s="664"/>
      <c r="DV30" s="665"/>
      <c r="DW30" s="666">
        <v>11.4</v>
      </c>
      <c r="DX30" s="695"/>
      <c r="DY30" s="695"/>
      <c r="DZ30" s="695"/>
      <c r="EA30" s="695"/>
      <c r="EB30" s="695"/>
      <c r="EC30" s="697"/>
    </row>
    <row r="31" spans="2:133" ht="11.25" customHeight="1">
      <c r="B31" s="658" t="s">
        <v>316</v>
      </c>
      <c r="C31" s="659"/>
      <c r="D31" s="659"/>
      <c r="E31" s="659"/>
      <c r="F31" s="659"/>
      <c r="G31" s="659"/>
      <c r="H31" s="659"/>
      <c r="I31" s="659"/>
      <c r="J31" s="659"/>
      <c r="K31" s="659"/>
      <c r="L31" s="659"/>
      <c r="M31" s="659"/>
      <c r="N31" s="659"/>
      <c r="O31" s="659"/>
      <c r="P31" s="659"/>
      <c r="Q31" s="660"/>
      <c r="R31" s="661">
        <v>12848</v>
      </c>
      <c r="S31" s="664"/>
      <c r="T31" s="664"/>
      <c r="U31" s="664"/>
      <c r="V31" s="664"/>
      <c r="W31" s="664"/>
      <c r="X31" s="664"/>
      <c r="Y31" s="665"/>
      <c r="Z31" s="723">
        <v>0.1</v>
      </c>
      <c r="AA31" s="723"/>
      <c r="AB31" s="723"/>
      <c r="AC31" s="723"/>
      <c r="AD31" s="724" t="s">
        <v>246</v>
      </c>
      <c r="AE31" s="724"/>
      <c r="AF31" s="724"/>
      <c r="AG31" s="724"/>
      <c r="AH31" s="724"/>
      <c r="AI31" s="724"/>
      <c r="AJ31" s="724"/>
      <c r="AK31" s="724"/>
      <c r="AL31" s="666" t="s">
        <v>246</v>
      </c>
      <c r="AM31" s="667"/>
      <c r="AN31" s="667"/>
      <c r="AO31" s="725"/>
      <c r="AP31" s="753"/>
      <c r="AQ31" s="754"/>
      <c r="AR31" s="754"/>
      <c r="AS31" s="754"/>
      <c r="AT31" s="758"/>
      <c r="AU31" s="229" t="s">
        <v>317</v>
      </c>
      <c r="AV31" s="229"/>
      <c r="AW31" s="229"/>
      <c r="AX31" s="658" t="s">
        <v>318</v>
      </c>
      <c r="AY31" s="659"/>
      <c r="AZ31" s="659"/>
      <c r="BA31" s="659"/>
      <c r="BB31" s="659"/>
      <c r="BC31" s="659"/>
      <c r="BD31" s="659"/>
      <c r="BE31" s="659"/>
      <c r="BF31" s="660"/>
      <c r="BG31" s="739">
        <v>99.1</v>
      </c>
      <c r="BH31" s="662"/>
      <c r="BI31" s="662"/>
      <c r="BJ31" s="662"/>
      <c r="BK31" s="662"/>
      <c r="BL31" s="662"/>
      <c r="BM31" s="667">
        <v>97.4</v>
      </c>
      <c r="BN31" s="740"/>
      <c r="BO31" s="740"/>
      <c r="BP31" s="740"/>
      <c r="BQ31" s="701"/>
      <c r="BR31" s="739">
        <v>99.1</v>
      </c>
      <c r="BS31" s="662"/>
      <c r="BT31" s="662"/>
      <c r="BU31" s="662"/>
      <c r="BV31" s="662"/>
      <c r="BW31" s="662"/>
      <c r="BX31" s="667">
        <v>97.2</v>
      </c>
      <c r="BY31" s="740"/>
      <c r="BZ31" s="740"/>
      <c r="CA31" s="740"/>
      <c r="CB31" s="701"/>
      <c r="CD31" s="747"/>
      <c r="CE31" s="748"/>
      <c r="CF31" s="705" t="s">
        <v>319</v>
      </c>
      <c r="CG31" s="702"/>
      <c r="CH31" s="702"/>
      <c r="CI31" s="702"/>
      <c r="CJ31" s="702"/>
      <c r="CK31" s="702"/>
      <c r="CL31" s="702"/>
      <c r="CM31" s="702"/>
      <c r="CN31" s="702"/>
      <c r="CO31" s="702"/>
      <c r="CP31" s="702"/>
      <c r="CQ31" s="703"/>
      <c r="CR31" s="661">
        <v>80323</v>
      </c>
      <c r="CS31" s="662"/>
      <c r="CT31" s="662"/>
      <c r="CU31" s="662"/>
      <c r="CV31" s="662"/>
      <c r="CW31" s="662"/>
      <c r="CX31" s="662"/>
      <c r="CY31" s="663"/>
      <c r="CZ31" s="666">
        <v>0.4</v>
      </c>
      <c r="DA31" s="695"/>
      <c r="DB31" s="695"/>
      <c r="DC31" s="696"/>
      <c r="DD31" s="669">
        <v>80323</v>
      </c>
      <c r="DE31" s="662"/>
      <c r="DF31" s="662"/>
      <c r="DG31" s="662"/>
      <c r="DH31" s="662"/>
      <c r="DI31" s="662"/>
      <c r="DJ31" s="662"/>
      <c r="DK31" s="663"/>
      <c r="DL31" s="669">
        <v>80323</v>
      </c>
      <c r="DM31" s="662"/>
      <c r="DN31" s="662"/>
      <c r="DO31" s="662"/>
      <c r="DP31" s="662"/>
      <c r="DQ31" s="662"/>
      <c r="DR31" s="662"/>
      <c r="DS31" s="662"/>
      <c r="DT31" s="662"/>
      <c r="DU31" s="662"/>
      <c r="DV31" s="663"/>
      <c r="DW31" s="666">
        <v>0.8</v>
      </c>
      <c r="DX31" s="695"/>
      <c r="DY31" s="695"/>
      <c r="DZ31" s="695"/>
      <c r="EA31" s="695"/>
      <c r="EB31" s="695"/>
      <c r="EC31" s="697"/>
    </row>
    <row r="32" spans="2:133" ht="11.25" customHeight="1">
      <c r="B32" s="658" t="s">
        <v>320</v>
      </c>
      <c r="C32" s="659"/>
      <c r="D32" s="659"/>
      <c r="E32" s="659"/>
      <c r="F32" s="659"/>
      <c r="G32" s="659"/>
      <c r="H32" s="659"/>
      <c r="I32" s="659"/>
      <c r="J32" s="659"/>
      <c r="K32" s="659"/>
      <c r="L32" s="659"/>
      <c r="M32" s="659"/>
      <c r="N32" s="659"/>
      <c r="O32" s="659"/>
      <c r="P32" s="659"/>
      <c r="Q32" s="660"/>
      <c r="R32" s="661">
        <v>1609459</v>
      </c>
      <c r="S32" s="664"/>
      <c r="T32" s="664"/>
      <c r="U32" s="664"/>
      <c r="V32" s="664"/>
      <c r="W32" s="664"/>
      <c r="X32" s="664"/>
      <c r="Y32" s="665"/>
      <c r="Z32" s="723">
        <v>8.1</v>
      </c>
      <c r="AA32" s="723"/>
      <c r="AB32" s="723"/>
      <c r="AC32" s="723"/>
      <c r="AD32" s="724" t="s">
        <v>246</v>
      </c>
      <c r="AE32" s="724"/>
      <c r="AF32" s="724"/>
      <c r="AG32" s="724"/>
      <c r="AH32" s="724"/>
      <c r="AI32" s="724"/>
      <c r="AJ32" s="724"/>
      <c r="AK32" s="724"/>
      <c r="AL32" s="666" t="s">
        <v>246</v>
      </c>
      <c r="AM32" s="667"/>
      <c r="AN32" s="667"/>
      <c r="AO32" s="725"/>
      <c r="AP32" s="755"/>
      <c r="AQ32" s="756"/>
      <c r="AR32" s="756"/>
      <c r="AS32" s="756"/>
      <c r="AT32" s="759"/>
      <c r="AU32" s="231"/>
      <c r="AV32" s="231"/>
      <c r="AW32" s="231"/>
      <c r="AX32" s="673" t="s">
        <v>321</v>
      </c>
      <c r="AY32" s="674"/>
      <c r="AZ32" s="674"/>
      <c r="BA32" s="674"/>
      <c r="BB32" s="674"/>
      <c r="BC32" s="674"/>
      <c r="BD32" s="674"/>
      <c r="BE32" s="674"/>
      <c r="BF32" s="675"/>
      <c r="BG32" s="738">
        <v>99.4</v>
      </c>
      <c r="BH32" s="677"/>
      <c r="BI32" s="677"/>
      <c r="BJ32" s="677"/>
      <c r="BK32" s="677"/>
      <c r="BL32" s="677"/>
      <c r="BM32" s="721">
        <v>98.4</v>
      </c>
      <c r="BN32" s="677"/>
      <c r="BO32" s="677"/>
      <c r="BP32" s="677"/>
      <c r="BQ32" s="714"/>
      <c r="BR32" s="738">
        <v>99.3</v>
      </c>
      <c r="BS32" s="677"/>
      <c r="BT32" s="677"/>
      <c r="BU32" s="677"/>
      <c r="BV32" s="677"/>
      <c r="BW32" s="677"/>
      <c r="BX32" s="721">
        <v>98.2</v>
      </c>
      <c r="BY32" s="677"/>
      <c r="BZ32" s="677"/>
      <c r="CA32" s="677"/>
      <c r="CB32" s="714"/>
      <c r="CD32" s="749"/>
      <c r="CE32" s="750"/>
      <c r="CF32" s="705" t="s">
        <v>322</v>
      </c>
      <c r="CG32" s="702"/>
      <c r="CH32" s="702"/>
      <c r="CI32" s="702"/>
      <c r="CJ32" s="702"/>
      <c r="CK32" s="702"/>
      <c r="CL32" s="702"/>
      <c r="CM32" s="702"/>
      <c r="CN32" s="702"/>
      <c r="CO32" s="702"/>
      <c r="CP32" s="702"/>
      <c r="CQ32" s="703"/>
      <c r="CR32" s="661" t="s">
        <v>246</v>
      </c>
      <c r="CS32" s="664"/>
      <c r="CT32" s="664"/>
      <c r="CU32" s="664"/>
      <c r="CV32" s="664"/>
      <c r="CW32" s="664"/>
      <c r="CX32" s="664"/>
      <c r="CY32" s="665"/>
      <c r="CZ32" s="666" t="s">
        <v>237</v>
      </c>
      <c r="DA32" s="695"/>
      <c r="DB32" s="695"/>
      <c r="DC32" s="696"/>
      <c r="DD32" s="669" t="s">
        <v>246</v>
      </c>
      <c r="DE32" s="664"/>
      <c r="DF32" s="664"/>
      <c r="DG32" s="664"/>
      <c r="DH32" s="664"/>
      <c r="DI32" s="664"/>
      <c r="DJ32" s="664"/>
      <c r="DK32" s="665"/>
      <c r="DL32" s="669" t="s">
        <v>237</v>
      </c>
      <c r="DM32" s="664"/>
      <c r="DN32" s="664"/>
      <c r="DO32" s="664"/>
      <c r="DP32" s="664"/>
      <c r="DQ32" s="664"/>
      <c r="DR32" s="664"/>
      <c r="DS32" s="664"/>
      <c r="DT32" s="664"/>
      <c r="DU32" s="664"/>
      <c r="DV32" s="665"/>
      <c r="DW32" s="666" t="s">
        <v>246</v>
      </c>
      <c r="DX32" s="695"/>
      <c r="DY32" s="695"/>
      <c r="DZ32" s="695"/>
      <c r="EA32" s="695"/>
      <c r="EB32" s="695"/>
      <c r="EC32" s="697"/>
    </row>
    <row r="33" spans="2:133" ht="11.25" customHeight="1">
      <c r="B33" s="658" t="s">
        <v>323</v>
      </c>
      <c r="C33" s="659"/>
      <c r="D33" s="659"/>
      <c r="E33" s="659"/>
      <c r="F33" s="659"/>
      <c r="G33" s="659"/>
      <c r="H33" s="659"/>
      <c r="I33" s="659"/>
      <c r="J33" s="659"/>
      <c r="K33" s="659"/>
      <c r="L33" s="659"/>
      <c r="M33" s="659"/>
      <c r="N33" s="659"/>
      <c r="O33" s="659"/>
      <c r="P33" s="659"/>
      <c r="Q33" s="660"/>
      <c r="R33" s="661">
        <v>1303206</v>
      </c>
      <c r="S33" s="664"/>
      <c r="T33" s="664"/>
      <c r="U33" s="664"/>
      <c r="V33" s="664"/>
      <c r="W33" s="664"/>
      <c r="X33" s="664"/>
      <c r="Y33" s="665"/>
      <c r="Z33" s="723">
        <v>6.6</v>
      </c>
      <c r="AA33" s="723"/>
      <c r="AB33" s="723"/>
      <c r="AC33" s="723"/>
      <c r="AD33" s="724" t="s">
        <v>246</v>
      </c>
      <c r="AE33" s="724"/>
      <c r="AF33" s="724"/>
      <c r="AG33" s="724"/>
      <c r="AH33" s="724"/>
      <c r="AI33" s="724"/>
      <c r="AJ33" s="724"/>
      <c r="AK33" s="724"/>
      <c r="AL33" s="666" t="s">
        <v>237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324</v>
      </c>
      <c r="CE33" s="702"/>
      <c r="CF33" s="702"/>
      <c r="CG33" s="702"/>
      <c r="CH33" s="702"/>
      <c r="CI33" s="702"/>
      <c r="CJ33" s="702"/>
      <c r="CK33" s="702"/>
      <c r="CL33" s="702"/>
      <c r="CM33" s="702"/>
      <c r="CN33" s="702"/>
      <c r="CO33" s="702"/>
      <c r="CP33" s="702"/>
      <c r="CQ33" s="703"/>
      <c r="CR33" s="661">
        <v>7032859</v>
      </c>
      <c r="CS33" s="662"/>
      <c r="CT33" s="662"/>
      <c r="CU33" s="662"/>
      <c r="CV33" s="662"/>
      <c r="CW33" s="662"/>
      <c r="CX33" s="662"/>
      <c r="CY33" s="663"/>
      <c r="CZ33" s="666">
        <v>37.299999999999997</v>
      </c>
      <c r="DA33" s="695"/>
      <c r="DB33" s="695"/>
      <c r="DC33" s="696"/>
      <c r="DD33" s="669">
        <v>6116157</v>
      </c>
      <c r="DE33" s="662"/>
      <c r="DF33" s="662"/>
      <c r="DG33" s="662"/>
      <c r="DH33" s="662"/>
      <c r="DI33" s="662"/>
      <c r="DJ33" s="662"/>
      <c r="DK33" s="663"/>
      <c r="DL33" s="669">
        <v>4912763</v>
      </c>
      <c r="DM33" s="662"/>
      <c r="DN33" s="662"/>
      <c r="DO33" s="662"/>
      <c r="DP33" s="662"/>
      <c r="DQ33" s="662"/>
      <c r="DR33" s="662"/>
      <c r="DS33" s="662"/>
      <c r="DT33" s="662"/>
      <c r="DU33" s="662"/>
      <c r="DV33" s="663"/>
      <c r="DW33" s="666">
        <v>47</v>
      </c>
      <c r="DX33" s="695"/>
      <c r="DY33" s="695"/>
      <c r="DZ33" s="695"/>
      <c r="EA33" s="695"/>
      <c r="EB33" s="695"/>
      <c r="EC33" s="697"/>
    </row>
    <row r="34" spans="2:133" ht="11.25" customHeight="1">
      <c r="B34" s="658" t="s">
        <v>325</v>
      </c>
      <c r="C34" s="659"/>
      <c r="D34" s="659"/>
      <c r="E34" s="659"/>
      <c r="F34" s="659"/>
      <c r="G34" s="659"/>
      <c r="H34" s="659"/>
      <c r="I34" s="659"/>
      <c r="J34" s="659"/>
      <c r="K34" s="659"/>
      <c r="L34" s="659"/>
      <c r="M34" s="659"/>
      <c r="N34" s="659"/>
      <c r="O34" s="659"/>
      <c r="P34" s="659"/>
      <c r="Q34" s="660"/>
      <c r="R34" s="661">
        <v>191915</v>
      </c>
      <c r="S34" s="664"/>
      <c r="T34" s="664"/>
      <c r="U34" s="664"/>
      <c r="V34" s="664"/>
      <c r="W34" s="664"/>
      <c r="X34" s="664"/>
      <c r="Y34" s="665"/>
      <c r="Z34" s="723">
        <v>1</v>
      </c>
      <c r="AA34" s="723"/>
      <c r="AB34" s="723"/>
      <c r="AC34" s="723"/>
      <c r="AD34" s="724">
        <v>67186</v>
      </c>
      <c r="AE34" s="724"/>
      <c r="AF34" s="724"/>
      <c r="AG34" s="724"/>
      <c r="AH34" s="724"/>
      <c r="AI34" s="724"/>
      <c r="AJ34" s="724"/>
      <c r="AK34" s="724"/>
      <c r="AL34" s="666">
        <v>0.7</v>
      </c>
      <c r="AM34" s="667"/>
      <c r="AN34" s="667"/>
      <c r="AO34" s="725"/>
      <c r="AP34" s="234"/>
      <c r="AQ34" s="735" t="s">
        <v>326</v>
      </c>
      <c r="AR34" s="736"/>
      <c r="AS34" s="736"/>
      <c r="AT34" s="736"/>
      <c r="AU34" s="736"/>
      <c r="AV34" s="736"/>
      <c r="AW34" s="736"/>
      <c r="AX34" s="736"/>
      <c r="AY34" s="736"/>
      <c r="AZ34" s="736"/>
      <c r="BA34" s="736"/>
      <c r="BB34" s="736"/>
      <c r="BC34" s="736"/>
      <c r="BD34" s="736"/>
      <c r="BE34" s="736"/>
      <c r="BF34" s="737"/>
      <c r="BG34" s="735" t="s">
        <v>327</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328</v>
      </c>
      <c r="CE34" s="702"/>
      <c r="CF34" s="702"/>
      <c r="CG34" s="702"/>
      <c r="CH34" s="702"/>
      <c r="CI34" s="702"/>
      <c r="CJ34" s="702"/>
      <c r="CK34" s="702"/>
      <c r="CL34" s="702"/>
      <c r="CM34" s="702"/>
      <c r="CN34" s="702"/>
      <c r="CO34" s="702"/>
      <c r="CP34" s="702"/>
      <c r="CQ34" s="703"/>
      <c r="CR34" s="661">
        <v>2631272</v>
      </c>
      <c r="CS34" s="664"/>
      <c r="CT34" s="664"/>
      <c r="CU34" s="664"/>
      <c r="CV34" s="664"/>
      <c r="CW34" s="664"/>
      <c r="CX34" s="664"/>
      <c r="CY34" s="665"/>
      <c r="CZ34" s="666">
        <v>13.9</v>
      </c>
      <c r="DA34" s="695"/>
      <c r="DB34" s="695"/>
      <c r="DC34" s="696"/>
      <c r="DD34" s="669">
        <v>2059749</v>
      </c>
      <c r="DE34" s="664"/>
      <c r="DF34" s="664"/>
      <c r="DG34" s="664"/>
      <c r="DH34" s="664"/>
      <c r="DI34" s="664"/>
      <c r="DJ34" s="664"/>
      <c r="DK34" s="665"/>
      <c r="DL34" s="669">
        <v>1953038</v>
      </c>
      <c r="DM34" s="664"/>
      <c r="DN34" s="664"/>
      <c r="DO34" s="664"/>
      <c r="DP34" s="664"/>
      <c r="DQ34" s="664"/>
      <c r="DR34" s="664"/>
      <c r="DS34" s="664"/>
      <c r="DT34" s="664"/>
      <c r="DU34" s="664"/>
      <c r="DV34" s="665"/>
      <c r="DW34" s="666">
        <v>18.7</v>
      </c>
      <c r="DX34" s="695"/>
      <c r="DY34" s="695"/>
      <c r="DZ34" s="695"/>
      <c r="EA34" s="695"/>
      <c r="EB34" s="695"/>
      <c r="EC34" s="697"/>
    </row>
    <row r="35" spans="2:133" ht="11.25" customHeight="1">
      <c r="B35" s="658" t="s">
        <v>329</v>
      </c>
      <c r="C35" s="659"/>
      <c r="D35" s="659"/>
      <c r="E35" s="659"/>
      <c r="F35" s="659"/>
      <c r="G35" s="659"/>
      <c r="H35" s="659"/>
      <c r="I35" s="659"/>
      <c r="J35" s="659"/>
      <c r="K35" s="659"/>
      <c r="L35" s="659"/>
      <c r="M35" s="659"/>
      <c r="N35" s="659"/>
      <c r="O35" s="659"/>
      <c r="P35" s="659"/>
      <c r="Q35" s="660"/>
      <c r="R35" s="661">
        <v>1777500</v>
      </c>
      <c r="S35" s="664"/>
      <c r="T35" s="664"/>
      <c r="U35" s="664"/>
      <c r="V35" s="664"/>
      <c r="W35" s="664"/>
      <c r="X35" s="664"/>
      <c r="Y35" s="665"/>
      <c r="Z35" s="723">
        <v>9</v>
      </c>
      <c r="AA35" s="723"/>
      <c r="AB35" s="723"/>
      <c r="AC35" s="723"/>
      <c r="AD35" s="724" t="s">
        <v>246</v>
      </c>
      <c r="AE35" s="724"/>
      <c r="AF35" s="724"/>
      <c r="AG35" s="724"/>
      <c r="AH35" s="724"/>
      <c r="AI35" s="724"/>
      <c r="AJ35" s="724"/>
      <c r="AK35" s="724"/>
      <c r="AL35" s="666" t="s">
        <v>246</v>
      </c>
      <c r="AM35" s="667"/>
      <c r="AN35" s="667"/>
      <c r="AO35" s="725"/>
      <c r="AP35" s="234"/>
      <c r="AQ35" s="729" t="s">
        <v>330</v>
      </c>
      <c r="AR35" s="730"/>
      <c r="AS35" s="730"/>
      <c r="AT35" s="730"/>
      <c r="AU35" s="730"/>
      <c r="AV35" s="730"/>
      <c r="AW35" s="730"/>
      <c r="AX35" s="730"/>
      <c r="AY35" s="731"/>
      <c r="AZ35" s="726">
        <v>2023370</v>
      </c>
      <c r="BA35" s="727"/>
      <c r="BB35" s="727"/>
      <c r="BC35" s="727"/>
      <c r="BD35" s="727"/>
      <c r="BE35" s="727"/>
      <c r="BF35" s="728"/>
      <c r="BG35" s="732" t="s">
        <v>331</v>
      </c>
      <c r="BH35" s="733"/>
      <c r="BI35" s="733"/>
      <c r="BJ35" s="733"/>
      <c r="BK35" s="733"/>
      <c r="BL35" s="733"/>
      <c r="BM35" s="733"/>
      <c r="BN35" s="733"/>
      <c r="BO35" s="733"/>
      <c r="BP35" s="733"/>
      <c r="BQ35" s="733"/>
      <c r="BR35" s="733"/>
      <c r="BS35" s="733"/>
      <c r="BT35" s="733"/>
      <c r="BU35" s="734"/>
      <c r="BV35" s="726">
        <v>101938</v>
      </c>
      <c r="BW35" s="727"/>
      <c r="BX35" s="727"/>
      <c r="BY35" s="727"/>
      <c r="BZ35" s="727"/>
      <c r="CA35" s="727"/>
      <c r="CB35" s="728"/>
      <c r="CD35" s="705" t="s">
        <v>332</v>
      </c>
      <c r="CE35" s="702"/>
      <c r="CF35" s="702"/>
      <c r="CG35" s="702"/>
      <c r="CH35" s="702"/>
      <c r="CI35" s="702"/>
      <c r="CJ35" s="702"/>
      <c r="CK35" s="702"/>
      <c r="CL35" s="702"/>
      <c r="CM35" s="702"/>
      <c r="CN35" s="702"/>
      <c r="CO35" s="702"/>
      <c r="CP35" s="702"/>
      <c r="CQ35" s="703"/>
      <c r="CR35" s="661">
        <v>152132</v>
      </c>
      <c r="CS35" s="662"/>
      <c r="CT35" s="662"/>
      <c r="CU35" s="662"/>
      <c r="CV35" s="662"/>
      <c r="CW35" s="662"/>
      <c r="CX35" s="662"/>
      <c r="CY35" s="663"/>
      <c r="CZ35" s="666">
        <v>0.8</v>
      </c>
      <c r="DA35" s="695"/>
      <c r="DB35" s="695"/>
      <c r="DC35" s="696"/>
      <c r="DD35" s="669">
        <v>147244</v>
      </c>
      <c r="DE35" s="662"/>
      <c r="DF35" s="662"/>
      <c r="DG35" s="662"/>
      <c r="DH35" s="662"/>
      <c r="DI35" s="662"/>
      <c r="DJ35" s="662"/>
      <c r="DK35" s="663"/>
      <c r="DL35" s="669">
        <v>147244</v>
      </c>
      <c r="DM35" s="662"/>
      <c r="DN35" s="662"/>
      <c r="DO35" s="662"/>
      <c r="DP35" s="662"/>
      <c r="DQ35" s="662"/>
      <c r="DR35" s="662"/>
      <c r="DS35" s="662"/>
      <c r="DT35" s="662"/>
      <c r="DU35" s="662"/>
      <c r="DV35" s="663"/>
      <c r="DW35" s="666">
        <v>1.4</v>
      </c>
      <c r="DX35" s="695"/>
      <c r="DY35" s="695"/>
      <c r="DZ35" s="695"/>
      <c r="EA35" s="695"/>
      <c r="EB35" s="695"/>
      <c r="EC35" s="697"/>
    </row>
    <row r="36" spans="2:133" ht="11.25" customHeight="1">
      <c r="B36" s="658" t="s">
        <v>333</v>
      </c>
      <c r="C36" s="659"/>
      <c r="D36" s="659"/>
      <c r="E36" s="659"/>
      <c r="F36" s="659"/>
      <c r="G36" s="659"/>
      <c r="H36" s="659"/>
      <c r="I36" s="659"/>
      <c r="J36" s="659"/>
      <c r="K36" s="659"/>
      <c r="L36" s="659"/>
      <c r="M36" s="659"/>
      <c r="N36" s="659"/>
      <c r="O36" s="659"/>
      <c r="P36" s="659"/>
      <c r="Q36" s="660"/>
      <c r="R36" s="661" t="s">
        <v>246</v>
      </c>
      <c r="S36" s="664"/>
      <c r="T36" s="664"/>
      <c r="U36" s="664"/>
      <c r="V36" s="664"/>
      <c r="W36" s="664"/>
      <c r="X36" s="664"/>
      <c r="Y36" s="665"/>
      <c r="Z36" s="723" t="s">
        <v>237</v>
      </c>
      <c r="AA36" s="723"/>
      <c r="AB36" s="723"/>
      <c r="AC36" s="723"/>
      <c r="AD36" s="724" t="s">
        <v>237</v>
      </c>
      <c r="AE36" s="724"/>
      <c r="AF36" s="724"/>
      <c r="AG36" s="724"/>
      <c r="AH36" s="724"/>
      <c r="AI36" s="724"/>
      <c r="AJ36" s="724"/>
      <c r="AK36" s="724"/>
      <c r="AL36" s="666" t="s">
        <v>246</v>
      </c>
      <c r="AM36" s="667"/>
      <c r="AN36" s="667"/>
      <c r="AO36" s="725"/>
      <c r="AQ36" s="698" t="s">
        <v>334</v>
      </c>
      <c r="AR36" s="699"/>
      <c r="AS36" s="699"/>
      <c r="AT36" s="699"/>
      <c r="AU36" s="699"/>
      <c r="AV36" s="699"/>
      <c r="AW36" s="699"/>
      <c r="AX36" s="699"/>
      <c r="AY36" s="700"/>
      <c r="AZ36" s="661">
        <v>514385</v>
      </c>
      <c r="BA36" s="664"/>
      <c r="BB36" s="664"/>
      <c r="BC36" s="664"/>
      <c r="BD36" s="662"/>
      <c r="BE36" s="662"/>
      <c r="BF36" s="701"/>
      <c r="BG36" s="705" t="s">
        <v>335</v>
      </c>
      <c r="BH36" s="702"/>
      <c r="BI36" s="702"/>
      <c r="BJ36" s="702"/>
      <c r="BK36" s="702"/>
      <c r="BL36" s="702"/>
      <c r="BM36" s="702"/>
      <c r="BN36" s="702"/>
      <c r="BO36" s="702"/>
      <c r="BP36" s="702"/>
      <c r="BQ36" s="702"/>
      <c r="BR36" s="702"/>
      <c r="BS36" s="702"/>
      <c r="BT36" s="702"/>
      <c r="BU36" s="703"/>
      <c r="BV36" s="661">
        <v>73426</v>
      </c>
      <c r="BW36" s="664"/>
      <c r="BX36" s="664"/>
      <c r="BY36" s="664"/>
      <c r="BZ36" s="664"/>
      <c r="CA36" s="664"/>
      <c r="CB36" s="704"/>
      <c r="CD36" s="705" t="s">
        <v>336</v>
      </c>
      <c r="CE36" s="702"/>
      <c r="CF36" s="702"/>
      <c r="CG36" s="702"/>
      <c r="CH36" s="702"/>
      <c r="CI36" s="702"/>
      <c r="CJ36" s="702"/>
      <c r="CK36" s="702"/>
      <c r="CL36" s="702"/>
      <c r="CM36" s="702"/>
      <c r="CN36" s="702"/>
      <c r="CO36" s="702"/>
      <c r="CP36" s="702"/>
      <c r="CQ36" s="703"/>
      <c r="CR36" s="661">
        <v>1848246</v>
      </c>
      <c r="CS36" s="664"/>
      <c r="CT36" s="664"/>
      <c r="CU36" s="664"/>
      <c r="CV36" s="664"/>
      <c r="CW36" s="664"/>
      <c r="CX36" s="664"/>
      <c r="CY36" s="665"/>
      <c r="CZ36" s="666">
        <v>9.8000000000000007</v>
      </c>
      <c r="DA36" s="695"/>
      <c r="DB36" s="695"/>
      <c r="DC36" s="696"/>
      <c r="DD36" s="669">
        <v>1769017</v>
      </c>
      <c r="DE36" s="664"/>
      <c r="DF36" s="664"/>
      <c r="DG36" s="664"/>
      <c r="DH36" s="664"/>
      <c r="DI36" s="664"/>
      <c r="DJ36" s="664"/>
      <c r="DK36" s="665"/>
      <c r="DL36" s="669">
        <v>1350188</v>
      </c>
      <c r="DM36" s="664"/>
      <c r="DN36" s="664"/>
      <c r="DO36" s="664"/>
      <c r="DP36" s="664"/>
      <c r="DQ36" s="664"/>
      <c r="DR36" s="664"/>
      <c r="DS36" s="664"/>
      <c r="DT36" s="664"/>
      <c r="DU36" s="664"/>
      <c r="DV36" s="665"/>
      <c r="DW36" s="666">
        <v>12.9</v>
      </c>
      <c r="DX36" s="695"/>
      <c r="DY36" s="695"/>
      <c r="DZ36" s="695"/>
      <c r="EA36" s="695"/>
      <c r="EB36" s="695"/>
      <c r="EC36" s="697"/>
    </row>
    <row r="37" spans="2:133" ht="11.25" customHeight="1">
      <c r="B37" s="658" t="s">
        <v>337</v>
      </c>
      <c r="C37" s="659"/>
      <c r="D37" s="659"/>
      <c r="E37" s="659"/>
      <c r="F37" s="659"/>
      <c r="G37" s="659"/>
      <c r="H37" s="659"/>
      <c r="I37" s="659"/>
      <c r="J37" s="659"/>
      <c r="K37" s="659"/>
      <c r="L37" s="659"/>
      <c r="M37" s="659"/>
      <c r="N37" s="659"/>
      <c r="O37" s="659"/>
      <c r="P37" s="659"/>
      <c r="Q37" s="660"/>
      <c r="R37" s="661">
        <v>700800</v>
      </c>
      <c r="S37" s="664"/>
      <c r="T37" s="664"/>
      <c r="U37" s="664"/>
      <c r="V37" s="664"/>
      <c r="W37" s="664"/>
      <c r="X37" s="664"/>
      <c r="Y37" s="665"/>
      <c r="Z37" s="723">
        <v>3.5</v>
      </c>
      <c r="AA37" s="723"/>
      <c r="AB37" s="723"/>
      <c r="AC37" s="723"/>
      <c r="AD37" s="724" t="s">
        <v>246</v>
      </c>
      <c r="AE37" s="724"/>
      <c r="AF37" s="724"/>
      <c r="AG37" s="724"/>
      <c r="AH37" s="724"/>
      <c r="AI37" s="724"/>
      <c r="AJ37" s="724"/>
      <c r="AK37" s="724"/>
      <c r="AL37" s="666" t="s">
        <v>237</v>
      </c>
      <c r="AM37" s="667"/>
      <c r="AN37" s="667"/>
      <c r="AO37" s="725"/>
      <c r="AQ37" s="698" t="s">
        <v>338</v>
      </c>
      <c r="AR37" s="699"/>
      <c r="AS37" s="699"/>
      <c r="AT37" s="699"/>
      <c r="AU37" s="699"/>
      <c r="AV37" s="699"/>
      <c r="AW37" s="699"/>
      <c r="AX37" s="699"/>
      <c r="AY37" s="700"/>
      <c r="AZ37" s="661">
        <v>5241</v>
      </c>
      <c r="BA37" s="664"/>
      <c r="BB37" s="664"/>
      <c r="BC37" s="664"/>
      <c r="BD37" s="662"/>
      <c r="BE37" s="662"/>
      <c r="BF37" s="701"/>
      <c r="BG37" s="705" t="s">
        <v>339</v>
      </c>
      <c r="BH37" s="702"/>
      <c r="BI37" s="702"/>
      <c r="BJ37" s="702"/>
      <c r="BK37" s="702"/>
      <c r="BL37" s="702"/>
      <c r="BM37" s="702"/>
      <c r="BN37" s="702"/>
      <c r="BO37" s="702"/>
      <c r="BP37" s="702"/>
      <c r="BQ37" s="702"/>
      <c r="BR37" s="702"/>
      <c r="BS37" s="702"/>
      <c r="BT37" s="702"/>
      <c r="BU37" s="703"/>
      <c r="BV37" s="661">
        <v>8474</v>
      </c>
      <c r="BW37" s="664"/>
      <c r="BX37" s="664"/>
      <c r="BY37" s="664"/>
      <c r="BZ37" s="664"/>
      <c r="CA37" s="664"/>
      <c r="CB37" s="704"/>
      <c r="CD37" s="705" t="s">
        <v>340</v>
      </c>
      <c r="CE37" s="702"/>
      <c r="CF37" s="702"/>
      <c r="CG37" s="702"/>
      <c r="CH37" s="702"/>
      <c r="CI37" s="702"/>
      <c r="CJ37" s="702"/>
      <c r="CK37" s="702"/>
      <c r="CL37" s="702"/>
      <c r="CM37" s="702"/>
      <c r="CN37" s="702"/>
      <c r="CO37" s="702"/>
      <c r="CP37" s="702"/>
      <c r="CQ37" s="703"/>
      <c r="CR37" s="661">
        <v>860419</v>
      </c>
      <c r="CS37" s="662"/>
      <c r="CT37" s="662"/>
      <c r="CU37" s="662"/>
      <c r="CV37" s="662"/>
      <c r="CW37" s="662"/>
      <c r="CX37" s="662"/>
      <c r="CY37" s="663"/>
      <c r="CZ37" s="666">
        <v>4.5999999999999996</v>
      </c>
      <c r="DA37" s="695"/>
      <c r="DB37" s="695"/>
      <c r="DC37" s="696"/>
      <c r="DD37" s="669">
        <v>856044</v>
      </c>
      <c r="DE37" s="662"/>
      <c r="DF37" s="662"/>
      <c r="DG37" s="662"/>
      <c r="DH37" s="662"/>
      <c r="DI37" s="662"/>
      <c r="DJ37" s="662"/>
      <c r="DK37" s="663"/>
      <c r="DL37" s="669">
        <v>856044</v>
      </c>
      <c r="DM37" s="662"/>
      <c r="DN37" s="662"/>
      <c r="DO37" s="662"/>
      <c r="DP37" s="662"/>
      <c r="DQ37" s="662"/>
      <c r="DR37" s="662"/>
      <c r="DS37" s="662"/>
      <c r="DT37" s="662"/>
      <c r="DU37" s="662"/>
      <c r="DV37" s="663"/>
      <c r="DW37" s="666">
        <v>8.1999999999999993</v>
      </c>
      <c r="DX37" s="695"/>
      <c r="DY37" s="695"/>
      <c r="DZ37" s="695"/>
      <c r="EA37" s="695"/>
      <c r="EB37" s="695"/>
      <c r="EC37" s="697"/>
    </row>
    <row r="38" spans="2:133" ht="11.25" customHeight="1">
      <c r="B38" s="673" t="s">
        <v>341</v>
      </c>
      <c r="C38" s="674"/>
      <c r="D38" s="674"/>
      <c r="E38" s="674"/>
      <c r="F38" s="674"/>
      <c r="G38" s="674"/>
      <c r="H38" s="674"/>
      <c r="I38" s="674"/>
      <c r="J38" s="674"/>
      <c r="K38" s="674"/>
      <c r="L38" s="674"/>
      <c r="M38" s="674"/>
      <c r="N38" s="674"/>
      <c r="O38" s="674"/>
      <c r="P38" s="674"/>
      <c r="Q38" s="675"/>
      <c r="R38" s="676">
        <v>19800183</v>
      </c>
      <c r="S38" s="713"/>
      <c r="T38" s="713"/>
      <c r="U38" s="713"/>
      <c r="V38" s="713"/>
      <c r="W38" s="713"/>
      <c r="X38" s="713"/>
      <c r="Y38" s="718"/>
      <c r="Z38" s="719">
        <v>100</v>
      </c>
      <c r="AA38" s="719"/>
      <c r="AB38" s="719"/>
      <c r="AC38" s="719"/>
      <c r="AD38" s="720">
        <v>9744036</v>
      </c>
      <c r="AE38" s="720"/>
      <c r="AF38" s="720"/>
      <c r="AG38" s="720"/>
      <c r="AH38" s="720"/>
      <c r="AI38" s="720"/>
      <c r="AJ38" s="720"/>
      <c r="AK38" s="720"/>
      <c r="AL38" s="679">
        <v>100</v>
      </c>
      <c r="AM38" s="721"/>
      <c r="AN38" s="721"/>
      <c r="AO38" s="722"/>
      <c r="AQ38" s="698" t="s">
        <v>342</v>
      </c>
      <c r="AR38" s="699"/>
      <c r="AS38" s="699"/>
      <c r="AT38" s="699"/>
      <c r="AU38" s="699"/>
      <c r="AV38" s="699"/>
      <c r="AW38" s="699"/>
      <c r="AX38" s="699"/>
      <c r="AY38" s="700"/>
      <c r="AZ38" s="661">
        <v>5000</v>
      </c>
      <c r="BA38" s="664"/>
      <c r="BB38" s="664"/>
      <c r="BC38" s="664"/>
      <c r="BD38" s="662"/>
      <c r="BE38" s="662"/>
      <c r="BF38" s="701"/>
      <c r="BG38" s="705" t="s">
        <v>343</v>
      </c>
      <c r="BH38" s="702"/>
      <c r="BI38" s="702"/>
      <c r="BJ38" s="702"/>
      <c r="BK38" s="702"/>
      <c r="BL38" s="702"/>
      <c r="BM38" s="702"/>
      <c r="BN38" s="702"/>
      <c r="BO38" s="702"/>
      <c r="BP38" s="702"/>
      <c r="BQ38" s="702"/>
      <c r="BR38" s="702"/>
      <c r="BS38" s="702"/>
      <c r="BT38" s="702"/>
      <c r="BU38" s="703"/>
      <c r="BV38" s="661">
        <v>13357</v>
      </c>
      <c r="BW38" s="664"/>
      <c r="BX38" s="664"/>
      <c r="BY38" s="664"/>
      <c r="BZ38" s="664"/>
      <c r="CA38" s="664"/>
      <c r="CB38" s="704"/>
      <c r="CD38" s="705" t="s">
        <v>344</v>
      </c>
      <c r="CE38" s="702"/>
      <c r="CF38" s="702"/>
      <c r="CG38" s="702"/>
      <c r="CH38" s="702"/>
      <c r="CI38" s="702"/>
      <c r="CJ38" s="702"/>
      <c r="CK38" s="702"/>
      <c r="CL38" s="702"/>
      <c r="CM38" s="702"/>
      <c r="CN38" s="702"/>
      <c r="CO38" s="702"/>
      <c r="CP38" s="702"/>
      <c r="CQ38" s="703"/>
      <c r="CR38" s="661">
        <v>2018370</v>
      </c>
      <c r="CS38" s="664"/>
      <c r="CT38" s="664"/>
      <c r="CU38" s="664"/>
      <c r="CV38" s="664"/>
      <c r="CW38" s="664"/>
      <c r="CX38" s="664"/>
      <c r="CY38" s="665"/>
      <c r="CZ38" s="666">
        <v>10.7</v>
      </c>
      <c r="DA38" s="695"/>
      <c r="DB38" s="695"/>
      <c r="DC38" s="696"/>
      <c r="DD38" s="669">
        <v>1757651</v>
      </c>
      <c r="DE38" s="664"/>
      <c r="DF38" s="664"/>
      <c r="DG38" s="664"/>
      <c r="DH38" s="664"/>
      <c r="DI38" s="664"/>
      <c r="DJ38" s="664"/>
      <c r="DK38" s="665"/>
      <c r="DL38" s="669">
        <v>1433293</v>
      </c>
      <c r="DM38" s="664"/>
      <c r="DN38" s="664"/>
      <c r="DO38" s="664"/>
      <c r="DP38" s="664"/>
      <c r="DQ38" s="664"/>
      <c r="DR38" s="664"/>
      <c r="DS38" s="664"/>
      <c r="DT38" s="664"/>
      <c r="DU38" s="664"/>
      <c r="DV38" s="665"/>
      <c r="DW38" s="666">
        <v>13.7</v>
      </c>
      <c r="DX38" s="695"/>
      <c r="DY38" s="695"/>
      <c r="DZ38" s="695"/>
      <c r="EA38" s="695"/>
      <c r="EB38" s="695"/>
      <c r="EC38" s="697"/>
    </row>
    <row r="39" spans="2:133" ht="11.25" customHeight="1">
      <c r="AQ39" s="698" t="s">
        <v>345</v>
      </c>
      <c r="AR39" s="699"/>
      <c r="AS39" s="699"/>
      <c r="AT39" s="699"/>
      <c r="AU39" s="699"/>
      <c r="AV39" s="699"/>
      <c r="AW39" s="699"/>
      <c r="AX39" s="699"/>
      <c r="AY39" s="700"/>
      <c r="AZ39" s="661" t="s">
        <v>237</v>
      </c>
      <c r="BA39" s="664"/>
      <c r="BB39" s="664"/>
      <c r="BC39" s="664"/>
      <c r="BD39" s="662"/>
      <c r="BE39" s="662"/>
      <c r="BF39" s="701"/>
      <c r="BG39" s="706" t="s">
        <v>346</v>
      </c>
      <c r="BH39" s="707"/>
      <c r="BI39" s="707"/>
      <c r="BJ39" s="707"/>
      <c r="BK39" s="707"/>
      <c r="BL39" s="235"/>
      <c r="BM39" s="702" t="s">
        <v>347</v>
      </c>
      <c r="BN39" s="702"/>
      <c r="BO39" s="702"/>
      <c r="BP39" s="702"/>
      <c r="BQ39" s="702"/>
      <c r="BR39" s="702"/>
      <c r="BS39" s="702"/>
      <c r="BT39" s="702"/>
      <c r="BU39" s="703"/>
      <c r="BV39" s="661">
        <v>83</v>
      </c>
      <c r="BW39" s="664"/>
      <c r="BX39" s="664"/>
      <c r="BY39" s="664"/>
      <c r="BZ39" s="664"/>
      <c r="CA39" s="664"/>
      <c r="CB39" s="704"/>
      <c r="CD39" s="705" t="s">
        <v>348</v>
      </c>
      <c r="CE39" s="702"/>
      <c r="CF39" s="702"/>
      <c r="CG39" s="702"/>
      <c r="CH39" s="702"/>
      <c r="CI39" s="702"/>
      <c r="CJ39" s="702"/>
      <c r="CK39" s="702"/>
      <c r="CL39" s="702"/>
      <c r="CM39" s="702"/>
      <c r="CN39" s="702"/>
      <c r="CO39" s="702"/>
      <c r="CP39" s="702"/>
      <c r="CQ39" s="703"/>
      <c r="CR39" s="661">
        <v>351609</v>
      </c>
      <c r="CS39" s="662"/>
      <c r="CT39" s="662"/>
      <c r="CU39" s="662"/>
      <c r="CV39" s="662"/>
      <c r="CW39" s="662"/>
      <c r="CX39" s="662"/>
      <c r="CY39" s="663"/>
      <c r="CZ39" s="666">
        <v>1.9</v>
      </c>
      <c r="DA39" s="695"/>
      <c r="DB39" s="695"/>
      <c r="DC39" s="696"/>
      <c r="DD39" s="669">
        <v>351266</v>
      </c>
      <c r="DE39" s="662"/>
      <c r="DF39" s="662"/>
      <c r="DG39" s="662"/>
      <c r="DH39" s="662"/>
      <c r="DI39" s="662"/>
      <c r="DJ39" s="662"/>
      <c r="DK39" s="663"/>
      <c r="DL39" s="669" t="s">
        <v>237</v>
      </c>
      <c r="DM39" s="662"/>
      <c r="DN39" s="662"/>
      <c r="DO39" s="662"/>
      <c r="DP39" s="662"/>
      <c r="DQ39" s="662"/>
      <c r="DR39" s="662"/>
      <c r="DS39" s="662"/>
      <c r="DT39" s="662"/>
      <c r="DU39" s="662"/>
      <c r="DV39" s="663"/>
      <c r="DW39" s="666" t="s">
        <v>237</v>
      </c>
      <c r="DX39" s="695"/>
      <c r="DY39" s="695"/>
      <c r="DZ39" s="695"/>
      <c r="EA39" s="695"/>
      <c r="EB39" s="695"/>
      <c r="EC39" s="697"/>
    </row>
    <row r="40" spans="2:133" ht="11.25" customHeight="1">
      <c r="AQ40" s="698" t="s">
        <v>349</v>
      </c>
      <c r="AR40" s="699"/>
      <c r="AS40" s="699"/>
      <c r="AT40" s="699"/>
      <c r="AU40" s="699"/>
      <c r="AV40" s="699"/>
      <c r="AW40" s="699"/>
      <c r="AX40" s="699"/>
      <c r="AY40" s="700"/>
      <c r="AZ40" s="661">
        <v>311326</v>
      </c>
      <c r="BA40" s="664"/>
      <c r="BB40" s="664"/>
      <c r="BC40" s="664"/>
      <c r="BD40" s="662"/>
      <c r="BE40" s="662"/>
      <c r="BF40" s="701"/>
      <c r="BG40" s="706"/>
      <c r="BH40" s="707"/>
      <c r="BI40" s="707"/>
      <c r="BJ40" s="707"/>
      <c r="BK40" s="707"/>
      <c r="BL40" s="235"/>
      <c r="BM40" s="702" t="s">
        <v>350</v>
      </c>
      <c r="BN40" s="702"/>
      <c r="BO40" s="702"/>
      <c r="BP40" s="702"/>
      <c r="BQ40" s="702"/>
      <c r="BR40" s="702"/>
      <c r="BS40" s="702"/>
      <c r="BT40" s="702"/>
      <c r="BU40" s="703"/>
      <c r="BV40" s="661" t="s">
        <v>237</v>
      </c>
      <c r="BW40" s="664"/>
      <c r="BX40" s="664"/>
      <c r="BY40" s="664"/>
      <c r="BZ40" s="664"/>
      <c r="CA40" s="664"/>
      <c r="CB40" s="704"/>
      <c r="CD40" s="705" t="s">
        <v>351</v>
      </c>
      <c r="CE40" s="702"/>
      <c r="CF40" s="702"/>
      <c r="CG40" s="702"/>
      <c r="CH40" s="702"/>
      <c r="CI40" s="702"/>
      <c r="CJ40" s="702"/>
      <c r="CK40" s="702"/>
      <c r="CL40" s="702"/>
      <c r="CM40" s="702"/>
      <c r="CN40" s="702"/>
      <c r="CO40" s="702"/>
      <c r="CP40" s="702"/>
      <c r="CQ40" s="703"/>
      <c r="CR40" s="661">
        <v>31230</v>
      </c>
      <c r="CS40" s="664"/>
      <c r="CT40" s="664"/>
      <c r="CU40" s="664"/>
      <c r="CV40" s="664"/>
      <c r="CW40" s="664"/>
      <c r="CX40" s="664"/>
      <c r="CY40" s="665"/>
      <c r="CZ40" s="666">
        <v>0.2</v>
      </c>
      <c r="DA40" s="695"/>
      <c r="DB40" s="695"/>
      <c r="DC40" s="696"/>
      <c r="DD40" s="669">
        <v>31230</v>
      </c>
      <c r="DE40" s="664"/>
      <c r="DF40" s="664"/>
      <c r="DG40" s="664"/>
      <c r="DH40" s="664"/>
      <c r="DI40" s="664"/>
      <c r="DJ40" s="664"/>
      <c r="DK40" s="665"/>
      <c r="DL40" s="669">
        <v>29000</v>
      </c>
      <c r="DM40" s="664"/>
      <c r="DN40" s="664"/>
      <c r="DO40" s="664"/>
      <c r="DP40" s="664"/>
      <c r="DQ40" s="664"/>
      <c r="DR40" s="664"/>
      <c r="DS40" s="664"/>
      <c r="DT40" s="664"/>
      <c r="DU40" s="664"/>
      <c r="DV40" s="665"/>
      <c r="DW40" s="666">
        <v>0.3</v>
      </c>
      <c r="DX40" s="695"/>
      <c r="DY40" s="695"/>
      <c r="DZ40" s="695"/>
      <c r="EA40" s="695"/>
      <c r="EB40" s="695"/>
      <c r="EC40" s="697"/>
    </row>
    <row r="41" spans="2:133" ht="11.25" customHeight="1">
      <c r="AQ41" s="710" t="s">
        <v>352</v>
      </c>
      <c r="AR41" s="711"/>
      <c r="AS41" s="711"/>
      <c r="AT41" s="711"/>
      <c r="AU41" s="711"/>
      <c r="AV41" s="711"/>
      <c r="AW41" s="711"/>
      <c r="AX41" s="711"/>
      <c r="AY41" s="712"/>
      <c r="AZ41" s="676">
        <v>1187418</v>
      </c>
      <c r="BA41" s="713"/>
      <c r="BB41" s="713"/>
      <c r="BC41" s="713"/>
      <c r="BD41" s="677"/>
      <c r="BE41" s="677"/>
      <c r="BF41" s="714"/>
      <c r="BG41" s="708"/>
      <c r="BH41" s="709"/>
      <c r="BI41" s="709"/>
      <c r="BJ41" s="709"/>
      <c r="BK41" s="709"/>
      <c r="BL41" s="236"/>
      <c r="BM41" s="715" t="s">
        <v>353</v>
      </c>
      <c r="BN41" s="715"/>
      <c r="BO41" s="715"/>
      <c r="BP41" s="715"/>
      <c r="BQ41" s="715"/>
      <c r="BR41" s="715"/>
      <c r="BS41" s="715"/>
      <c r="BT41" s="715"/>
      <c r="BU41" s="716"/>
      <c r="BV41" s="676">
        <v>326</v>
      </c>
      <c r="BW41" s="713"/>
      <c r="BX41" s="713"/>
      <c r="BY41" s="713"/>
      <c r="BZ41" s="713"/>
      <c r="CA41" s="713"/>
      <c r="CB41" s="717"/>
      <c r="CD41" s="705" t="s">
        <v>354</v>
      </c>
      <c r="CE41" s="702"/>
      <c r="CF41" s="702"/>
      <c r="CG41" s="702"/>
      <c r="CH41" s="702"/>
      <c r="CI41" s="702"/>
      <c r="CJ41" s="702"/>
      <c r="CK41" s="702"/>
      <c r="CL41" s="702"/>
      <c r="CM41" s="702"/>
      <c r="CN41" s="702"/>
      <c r="CO41" s="702"/>
      <c r="CP41" s="702"/>
      <c r="CQ41" s="703"/>
      <c r="CR41" s="661" t="s">
        <v>237</v>
      </c>
      <c r="CS41" s="662"/>
      <c r="CT41" s="662"/>
      <c r="CU41" s="662"/>
      <c r="CV41" s="662"/>
      <c r="CW41" s="662"/>
      <c r="CX41" s="662"/>
      <c r="CY41" s="663"/>
      <c r="CZ41" s="666" t="s">
        <v>237</v>
      </c>
      <c r="DA41" s="695"/>
      <c r="DB41" s="695"/>
      <c r="DC41" s="696"/>
      <c r="DD41" s="669" t="s">
        <v>237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356</v>
      </c>
      <c r="CE42" s="659"/>
      <c r="CF42" s="659"/>
      <c r="CG42" s="659"/>
      <c r="CH42" s="659"/>
      <c r="CI42" s="659"/>
      <c r="CJ42" s="659"/>
      <c r="CK42" s="659"/>
      <c r="CL42" s="659"/>
      <c r="CM42" s="659"/>
      <c r="CN42" s="659"/>
      <c r="CO42" s="659"/>
      <c r="CP42" s="659"/>
      <c r="CQ42" s="660"/>
      <c r="CR42" s="661">
        <v>4312864</v>
      </c>
      <c r="CS42" s="664"/>
      <c r="CT42" s="664"/>
      <c r="CU42" s="664"/>
      <c r="CV42" s="664"/>
      <c r="CW42" s="664"/>
      <c r="CX42" s="664"/>
      <c r="CY42" s="665"/>
      <c r="CZ42" s="666">
        <v>22.9</v>
      </c>
      <c r="DA42" s="667"/>
      <c r="DB42" s="667"/>
      <c r="DC42" s="668"/>
      <c r="DD42" s="669">
        <v>1115057</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358</v>
      </c>
      <c r="CE43" s="659"/>
      <c r="CF43" s="659"/>
      <c r="CG43" s="659"/>
      <c r="CH43" s="659"/>
      <c r="CI43" s="659"/>
      <c r="CJ43" s="659"/>
      <c r="CK43" s="659"/>
      <c r="CL43" s="659"/>
      <c r="CM43" s="659"/>
      <c r="CN43" s="659"/>
      <c r="CO43" s="659"/>
      <c r="CP43" s="659"/>
      <c r="CQ43" s="660"/>
      <c r="CR43" s="661">
        <v>66486</v>
      </c>
      <c r="CS43" s="662"/>
      <c r="CT43" s="662"/>
      <c r="CU43" s="662"/>
      <c r="CV43" s="662"/>
      <c r="CW43" s="662"/>
      <c r="CX43" s="662"/>
      <c r="CY43" s="663"/>
      <c r="CZ43" s="666">
        <v>0.4</v>
      </c>
      <c r="DA43" s="695"/>
      <c r="DB43" s="695"/>
      <c r="DC43" s="696"/>
      <c r="DD43" s="669">
        <v>66486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359</v>
      </c>
      <c r="CD44" s="689" t="s">
        <v>310</v>
      </c>
      <c r="CE44" s="690"/>
      <c r="CF44" s="658" t="s">
        <v>360</v>
      </c>
      <c r="CG44" s="659"/>
      <c r="CH44" s="659"/>
      <c r="CI44" s="659"/>
      <c r="CJ44" s="659"/>
      <c r="CK44" s="659"/>
      <c r="CL44" s="659"/>
      <c r="CM44" s="659"/>
      <c r="CN44" s="659"/>
      <c r="CO44" s="659"/>
      <c r="CP44" s="659"/>
      <c r="CQ44" s="660"/>
      <c r="CR44" s="661">
        <v>4312864</v>
      </c>
      <c r="CS44" s="664"/>
      <c r="CT44" s="664"/>
      <c r="CU44" s="664"/>
      <c r="CV44" s="664"/>
      <c r="CW44" s="664"/>
      <c r="CX44" s="664"/>
      <c r="CY44" s="665"/>
      <c r="CZ44" s="666">
        <v>22.9</v>
      </c>
      <c r="DA44" s="667"/>
      <c r="DB44" s="667"/>
      <c r="DC44" s="668"/>
      <c r="DD44" s="669">
        <v>1115057</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361</v>
      </c>
      <c r="CG45" s="659"/>
      <c r="CH45" s="659"/>
      <c r="CI45" s="659"/>
      <c r="CJ45" s="659"/>
      <c r="CK45" s="659"/>
      <c r="CL45" s="659"/>
      <c r="CM45" s="659"/>
      <c r="CN45" s="659"/>
      <c r="CO45" s="659"/>
      <c r="CP45" s="659"/>
      <c r="CQ45" s="660"/>
      <c r="CR45" s="661">
        <v>2151639</v>
      </c>
      <c r="CS45" s="662"/>
      <c r="CT45" s="662"/>
      <c r="CU45" s="662"/>
      <c r="CV45" s="662"/>
      <c r="CW45" s="662"/>
      <c r="CX45" s="662"/>
      <c r="CY45" s="663"/>
      <c r="CZ45" s="666">
        <v>11.4</v>
      </c>
      <c r="DA45" s="695"/>
      <c r="DB45" s="695"/>
      <c r="DC45" s="696"/>
      <c r="DD45" s="669">
        <v>91834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362</v>
      </c>
      <c r="CG46" s="659"/>
      <c r="CH46" s="659"/>
      <c r="CI46" s="659"/>
      <c r="CJ46" s="659"/>
      <c r="CK46" s="659"/>
      <c r="CL46" s="659"/>
      <c r="CM46" s="659"/>
      <c r="CN46" s="659"/>
      <c r="CO46" s="659"/>
      <c r="CP46" s="659"/>
      <c r="CQ46" s="660"/>
      <c r="CR46" s="661">
        <v>2121098</v>
      </c>
      <c r="CS46" s="664"/>
      <c r="CT46" s="664"/>
      <c r="CU46" s="664"/>
      <c r="CV46" s="664"/>
      <c r="CW46" s="664"/>
      <c r="CX46" s="664"/>
      <c r="CY46" s="665"/>
      <c r="CZ46" s="666">
        <v>11.2</v>
      </c>
      <c r="DA46" s="667"/>
      <c r="DB46" s="667"/>
      <c r="DC46" s="668"/>
      <c r="DD46" s="669">
        <v>1016696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363</v>
      </c>
      <c r="CG47" s="659"/>
      <c r="CH47" s="659"/>
      <c r="CI47" s="659"/>
      <c r="CJ47" s="659"/>
      <c r="CK47" s="659"/>
      <c r="CL47" s="659"/>
      <c r="CM47" s="659"/>
      <c r="CN47" s="659"/>
      <c r="CO47" s="659"/>
      <c r="CP47" s="659"/>
      <c r="CQ47" s="660"/>
      <c r="CR47" s="661" t="s">
        <v>237</v>
      </c>
      <c r="CS47" s="662"/>
      <c r="CT47" s="662"/>
      <c r="CU47" s="662"/>
      <c r="CV47" s="662"/>
      <c r="CW47" s="662"/>
      <c r="CX47" s="662"/>
      <c r="CY47" s="663"/>
      <c r="CZ47" s="666" t="s">
        <v>237</v>
      </c>
      <c r="DA47" s="695"/>
      <c r="DB47" s="695"/>
      <c r="DC47" s="696"/>
      <c r="DD47" s="669" t="s">
        <v>237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364</v>
      </c>
      <c r="CG48" s="659"/>
      <c r="CH48" s="659"/>
      <c r="CI48" s="659"/>
      <c r="CJ48" s="659"/>
      <c r="CK48" s="659"/>
      <c r="CL48" s="659"/>
      <c r="CM48" s="659"/>
      <c r="CN48" s="659"/>
      <c r="CO48" s="659"/>
      <c r="CP48" s="659"/>
      <c r="CQ48" s="660"/>
      <c r="CR48" s="661" t="s">
        <v>237</v>
      </c>
      <c r="CS48" s="664"/>
      <c r="CT48" s="664"/>
      <c r="CU48" s="664"/>
      <c r="CV48" s="664"/>
      <c r="CW48" s="664"/>
      <c r="CX48" s="664"/>
      <c r="CY48" s="665"/>
      <c r="CZ48" s="666" t="s">
        <v>237</v>
      </c>
      <c r="DA48" s="667"/>
      <c r="DB48" s="667"/>
      <c r="DC48" s="668"/>
      <c r="DD48" s="669" t="s">
        <v>237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365</v>
      </c>
      <c r="CE49" s="674"/>
      <c r="CF49" s="674"/>
      <c r="CG49" s="674"/>
      <c r="CH49" s="674"/>
      <c r="CI49" s="674"/>
      <c r="CJ49" s="674"/>
      <c r="CK49" s="674"/>
      <c r="CL49" s="674"/>
      <c r="CM49" s="674"/>
      <c r="CN49" s="674"/>
      <c r="CO49" s="674"/>
      <c r="CP49" s="674"/>
      <c r="CQ49" s="675"/>
      <c r="CR49" s="676">
        <v>18872914</v>
      </c>
      <c r="CS49" s="677"/>
      <c r="CT49" s="677"/>
      <c r="CU49" s="677"/>
      <c r="CV49" s="677"/>
      <c r="CW49" s="677"/>
      <c r="CX49" s="677"/>
      <c r="CY49" s="678"/>
      <c r="CZ49" s="679">
        <v>100</v>
      </c>
      <c r="DA49" s="680"/>
      <c r="DB49" s="680"/>
      <c r="DC49" s="681"/>
      <c r="DD49" s="682">
        <v>12052968</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lBOcW1Cvn+DfHCrxpi7Ag/d2TgfSo/8J/DbkVd863CIVy/sDcfIW/2bzAHNaJAjZQJM17XTqC8TUf0U+sGgBrA==" saltValue="76GEeT6qOLqToYEP9RYNp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19685039370078741" bottom="0.31496062992125984" header="0.39370078740157483" footer="0"/>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367</v>
      </c>
      <c r="DK2" s="1200"/>
      <c r="DL2" s="1200"/>
      <c r="DM2" s="1200"/>
      <c r="DN2" s="1200"/>
      <c r="DO2" s="1201"/>
      <c r="DP2" s="249"/>
      <c r="DQ2" s="1199" t="s">
        <v>368</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369</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371</v>
      </c>
      <c r="B5" s="1085"/>
      <c r="C5" s="1085"/>
      <c r="D5" s="1085"/>
      <c r="E5" s="1085"/>
      <c r="F5" s="1085"/>
      <c r="G5" s="1085"/>
      <c r="H5" s="1085"/>
      <c r="I5" s="1085"/>
      <c r="J5" s="1085"/>
      <c r="K5" s="1085"/>
      <c r="L5" s="1085"/>
      <c r="M5" s="1085"/>
      <c r="N5" s="1085"/>
      <c r="O5" s="1085"/>
      <c r="P5" s="1086"/>
      <c r="Q5" s="1090" t="s">
        <v>372</v>
      </c>
      <c r="R5" s="1091"/>
      <c r="S5" s="1091"/>
      <c r="T5" s="1091"/>
      <c r="U5" s="1092"/>
      <c r="V5" s="1090" t="s">
        <v>373</v>
      </c>
      <c r="W5" s="1091"/>
      <c r="X5" s="1091"/>
      <c r="Y5" s="1091"/>
      <c r="Z5" s="1092"/>
      <c r="AA5" s="1090" t="s">
        <v>374</v>
      </c>
      <c r="AB5" s="1091"/>
      <c r="AC5" s="1091"/>
      <c r="AD5" s="1091"/>
      <c r="AE5" s="1091"/>
      <c r="AF5" s="1202" t="s">
        <v>375</v>
      </c>
      <c r="AG5" s="1091"/>
      <c r="AH5" s="1091"/>
      <c r="AI5" s="1091"/>
      <c r="AJ5" s="1106"/>
      <c r="AK5" s="1091" t="s">
        <v>376</v>
      </c>
      <c r="AL5" s="1091"/>
      <c r="AM5" s="1091"/>
      <c r="AN5" s="1091"/>
      <c r="AO5" s="1092"/>
      <c r="AP5" s="1090" t="s">
        <v>377</v>
      </c>
      <c r="AQ5" s="1091"/>
      <c r="AR5" s="1091"/>
      <c r="AS5" s="1091"/>
      <c r="AT5" s="1092"/>
      <c r="AU5" s="1090" t="s">
        <v>378</v>
      </c>
      <c r="AV5" s="1091"/>
      <c r="AW5" s="1091"/>
      <c r="AX5" s="1091"/>
      <c r="AY5" s="1106"/>
      <c r="AZ5" s="256"/>
      <c r="BA5" s="256"/>
      <c r="BB5" s="256"/>
      <c r="BC5" s="256"/>
      <c r="BD5" s="256"/>
      <c r="BE5" s="257"/>
      <c r="BF5" s="257"/>
      <c r="BG5" s="257"/>
      <c r="BH5" s="257"/>
      <c r="BI5" s="257"/>
      <c r="BJ5" s="257"/>
      <c r="BK5" s="257"/>
      <c r="BL5" s="257"/>
      <c r="BM5" s="257"/>
      <c r="BN5" s="257"/>
      <c r="BO5" s="257"/>
      <c r="BP5" s="257"/>
      <c r="BQ5" s="1084" t="s">
        <v>379</v>
      </c>
      <c r="BR5" s="1085"/>
      <c r="BS5" s="1085"/>
      <c r="BT5" s="1085"/>
      <c r="BU5" s="1085"/>
      <c r="BV5" s="1085"/>
      <c r="BW5" s="1085"/>
      <c r="BX5" s="1085"/>
      <c r="BY5" s="1085"/>
      <c r="BZ5" s="1085"/>
      <c r="CA5" s="1085"/>
      <c r="CB5" s="1085"/>
      <c r="CC5" s="1085"/>
      <c r="CD5" s="1085"/>
      <c r="CE5" s="1085"/>
      <c r="CF5" s="1085"/>
      <c r="CG5" s="1086"/>
      <c r="CH5" s="1090" t="s">
        <v>380</v>
      </c>
      <c r="CI5" s="1091"/>
      <c r="CJ5" s="1091"/>
      <c r="CK5" s="1091"/>
      <c r="CL5" s="1092"/>
      <c r="CM5" s="1090" t="s">
        <v>381</v>
      </c>
      <c r="CN5" s="1091"/>
      <c r="CO5" s="1091"/>
      <c r="CP5" s="1091"/>
      <c r="CQ5" s="1092"/>
      <c r="CR5" s="1090" t="s">
        <v>382</v>
      </c>
      <c r="CS5" s="1091"/>
      <c r="CT5" s="1091"/>
      <c r="CU5" s="1091"/>
      <c r="CV5" s="1092"/>
      <c r="CW5" s="1090" t="s">
        <v>383</v>
      </c>
      <c r="CX5" s="1091"/>
      <c r="CY5" s="1091"/>
      <c r="CZ5" s="1091"/>
      <c r="DA5" s="1092"/>
      <c r="DB5" s="1090" t="s">
        <v>384</v>
      </c>
      <c r="DC5" s="1091"/>
      <c r="DD5" s="1091"/>
      <c r="DE5" s="1091"/>
      <c r="DF5" s="1092"/>
      <c r="DG5" s="1187" t="s">
        <v>385</v>
      </c>
      <c r="DH5" s="1188"/>
      <c r="DI5" s="1188"/>
      <c r="DJ5" s="1188"/>
      <c r="DK5" s="1189"/>
      <c r="DL5" s="1187" t="s">
        <v>386</v>
      </c>
      <c r="DM5" s="1188"/>
      <c r="DN5" s="1188"/>
      <c r="DO5" s="1188"/>
      <c r="DP5" s="1189"/>
      <c r="DQ5" s="1090" t="s">
        <v>387</v>
      </c>
      <c r="DR5" s="1091"/>
      <c r="DS5" s="1091"/>
      <c r="DT5" s="1091"/>
      <c r="DU5" s="1092"/>
      <c r="DV5" s="1090" t="s">
        <v>378</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388</v>
      </c>
      <c r="C7" s="1140"/>
      <c r="D7" s="1140"/>
      <c r="E7" s="1140"/>
      <c r="F7" s="1140"/>
      <c r="G7" s="1140"/>
      <c r="H7" s="1140"/>
      <c r="I7" s="1140"/>
      <c r="J7" s="1140"/>
      <c r="K7" s="1140"/>
      <c r="L7" s="1140"/>
      <c r="M7" s="1140"/>
      <c r="N7" s="1140"/>
      <c r="O7" s="1140"/>
      <c r="P7" s="1141"/>
      <c r="Q7" s="1193">
        <v>19435</v>
      </c>
      <c r="R7" s="1194"/>
      <c r="S7" s="1194"/>
      <c r="T7" s="1194"/>
      <c r="U7" s="1194"/>
      <c r="V7" s="1194">
        <v>18581</v>
      </c>
      <c r="W7" s="1194"/>
      <c r="X7" s="1194"/>
      <c r="Y7" s="1194"/>
      <c r="Z7" s="1194"/>
      <c r="AA7" s="1194">
        <v>854</v>
      </c>
      <c r="AB7" s="1194"/>
      <c r="AC7" s="1194"/>
      <c r="AD7" s="1194"/>
      <c r="AE7" s="1195"/>
      <c r="AF7" s="1196">
        <v>758</v>
      </c>
      <c r="AG7" s="1197"/>
      <c r="AH7" s="1197"/>
      <c r="AI7" s="1197"/>
      <c r="AJ7" s="1198"/>
      <c r="AK7" s="1180">
        <v>1638</v>
      </c>
      <c r="AL7" s="1181"/>
      <c r="AM7" s="1181"/>
      <c r="AN7" s="1181"/>
      <c r="AO7" s="1181"/>
      <c r="AP7" s="1181">
        <v>14532</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587</v>
      </c>
      <c r="BT7" s="1185"/>
      <c r="BU7" s="1185"/>
      <c r="BV7" s="1185"/>
      <c r="BW7" s="1185"/>
      <c r="BX7" s="1185"/>
      <c r="BY7" s="1185"/>
      <c r="BZ7" s="1185"/>
      <c r="CA7" s="1185"/>
      <c r="CB7" s="1185"/>
      <c r="CC7" s="1185"/>
      <c r="CD7" s="1185"/>
      <c r="CE7" s="1185"/>
      <c r="CF7" s="1185"/>
      <c r="CG7" s="1186"/>
      <c r="CH7" s="1177">
        <v>30</v>
      </c>
      <c r="CI7" s="1178"/>
      <c r="CJ7" s="1178"/>
      <c r="CK7" s="1178"/>
      <c r="CL7" s="1179"/>
      <c r="CM7" s="1177">
        <v>855</v>
      </c>
      <c r="CN7" s="1178"/>
      <c r="CO7" s="1178"/>
      <c r="CP7" s="1178"/>
      <c r="CQ7" s="1179"/>
      <c r="CR7" s="1177">
        <v>1</v>
      </c>
      <c r="CS7" s="1178"/>
      <c r="CT7" s="1178"/>
      <c r="CU7" s="1178"/>
      <c r="CV7" s="1179"/>
      <c r="CW7" s="1177" t="s">
        <v>588</v>
      </c>
      <c r="CX7" s="1178"/>
      <c r="CY7" s="1178"/>
      <c r="CZ7" s="1178"/>
      <c r="DA7" s="1179"/>
      <c r="DB7" s="1177">
        <v>718</v>
      </c>
      <c r="DC7" s="1178"/>
      <c r="DD7" s="1178"/>
      <c r="DE7" s="1178"/>
      <c r="DF7" s="1179"/>
      <c r="DG7" s="1177" t="s">
        <v>589</v>
      </c>
      <c r="DH7" s="1178"/>
      <c r="DI7" s="1178"/>
      <c r="DJ7" s="1178"/>
      <c r="DK7" s="1179"/>
      <c r="DL7" s="1177" t="s">
        <v>589</v>
      </c>
      <c r="DM7" s="1178"/>
      <c r="DN7" s="1178"/>
      <c r="DO7" s="1178"/>
      <c r="DP7" s="1179"/>
      <c r="DQ7" s="1177">
        <v>442</v>
      </c>
      <c r="DR7" s="1178"/>
      <c r="DS7" s="1178"/>
      <c r="DT7" s="1178"/>
      <c r="DU7" s="1179"/>
      <c r="DV7" s="1204"/>
      <c r="DW7" s="1205"/>
      <c r="DX7" s="1205"/>
      <c r="DY7" s="1205"/>
      <c r="DZ7" s="1206"/>
      <c r="EA7" s="254"/>
    </row>
    <row r="8" spans="1:131" s="255" customFormat="1" ht="26.25" customHeight="1">
      <c r="A8" s="261">
        <v>2</v>
      </c>
      <c r="B8" s="1126" t="s">
        <v>389</v>
      </c>
      <c r="C8" s="1127"/>
      <c r="D8" s="1127"/>
      <c r="E8" s="1127"/>
      <c r="F8" s="1127"/>
      <c r="G8" s="1127"/>
      <c r="H8" s="1127"/>
      <c r="I8" s="1127"/>
      <c r="J8" s="1127"/>
      <c r="K8" s="1127"/>
      <c r="L8" s="1127"/>
      <c r="M8" s="1127"/>
      <c r="N8" s="1127"/>
      <c r="O8" s="1127"/>
      <c r="P8" s="1128"/>
      <c r="Q8" s="1132">
        <v>961</v>
      </c>
      <c r="R8" s="1133"/>
      <c r="S8" s="1133"/>
      <c r="T8" s="1133"/>
      <c r="U8" s="1133"/>
      <c r="V8" s="1133">
        <v>887</v>
      </c>
      <c r="W8" s="1133"/>
      <c r="X8" s="1133"/>
      <c r="Y8" s="1133"/>
      <c r="Z8" s="1133"/>
      <c r="AA8" s="1133">
        <v>74</v>
      </c>
      <c r="AB8" s="1133"/>
      <c r="AC8" s="1133"/>
      <c r="AD8" s="1133"/>
      <c r="AE8" s="1134"/>
      <c r="AF8" s="1108">
        <v>72</v>
      </c>
      <c r="AG8" s="1109"/>
      <c r="AH8" s="1109"/>
      <c r="AI8" s="1109"/>
      <c r="AJ8" s="1110"/>
      <c r="AK8" s="1175">
        <v>538</v>
      </c>
      <c r="AL8" s="1176"/>
      <c r="AM8" s="1176"/>
      <c r="AN8" s="1176"/>
      <c r="AO8" s="1176"/>
      <c r="AP8" s="1176">
        <v>507</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390</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391</v>
      </c>
      <c r="B23" s="1033" t="s">
        <v>392</v>
      </c>
      <c r="C23" s="1034"/>
      <c r="D23" s="1034"/>
      <c r="E23" s="1034"/>
      <c r="F23" s="1034"/>
      <c r="G23" s="1034"/>
      <c r="H23" s="1034"/>
      <c r="I23" s="1034"/>
      <c r="J23" s="1034"/>
      <c r="K23" s="1034"/>
      <c r="L23" s="1034"/>
      <c r="M23" s="1034"/>
      <c r="N23" s="1034"/>
      <c r="O23" s="1034"/>
      <c r="P23" s="1035"/>
      <c r="Q23" s="1157">
        <v>19830</v>
      </c>
      <c r="R23" s="1158"/>
      <c r="S23" s="1158"/>
      <c r="T23" s="1158"/>
      <c r="U23" s="1158"/>
      <c r="V23" s="1158">
        <v>18902</v>
      </c>
      <c r="W23" s="1158"/>
      <c r="X23" s="1158"/>
      <c r="Y23" s="1158"/>
      <c r="Z23" s="1158"/>
      <c r="AA23" s="1158">
        <v>927</v>
      </c>
      <c r="AB23" s="1158"/>
      <c r="AC23" s="1158"/>
      <c r="AD23" s="1158"/>
      <c r="AE23" s="1159"/>
      <c r="AF23" s="1160">
        <v>830</v>
      </c>
      <c r="AG23" s="1158"/>
      <c r="AH23" s="1158"/>
      <c r="AI23" s="1158"/>
      <c r="AJ23" s="1161"/>
      <c r="AK23" s="1162"/>
      <c r="AL23" s="1163"/>
      <c r="AM23" s="1163"/>
      <c r="AN23" s="1163"/>
      <c r="AO23" s="1163"/>
      <c r="AP23" s="1158">
        <v>15039</v>
      </c>
      <c r="AQ23" s="1158"/>
      <c r="AR23" s="1158"/>
      <c r="AS23" s="1158"/>
      <c r="AT23" s="1158"/>
      <c r="AU23" s="1164"/>
      <c r="AV23" s="1164"/>
      <c r="AW23" s="1164"/>
      <c r="AX23" s="1164"/>
      <c r="AY23" s="1165"/>
      <c r="AZ23" s="1154" t="s">
        <v>237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393</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394</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371</v>
      </c>
      <c r="B26" s="1085"/>
      <c r="C26" s="1085"/>
      <c r="D26" s="1085"/>
      <c r="E26" s="1085"/>
      <c r="F26" s="1085"/>
      <c r="G26" s="1085"/>
      <c r="H26" s="1085"/>
      <c r="I26" s="1085"/>
      <c r="J26" s="1085"/>
      <c r="K26" s="1085"/>
      <c r="L26" s="1085"/>
      <c r="M26" s="1085"/>
      <c r="N26" s="1085"/>
      <c r="O26" s="1085"/>
      <c r="P26" s="1086"/>
      <c r="Q26" s="1090" t="s">
        <v>395</v>
      </c>
      <c r="R26" s="1091"/>
      <c r="S26" s="1091"/>
      <c r="T26" s="1091"/>
      <c r="U26" s="1092"/>
      <c r="V26" s="1090" t="s">
        <v>396</v>
      </c>
      <c r="W26" s="1091"/>
      <c r="X26" s="1091"/>
      <c r="Y26" s="1091"/>
      <c r="Z26" s="1092"/>
      <c r="AA26" s="1090" t="s">
        <v>397</v>
      </c>
      <c r="AB26" s="1091"/>
      <c r="AC26" s="1091"/>
      <c r="AD26" s="1091"/>
      <c r="AE26" s="1091"/>
      <c r="AF26" s="1148" t="s">
        <v>398</v>
      </c>
      <c r="AG26" s="1097"/>
      <c r="AH26" s="1097"/>
      <c r="AI26" s="1097"/>
      <c r="AJ26" s="1149"/>
      <c r="AK26" s="1091" t="s">
        <v>399</v>
      </c>
      <c r="AL26" s="1091"/>
      <c r="AM26" s="1091"/>
      <c r="AN26" s="1091"/>
      <c r="AO26" s="1092"/>
      <c r="AP26" s="1090" t="s">
        <v>400</v>
      </c>
      <c r="AQ26" s="1091"/>
      <c r="AR26" s="1091"/>
      <c r="AS26" s="1091"/>
      <c r="AT26" s="1092"/>
      <c r="AU26" s="1090" t="s">
        <v>401</v>
      </c>
      <c r="AV26" s="1091"/>
      <c r="AW26" s="1091"/>
      <c r="AX26" s="1091"/>
      <c r="AY26" s="1092"/>
      <c r="AZ26" s="1090" t="s">
        <v>402</v>
      </c>
      <c r="BA26" s="1091"/>
      <c r="BB26" s="1091"/>
      <c r="BC26" s="1091"/>
      <c r="BD26" s="1092"/>
      <c r="BE26" s="1090" t="s">
        <v>378</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403</v>
      </c>
      <c r="C28" s="1140"/>
      <c r="D28" s="1140"/>
      <c r="E28" s="1140"/>
      <c r="F28" s="1140"/>
      <c r="G28" s="1140"/>
      <c r="H28" s="1140"/>
      <c r="I28" s="1140"/>
      <c r="J28" s="1140"/>
      <c r="K28" s="1140"/>
      <c r="L28" s="1140"/>
      <c r="M28" s="1140"/>
      <c r="N28" s="1140"/>
      <c r="O28" s="1140"/>
      <c r="P28" s="1141"/>
      <c r="Q28" s="1142">
        <v>6482</v>
      </c>
      <c r="R28" s="1143"/>
      <c r="S28" s="1143"/>
      <c r="T28" s="1143"/>
      <c r="U28" s="1143"/>
      <c r="V28" s="1143">
        <v>6380</v>
      </c>
      <c r="W28" s="1143"/>
      <c r="X28" s="1143"/>
      <c r="Y28" s="1143"/>
      <c r="Z28" s="1143"/>
      <c r="AA28" s="1143">
        <v>102</v>
      </c>
      <c r="AB28" s="1143"/>
      <c r="AC28" s="1143"/>
      <c r="AD28" s="1143"/>
      <c r="AE28" s="1144"/>
      <c r="AF28" s="1145">
        <v>102</v>
      </c>
      <c r="AG28" s="1143"/>
      <c r="AH28" s="1143"/>
      <c r="AI28" s="1143"/>
      <c r="AJ28" s="1146"/>
      <c r="AK28" s="1147">
        <v>403</v>
      </c>
      <c r="AL28" s="1135"/>
      <c r="AM28" s="1135"/>
      <c r="AN28" s="1135"/>
      <c r="AO28" s="1135"/>
      <c r="AP28" s="1135" t="s">
        <v>575</v>
      </c>
      <c r="AQ28" s="1135"/>
      <c r="AR28" s="1135"/>
      <c r="AS28" s="1135"/>
      <c r="AT28" s="1135"/>
      <c r="AU28" s="1135" t="s">
        <v>575</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404</v>
      </c>
      <c r="C29" s="1127"/>
      <c r="D29" s="1127"/>
      <c r="E29" s="1127"/>
      <c r="F29" s="1127"/>
      <c r="G29" s="1127"/>
      <c r="H29" s="1127"/>
      <c r="I29" s="1127"/>
      <c r="J29" s="1127"/>
      <c r="K29" s="1127"/>
      <c r="L29" s="1127"/>
      <c r="M29" s="1127"/>
      <c r="N29" s="1127"/>
      <c r="O29" s="1127"/>
      <c r="P29" s="1128"/>
      <c r="Q29" s="1132">
        <v>3737</v>
      </c>
      <c r="R29" s="1133"/>
      <c r="S29" s="1133"/>
      <c r="T29" s="1133"/>
      <c r="U29" s="1133"/>
      <c r="V29" s="1133">
        <v>3574</v>
      </c>
      <c r="W29" s="1133"/>
      <c r="X29" s="1133"/>
      <c r="Y29" s="1133"/>
      <c r="Z29" s="1133"/>
      <c r="AA29" s="1133">
        <v>162</v>
      </c>
      <c r="AB29" s="1133"/>
      <c r="AC29" s="1133"/>
      <c r="AD29" s="1133"/>
      <c r="AE29" s="1134"/>
      <c r="AF29" s="1108">
        <v>162</v>
      </c>
      <c r="AG29" s="1109"/>
      <c r="AH29" s="1109"/>
      <c r="AI29" s="1109"/>
      <c r="AJ29" s="1110"/>
      <c r="AK29" s="1069">
        <v>532</v>
      </c>
      <c r="AL29" s="1060"/>
      <c r="AM29" s="1060"/>
      <c r="AN29" s="1060"/>
      <c r="AO29" s="1060"/>
      <c r="AP29" s="1060" t="s">
        <v>575</v>
      </c>
      <c r="AQ29" s="1060"/>
      <c r="AR29" s="1060"/>
      <c r="AS29" s="1060"/>
      <c r="AT29" s="1060"/>
      <c r="AU29" s="1060" t="s">
        <v>575</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405</v>
      </c>
      <c r="C30" s="1127"/>
      <c r="D30" s="1127"/>
      <c r="E30" s="1127"/>
      <c r="F30" s="1127"/>
      <c r="G30" s="1127"/>
      <c r="H30" s="1127"/>
      <c r="I30" s="1127"/>
      <c r="J30" s="1127"/>
      <c r="K30" s="1127"/>
      <c r="L30" s="1127"/>
      <c r="M30" s="1127"/>
      <c r="N30" s="1127"/>
      <c r="O30" s="1127"/>
      <c r="P30" s="1128"/>
      <c r="Q30" s="1132">
        <v>600</v>
      </c>
      <c r="R30" s="1133"/>
      <c r="S30" s="1133"/>
      <c r="T30" s="1133"/>
      <c r="U30" s="1133"/>
      <c r="V30" s="1133">
        <v>597</v>
      </c>
      <c r="W30" s="1133"/>
      <c r="X30" s="1133"/>
      <c r="Y30" s="1133"/>
      <c r="Z30" s="1133"/>
      <c r="AA30" s="1133">
        <v>3</v>
      </c>
      <c r="AB30" s="1133"/>
      <c r="AC30" s="1133"/>
      <c r="AD30" s="1133"/>
      <c r="AE30" s="1134"/>
      <c r="AF30" s="1108">
        <v>3</v>
      </c>
      <c r="AG30" s="1109"/>
      <c r="AH30" s="1109"/>
      <c r="AI30" s="1109"/>
      <c r="AJ30" s="1110"/>
      <c r="AK30" s="1069">
        <v>138</v>
      </c>
      <c r="AL30" s="1060"/>
      <c r="AM30" s="1060"/>
      <c r="AN30" s="1060"/>
      <c r="AO30" s="1060"/>
      <c r="AP30" s="1060" t="s">
        <v>575</v>
      </c>
      <c r="AQ30" s="1060"/>
      <c r="AR30" s="1060"/>
      <c r="AS30" s="1060"/>
      <c r="AT30" s="1060"/>
      <c r="AU30" s="1060" t="s">
        <v>575</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406</v>
      </c>
      <c r="C31" s="1127"/>
      <c r="D31" s="1127"/>
      <c r="E31" s="1127"/>
      <c r="F31" s="1127"/>
      <c r="G31" s="1127"/>
      <c r="H31" s="1127"/>
      <c r="I31" s="1127"/>
      <c r="J31" s="1127"/>
      <c r="K31" s="1127"/>
      <c r="L31" s="1127"/>
      <c r="M31" s="1127"/>
      <c r="N31" s="1127"/>
      <c r="O31" s="1127"/>
      <c r="P31" s="1128"/>
      <c r="Q31" s="1132">
        <v>1063</v>
      </c>
      <c r="R31" s="1133"/>
      <c r="S31" s="1133"/>
      <c r="T31" s="1133"/>
      <c r="U31" s="1133"/>
      <c r="V31" s="1133">
        <v>977</v>
      </c>
      <c r="W31" s="1133"/>
      <c r="X31" s="1133"/>
      <c r="Y31" s="1133"/>
      <c r="Z31" s="1133"/>
      <c r="AA31" s="1133">
        <v>85</v>
      </c>
      <c r="AB31" s="1133"/>
      <c r="AC31" s="1133"/>
      <c r="AD31" s="1133"/>
      <c r="AE31" s="1134"/>
      <c r="AF31" s="1108">
        <v>1614</v>
      </c>
      <c r="AG31" s="1109"/>
      <c r="AH31" s="1109"/>
      <c r="AI31" s="1109"/>
      <c r="AJ31" s="1110"/>
      <c r="AK31" s="1069">
        <v>5</v>
      </c>
      <c r="AL31" s="1060"/>
      <c r="AM31" s="1060"/>
      <c r="AN31" s="1060"/>
      <c r="AO31" s="1060"/>
      <c r="AP31" s="1060">
        <v>1751</v>
      </c>
      <c r="AQ31" s="1060"/>
      <c r="AR31" s="1060"/>
      <c r="AS31" s="1060"/>
      <c r="AT31" s="1060"/>
      <c r="AU31" s="1060">
        <v>4</v>
      </c>
      <c r="AV31" s="1060"/>
      <c r="AW31" s="1060"/>
      <c r="AX31" s="1060"/>
      <c r="AY31" s="1060"/>
      <c r="AZ31" s="1131" t="s">
        <v>575</v>
      </c>
      <c r="BA31" s="1131"/>
      <c r="BB31" s="1131"/>
      <c r="BC31" s="1131"/>
      <c r="BD31" s="1131"/>
      <c r="BE31" s="1121" t="s">
        <v>407</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408</v>
      </c>
      <c r="C32" s="1127"/>
      <c r="D32" s="1127"/>
      <c r="E32" s="1127"/>
      <c r="F32" s="1127"/>
      <c r="G32" s="1127"/>
      <c r="H32" s="1127"/>
      <c r="I32" s="1127"/>
      <c r="J32" s="1127"/>
      <c r="K32" s="1127"/>
      <c r="L32" s="1127"/>
      <c r="M32" s="1127"/>
      <c r="N32" s="1127"/>
      <c r="O32" s="1127"/>
      <c r="P32" s="1128"/>
      <c r="Q32" s="1132">
        <v>1053</v>
      </c>
      <c r="R32" s="1133"/>
      <c r="S32" s="1133"/>
      <c r="T32" s="1133"/>
      <c r="U32" s="1133"/>
      <c r="V32" s="1133">
        <v>928</v>
      </c>
      <c r="W32" s="1133"/>
      <c r="X32" s="1133"/>
      <c r="Y32" s="1133"/>
      <c r="Z32" s="1133"/>
      <c r="AA32" s="1133">
        <v>125</v>
      </c>
      <c r="AB32" s="1133"/>
      <c r="AC32" s="1133"/>
      <c r="AD32" s="1133"/>
      <c r="AE32" s="1134"/>
      <c r="AF32" s="1108">
        <v>125</v>
      </c>
      <c r="AG32" s="1109"/>
      <c r="AH32" s="1109"/>
      <c r="AI32" s="1109"/>
      <c r="AJ32" s="1110"/>
      <c r="AK32" s="1069">
        <v>485</v>
      </c>
      <c r="AL32" s="1060"/>
      <c r="AM32" s="1060"/>
      <c r="AN32" s="1060"/>
      <c r="AO32" s="1060"/>
      <c r="AP32" s="1060">
        <v>4180</v>
      </c>
      <c r="AQ32" s="1060"/>
      <c r="AR32" s="1060"/>
      <c r="AS32" s="1060"/>
      <c r="AT32" s="1060"/>
      <c r="AU32" s="1060">
        <v>3883</v>
      </c>
      <c r="AV32" s="1060"/>
      <c r="AW32" s="1060"/>
      <c r="AX32" s="1060"/>
      <c r="AY32" s="1060"/>
      <c r="AZ32" s="1131" t="s">
        <v>575</v>
      </c>
      <c r="BA32" s="1131"/>
      <c r="BB32" s="1131"/>
      <c r="BC32" s="1131"/>
      <c r="BD32" s="1131"/>
      <c r="BE32" s="1121" t="s">
        <v>409</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t="s">
        <v>410</v>
      </c>
      <c r="C33" s="1127"/>
      <c r="D33" s="1127"/>
      <c r="E33" s="1127"/>
      <c r="F33" s="1127"/>
      <c r="G33" s="1127"/>
      <c r="H33" s="1127"/>
      <c r="I33" s="1127"/>
      <c r="J33" s="1127"/>
      <c r="K33" s="1127"/>
      <c r="L33" s="1127"/>
      <c r="M33" s="1127"/>
      <c r="N33" s="1127"/>
      <c r="O33" s="1127"/>
      <c r="P33" s="1128"/>
      <c r="Q33" s="1132">
        <v>36</v>
      </c>
      <c r="R33" s="1133"/>
      <c r="S33" s="1133"/>
      <c r="T33" s="1133"/>
      <c r="U33" s="1133"/>
      <c r="V33" s="1133">
        <v>35</v>
      </c>
      <c r="W33" s="1133"/>
      <c r="X33" s="1133"/>
      <c r="Y33" s="1133"/>
      <c r="Z33" s="1133"/>
      <c r="AA33" s="1133">
        <v>1</v>
      </c>
      <c r="AB33" s="1133"/>
      <c r="AC33" s="1133"/>
      <c r="AD33" s="1133"/>
      <c r="AE33" s="1134"/>
      <c r="AF33" s="1108">
        <v>1</v>
      </c>
      <c r="AG33" s="1109"/>
      <c r="AH33" s="1109"/>
      <c r="AI33" s="1109"/>
      <c r="AJ33" s="1110"/>
      <c r="AK33" s="1069">
        <v>24</v>
      </c>
      <c r="AL33" s="1060"/>
      <c r="AM33" s="1060"/>
      <c r="AN33" s="1060"/>
      <c r="AO33" s="1060"/>
      <c r="AP33" s="1060">
        <v>188</v>
      </c>
      <c r="AQ33" s="1060"/>
      <c r="AR33" s="1060"/>
      <c r="AS33" s="1060"/>
      <c r="AT33" s="1060"/>
      <c r="AU33" s="1060">
        <v>188</v>
      </c>
      <c r="AV33" s="1060"/>
      <c r="AW33" s="1060"/>
      <c r="AX33" s="1060"/>
      <c r="AY33" s="1060"/>
      <c r="AZ33" s="1131" t="s">
        <v>575</v>
      </c>
      <c r="BA33" s="1131"/>
      <c r="BB33" s="1131"/>
      <c r="BC33" s="1131"/>
      <c r="BD33" s="1131"/>
      <c r="BE33" s="1121" t="s">
        <v>411</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412</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391</v>
      </c>
      <c r="B63" s="1033" t="s">
        <v>413</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2008</v>
      </c>
      <c r="AG63" s="1048"/>
      <c r="AH63" s="1048"/>
      <c r="AI63" s="1048"/>
      <c r="AJ63" s="1119"/>
      <c r="AK63" s="1120"/>
      <c r="AL63" s="1052"/>
      <c r="AM63" s="1052"/>
      <c r="AN63" s="1052"/>
      <c r="AO63" s="1052"/>
      <c r="AP63" s="1048">
        <f>SUM(AP31:AT33)</f>
        <v>6119</v>
      </c>
      <c r="AQ63" s="1048"/>
      <c r="AR63" s="1048"/>
      <c r="AS63" s="1048"/>
      <c r="AT63" s="1048"/>
      <c r="AU63" s="1048">
        <v>4074</v>
      </c>
      <c r="AV63" s="1048"/>
      <c r="AW63" s="1048"/>
      <c r="AX63" s="1048"/>
      <c r="AY63" s="1048"/>
      <c r="AZ63" s="1114"/>
      <c r="BA63" s="1114"/>
      <c r="BB63" s="1114"/>
      <c r="BC63" s="1114"/>
      <c r="BD63" s="1114"/>
      <c r="BE63" s="1049"/>
      <c r="BF63" s="1049"/>
      <c r="BG63" s="1049"/>
      <c r="BH63" s="1049"/>
      <c r="BI63" s="1050"/>
      <c r="BJ63" s="1115" t="s">
        <v>237</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415</v>
      </c>
      <c r="B66" s="1085"/>
      <c r="C66" s="1085"/>
      <c r="D66" s="1085"/>
      <c r="E66" s="1085"/>
      <c r="F66" s="1085"/>
      <c r="G66" s="1085"/>
      <c r="H66" s="1085"/>
      <c r="I66" s="1085"/>
      <c r="J66" s="1085"/>
      <c r="K66" s="1085"/>
      <c r="L66" s="1085"/>
      <c r="M66" s="1085"/>
      <c r="N66" s="1085"/>
      <c r="O66" s="1085"/>
      <c r="P66" s="1086"/>
      <c r="Q66" s="1090" t="s">
        <v>416</v>
      </c>
      <c r="R66" s="1091"/>
      <c r="S66" s="1091"/>
      <c r="T66" s="1091"/>
      <c r="U66" s="1092"/>
      <c r="V66" s="1090" t="s">
        <v>396</v>
      </c>
      <c r="W66" s="1091"/>
      <c r="X66" s="1091"/>
      <c r="Y66" s="1091"/>
      <c r="Z66" s="1092"/>
      <c r="AA66" s="1090" t="s">
        <v>417</v>
      </c>
      <c r="AB66" s="1091"/>
      <c r="AC66" s="1091"/>
      <c r="AD66" s="1091"/>
      <c r="AE66" s="1092"/>
      <c r="AF66" s="1096" t="s">
        <v>398</v>
      </c>
      <c r="AG66" s="1097"/>
      <c r="AH66" s="1097"/>
      <c r="AI66" s="1097"/>
      <c r="AJ66" s="1098"/>
      <c r="AK66" s="1090" t="s">
        <v>418</v>
      </c>
      <c r="AL66" s="1085"/>
      <c r="AM66" s="1085"/>
      <c r="AN66" s="1085"/>
      <c r="AO66" s="1086"/>
      <c r="AP66" s="1090" t="s">
        <v>400</v>
      </c>
      <c r="AQ66" s="1091"/>
      <c r="AR66" s="1091"/>
      <c r="AS66" s="1091"/>
      <c r="AT66" s="1092"/>
      <c r="AU66" s="1090" t="s">
        <v>419</v>
      </c>
      <c r="AV66" s="1091"/>
      <c r="AW66" s="1091"/>
      <c r="AX66" s="1091"/>
      <c r="AY66" s="1092"/>
      <c r="AZ66" s="1090" t="s">
        <v>378</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576</v>
      </c>
      <c r="C68" s="1075"/>
      <c r="D68" s="1075"/>
      <c r="E68" s="1075"/>
      <c r="F68" s="1075"/>
      <c r="G68" s="1075"/>
      <c r="H68" s="1075"/>
      <c r="I68" s="1075"/>
      <c r="J68" s="1075"/>
      <c r="K68" s="1075"/>
      <c r="L68" s="1075"/>
      <c r="M68" s="1075"/>
      <c r="N68" s="1075"/>
      <c r="O68" s="1075"/>
      <c r="P68" s="1076"/>
      <c r="Q68" s="1077">
        <v>2056.2660000000001</v>
      </c>
      <c r="R68" s="1071"/>
      <c r="S68" s="1071"/>
      <c r="T68" s="1071"/>
      <c r="U68" s="1071"/>
      <c r="V68" s="1071">
        <v>2034.2539999999999</v>
      </c>
      <c r="W68" s="1071"/>
      <c r="X68" s="1071"/>
      <c r="Y68" s="1071"/>
      <c r="Z68" s="1071"/>
      <c r="AA68" s="1071">
        <v>22.012</v>
      </c>
      <c r="AB68" s="1071"/>
      <c r="AC68" s="1071"/>
      <c r="AD68" s="1071"/>
      <c r="AE68" s="1071"/>
      <c r="AF68" s="1071">
        <v>22.012</v>
      </c>
      <c r="AG68" s="1071"/>
      <c r="AH68" s="1071"/>
      <c r="AI68" s="1071"/>
      <c r="AJ68" s="1071"/>
      <c r="AK68" s="1071" t="s">
        <v>509</v>
      </c>
      <c r="AL68" s="1071"/>
      <c r="AM68" s="1071"/>
      <c r="AN68" s="1071"/>
      <c r="AO68" s="1071"/>
      <c r="AP68" s="1071" t="s">
        <v>509</v>
      </c>
      <c r="AQ68" s="1071"/>
      <c r="AR68" s="1071"/>
      <c r="AS68" s="1071"/>
      <c r="AT68" s="1071"/>
      <c r="AU68" s="1071" t="s">
        <v>509</v>
      </c>
      <c r="AV68" s="1071"/>
      <c r="AW68" s="1071"/>
      <c r="AX68" s="1071"/>
      <c r="AY68" s="1071"/>
      <c r="AZ68" s="1072" t="s">
        <v>582</v>
      </c>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576</v>
      </c>
      <c r="C69" s="1064"/>
      <c r="D69" s="1064"/>
      <c r="E69" s="1064"/>
      <c r="F69" s="1064"/>
      <c r="G69" s="1064"/>
      <c r="H69" s="1064"/>
      <c r="I69" s="1064"/>
      <c r="J69" s="1064"/>
      <c r="K69" s="1064"/>
      <c r="L69" s="1064"/>
      <c r="M69" s="1064"/>
      <c r="N69" s="1064"/>
      <c r="O69" s="1064"/>
      <c r="P69" s="1065"/>
      <c r="Q69" s="1066">
        <v>723893.84299999999</v>
      </c>
      <c r="R69" s="1060"/>
      <c r="S69" s="1060"/>
      <c r="T69" s="1060"/>
      <c r="U69" s="1060"/>
      <c r="V69" s="1060">
        <v>705178.65700000001</v>
      </c>
      <c r="W69" s="1060"/>
      <c r="X69" s="1060"/>
      <c r="Y69" s="1060"/>
      <c r="Z69" s="1060"/>
      <c r="AA69" s="1060">
        <v>18715.186000000002</v>
      </c>
      <c r="AB69" s="1060"/>
      <c r="AC69" s="1060"/>
      <c r="AD69" s="1060"/>
      <c r="AE69" s="1060"/>
      <c r="AF69" s="1060">
        <v>18715.186000000002</v>
      </c>
      <c r="AG69" s="1060"/>
      <c r="AH69" s="1060"/>
      <c r="AI69" s="1060"/>
      <c r="AJ69" s="1060"/>
      <c r="AK69" s="1060">
        <v>1705.2670000000001</v>
      </c>
      <c r="AL69" s="1060"/>
      <c r="AM69" s="1060"/>
      <c r="AN69" s="1060"/>
      <c r="AO69" s="1060"/>
      <c r="AP69" s="1060" t="s">
        <v>509</v>
      </c>
      <c r="AQ69" s="1060"/>
      <c r="AR69" s="1060"/>
      <c r="AS69" s="1060"/>
      <c r="AT69" s="1060"/>
      <c r="AU69" s="1060" t="s">
        <v>509</v>
      </c>
      <c r="AV69" s="1060"/>
      <c r="AW69" s="1060"/>
      <c r="AX69" s="1060"/>
      <c r="AY69" s="1060"/>
      <c r="AZ69" s="1061" t="s">
        <v>583</v>
      </c>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577</v>
      </c>
      <c r="C70" s="1064"/>
      <c r="D70" s="1064"/>
      <c r="E70" s="1064"/>
      <c r="F70" s="1064"/>
      <c r="G70" s="1064"/>
      <c r="H70" s="1064"/>
      <c r="I70" s="1064"/>
      <c r="J70" s="1064"/>
      <c r="K70" s="1064"/>
      <c r="L70" s="1064"/>
      <c r="M70" s="1064"/>
      <c r="N70" s="1064"/>
      <c r="O70" s="1064"/>
      <c r="P70" s="1065"/>
      <c r="Q70" s="1066">
        <v>23532.558000000001</v>
      </c>
      <c r="R70" s="1060"/>
      <c r="S70" s="1060"/>
      <c r="T70" s="1060"/>
      <c r="U70" s="1060"/>
      <c r="V70" s="1060">
        <v>22843.061000000002</v>
      </c>
      <c r="W70" s="1060"/>
      <c r="X70" s="1060"/>
      <c r="Y70" s="1060"/>
      <c r="Z70" s="1060"/>
      <c r="AA70" s="1060">
        <v>689.49699999999996</v>
      </c>
      <c r="AB70" s="1060"/>
      <c r="AC70" s="1060"/>
      <c r="AD70" s="1060"/>
      <c r="AE70" s="1060"/>
      <c r="AF70" s="1060">
        <v>689.49699999999996</v>
      </c>
      <c r="AG70" s="1060"/>
      <c r="AH70" s="1060"/>
      <c r="AI70" s="1060"/>
      <c r="AJ70" s="1060"/>
      <c r="AK70" s="1060">
        <v>21.5</v>
      </c>
      <c r="AL70" s="1060"/>
      <c r="AM70" s="1060"/>
      <c r="AN70" s="1060"/>
      <c r="AO70" s="1060"/>
      <c r="AP70" s="1060" t="s">
        <v>509</v>
      </c>
      <c r="AQ70" s="1060"/>
      <c r="AR70" s="1060"/>
      <c r="AS70" s="1060"/>
      <c r="AT70" s="1060"/>
      <c r="AU70" s="1060" t="s">
        <v>509</v>
      </c>
      <c r="AV70" s="1060"/>
      <c r="AW70" s="1060"/>
      <c r="AX70" s="1060"/>
      <c r="AY70" s="1060"/>
      <c r="AZ70" s="1061" t="s">
        <v>582</v>
      </c>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577</v>
      </c>
      <c r="C71" s="1064"/>
      <c r="D71" s="1064"/>
      <c r="E71" s="1064"/>
      <c r="F71" s="1064"/>
      <c r="G71" s="1064"/>
      <c r="H71" s="1064"/>
      <c r="I71" s="1064"/>
      <c r="J71" s="1064"/>
      <c r="K71" s="1064"/>
      <c r="L71" s="1064"/>
      <c r="M71" s="1064"/>
      <c r="N71" s="1064"/>
      <c r="O71" s="1064"/>
      <c r="P71" s="1065"/>
      <c r="Q71" s="1066">
        <v>370.46100000000001</v>
      </c>
      <c r="R71" s="1060"/>
      <c r="S71" s="1060"/>
      <c r="T71" s="1060"/>
      <c r="U71" s="1060"/>
      <c r="V71" s="1060">
        <v>135.47</v>
      </c>
      <c r="W71" s="1060"/>
      <c r="X71" s="1060"/>
      <c r="Y71" s="1060"/>
      <c r="Z71" s="1060"/>
      <c r="AA71" s="1060">
        <v>234.99100000000001</v>
      </c>
      <c r="AB71" s="1060"/>
      <c r="AC71" s="1060"/>
      <c r="AD71" s="1060"/>
      <c r="AE71" s="1060"/>
      <c r="AF71" s="1060">
        <v>234.99100000000001</v>
      </c>
      <c r="AG71" s="1060"/>
      <c r="AH71" s="1060"/>
      <c r="AI71" s="1060"/>
      <c r="AJ71" s="1060"/>
      <c r="AK71" s="1060" t="s">
        <v>509</v>
      </c>
      <c r="AL71" s="1060"/>
      <c r="AM71" s="1060"/>
      <c r="AN71" s="1060"/>
      <c r="AO71" s="1060"/>
      <c r="AP71" s="1060" t="s">
        <v>509</v>
      </c>
      <c r="AQ71" s="1060"/>
      <c r="AR71" s="1060"/>
      <c r="AS71" s="1060"/>
      <c r="AT71" s="1060"/>
      <c r="AU71" s="1060" t="s">
        <v>509</v>
      </c>
      <c r="AV71" s="1060"/>
      <c r="AW71" s="1060"/>
      <c r="AX71" s="1060"/>
      <c r="AY71" s="1060"/>
      <c r="AZ71" s="1061" t="s">
        <v>584</v>
      </c>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578</v>
      </c>
      <c r="C72" s="1064"/>
      <c r="D72" s="1064"/>
      <c r="E72" s="1064"/>
      <c r="F72" s="1064"/>
      <c r="G72" s="1064"/>
      <c r="H72" s="1064"/>
      <c r="I72" s="1064"/>
      <c r="J72" s="1064"/>
      <c r="K72" s="1064"/>
      <c r="L72" s="1064"/>
      <c r="M72" s="1064"/>
      <c r="N72" s="1064"/>
      <c r="O72" s="1064"/>
      <c r="P72" s="1065"/>
      <c r="Q72" s="1066">
        <v>405.40100000000001</v>
      </c>
      <c r="R72" s="1060"/>
      <c r="S72" s="1060"/>
      <c r="T72" s="1060"/>
      <c r="U72" s="1060"/>
      <c r="V72" s="1060">
        <v>397.28100000000001</v>
      </c>
      <c r="W72" s="1060"/>
      <c r="X72" s="1060"/>
      <c r="Y72" s="1060"/>
      <c r="Z72" s="1060"/>
      <c r="AA72" s="1060">
        <v>8.1199999999999992</v>
      </c>
      <c r="AB72" s="1060"/>
      <c r="AC72" s="1060"/>
      <c r="AD72" s="1060"/>
      <c r="AE72" s="1060"/>
      <c r="AF72" s="1060">
        <v>8.1199999999999992</v>
      </c>
      <c r="AG72" s="1060"/>
      <c r="AH72" s="1060"/>
      <c r="AI72" s="1060"/>
      <c r="AJ72" s="1060"/>
      <c r="AK72" s="1060" t="s">
        <v>509</v>
      </c>
      <c r="AL72" s="1060"/>
      <c r="AM72" s="1060"/>
      <c r="AN72" s="1060"/>
      <c r="AO72" s="1060"/>
      <c r="AP72" s="1060" t="s">
        <v>509</v>
      </c>
      <c r="AQ72" s="1060"/>
      <c r="AR72" s="1060"/>
      <c r="AS72" s="1060"/>
      <c r="AT72" s="1060"/>
      <c r="AU72" s="1060" t="s">
        <v>509</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579</v>
      </c>
      <c r="C73" s="1064"/>
      <c r="D73" s="1064"/>
      <c r="E73" s="1064"/>
      <c r="F73" s="1064"/>
      <c r="G73" s="1064"/>
      <c r="H73" s="1064"/>
      <c r="I73" s="1064"/>
      <c r="J73" s="1064"/>
      <c r="K73" s="1064"/>
      <c r="L73" s="1064"/>
      <c r="M73" s="1064"/>
      <c r="N73" s="1064"/>
      <c r="O73" s="1064"/>
      <c r="P73" s="1065"/>
      <c r="Q73" s="1066">
        <v>9</v>
      </c>
      <c r="R73" s="1060"/>
      <c r="S73" s="1060"/>
      <c r="T73" s="1060"/>
      <c r="U73" s="1060"/>
      <c r="V73" s="1060">
        <v>7</v>
      </c>
      <c r="W73" s="1060"/>
      <c r="X73" s="1060"/>
      <c r="Y73" s="1060"/>
      <c r="Z73" s="1060"/>
      <c r="AA73" s="1060">
        <v>2</v>
      </c>
      <c r="AB73" s="1060"/>
      <c r="AC73" s="1060"/>
      <c r="AD73" s="1060"/>
      <c r="AE73" s="1060"/>
      <c r="AF73" s="1060">
        <v>2</v>
      </c>
      <c r="AG73" s="1060"/>
      <c r="AH73" s="1060"/>
      <c r="AI73" s="1060"/>
      <c r="AJ73" s="1060"/>
      <c r="AK73" s="1060" t="s">
        <v>575</v>
      </c>
      <c r="AL73" s="1060"/>
      <c r="AM73" s="1060"/>
      <c r="AN73" s="1060"/>
      <c r="AO73" s="1060"/>
      <c r="AP73" s="1060" t="s">
        <v>575</v>
      </c>
      <c r="AQ73" s="1060"/>
      <c r="AR73" s="1060"/>
      <c r="AS73" s="1060"/>
      <c r="AT73" s="1060"/>
      <c r="AU73" s="1060" t="s">
        <v>585</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580</v>
      </c>
      <c r="C74" s="1064"/>
      <c r="D74" s="1064"/>
      <c r="E74" s="1064"/>
      <c r="F74" s="1064"/>
      <c r="G74" s="1064"/>
      <c r="H74" s="1064"/>
      <c r="I74" s="1064"/>
      <c r="J74" s="1064"/>
      <c r="K74" s="1064"/>
      <c r="L74" s="1064"/>
      <c r="M74" s="1064"/>
      <c r="N74" s="1064"/>
      <c r="O74" s="1064"/>
      <c r="P74" s="1065"/>
      <c r="Q74" s="1066">
        <v>249</v>
      </c>
      <c r="R74" s="1060"/>
      <c r="S74" s="1060"/>
      <c r="T74" s="1060"/>
      <c r="U74" s="1060"/>
      <c r="V74" s="1060">
        <v>215</v>
      </c>
      <c r="W74" s="1060"/>
      <c r="X74" s="1060"/>
      <c r="Y74" s="1060"/>
      <c r="Z74" s="1060"/>
      <c r="AA74" s="1060">
        <v>35</v>
      </c>
      <c r="AB74" s="1060"/>
      <c r="AC74" s="1060"/>
      <c r="AD74" s="1060"/>
      <c r="AE74" s="1060"/>
      <c r="AF74" s="1060">
        <v>35</v>
      </c>
      <c r="AG74" s="1060"/>
      <c r="AH74" s="1060"/>
      <c r="AI74" s="1060"/>
      <c r="AJ74" s="1060"/>
      <c r="AK74" s="1060" t="s">
        <v>575</v>
      </c>
      <c r="AL74" s="1060"/>
      <c r="AM74" s="1060"/>
      <c r="AN74" s="1060"/>
      <c r="AO74" s="1060"/>
      <c r="AP74" s="1060" t="s">
        <v>586</v>
      </c>
      <c r="AQ74" s="1060"/>
      <c r="AR74" s="1060"/>
      <c r="AS74" s="1060"/>
      <c r="AT74" s="1060"/>
      <c r="AU74" s="1060" t="s">
        <v>575</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581</v>
      </c>
      <c r="C75" s="1064"/>
      <c r="D75" s="1064"/>
      <c r="E75" s="1064"/>
      <c r="F75" s="1064"/>
      <c r="G75" s="1064"/>
      <c r="H75" s="1064"/>
      <c r="I75" s="1064"/>
      <c r="J75" s="1064"/>
      <c r="K75" s="1064"/>
      <c r="L75" s="1064"/>
      <c r="M75" s="1064"/>
      <c r="N75" s="1064"/>
      <c r="O75" s="1064"/>
      <c r="P75" s="1065"/>
      <c r="Q75" s="1067">
        <v>6520</v>
      </c>
      <c r="R75" s="1068"/>
      <c r="S75" s="1068"/>
      <c r="T75" s="1068"/>
      <c r="U75" s="1069"/>
      <c r="V75" s="1070">
        <v>6341</v>
      </c>
      <c r="W75" s="1068"/>
      <c r="X75" s="1068"/>
      <c r="Y75" s="1068"/>
      <c r="Z75" s="1069"/>
      <c r="AA75" s="1070">
        <v>179</v>
      </c>
      <c r="AB75" s="1068"/>
      <c r="AC75" s="1068"/>
      <c r="AD75" s="1068"/>
      <c r="AE75" s="1069"/>
      <c r="AF75" s="1070">
        <v>179</v>
      </c>
      <c r="AG75" s="1068"/>
      <c r="AH75" s="1068"/>
      <c r="AI75" s="1068"/>
      <c r="AJ75" s="1069"/>
      <c r="AK75" s="1070">
        <v>114</v>
      </c>
      <c r="AL75" s="1068"/>
      <c r="AM75" s="1068"/>
      <c r="AN75" s="1068"/>
      <c r="AO75" s="1069"/>
      <c r="AP75" s="1070">
        <v>998</v>
      </c>
      <c r="AQ75" s="1068"/>
      <c r="AR75" s="1068"/>
      <c r="AS75" s="1068"/>
      <c r="AT75" s="1069"/>
      <c r="AU75" s="1070">
        <v>116</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391</v>
      </c>
      <c r="B88" s="1033" t="s">
        <v>420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1033" t="s">
        <v>421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f>CR7</f>
        <v>1</v>
      </c>
      <c r="CS102" s="1040"/>
      <c r="CT102" s="1040"/>
      <c r="CU102" s="1040"/>
      <c r="CV102" s="1041"/>
      <c r="CW102" s="1039" t="str">
        <f>CW7</f>
        <v>-</v>
      </c>
      <c r="CX102" s="1040"/>
      <c r="CY102" s="1040"/>
      <c r="CZ102" s="1040"/>
      <c r="DA102" s="1041"/>
      <c r="DB102" s="1039">
        <f>DB7</f>
        <v>718</v>
      </c>
      <c r="DC102" s="1040"/>
      <c r="DD102" s="1040"/>
      <c r="DE102" s="1040"/>
      <c r="DF102" s="1041"/>
      <c r="DG102" s="1039" t="str">
        <f t="shared" ref="DG102" si="0">DG7</f>
        <v>-</v>
      </c>
      <c r="DH102" s="1040"/>
      <c r="DI102" s="1040"/>
      <c r="DJ102" s="1040"/>
      <c r="DK102" s="1041"/>
      <c r="DL102" s="1039" t="str">
        <f t="shared" ref="DL102" si="1">DL7</f>
        <v>-</v>
      </c>
      <c r="DM102" s="1040"/>
      <c r="DN102" s="1040"/>
      <c r="DO102" s="1040"/>
      <c r="DP102" s="1041"/>
      <c r="DQ102" s="1039">
        <f t="shared" ref="DQ102" si="2">DQ7</f>
        <v>442</v>
      </c>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429</v>
      </c>
      <c r="AB109" s="983"/>
      <c r="AC109" s="983"/>
      <c r="AD109" s="983"/>
      <c r="AE109" s="984"/>
      <c r="AF109" s="985" t="s">
        <v>309</v>
      </c>
      <c r="AG109" s="983"/>
      <c r="AH109" s="983"/>
      <c r="AI109" s="983"/>
      <c r="AJ109" s="984"/>
      <c r="AK109" s="985" t="s">
        <v>308</v>
      </c>
      <c r="AL109" s="983"/>
      <c r="AM109" s="983"/>
      <c r="AN109" s="983"/>
      <c r="AO109" s="984"/>
      <c r="AP109" s="985" t="s">
        <v>430</v>
      </c>
      <c r="AQ109" s="983"/>
      <c r="AR109" s="983"/>
      <c r="AS109" s="983"/>
      <c r="AT109" s="1014"/>
      <c r="AU109" s="982" t="s">
        <v>428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429</v>
      </c>
      <c r="BR109" s="983"/>
      <c r="BS109" s="983"/>
      <c r="BT109" s="983"/>
      <c r="BU109" s="984"/>
      <c r="BV109" s="985" t="s">
        <v>309</v>
      </c>
      <c r="BW109" s="983"/>
      <c r="BX109" s="983"/>
      <c r="BY109" s="983"/>
      <c r="BZ109" s="984"/>
      <c r="CA109" s="985" t="s">
        <v>308</v>
      </c>
      <c r="CB109" s="983"/>
      <c r="CC109" s="983"/>
      <c r="CD109" s="983"/>
      <c r="CE109" s="984"/>
      <c r="CF109" s="1021" t="s">
        <v>430</v>
      </c>
      <c r="CG109" s="1021"/>
      <c r="CH109" s="1021"/>
      <c r="CI109" s="1021"/>
      <c r="CJ109" s="1021"/>
      <c r="CK109" s="985" t="s">
        <v>431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429</v>
      </c>
      <c r="DH109" s="983"/>
      <c r="DI109" s="983"/>
      <c r="DJ109" s="983"/>
      <c r="DK109" s="984"/>
      <c r="DL109" s="985" t="s">
        <v>309</v>
      </c>
      <c r="DM109" s="983"/>
      <c r="DN109" s="983"/>
      <c r="DO109" s="983"/>
      <c r="DP109" s="984"/>
      <c r="DQ109" s="985" t="s">
        <v>308</v>
      </c>
      <c r="DR109" s="983"/>
      <c r="DS109" s="983"/>
      <c r="DT109" s="983"/>
      <c r="DU109" s="984"/>
      <c r="DV109" s="985" t="s">
        <v>430</v>
      </c>
      <c r="DW109" s="983"/>
      <c r="DX109" s="983"/>
      <c r="DY109" s="983"/>
      <c r="DZ109" s="1014"/>
    </row>
    <row r="110" spans="1:131" s="246" customFormat="1" ht="26.25" customHeight="1">
      <c r="A110" s="885" t="s">
        <v>432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1160225</v>
      </c>
      <c r="AB110" s="976"/>
      <c r="AC110" s="976"/>
      <c r="AD110" s="976"/>
      <c r="AE110" s="977"/>
      <c r="AF110" s="978">
        <v>1183847</v>
      </c>
      <c r="AG110" s="976"/>
      <c r="AH110" s="976"/>
      <c r="AI110" s="976"/>
      <c r="AJ110" s="977"/>
      <c r="AK110" s="978">
        <v>1284143</v>
      </c>
      <c r="AL110" s="976"/>
      <c r="AM110" s="976"/>
      <c r="AN110" s="976"/>
      <c r="AO110" s="977"/>
      <c r="AP110" s="979">
        <v>14.1</v>
      </c>
      <c r="AQ110" s="980"/>
      <c r="AR110" s="980"/>
      <c r="AS110" s="980"/>
      <c r="AT110" s="981"/>
      <c r="AU110" s="1015" t="s">
        <v>72</v>
      </c>
      <c r="AV110" s="1016"/>
      <c r="AW110" s="1016"/>
      <c r="AX110" s="1016"/>
      <c r="AY110" s="1016"/>
      <c r="AZ110" s="941" t="s">
        <v>433</v>
      </c>
      <c r="BA110" s="886"/>
      <c r="BB110" s="886"/>
      <c r="BC110" s="886"/>
      <c r="BD110" s="886"/>
      <c r="BE110" s="886"/>
      <c r="BF110" s="886"/>
      <c r="BG110" s="886"/>
      <c r="BH110" s="886"/>
      <c r="BI110" s="886"/>
      <c r="BJ110" s="886"/>
      <c r="BK110" s="886"/>
      <c r="BL110" s="886"/>
      <c r="BM110" s="886"/>
      <c r="BN110" s="886"/>
      <c r="BO110" s="886"/>
      <c r="BP110" s="887"/>
      <c r="BQ110" s="942">
        <v>13427721</v>
      </c>
      <c r="BR110" s="923"/>
      <c r="BS110" s="923"/>
      <c r="BT110" s="923"/>
      <c r="BU110" s="923"/>
      <c r="BV110" s="923">
        <v>13890640</v>
      </c>
      <c r="BW110" s="923"/>
      <c r="BX110" s="923"/>
      <c r="BY110" s="923"/>
      <c r="BZ110" s="923"/>
      <c r="CA110" s="923">
        <v>15038721</v>
      </c>
      <c r="CB110" s="923"/>
      <c r="CC110" s="923"/>
      <c r="CD110" s="923"/>
      <c r="CE110" s="923"/>
      <c r="CF110" s="947">
        <v>164.7</v>
      </c>
      <c r="CG110" s="948"/>
      <c r="CH110" s="948"/>
      <c r="CI110" s="948"/>
      <c r="CJ110" s="948"/>
      <c r="CK110" s="1011" t="s">
        <v>434</v>
      </c>
      <c r="CL110" s="897"/>
      <c r="CM110" s="972" t="s">
        <v>435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237</v>
      </c>
      <c r="DH110" s="923"/>
      <c r="DI110" s="923"/>
      <c r="DJ110" s="923"/>
      <c r="DK110" s="923"/>
      <c r="DL110" s="923" t="s">
        <v>237</v>
      </c>
      <c r="DM110" s="923"/>
      <c r="DN110" s="923"/>
      <c r="DO110" s="923"/>
      <c r="DP110" s="923"/>
      <c r="DQ110" s="923" t="s">
        <v>436</v>
      </c>
      <c r="DR110" s="923"/>
      <c r="DS110" s="923"/>
      <c r="DT110" s="923"/>
      <c r="DU110" s="923"/>
      <c r="DV110" s="924" t="s">
        <v>237</v>
      </c>
      <c r="DW110" s="924"/>
      <c r="DX110" s="924"/>
      <c r="DY110" s="924"/>
      <c r="DZ110" s="925"/>
    </row>
    <row r="111" spans="1:131" s="246" customFormat="1" ht="26.25" customHeight="1">
      <c r="A111" s="852" t="s">
        <v>437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436</v>
      </c>
      <c r="AB111" s="1004"/>
      <c r="AC111" s="1004"/>
      <c r="AD111" s="1004"/>
      <c r="AE111" s="1005"/>
      <c r="AF111" s="1006" t="s">
        <v>436</v>
      </c>
      <c r="AG111" s="1004"/>
      <c r="AH111" s="1004"/>
      <c r="AI111" s="1004"/>
      <c r="AJ111" s="1005"/>
      <c r="AK111" s="1006" t="s">
        <v>237</v>
      </c>
      <c r="AL111" s="1004"/>
      <c r="AM111" s="1004"/>
      <c r="AN111" s="1004"/>
      <c r="AO111" s="1005"/>
      <c r="AP111" s="1007" t="s">
        <v>237</v>
      </c>
      <c r="AQ111" s="1008"/>
      <c r="AR111" s="1008"/>
      <c r="AS111" s="1008"/>
      <c r="AT111" s="1009"/>
      <c r="AU111" s="1017"/>
      <c r="AV111" s="1018"/>
      <c r="AW111" s="1018"/>
      <c r="AX111" s="1018"/>
      <c r="AY111" s="1018"/>
      <c r="AZ111" s="893" t="s">
        <v>438</v>
      </c>
      <c r="BA111" s="828"/>
      <c r="BB111" s="828"/>
      <c r="BC111" s="828"/>
      <c r="BD111" s="828"/>
      <c r="BE111" s="828"/>
      <c r="BF111" s="828"/>
      <c r="BG111" s="828"/>
      <c r="BH111" s="828"/>
      <c r="BI111" s="828"/>
      <c r="BJ111" s="828"/>
      <c r="BK111" s="828"/>
      <c r="BL111" s="828"/>
      <c r="BM111" s="828"/>
      <c r="BN111" s="828"/>
      <c r="BO111" s="828"/>
      <c r="BP111" s="829"/>
      <c r="BQ111" s="894" t="s">
        <v>237</v>
      </c>
      <c r="BR111" s="895"/>
      <c r="BS111" s="895"/>
      <c r="BT111" s="895"/>
      <c r="BU111" s="895"/>
      <c r="BV111" s="895" t="s">
        <v>237</v>
      </c>
      <c r="BW111" s="895"/>
      <c r="BX111" s="895"/>
      <c r="BY111" s="895"/>
      <c r="BZ111" s="895"/>
      <c r="CA111" s="895" t="s">
        <v>237</v>
      </c>
      <c r="CB111" s="895"/>
      <c r="CC111" s="895"/>
      <c r="CD111" s="895"/>
      <c r="CE111" s="895"/>
      <c r="CF111" s="956" t="s">
        <v>237</v>
      </c>
      <c r="CG111" s="957"/>
      <c r="CH111" s="957"/>
      <c r="CI111" s="957"/>
      <c r="CJ111" s="957"/>
      <c r="CK111" s="1012"/>
      <c r="CL111" s="899"/>
      <c r="CM111" s="902" t="s">
        <v>439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436</v>
      </c>
      <c r="DH111" s="895"/>
      <c r="DI111" s="895"/>
      <c r="DJ111" s="895"/>
      <c r="DK111" s="895"/>
      <c r="DL111" s="895" t="s">
        <v>440</v>
      </c>
      <c r="DM111" s="895"/>
      <c r="DN111" s="895"/>
      <c r="DO111" s="895"/>
      <c r="DP111" s="895"/>
      <c r="DQ111" s="895" t="s">
        <v>440</v>
      </c>
      <c r="DR111" s="895"/>
      <c r="DS111" s="895"/>
      <c r="DT111" s="895"/>
      <c r="DU111" s="895"/>
      <c r="DV111" s="872" t="s">
        <v>237</v>
      </c>
      <c r="DW111" s="872"/>
      <c r="DX111" s="872"/>
      <c r="DY111" s="872"/>
      <c r="DZ111" s="873"/>
    </row>
    <row r="112" spans="1:131" s="246" customFormat="1" ht="26.25" customHeight="1">
      <c r="A112" s="997" t="s">
        <v>441</v>
      </c>
      <c r="B112" s="998"/>
      <c r="C112" s="828" t="s">
        <v>442</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237</v>
      </c>
      <c r="AB112" s="858"/>
      <c r="AC112" s="858"/>
      <c r="AD112" s="858"/>
      <c r="AE112" s="859"/>
      <c r="AF112" s="860" t="s">
        <v>237</v>
      </c>
      <c r="AG112" s="858"/>
      <c r="AH112" s="858"/>
      <c r="AI112" s="858"/>
      <c r="AJ112" s="859"/>
      <c r="AK112" s="860" t="s">
        <v>237</v>
      </c>
      <c r="AL112" s="858"/>
      <c r="AM112" s="858"/>
      <c r="AN112" s="858"/>
      <c r="AO112" s="859"/>
      <c r="AP112" s="905" t="s">
        <v>237</v>
      </c>
      <c r="AQ112" s="906"/>
      <c r="AR112" s="906"/>
      <c r="AS112" s="906"/>
      <c r="AT112" s="907"/>
      <c r="AU112" s="1017"/>
      <c r="AV112" s="1018"/>
      <c r="AW112" s="1018"/>
      <c r="AX112" s="1018"/>
      <c r="AY112" s="1018"/>
      <c r="AZ112" s="893" t="s">
        <v>443</v>
      </c>
      <c r="BA112" s="828"/>
      <c r="BB112" s="828"/>
      <c r="BC112" s="828"/>
      <c r="BD112" s="828"/>
      <c r="BE112" s="828"/>
      <c r="BF112" s="828"/>
      <c r="BG112" s="828"/>
      <c r="BH112" s="828"/>
      <c r="BI112" s="828"/>
      <c r="BJ112" s="828"/>
      <c r="BK112" s="828"/>
      <c r="BL112" s="828"/>
      <c r="BM112" s="828"/>
      <c r="BN112" s="828"/>
      <c r="BO112" s="828"/>
      <c r="BP112" s="829"/>
      <c r="BQ112" s="894">
        <v>4298438</v>
      </c>
      <c r="BR112" s="895"/>
      <c r="BS112" s="895"/>
      <c r="BT112" s="895"/>
      <c r="BU112" s="895"/>
      <c r="BV112" s="895">
        <v>4279192</v>
      </c>
      <c r="BW112" s="895"/>
      <c r="BX112" s="895"/>
      <c r="BY112" s="895"/>
      <c r="BZ112" s="895"/>
      <c r="CA112" s="895">
        <v>4074437</v>
      </c>
      <c r="CB112" s="895"/>
      <c r="CC112" s="895"/>
      <c r="CD112" s="895"/>
      <c r="CE112" s="895"/>
      <c r="CF112" s="956">
        <v>44.6</v>
      </c>
      <c r="CG112" s="957"/>
      <c r="CH112" s="957"/>
      <c r="CI112" s="957"/>
      <c r="CJ112" s="957"/>
      <c r="CK112" s="1012"/>
      <c r="CL112" s="899"/>
      <c r="CM112" s="902" t="s">
        <v>444</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237</v>
      </c>
      <c r="DH112" s="895"/>
      <c r="DI112" s="895"/>
      <c r="DJ112" s="895"/>
      <c r="DK112" s="895"/>
      <c r="DL112" s="895" t="s">
        <v>436</v>
      </c>
      <c r="DM112" s="895"/>
      <c r="DN112" s="895"/>
      <c r="DO112" s="895"/>
      <c r="DP112" s="895"/>
      <c r="DQ112" s="895" t="s">
        <v>237</v>
      </c>
      <c r="DR112" s="895"/>
      <c r="DS112" s="895"/>
      <c r="DT112" s="895"/>
      <c r="DU112" s="895"/>
      <c r="DV112" s="872" t="s">
        <v>436</v>
      </c>
      <c r="DW112" s="872"/>
      <c r="DX112" s="872"/>
      <c r="DY112" s="872"/>
      <c r="DZ112" s="873"/>
    </row>
    <row r="113" spans="1:130" s="246" customFormat="1" ht="26.25" customHeight="1">
      <c r="A113" s="999"/>
      <c r="B113" s="1000"/>
      <c r="C113" s="828" t="s">
        <v>445</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357386</v>
      </c>
      <c r="AB113" s="1004"/>
      <c r="AC113" s="1004"/>
      <c r="AD113" s="1004"/>
      <c r="AE113" s="1005"/>
      <c r="AF113" s="1006">
        <v>367667</v>
      </c>
      <c r="AG113" s="1004"/>
      <c r="AH113" s="1004"/>
      <c r="AI113" s="1004"/>
      <c r="AJ113" s="1005"/>
      <c r="AK113" s="1006">
        <v>330511</v>
      </c>
      <c r="AL113" s="1004"/>
      <c r="AM113" s="1004"/>
      <c r="AN113" s="1004"/>
      <c r="AO113" s="1005"/>
      <c r="AP113" s="1007">
        <v>3.6</v>
      </c>
      <c r="AQ113" s="1008"/>
      <c r="AR113" s="1008"/>
      <c r="AS113" s="1008"/>
      <c r="AT113" s="1009"/>
      <c r="AU113" s="1017"/>
      <c r="AV113" s="1018"/>
      <c r="AW113" s="1018"/>
      <c r="AX113" s="1018"/>
      <c r="AY113" s="1018"/>
      <c r="AZ113" s="893" t="s">
        <v>446</v>
      </c>
      <c r="BA113" s="828"/>
      <c r="BB113" s="828"/>
      <c r="BC113" s="828"/>
      <c r="BD113" s="828"/>
      <c r="BE113" s="828"/>
      <c r="BF113" s="828"/>
      <c r="BG113" s="828"/>
      <c r="BH113" s="828"/>
      <c r="BI113" s="828"/>
      <c r="BJ113" s="828"/>
      <c r="BK113" s="828"/>
      <c r="BL113" s="828"/>
      <c r="BM113" s="828"/>
      <c r="BN113" s="828"/>
      <c r="BO113" s="828"/>
      <c r="BP113" s="829"/>
      <c r="BQ113" s="894">
        <v>161594</v>
      </c>
      <c r="BR113" s="895"/>
      <c r="BS113" s="895"/>
      <c r="BT113" s="895"/>
      <c r="BU113" s="895"/>
      <c r="BV113" s="895">
        <v>138976</v>
      </c>
      <c r="BW113" s="895"/>
      <c r="BX113" s="895"/>
      <c r="BY113" s="895"/>
      <c r="BZ113" s="895"/>
      <c r="CA113" s="895">
        <v>116359</v>
      </c>
      <c r="CB113" s="895"/>
      <c r="CC113" s="895"/>
      <c r="CD113" s="895"/>
      <c r="CE113" s="895"/>
      <c r="CF113" s="956">
        <v>1.3</v>
      </c>
      <c r="CG113" s="957"/>
      <c r="CH113" s="957"/>
      <c r="CI113" s="957"/>
      <c r="CJ113" s="957"/>
      <c r="CK113" s="1012"/>
      <c r="CL113" s="899"/>
      <c r="CM113" s="902" t="s">
        <v>447</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440</v>
      </c>
      <c r="DH113" s="858"/>
      <c r="DI113" s="858"/>
      <c r="DJ113" s="858"/>
      <c r="DK113" s="859"/>
      <c r="DL113" s="860" t="s">
        <v>436</v>
      </c>
      <c r="DM113" s="858"/>
      <c r="DN113" s="858"/>
      <c r="DO113" s="858"/>
      <c r="DP113" s="859"/>
      <c r="DQ113" s="860" t="s">
        <v>237</v>
      </c>
      <c r="DR113" s="858"/>
      <c r="DS113" s="858"/>
      <c r="DT113" s="858"/>
      <c r="DU113" s="859"/>
      <c r="DV113" s="905" t="s">
        <v>436</v>
      </c>
      <c r="DW113" s="906"/>
      <c r="DX113" s="906"/>
      <c r="DY113" s="906"/>
      <c r="DZ113" s="907"/>
    </row>
    <row r="114" spans="1:130" s="246" customFormat="1" ht="26.25" customHeight="1">
      <c r="A114" s="999"/>
      <c r="B114" s="1000"/>
      <c r="C114" s="828" t="s">
        <v>448</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436</v>
      </c>
      <c r="AB114" s="858"/>
      <c r="AC114" s="858"/>
      <c r="AD114" s="858"/>
      <c r="AE114" s="859"/>
      <c r="AF114" s="860" t="s">
        <v>237</v>
      </c>
      <c r="AG114" s="858"/>
      <c r="AH114" s="858"/>
      <c r="AI114" s="858"/>
      <c r="AJ114" s="859"/>
      <c r="AK114" s="860" t="s">
        <v>440</v>
      </c>
      <c r="AL114" s="858"/>
      <c r="AM114" s="858"/>
      <c r="AN114" s="858"/>
      <c r="AO114" s="859"/>
      <c r="AP114" s="905" t="s">
        <v>237</v>
      </c>
      <c r="AQ114" s="906"/>
      <c r="AR114" s="906"/>
      <c r="AS114" s="906"/>
      <c r="AT114" s="907"/>
      <c r="AU114" s="1017"/>
      <c r="AV114" s="1018"/>
      <c r="AW114" s="1018"/>
      <c r="AX114" s="1018"/>
      <c r="AY114" s="1018"/>
      <c r="AZ114" s="893" t="s">
        <v>449</v>
      </c>
      <c r="BA114" s="828"/>
      <c r="BB114" s="828"/>
      <c r="BC114" s="828"/>
      <c r="BD114" s="828"/>
      <c r="BE114" s="828"/>
      <c r="BF114" s="828"/>
      <c r="BG114" s="828"/>
      <c r="BH114" s="828"/>
      <c r="BI114" s="828"/>
      <c r="BJ114" s="828"/>
      <c r="BK114" s="828"/>
      <c r="BL114" s="828"/>
      <c r="BM114" s="828"/>
      <c r="BN114" s="828"/>
      <c r="BO114" s="828"/>
      <c r="BP114" s="829"/>
      <c r="BQ114" s="894">
        <v>1820732</v>
      </c>
      <c r="BR114" s="895"/>
      <c r="BS114" s="895"/>
      <c r="BT114" s="895"/>
      <c r="BU114" s="895"/>
      <c r="BV114" s="895">
        <v>1758238</v>
      </c>
      <c r="BW114" s="895"/>
      <c r="BX114" s="895"/>
      <c r="BY114" s="895"/>
      <c r="BZ114" s="895"/>
      <c r="CA114" s="895">
        <v>1686165</v>
      </c>
      <c r="CB114" s="895"/>
      <c r="CC114" s="895"/>
      <c r="CD114" s="895"/>
      <c r="CE114" s="895"/>
      <c r="CF114" s="956">
        <v>18.5</v>
      </c>
      <c r="CG114" s="957"/>
      <c r="CH114" s="957"/>
      <c r="CI114" s="957"/>
      <c r="CJ114" s="957"/>
      <c r="CK114" s="1012"/>
      <c r="CL114" s="899"/>
      <c r="CM114" s="902" t="s">
        <v>450</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237</v>
      </c>
      <c r="DH114" s="858"/>
      <c r="DI114" s="858"/>
      <c r="DJ114" s="858"/>
      <c r="DK114" s="859"/>
      <c r="DL114" s="860" t="s">
        <v>237</v>
      </c>
      <c r="DM114" s="858"/>
      <c r="DN114" s="858"/>
      <c r="DO114" s="858"/>
      <c r="DP114" s="859"/>
      <c r="DQ114" s="860" t="s">
        <v>237</v>
      </c>
      <c r="DR114" s="858"/>
      <c r="DS114" s="858"/>
      <c r="DT114" s="858"/>
      <c r="DU114" s="859"/>
      <c r="DV114" s="905" t="s">
        <v>237</v>
      </c>
      <c r="DW114" s="906"/>
      <c r="DX114" s="906"/>
      <c r="DY114" s="906"/>
      <c r="DZ114" s="907"/>
    </row>
    <row r="115" spans="1:130" s="246" customFormat="1" ht="26.25" customHeight="1">
      <c r="A115" s="999"/>
      <c r="B115" s="1000"/>
      <c r="C115" s="828" t="s">
        <v>451</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237</v>
      </c>
      <c r="AB115" s="1004"/>
      <c r="AC115" s="1004"/>
      <c r="AD115" s="1004"/>
      <c r="AE115" s="1005"/>
      <c r="AF115" s="1006" t="s">
        <v>237</v>
      </c>
      <c r="AG115" s="1004"/>
      <c r="AH115" s="1004"/>
      <c r="AI115" s="1004"/>
      <c r="AJ115" s="1005"/>
      <c r="AK115" s="1006" t="s">
        <v>237</v>
      </c>
      <c r="AL115" s="1004"/>
      <c r="AM115" s="1004"/>
      <c r="AN115" s="1004"/>
      <c r="AO115" s="1005"/>
      <c r="AP115" s="1007" t="s">
        <v>237</v>
      </c>
      <c r="AQ115" s="1008"/>
      <c r="AR115" s="1008"/>
      <c r="AS115" s="1008"/>
      <c r="AT115" s="1009"/>
      <c r="AU115" s="1017"/>
      <c r="AV115" s="1018"/>
      <c r="AW115" s="1018"/>
      <c r="AX115" s="1018"/>
      <c r="AY115" s="1018"/>
      <c r="AZ115" s="893" t="s">
        <v>452</v>
      </c>
      <c r="BA115" s="828"/>
      <c r="BB115" s="828"/>
      <c r="BC115" s="828"/>
      <c r="BD115" s="828"/>
      <c r="BE115" s="828"/>
      <c r="BF115" s="828"/>
      <c r="BG115" s="828"/>
      <c r="BH115" s="828"/>
      <c r="BI115" s="828"/>
      <c r="BJ115" s="828"/>
      <c r="BK115" s="828"/>
      <c r="BL115" s="828"/>
      <c r="BM115" s="828"/>
      <c r="BN115" s="828"/>
      <c r="BO115" s="828"/>
      <c r="BP115" s="829"/>
      <c r="BQ115" s="894">
        <v>782426</v>
      </c>
      <c r="BR115" s="895"/>
      <c r="BS115" s="895"/>
      <c r="BT115" s="895"/>
      <c r="BU115" s="895"/>
      <c r="BV115" s="895">
        <v>657927</v>
      </c>
      <c r="BW115" s="895"/>
      <c r="BX115" s="895"/>
      <c r="BY115" s="895"/>
      <c r="BZ115" s="895"/>
      <c r="CA115" s="895">
        <v>442127</v>
      </c>
      <c r="CB115" s="895"/>
      <c r="CC115" s="895"/>
      <c r="CD115" s="895"/>
      <c r="CE115" s="895"/>
      <c r="CF115" s="956">
        <v>4.8</v>
      </c>
      <c r="CG115" s="957"/>
      <c r="CH115" s="957"/>
      <c r="CI115" s="957"/>
      <c r="CJ115" s="957"/>
      <c r="CK115" s="1012"/>
      <c r="CL115" s="899"/>
      <c r="CM115" s="893" t="s">
        <v>453</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237</v>
      </c>
      <c r="DH115" s="858"/>
      <c r="DI115" s="858"/>
      <c r="DJ115" s="858"/>
      <c r="DK115" s="859"/>
      <c r="DL115" s="860" t="s">
        <v>440</v>
      </c>
      <c r="DM115" s="858"/>
      <c r="DN115" s="858"/>
      <c r="DO115" s="858"/>
      <c r="DP115" s="859"/>
      <c r="DQ115" s="860" t="s">
        <v>237</v>
      </c>
      <c r="DR115" s="858"/>
      <c r="DS115" s="858"/>
      <c r="DT115" s="858"/>
      <c r="DU115" s="859"/>
      <c r="DV115" s="905" t="s">
        <v>436</v>
      </c>
      <c r="DW115" s="906"/>
      <c r="DX115" s="906"/>
      <c r="DY115" s="906"/>
      <c r="DZ115" s="907"/>
    </row>
    <row r="116" spans="1:130" s="246" customFormat="1" ht="26.25" customHeight="1">
      <c r="A116" s="1001"/>
      <c r="B116" s="1002"/>
      <c r="C116" s="961" t="s">
        <v>454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237</v>
      </c>
      <c r="AB116" s="858"/>
      <c r="AC116" s="858"/>
      <c r="AD116" s="858"/>
      <c r="AE116" s="859"/>
      <c r="AF116" s="860" t="s">
        <v>237</v>
      </c>
      <c r="AG116" s="858"/>
      <c r="AH116" s="858"/>
      <c r="AI116" s="858"/>
      <c r="AJ116" s="859"/>
      <c r="AK116" s="860" t="s">
        <v>440</v>
      </c>
      <c r="AL116" s="858"/>
      <c r="AM116" s="858"/>
      <c r="AN116" s="858"/>
      <c r="AO116" s="859"/>
      <c r="AP116" s="905" t="s">
        <v>237</v>
      </c>
      <c r="AQ116" s="906"/>
      <c r="AR116" s="906"/>
      <c r="AS116" s="906"/>
      <c r="AT116" s="907"/>
      <c r="AU116" s="1017"/>
      <c r="AV116" s="1018"/>
      <c r="AW116" s="1018"/>
      <c r="AX116" s="1018"/>
      <c r="AY116" s="1018"/>
      <c r="AZ116" s="944" t="s">
        <v>455</v>
      </c>
      <c r="BA116" s="945"/>
      <c r="BB116" s="945"/>
      <c r="BC116" s="945"/>
      <c r="BD116" s="945"/>
      <c r="BE116" s="945"/>
      <c r="BF116" s="945"/>
      <c r="BG116" s="945"/>
      <c r="BH116" s="945"/>
      <c r="BI116" s="945"/>
      <c r="BJ116" s="945"/>
      <c r="BK116" s="945"/>
      <c r="BL116" s="945"/>
      <c r="BM116" s="945"/>
      <c r="BN116" s="945"/>
      <c r="BO116" s="945"/>
      <c r="BP116" s="946"/>
      <c r="BQ116" s="894" t="s">
        <v>440</v>
      </c>
      <c r="BR116" s="895"/>
      <c r="BS116" s="895"/>
      <c r="BT116" s="895"/>
      <c r="BU116" s="895"/>
      <c r="BV116" s="895" t="s">
        <v>237</v>
      </c>
      <c r="BW116" s="895"/>
      <c r="BX116" s="895"/>
      <c r="BY116" s="895"/>
      <c r="BZ116" s="895"/>
      <c r="CA116" s="895" t="s">
        <v>237</v>
      </c>
      <c r="CB116" s="895"/>
      <c r="CC116" s="895"/>
      <c r="CD116" s="895"/>
      <c r="CE116" s="895"/>
      <c r="CF116" s="956" t="s">
        <v>436</v>
      </c>
      <c r="CG116" s="957"/>
      <c r="CH116" s="957"/>
      <c r="CI116" s="957"/>
      <c r="CJ116" s="957"/>
      <c r="CK116" s="1012"/>
      <c r="CL116" s="899"/>
      <c r="CM116" s="902" t="s">
        <v>456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436</v>
      </c>
      <c r="DH116" s="858"/>
      <c r="DI116" s="858"/>
      <c r="DJ116" s="858"/>
      <c r="DK116" s="859"/>
      <c r="DL116" s="860" t="s">
        <v>237</v>
      </c>
      <c r="DM116" s="858"/>
      <c r="DN116" s="858"/>
      <c r="DO116" s="858"/>
      <c r="DP116" s="859"/>
      <c r="DQ116" s="860" t="s">
        <v>440</v>
      </c>
      <c r="DR116" s="858"/>
      <c r="DS116" s="858"/>
      <c r="DT116" s="858"/>
      <c r="DU116" s="859"/>
      <c r="DV116" s="905" t="s">
        <v>237</v>
      </c>
      <c r="DW116" s="906"/>
      <c r="DX116" s="906"/>
      <c r="DY116" s="906"/>
      <c r="DZ116" s="907"/>
    </row>
    <row r="117" spans="1:130" s="246" customFormat="1" ht="26.25" customHeight="1">
      <c r="A117" s="982" t="s">
        <v>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457</v>
      </c>
      <c r="Z117" s="984"/>
      <c r="AA117" s="989">
        <v>1517611</v>
      </c>
      <c r="AB117" s="990"/>
      <c r="AC117" s="990"/>
      <c r="AD117" s="990"/>
      <c r="AE117" s="991"/>
      <c r="AF117" s="992">
        <v>1551514</v>
      </c>
      <c r="AG117" s="990"/>
      <c r="AH117" s="990"/>
      <c r="AI117" s="990"/>
      <c r="AJ117" s="991"/>
      <c r="AK117" s="992">
        <v>1614654</v>
      </c>
      <c r="AL117" s="990"/>
      <c r="AM117" s="990"/>
      <c r="AN117" s="990"/>
      <c r="AO117" s="991"/>
      <c r="AP117" s="993"/>
      <c r="AQ117" s="994"/>
      <c r="AR117" s="994"/>
      <c r="AS117" s="994"/>
      <c r="AT117" s="995"/>
      <c r="AU117" s="1017"/>
      <c r="AV117" s="1018"/>
      <c r="AW117" s="1018"/>
      <c r="AX117" s="1018"/>
      <c r="AY117" s="1018"/>
      <c r="AZ117" s="944" t="s">
        <v>458</v>
      </c>
      <c r="BA117" s="945"/>
      <c r="BB117" s="945"/>
      <c r="BC117" s="945"/>
      <c r="BD117" s="945"/>
      <c r="BE117" s="945"/>
      <c r="BF117" s="945"/>
      <c r="BG117" s="945"/>
      <c r="BH117" s="945"/>
      <c r="BI117" s="945"/>
      <c r="BJ117" s="945"/>
      <c r="BK117" s="945"/>
      <c r="BL117" s="945"/>
      <c r="BM117" s="945"/>
      <c r="BN117" s="945"/>
      <c r="BO117" s="945"/>
      <c r="BP117" s="946"/>
      <c r="BQ117" s="894" t="s">
        <v>237</v>
      </c>
      <c r="BR117" s="895"/>
      <c r="BS117" s="895"/>
      <c r="BT117" s="895"/>
      <c r="BU117" s="895"/>
      <c r="BV117" s="895" t="s">
        <v>436</v>
      </c>
      <c r="BW117" s="895"/>
      <c r="BX117" s="895"/>
      <c r="BY117" s="895"/>
      <c r="BZ117" s="895"/>
      <c r="CA117" s="895" t="s">
        <v>237</v>
      </c>
      <c r="CB117" s="895"/>
      <c r="CC117" s="895"/>
      <c r="CD117" s="895"/>
      <c r="CE117" s="895"/>
      <c r="CF117" s="956" t="s">
        <v>237</v>
      </c>
      <c r="CG117" s="957"/>
      <c r="CH117" s="957"/>
      <c r="CI117" s="957"/>
      <c r="CJ117" s="957"/>
      <c r="CK117" s="1012"/>
      <c r="CL117" s="899"/>
      <c r="CM117" s="902" t="s">
        <v>459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237</v>
      </c>
      <c r="DH117" s="858"/>
      <c r="DI117" s="858"/>
      <c r="DJ117" s="858"/>
      <c r="DK117" s="859"/>
      <c r="DL117" s="860" t="s">
        <v>237</v>
      </c>
      <c r="DM117" s="858"/>
      <c r="DN117" s="858"/>
      <c r="DO117" s="858"/>
      <c r="DP117" s="859"/>
      <c r="DQ117" s="860" t="s">
        <v>237</v>
      </c>
      <c r="DR117" s="858"/>
      <c r="DS117" s="858"/>
      <c r="DT117" s="858"/>
      <c r="DU117" s="859"/>
      <c r="DV117" s="905" t="s">
        <v>237</v>
      </c>
      <c r="DW117" s="906"/>
      <c r="DX117" s="906"/>
      <c r="DY117" s="906"/>
      <c r="DZ117" s="907"/>
    </row>
    <row r="118" spans="1:130" s="246" customFormat="1" ht="26.25" customHeight="1">
      <c r="A118" s="982" t="s">
        <v>431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429</v>
      </c>
      <c r="AB118" s="983"/>
      <c r="AC118" s="983"/>
      <c r="AD118" s="983"/>
      <c r="AE118" s="984"/>
      <c r="AF118" s="985" t="s">
        <v>309</v>
      </c>
      <c r="AG118" s="983"/>
      <c r="AH118" s="983"/>
      <c r="AI118" s="983"/>
      <c r="AJ118" s="984"/>
      <c r="AK118" s="985" t="s">
        <v>308</v>
      </c>
      <c r="AL118" s="983"/>
      <c r="AM118" s="983"/>
      <c r="AN118" s="983"/>
      <c r="AO118" s="984"/>
      <c r="AP118" s="986" t="s">
        <v>430</v>
      </c>
      <c r="AQ118" s="987"/>
      <c r="AR118" s="987"/>
      <c r="AS118" s="987"/>
      <c r="AT118" s="988"/>
      <c r="AU118" s="1017"/>
      <c r="AV118" s="1018"/>
      <c r="AW118" s="1018"/>
      <c r="AX118" s="1018"/>
      <c r="AY118" s="1018"/>
      <c r="AZ118" s="960" t="s">
        <v>460</v>
      </c>
      <c r="BA118" s="961"/>
      <c r="BB118" s="961"/>
      <c r="BC118" s="961"/>
      <c r="BD118" s="961"/>
      <c r="BE118" s="961"/>
      <c r="BF118" s="961"/>
      <c r="BG118" s="961"/>
      <c r="BH118" s="961"/>
      <c r="BI118" s="961"/>
      <c r="BJ118" s="961"/>
      <c r="BK118" s="961"/>
      <c r="BL118" s="961"/>
      <c r="BM118" s="961"/>
      <c r="BN118" s="961"/>
      <c r="BO118" s="961"/>
      <c r="BP118" s="962"/>
      <c r="BQ118" s="963" t="s">
        <v>237</v>
      </c>
      <c r="BR118" s="926"/>
      <c r="BS118" s="926"/>
      <c r="BT118" s="926"/>
      <c r="BU118" s="926"/>
      <c r="BV118" s="926" t="s">
        <v>237</v>
      </c>
      <c r="BW118" s="926"/>
      <c r="BX118" s="926"/>
      <c r="BY118" s="926"/>
      <c r="BZ118" s="926"/>
      <c r="CA118" s="926" t="s">
        <v>237</v>
      </c>
      <c r="CB118" s="926"/>
      <c r="CC118" s="926"/>
      <c r="CD118" s="926"/>
      <c r="CE118" s="926"/>
      <c r="CF118" s="956" t="s">
        <v>237</v>
      </c>
      <c r="CG118" s="957"/>
      <c r="CH118" s="957"/>
      <c r="CI118" s="957"/>
      <c r="CJ118" s="957"/>
      <c r="CK118" s="1012"/>
      <c r="CL118" s="899"/>
      <c r="CM118" s="902" t="s">
        <v>461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237</v>
      </c>
      <c r="DH118" s="858"/>
      <c r="DI118" s="858"/>
      <c r="DJ118" s="858"/>
      <c r="DK118" s="859"/>
      <c r="DL118" s="860" t="s">
        <v>237</v>
      </c>
      <c r="DM118" s="858"/>
      <c r="DN118" s="858"/>
      <c r="DO118" s="858"/>
      <c r="DP118" s="859"/>
      <c r="DQ118" s="860" t="s">
        <v>237</v>
      </c>
      <c r="DR118" s="858"/>
      <c r="DS118" s="858"/>
      <c r="DT118" s="858"/>
      <c r="DU118" s="859"/>
      <c r="DV118" s="905" t="s">
        <v>237</v>
      </c>
      <c r="DW118" s="906"/>
      <c r="DX118" s="906"/>
      <c r="DY118" s="906"/>
      <c r="DZ118" s="907"/>
    </row>
    <row r="119" spans="1:130" s="246" customFormat="1" ht="26.25" customHeight="1">
      <c r="A119" s="896" t="s">
        <v>434</v>
      </c>
      <c r="B119" s="897"/>
      <c r="C119" s="972" t="s">
        <v>435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237</v>
      </c>
      <c r="AB119" s="976"/>
      <c r="AC119" s="976"/>
      <c r="AD119" s="976"/>
      <c r="AE119" s="977"/>
      <c r="AF119" s="978" t="s">
        <v>237</v>
      </c>
      <c r="AG119" s="976"/>
      <c r="AH119" s="976"/>
      <c r="AI119" s="976"/>
      <c r="AJ119" s="977"/>
      <c r="AK119" s="978" t="s">
        <v>237</v>
      </c>
      <c r="AL119" s="976"/>
      <c r="AM119" s="976"/>
      <c r="AN119" s="976"/>
      <c r="AO119" s="977"/>
      <c r="AP119" s="979" t="s">
        <v>237</v>
      </c>
      <c r="AQ119" s="980"/>
      <c r="AR119" s="980"/>
      <c r="AS119" s="980"/>
      <c r="AT119" s="981"/>
      <c r="AU119" s="1019"/>
      <c r="AV119" s="1020"/>
      <c r="AW119" s="1020"/>
      <c r="AX119" s="1020"/>
      <c r="AY119" s="1020"/>
      <c r="AZ119" s="277" t="s">
        <v>189</v>
      </c>
      <c r="BA119" s="277"/>
      <c r="BB119" s="277"/>
      <c r="BC119" s="277"/>
      <c r="BD119" s="277"/>
      <c r="BE119" s="277"/>
      <c r="BF119" s="277"/>
      <c r="BG119" s="277"/>
      <c r="BH119" s="277"/>
      <c r="BI119" s="277"/>
      <c r="BJ119" s="277"/>
      <c r="BK119" s="277"/>
      <c r="BL119" s="277"/>
      <c r="BM119" s="277"/>
      <c r="BN119" s="277"/>
      <c r="BO119" s="958" t="s">
        <v>462</v>
      </c>
      <c r="BP119" s="959"/>
      <c r="BQ119" s="963">
        <v>20490911</v>
      </c>
      <c r="BR119" s="926"/>
      <c r="BS119" s="926"/>
      <c r="BT119" s="926"/>
      <c r="BU119" s="926"/>
      <c r="BV119" s="926">
        <v>20724973</v>
      </c>
      <c r="BW119" s="926"/>
      <c r="BX119" s="926"/>
      <c r="BY119" s="926"/>
      <c r="BZ119" s="926"/>
      <c r="CA119" s="926">
        <v>21357809</v>
      </c>
      <c r="CB119" s="926"/>
      <c r="CC119" s="926"/>
      <c r="CD119" s="926"/>
      <c r="CE119" s="926"/>
      <c r="CF119" s="824"/>
      <c r="CG119" s="825"/>
      <c r="CH119" s="825"/>
      <c r="CI119" s="825"/>
      <c r="CJ119" s="915"/>
      <c r="CK119" s="1013"/>
      <c r="CL119" s="901"/>
      <c r="CM119" s="919" t="s">
        <v>463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237</v>
      </c>
      <c r="DH119" s="841"/>
      <c r="DI119" s="841"/>
      <c r="DJ119" s="841"/>
      <c r="DK119" s="842"/>
      <c r="DL119" s="843" t="s">
        <v>436</v>
      </c>
      <c r="DM119" s="841"/>
      <c r="DN119" s="841"/>
      <c r="DO119" s="841"/>
      <c r="DP119" s="842"/>
      <c r="DQ119" s="843" t="s">
        <v>237</v>
      </c>
      <c r="DR119" s="841"/>
      <c r="DS119" s="841"/>
      <c r="DT119" s="841"/>
      <c r="DU119" s="842"/>
      <c r="DV119" s="929" t="s">
        <v>237</v>
      </c>
      <c r="DW119" s="930"/>
      <c r="DX119" s="930"/>
      <c r="DY119" s="930"/>
      <c r="DZ119" s="931"/>
    </row>
    <row r="120" spans="1:130" s="246" customFormat="1" ht="26.25" customHeight="1">
      <c r="A120" s="898"/>
      <c r="B120" s="899"/>
      <c r="C120" s="902" t="s">
        <v>439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237</v>
      </c>
      <c r="AB120" s="858"/>
      <c r="AC120" s="858"/>
      <c r="AD120" s="858"/>
      <c r="AE120" s="859"/>
      <c r="AF120" s="860" t="s">
        <v>237</v>
      </c>
      <c r="AG120" s="858"/>
      <c r="AH120" s="858"/>
      <c r="AI120" s="858"/>
      <c r="AJ120" s="859"/>
      <c r="AK120" s="860" t="s">
        <v>237</v>
      </c>
      <c r="AL120" s="858"/>
      <c r="AM120" s="858"/>
      <c r="AN120" s="858"/>
      <c r="AO120" s="859"/>
      <c r="AP120" s="905" t="s">
        <v>237</v>
      </c>
      <c r="AQ120" s="906"/>
      <c r="AR120" s="906"/>
      <c r="AS120" s="906"/>
      <c r="AT120" s="907"/>
      <c r="AU120" s="964" t="s">
        <v>464</v>
      </c>
      <c r="AV120" s="965"/>
      <c r="AW120" s="965"/>
      <c r="AX120" s="965"/>
      <c r="AY120" s="966"/>
      <c r="AZ120" s="941" t="s">
        <v>465</v>
      </c>
      <c r="BA120" s="886"/>
      <c r="BB120" s="886"/>
      <c r="BC120" s="886"/>
      <c r="BD120" s="886"/>
      <c r="BE120" s="886"/>
      <c r="BF120" s="886"/>
      <c r="BG120" s="886"/>
      <c r="BH120" s="886"/>
      <c r="BI120" s="886"/>
      <c r="BJ120" s="886"/>
      <c r="BK120" s="886"/>
      <c r="BL120" s="886"/>
      <c r="BM120" s="886"/>
      <c r="BN120" s="886"/>
      <c r="BO120" s="886"/>
      <c r="BP120" s="887"/>
      <c r="BQ120" s="942">
        <v>4008480</v>
      </c>
      <c r="BR120" s="923"/>
      <c r="BS120" s="923"/>
      <c r="BT120" s="923"/>
      <c r="BU120" s="923"/>
      <c r="BV120" s="923">
        <v>3052910</v>
      </c>
      <c r="BW120" s="923"/>
      <c r="BX120" s="923"/>
      <c r="BY120" s="923"/>
      <c r="BZ120" s="923"/>
      <c r="CA120" s="923">
        <v>2371927</v>
      </c>
      <c r="CB120" s="923"/>
      <c r="CC120" s="923"/>
      <c r="CD120" s="923"/>
      <c r="CE120" s="923"/>
      <c r="CF120" s="947">
        <v>26</v>
      </c>
      <c r="CG120" s="948"/>
      <c r="CH120" s="948"/>
      <c r="CI120" s="948"/>
      <c r="CJ120" s="948"/>
      <c r="CK120" s="949" t="s">
        <v>466</v>
      </c>
      <c r="CL120" s="933"/>
      <c r="CM120" s="933"/>
      <c r="CN120" s="933"/>
      <c r="CO120" s="934"/>
      <c r="CP120" s="953" t="s">
        <v>408</v>
      </c>
      <c r="CQ120" s="954"/>
      <c r="CR120" s="954"/>
      <c r="CS120" s="954"/>
      <c r="CT120" s="954"/>
      <c r="CU120" s="954"/>
      <c r="CV120" s="954"/>
      <c r="CW120" s="954"/>
      <c r="CX120" s="954"/>
      <c r="CY120" s="954"/>
      <c r="CZ120" s="954"/>
      <c r="DA120" s="954"/>
      <c r="DB120" s="954"/>
      <c r="DC120" s="954"/>
      <c r="DD120" s="954"/>
      <c r="DE120" s="954"/>
      <c r="DF120" s="955"/>
      <c r="DG120" s="942">
        <v>4086587</v>
      </c>
      <c r="DH120" s="923"/>
      <c r="DI120" s="923"/>
      <c r="DJ120" s="923"/>
      <c r="DK120" s="923"/>
      <c r="DL120" s="923">
        <v>4077819</v>
      </c>
      <c r="DM120" s="923"/>
      <c r="DN120" s="923"/>
      <c r="DO120" s="923"/>
      <c r="DP120" s="923"/>
      <c r="DQ120" s="923">
        <v>3883245</v>
      </c>
      <c r="DR120" s="923"/>
      <c r="DS120" s="923"/>
      <c r="DT120" s="923"/>
      <c r="DU120" s="923"/>
      <c r="DV120" s="924">
        <v>42.5</v>
      </c>
      <c r="DW120" s="924"/>
      <c r="DX120" s="924"/>
      <c r="DY120" s="924"/>
      <c r="DZ120" s="925"/>
    </row>
    <row r="121" spans="1:130" s="246" customFormat="1" ht="26.25" customHeight="1">
      <c r="A121" s="898"/>
      <c r="B121" s="899"/>
      <c r="C121" s="944" t="s">
        <v>467</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237</v>
      </c>
      <c r="AB121" s="858"/>
      <c r="AC121" s="858"/>
      <c r="AD121" s="858"/>
      <c r="AE121" s="859"/>
      <c r="AF121" s="860" t="s">
        <v>237</v>
      </c>
      <c r="AG121" s="858"/>
      <c r="AH121" s="858"/>
      <c r="AI121" s="858"/>
      <c r="AJ121" s="859"/>
      <c r="AK121" s="860" t="s">
        <v>237</v>
      </c>
      <c r="AL121" s="858"/>
      <c r="AM121" s="858"/>
      <c r="AN121" s="858"/>
      <c r="AO121" s="859"/>
      <c r="AP121" s="905" t="s">
        <v>237</v>
      </c>
      <c r="AQ121" s="906"/>
      <c r="AR121" s="906"/>
      <c r="AS121" s="906"/>
      <c r="AT121" s="907"/>
      <c r="AU121" s="967"/>
      <c r="AV121" s="968"/>
      <c r="AW121" s="968"/>
      <c r="AX121" s="968"/>
      <c r="AY121" s="969"/>
      <c r="AZ121" s="893" t="s">
        <v>468</v>
      </c>
      <c r="BA121" s="828"/>
      <c r="BB121" s="828"/>
      <c r="BC121" s="828"/>
      <c r="BD121" s="828"/>
      <c r="BE121" s="828"/>
      <c r="BF121" s="828"/>
      <c r="BG121" s="828"/>
      <c r="BH121" s="828"/>
      <c r="BI121" s="828"/>
      <c r="BJ121" s="828"/>
      <c r="BK121" s="828"/>
      <c r="BL121" s="828"/>
      <c r="BM121" s="828"/>
      <c r="BN121" s="828"/>
      <c r="BO121" s="828"/>
      <c r="BP121" s="829"/>
      <c r="BQ121" s="894">
        <v>1470468</v>
      </c>
      <c r="BR121" s="895"/>
      <c r="BS121" s="895"/>
      <c r="BT121" s="895"/>
      <c r="BU121" s="895"/>
      <c r="BV121" s="895">
        <v>1447954</v>
      </c>
      <c r="BW121" s="895"/>
      <c r="BX121" s="895"/>
      <c r="BY121" s="895"/>
      <c r="BZ121" s="895"/>
      <c r="CA121" s="895">
        <v>1552114</v>
      </c>
      <c r="CB121" s="895"/>
      <c r="CC121" s="895"/>
      <c r="CD121" s="895"/>
      <c r="CE121" s="895"/>
      <c r="CF121" s="956">
        <v>17</v>
      </c>
      <c r="CG121" s="957"/>
      <c r="CH121" s="957"/>
      <c r="CI121" s="957"/>
      <c r="CJ121" s="957"/>
      <c r="CK121" s="950"/>
      <c r="CL121" s="936"/>
      <c r="CM121" s="936"/>
      <c r="CN121" s="936"/>
      <c r="CO121" s="937"/>
      <c r="CP121" s="916" t="s">
        <v>410</v>
      </c>
      <c r="CQ121" s="917"/>
      <c r="CR121" s="917"/>
      <c r="CS121" s="917"/>
      <c r="CT121" s="917"/>
      <c r="CU121" s="917"/>
      <c r="CV121" s="917"/>
      <c r="CW121" s="917"/>
      <c r="CX121" s="917"/>
      <c r="CY121" s="917"/>
      <c r="CZ121" s="917"/>
      <c r="DA121" s="917"/>
      <c r="DB121" s="917"/>
      <c r="DC121" s="917"/>
      <c r="DD121" s="917"/>
      <c r="DE121" s="917"/>
      <c r="DF121" s="918"/>
      <c r="DG121" s="894">
        <v>208521</v>
      </c>
      <c r="DH121" s="895"/>
      <c r="DI121" s="895"/>
      <c r="DJ121" s="895"/>
      <c r="DK121" s="895"/>
      <c r="DL121" s="895">
        <v>198210</v>
      </c>
      <c r="DM121" s="895"/>
      <c r="DN121" s="895"/>
      <c r="DO121" s="895"/>
      <c r="DP121" s="895"/>
      <c r="DQ121" s="895">
        <v>187690</v>
      </c>
      <c r="DR121" s="895"/>
      <c r="DS121" s="895"/>
      <c r="DT121" s="895"/>
      <c r="DU121" s="895"/>
      <c r="DV121" s="872">
        <v>2.1</v>
      </c>
      <c r="DW121" s="872"/>
      <c r="DX121" s="872"/>
      <c r="DY121" s="872"/>
      <c r="DZ121" s="873"/>
    </row>
    <row r="122" spans="1:130" s="246" customFormat="1" ht="26.25" customHeight="1">
      <c r="A122" s="898"/>
      <c r="B122" s="899"/>
      <c r="C122" s="902" t="s">
        <v>450</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237</v>
      </c>
      <c r="AB122" s="858"/>
      <c r="AC122" s="858"/>
      <c r="AD122" s="858"/>
      <c r="AE122" s="859"/>
      <c r="AF122" s="860" t="s">
        <v>237</v>
      </c>
      <c r="AG122" s="858"/>
      <c r="AH122" s="858"/>
      <c r="AI122" s="858"/>
      <c r="AJ122" s="859"/>
      <c r="AK122" s="860" t="s">
        <v>237</v>
      </c>
      <c r="AL122" s="858"/>
      <c r="AM122" s="858"/>
      <c r="AN122" s="858"/>
      <c r="AO122" s="859"/>
      <c r="AP122" s="905" t="s">
        <v>237</v>
      </c>
      <c r="AQ122" s="906"/>
      <c r="AR122" s="906"/>
      <c r="AS122" s="906"/>
      <c r="AT122" s="907"/>
      <c r="AU122" s="967"/>
      <c r="AV122" s="968"/>
      <c r="AW122" s="968"/>
      <c r="AX122" s="968"/>
      <c r="AY122" s="969"/>
      <c r="AZ122" s="960" t="s">
        <v>469</v>
      </c>
      <c r="BA122" s="961"/>
      <c r="BB122" s="961"/>
      <c r="BC122" s="961"/>
      <c r="BD122" s="961"/>
      <c r="BE122" s="961"/>
      <c r="BF122" s="961"/>
      <c r="BG122" s="961"/>
      <c r="BH122" s="961"/>
      <c r="BI122" s="961"/>
      <c r="BJ122" s="961"/>
      <c r="BK122" s="961"/>
      <c r="BL122" s="961"/>
      <c r="BM122" s="961"/>
      <c r="BN122" s="961"/>
      <c r="BO122" s="961"/>
      <c r="BP122" s="962"/>
      <c r="BQ122" s="963">
        <v>13327007</v>
      </c>
      <c r="BR122" s="926"/>
      <c r="BS122" s="926"/>
      <c r="BT122" s="926"/>
      <c r="BU122" s="926"/>
      <c r="BV122" s="926">
        <v>13692593</v>
      </c>
      <c r="BW122" s="926"/>
      <c r="BX122" s="926"/>
      <c r="BY122" s="926"/>
      <c r="BZ122" s="926"/>
      <c r="CA122" s="926">
        <v>13795000</v>
      </c>
      <c r="CB122" s="926"/>
      <c r="CC122" s="926"/>
      <c r="CD122" s="926"/>
      <c r="CE122" s="926"/>
      <c r="CF122" s="927">
        <v>151.1</v>
      </c>
      <c r="CG122" s="928"/>
      <c r="CH122" s="928"/>
      <c r="CI122" s="928"/>
      <c r="CJ122" s="928"/>
      <c r="CK122" s="950"/>
      <c r="CL122" s="936"/>
      <c r="CM122" s="936"/>
      <c r="CN122" s="936"/>
      <c r="CO122" s="937"/>
      <c r="CP122" s="916" t="s">
        <v>470</v>
      </c>
      <c r="CQ122" s="917"/>
      <c r="CR122" s="917"/>
      <c r="CS122" s="917"/>
      <c r="CT122" s="917"/>
      <c r="CU122" s="917"/>
      <c r="CV122" s="917"/>
      <c r="CW122" s="917"/>
      <c r="CX122" s="917"/>
      <c r="CY122" s="917"/>
      <c r="CZ122" s="917"/>
      <c r="DA122" s="917"/>
      <c r="DB122" s="917"/>
      <c r="DC122" s="917"/>
      <c r="DD122" s="917"/>
      <c r="DE122" s="917"/>
      <c r="DF122" s="918"/>
      <c r="DG122" s="894">
        <v>3330</v>
      </c>
      <c r="DH122" s="895"/>
      <c r="DI122" s="895"/>
      <c r="DJ122" s="895"/>
      <c r="DK122" s="895"/>
      <c r="DL122" s="895">
        <v>3163</v>
      </c>
      <c r="DM122" s="895"/>
      <c r="DN122" s="895"/>
      <c r="DO122" s="895"/>
      <c r="DP122" s="895"/>
      <c r="DQ122" s="895">
        <v>3502</v>
      </c>
      <c r="DR122" s="895"/>
      <c r="DS122" s="895"/>
      <c r="DT122" s="895"/>
      <c r="DU122" s="895"/>
      <c r="DV122" s="872">
        <v>0</v>
      </c>
      <c r="DW122" s="872"/>
      <c r="DX122" s="872"/>
      <c r="DY122" s="872"/>
      <c r="DZ122" s="873"/>
    </row>
    <row r="123" spans="1:130" s="246" customFormat="1" ht="26.25" customHeight="1">
      <c r="A123" s="898"/>
      <c r="B123" s="899"/>
      <c r="C123" s="902" t="s">
        <v>456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237</v>
      </c>
      <c r="AB123" s="858"/>
      <c r="AC123" s="858"/>
      <c r="AD123" s="858"/>
      <c r="AE123" s="859"/>
      <c r="AF123" s="860" t="s">
        <v>237</v>
      </c>
      <c r="AG123" s="858"/>
      <c r="AH123" s="858"/>
      <c r="AI123" s="858"/>
      <c r="AJ123" s="859"/>
      <c r="AK123" s="860" t="s">
        <v>237</v>
      </c>
      <c r="AL123" s="858"/>
      <c r="AM123" s="858"/>
      <c r="AN123" s="858"/>
      <c r="AO123" s="859"/>
      <c r="AP123" s="905" t="s">
        <v>436</v>
      </c>
      <c r="AQ123" s="906"/>
      <c r="AR123" s="906"/>
      <c r="AS123" s="906"/>
      <c r="AT123" s="907"/>
      <c r="AU123" s="970"/>
      <c r="AV123" s="971"/>
      <c r="AW123" s="971"/>
      <c r="AX123" s="971"/>
      <c r="AY123" s="971"/>
      <c r="AZ123" s="277" t="s">
        <v>189</v>
      </c>
      <c r="BA123" s="277"/>
      <c r="BB123" s="277"/>
      <c r="BC123" s="277"/>
      <c r="BD123" s="277"/>
      <c r="BE123" s="277"/>
      <c r="BF123" s="277"/>
      <c r="BG123" s="277"/>
      <c r="BH123" s="277"/>
      <c r="BI123" s="277"/>
      <c r="BJ123" s="277"/>
      <c r="BK123" s="277"/>
      <c r="BL123" s="277"/>
      <c r="BM123" s="277"/>
      <c r="BN123" s="277"/>
      <c r="BO123" s="958" t="s">
        <v>471</v>
      </c>
      <c r="BP123" s="959"/>
      <c r="BQ123" s="913">
        <v>18805955</v>
      </c>
      <c r="BR123" s="914"/>
      <c r="BS123" s="914"/>
      <c r="BT123" s="914"/>
      <c r="BU123" s="914"/>
      <c r="BV123" s="914">
        <v>18193457</v>
      </c>
      <c r="BW123" s="914"/>
      <c r="BX123" s="914"/>
      <c r="BY123" s="914"/>
      <c r="BZ123" s="914"/>
      <c r="CA123" s="914">
        <v>17719041</v>
      </c>
      <c r="CB123" s="914"/>
      <c r="CC123" s="914"/>
      <c r="CD123" s="914"/>
      <c r="CE123" s="914"/>
      <c r="CF123" s="824"/>
      <c r="CG123" s="825"/>
      <c r="CH123" s="825"/>
      <c r="CI123" s="825"/>
      <c r="CJ123" s="915"/>
      <c r="CK123" s="950"/>
      <c r="CL123" s="936"/>
      <c r="CM123" s="936"/>
      <c r="CN123" s="936"/>
      <c r="CO123" s="937"/>
      <c r="CP123" s="916" t="s">
        <v>404</v>
      </c>
      <c r="CQ123" s="917"/>
      <c r="CR123" s="917"/>
      <c r="CS123" s="917"/>
      <c r="CT123" s="917"/>
      <c r="CU123" s="917"/>
      <c r="CV123" s="917"/>
      <c r="CW123" s="917"/>
      <c r="CX123" s="917"/>
      <c r="CY123" s="917"/>
      <c r="CZ123" s="917"/>
      <c r="DA123" s="917"/>
      <c r="DB123" s="917"/>
      <c r="DC123" s="917"/>
      <c r="DD123" s="917"/>
      <c r="DE123" s="917"/>
      <c r="DF123" s="918"/>
      <c r="DG123" s="857" t="s">
        <v>237</v>
      </c>
      <c r="DH123" s="858"/>
      <c r="DI123" s="858"/>
      <c r="DJ123" s="858"/>
      <c r="DK123" s="859"/>
      <c r="DL123" s="860" t="s">
        <v>237</v>
      </c>
      <c r="DM123" s="858"/>
      <c r="DN123" s="858"/>
      <c r="DO123" s="858"/>
      <c r="DP123" s="859"/>
      <c r="DQ123" s="860" t="s">
        <v>237</v>
      </c>
      <c r="DR123" s="858"/>
      <c r="DS123" s="858"/>
      <c r="DT123" s="858"/>
      <c r="DU123" s="859"/>
      <c r="DV123" s="905" t="s">
        <v>237</v>
      </c>
      <c r="DW123" s="906"/>
      <c r="DX123" s="906"/>
      <c r="DY123" s="906"/>
      <c r="DZ123" s="907"/>
    </row>
    <row r="124" spans="1:130" s="246" customFormat="1" ht="26.25" customHeight="1" thickBot="1">
      <c r="A124" s="898"/>
      <c r="B124" s="899"/>
      <c r="C124" s="902" t="s">
        <v>459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237</v>
      </c>
      <c r="AB124" s="858"/>
      <c r="AC124" s="858"/>
      <c r="AD124" s="858"/>
      <c r="AE124" s="859"/>
      <c r="AF124" s="860" t="s">
        <v>237</v>
      </c>
      <c r="AG124" s="858"/>
      <c r="AH124" s="858"/>
      <c r="AI124" s="858"/>
      <c r="AJ124" s="859"/>
      <c r="AK124" s="860" t="s">
        <v>237</v>
      </c>
      <c r="AL124" s="858"/>
      <c r="AM124" s="858"/>
      <c r="AN124" s="858"/>
      <c r="AO124" s="859"/>
      <c r="AP124" s="905" t="s">
        <v>237</v>
      </c>
      <c r="AQ124" s="906"/>
      <c r="AR124" s="906"/>
      <c r="AS124" s="906"/>
      <c r="AT124" s="907"/>
      <c r="AU124" s="908" t="s">
        <v>472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18.8</v>
      </c>
      <c r="BR124" s="912"/>
      <c r="BS124" s="912"/>
      <c r="BT124" s="912"/>
      <c r="BU124" s="912"/>
      <c r="BV124" s="912">
        <v>27.8</v>
      </c>
      <c r="BW124" s="912"/>
      <c r="BX124" s="912"/>
      <c r="BY124" s="912"/>
      <c r="BZ124" s="912"/>
      <c r="CA124" s="912">
        <v>39.799999999999997</v>
      </c>
      <c r="CB124" s="912"/>
      <c r="CC124" s="912"/>
      <c r="CD124" s="912"/>
      <c r="CE124" s="912"/>
      <c r="CF124" s="802"/>
      <c r="CG124" s="803"/>
      <c r="CH124" s="803"/>
      <c r="CI124" s="803"/>
      <c r="CJ124" s="943"/>
      <c r="CK124" s="951"/>
      <c r="CL124" s="951"/>
      <c r="CM124" s="951"/>
      <c r="CN124" s="951"/>
      <c r="CO124" s="952"/>
      <c r="CP124" s="916" t="s">
        <v>473</v>
      </c>
      <c r="CQ124" s="917"/>
      <c r="CR124" s="917"/>
      <c r="CS124" s="917"/>
      <c r="CT124" s="917"/>
      <c r="CU124" s="917"/>
      <c r="CV124" s="917"/>
      <c r="CW124" s="917"/>
      <c r="CX124" s="917"/>
      <c r="CY124" s="917"/>
      <c r="CZ124" s="917"/>
      <c r="DA124" s="917"/>
      <c r="DB124" s="917"/>
      <c r="DC124" s="917"/>
      <c r="DD124" s="917"/>
      <c r="DE124" s="917"/>
      <c r="DF124" s="918"/>
      <c r="DG124" s="840" t="s">
        <v>436</v>
      </c>
      <c r="DH124" s="841"/>
      <c r="DI124" s="841"/>
      <c r="DJ124" s="841"/>
      <c r="DK124" s="842"/>
      <c r="DL124" s="843" t="s">
        <v>436</v>
      </c>
      <c r="DM124" s="841"/>
      <c r="DN124" s="841"/>
      <c r="DO124" s="841"/>
      <c r="DP124" s="842"/>
      <c r="DQ124" s="843" t="s">
        <v>237</v>
      </c>
      <c r="DR124" s="841"/>
      <c r="DS124" s="841"/>
      <c r="DT124" s="841"/>
      <c r="DU124" s="842"/>
      <c r="DV124" s="929" t="s">
        <v>436</v>
      </c>
      <c r="DW124" s="930"/>
      <c r="DX124" s="930"/>
      <c r="DY124" s="930"/>
      <c r="DZ124" s="931"/>
    </row>
    <row r="125" spans="1:130" s="246" customFormat="1" ht="26.25" customHeight="1">
      <c r="A125" s="898"/>
      <c r="B125" s="899"/>
      <c r="C125" s="902" t="s">
        <v>461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237</v>
      </c>
      <c r="AB125" s="858"/>
      <c r="AC125" s="858"/>
      <c r="AD125" s="858"/>
      <c r="AE125" s="859"/>
      <c r="AF125" s="860" t="s">
        <v>436</v>
      </c>
      <c r="AG125" s="858"/>
      <c r="AH125" s="858"/>
      <c r="AI125" s="858"/>
      <c r="AJ125" s="859"/>
      <c r="AK125" s="860" t="s">
        <v>237</v>
      </c>
      <c r="AL125" s="858"/>
      <c r="AM125" s="858"/>
      <c r="AN125" s="858"/>
      <c r="AO125" s="859"/>
      <c r="AP125" s="905" t="s">
        <v>237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474</v>
      </c>
      <c r="CL125" s="933"/>
      <c r="CM125" s="933"/>
      <c r="CN125" s="933"/>
      <c r="CO125" s="934"/>
      <c r="CP125" s="941" t="s">
        <v>475</v>
      </c>
      <c r="CQ125" s="886"/>
      <c r="CR125" s="886"/>
      <c r="CS125" s="886"/>
      <c r="CT125" s="886"/>
      <c r="CU125" s="886"/>
      <c r="CV125" s="886"/>
      <c r="CW125" s="886"/>
      <c r="CX125" s="886"/>
      <c r="CY125" s="886"/>
      <c r="CZ125" s="886"/>
      <c r="DA125" s="886"/>
      <c r="DB125" s="886"/>
      <c r="DC125" s="886"/>
      <c r="DD125" s="886"/>
      <c r="DE125" s="886"/>
      <c r="DF125" s="887"/>
      <c r="DG125" s="942" t="s">
        <v>237</v>
      </c>
      <c r="DH125" s="923"/>
      <c r="DI125" s="923"/>
      <c r="DJ125" s="923"/>
      <c r="DK125" s="923"/>
      <c r="DL125" s="923" t="s">
        <v>237</v>
      </c>
      <c r="DM125" s="923"/>
      <c r="DN125" s="923"/>
      <c r="DO125" s="923"/>
      <c r="DP125" s="923"/>
      <c r="DQ125" s="923" t="s">
        <v>237</v>
      </c>
      <c r="DR125" s="923"/>
      <c r="DS125" s="923"/>
      <c r="DT125" s="923"/>
      <c r="DU125" s="923"/>
      <c r="DV125" s="924" t="s">
        <v>436</v>
      </c>
      <c r="DW125" s="924"/>
      <c r="DX125" s="924"/>
      <c r="DY125" s="924"/>
      <c r="DZ125" s="925"/>
    </row>
    <row r="126" spans="1:130" s="246" customFormat="1" ht="26.25" customHeight="1" thickBot="1">
      <c r="A126" s="898"/>
      <c r="B126" s="899"/>
      <c r="C126" s="902" t="s">
        <v>463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237</v>
      </c>
      <c r="AB126" s="858"/>
      <c r="AC126" s="858"/>
      <c r="AD126" s="858"/>
      <c r="AE126" s="859"/>
      <c r="AF126" s="860" t="s">
        <v>237</v>
      </c>
      <c r="AG126" s="858"/>
      <c r="AH126" s="858"/>
      <c r="AI126" s="858"/>
      <c r="AJ126" s="859"/>
      <c r="AK126" s="860" t="s">
        <v>237</v>
      </c>
      <c r="AL126" s="858"/>
      <c r="AM126" s="858"/>
      <c r="AN126" s="858"/>
      <c r="AO126" s="859"/>
      <c r="AP126" s="905" t="s">
        <v>436</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476</v>
      </c>
      <c r="CQ126" s="828"/>
      <c r="CR126" s="828"/>
      <c r="CS126" s="828"/>
      <c r="CT126" s="828"/>
      <c r="CU126" s="828"/>
      <c r="CV126" s="828"/>
      <c r="CW126" s="828"/>
      <c r="CX126" s="828"/>
      <c r="CY126" s="828"/>
      <c r="CZ126" s="828"/>
      <c r="DA126" s="828"/>
      <c r="DB126" s="828"/>
      <c r="DC126" s="828"/>
      <c r="DD126" s="828"/>
      <c r="DE126" s="828"/>
      <c r="DF126" s="829"/>
      <c r="DG126" s="894">
        <v>782426</v>
      </c>
      <c r="DH126" s="895"/>
      <c r="DI126" s="895"/>
      <c r="DJ126" s="895"/>
      <c r="DK126" s="895"/>
      <c r="DL126" s="895">
        <v>657927</v>
      </c>
      <c r="DM126" s="895"/>
      <c r="DN126" s="895"/>
      <c r="DO126" s="895"/>
      <c r="DP126" s="895"/>
      <c r="DQ126" s="895">
        <v>442127</v>
      </c>
      <c r="DR126" s="895"/>
      <c r="DS126" s="895"/>
      <c r="DT126" s="895"/>
      <c r="DU126" s="895"/>
      <c r="DV126" s="872">
        <v>4.8</v>
      </c>
      <c r="DW126" s="872"/>
      <c r="DX126" s="872"/>
      <c r="DY126" s="872"/>
      <c r="DZ126" s="873"/>
    </row>
    <row r="127" spans="1:130" s="246" customFormat="1" ht="26.25" customHeight="1">
      <c r="A127" s="900"/>
      <c r="B127" s="901"/>
      <c r="C127" s="919" t="s">
        <v>477</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237</v>
      </c>
      <c r="AB127" s="858"/>
      <c r="AC127" s="858"/>
      <c r="AD127" s="858"/>
      <c r="AE127" s="859"/>
      <c r="AF127" s="860" t="s">
        <v>237</v>
      </c>
      <c r="AG127" s="858"/>
      <c r="AH127" s="858"/>
      <c r="AI127" s="858"/>
      <c r="AJ127" s="859"/>
      <c r="AK127" s="860" t="s">
        <v>237</v>
      </c>
      <c r="AL127" s="858"/>
      <c r="AM127" s="858"/>
      <c r="AN127" s="858"/>
      <c r="AO127" s="859"/>
      <c r="AP127" s="905" t="s">
        <v>237</v>
      </c>
      <c r="AQ127" s="906"/>
      <c r="AR127" s="906"/>
      <c r="AS127" s="906"/>
      <c r="AT127" s="907"/>
      <c r="AU127" s="282"/>
      <c r="AV127" s="282"/>
      <c r="AW127" s="282"/>
      <c r="AX127" s="922" t="s">
        <v>478</v>
      </c>
      <c r="AY127" s="890"/>
      <c r="AZ127" s="890"/>
      <c r="BA127" s="890"/>
      <c r="BB127" s="890"/>
      <c r="BC127" s="890"/>
      <c r="BD127" s="890"/>
      <c r="BE127" s="891"/>
      <c r="BF127" s="889" t="s">
        <v>479</v>
      </c>
      <c r="BG127" s="890"/>
      <c r="BH127" s="890"/>
      <c r="BI127" s="890"/>
      <c r="BJ127" s="890"/>
      <c r="BK127" s="890"/>
      <c r="BL127" s="891"/>
      <c r="BM127" s="889" t="s">
        <v>480</v>
      </c>
      <c r="BN127" s="890"/>
      <c r="BO127" s="890"/>
      <c r="BP127" s="890"/>
      <c r="BQ127" s="890"/>
      <c r="BR127" s="890"/>
      <c r="BS127" s="891"/>
      <c r="BT127" s="889" t="s">
        <v>481</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482</v>
      </c>
      <c r="CQ127" s="828"/>
      <c r="CR127" s="828"/>
      <c r="CS127" s="828"/>
      <c r="CT127" s="828"/>
      <c r="CU127" s="828"/>
      <c r="CV127" s="828"/>
      <c r="CW127" s="828"/>
      <c r="CX127" s="828"/>
      <c r="CY127" s="828"/>
      <c r="CZ127" s="828"/>
      <c r="DA127" s="828"/>
      <c r="DB127" s="828"/>
      <c r="DC127" s="828"/>
      <c r="DD127" s="828"/>
      <c r="DE127" s="828"/>
      <c r="DF127" s="829"/>
      <c r="DG127" s="894" t="s">
        <v>237</v>
      </c>
      <c r="DH127" s="895"/>
      <c r="DI127" s="895"/>
      <c r="DJ127" s="895"/>
      <c r="DK127" s="895"/>
      <c r="DL127" s="895" t="s">
        <v>237</v>
      </c>
      <c r="DM127" s="895"/>
      <c r="DN127" s="895"/>
      <c r="DO127" s="895"/>
      <c r="DP127" s="895"/>
      <c r="DQ127" s="895" t="s">
        <v>237</v>
      </c>
      <c r="DR127" s="895"/>
      <c r="DS127" s="895"/>
      <c r="DT127" s="895"/>
      <c r="DU127" s="895"/>
      <c r="DV127" s="872" t="s">
        <v>237</v>
      </c>
      <c r="DW127" s="872"/>
      <c r="DX127" s="872"/>
      <c r="DY127" s="872"/>
      <c r="DZ127" s="873"/>
    </row>
    <row r="128" spans="1:130" s="246" customFormat="1" ht="26.25" customHeight="1" thickBot="1">
      <c r="A128" s="874" t="s">
        <v>483</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484</v>
      </c>
      <c r="X128" s="876"/>
      <c r="Y128" s="876"/>
      <c r="Z128" s="877"/>
      <c r="AA128" s="878">
        <v>110610</v>
      </c>
      <c r="AB128" s="879"/>
      <c r="AC128" s="879"/>
      <c r="AD128" s="879"/>
      <c r="AE128" s="880"/>
      <c r="AF128" s="881">
        <v>160193</v>
      </c>
      <c r="AG128" s="879"/>
      <c r="AH128" s="879"/>
      <c r="AI128" s="879"/>
      <c r="AJ128" s="880"/>
      <c r="AK128" s="881">
        <v>132036</v>
      </c>
      <c r="AL128" s="879"/>
      <c r="AM128" s="879"/>
      <c r="AN128" s="879"/>
      <c r="AO128" s="880"/>
      <c r="AP128" s="882"/>
      <c r="AQ128" s="883"/>
      <c r="AR128" s="883"/>
      <c r="AS128" s="883"/>
      <c r="AT128" s="884"/>
      <c r="AU128" s="282"/>
      <c r="AV128" s="282"/>
      <c r="AW128" s="282"/>
      <c r="AX128" s="885" t="s">
        <v>485</v>
      </c>
      <c r="AY128" s="886"/>
      <c r="AZ128" s="886"/>
      <c r="BA128" s="886"/>
      <c r="BB128" s="886"/>
      <c r="BC128" s="886"/>
      <c r="BD128" s="886"/>
      <c r="BE128" s="887"/>
      <c r="BF128" s="864" t="s">
        <v>237</v>
      </c>
      <c r="BG128" s="865"/>
      <c r="BH128" s="865"/>
      <c r="BI128" s="865"/>
      <c r="BJ128" s="865"/>
      <c r="BK128" s="865"/>
      <c r="BL128" s="888"/>
      <c r="BM128" s="864">
        <v>13.29</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486</v>
      </c>
      <c r="CQ128" s="806"/>
      <c r="CR128" s="806"/>
      <c r="CS128" s="806"/>
      <c r="CT128" s="806"/>
      <c r="CU128" s="806"/>
      <c r="CV128" s="806"/>
      <c r="CW128" s="806"/>
      <c r="CX128" s="806"/>
      <c r="CY128" s="806"/>
      <c r="CZ128" s="806"/>
      <c r="DA128" s="806"/>
      <c r="DB128" s="806"/>
      <c r="DC128" s="806"/>
      <c r="DD128" s="806"/>
      <c r="DE128" s="806"/>
      <c r="DF128" s="807"/>
      <c r="DG128" s="868" t="s">
        <v>237</v>
      </c>
      <c r="DH128" s="869"/>
      <c r="DI128" s="869"/>
      <c r="DJ128" s="869"/>
      <c r="DK128" s="869"/>
      <c r="DL128" s="869" t="s">
        <v>237</v>
      </c>
      <c r="DM128" s="869"/>
      <c r="DN128" s="869"/>
      <c r="DO128" s="869"/>
      <c r="DP128" s="869"/>
      <c r="DQ128" s="869" t="s">
        <v>237</v>
      </c>
      <c r="DR128" s="869"/>
      <c r="DS128" s="869"/>
      <c r="DT128" s="869"/>
      <c r="DU128" s="869"/>
      <c r="DV128" s="870" t="s">
        <v>237</v>
      </c>
      <c r="DW128" s="870"/>
      <c r="DX128" s="870"/>
      <c r="DY128" s="870"/>
      <c r="DZ128" s="871"/>
    </row>
    <row r="129" spans="1:131" s="246" customFormat="1" ht="26.25" customHeight="1">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487</v>
      </c>
      <c r="X129" s="855"/>
      <c r="Y129" s="855"/>
      <c r="Z129" s="856"/>
      <c r="AA129" s="857">
        <v>9989246</v>
      </c>
      <c r="AB129" s="858"/>
      <c r="AC129" s="858"/>
      <c r="AD129" s="858"/>
      <c r="AE129" s="859"/>
      <c r="AF129" s="860">
        <v>10191470</v>
      </c>
      <c r="AG129" s="858"/>
      <c r="AH129" s="858"/>
      <c r="AI129" s="858"/>
      <c r="AJ129" s="859"/>
      <c r="AK129" s="860">
        <v>10253155</v>
      </c>
      <c r="AL129" s="858"/>
      <c r="AM129" s="858"/>
      <c r="AN129" s="858"/>
      <c r="AO129" s="859"/>
      <c r="AP129" s="861"/>
      <c r="AQ129" s="862"/>
      <c r="AR129" s="862"/>
      <c r="AS129" s="862"/>
      <c r="AT129" s="863"/>
      <c r="AU129" s="284"/>
      <c r="AV129" s="284"/>
      <c r="AW129" s="284"/>
      <c r="AX129" s="827" t="s">
        <v>488</v>
      </c>
      <c r="AY129" s="828"/>
      <c r="AZ129" s="828"/>
      <c r="BA129" s="828"/>
      <c r="BB129" s="828"/>
      <c r="BC129" s="828"/>
      <c r="BD129" s="828"/>
      <c r="BE129" s="829"/>
      <c r="BF129" s="847" t="s">
        <v>237</v>
      </c>
      <c r="BG129" s="848"/>
      <c r="BH129" s="848"/>
      <c r="BI129" s="848"/>
      <c r="BJ129" s="848"/>
      <c r="BK129" s="848"/>
      <c r="BL129" s="849"/>
      <c r="BM129" s="847">
        <v>18.29</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489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490</v>
      </c>
      <c r="X130" s="855"/>
      <c r="Y130" s="855"/>
      <c r="Z130" s="856"/>
      <c r="AA130" s="857">
        <v>1058065</v>
      </c>
      <c r="AB130" s="858"/>
      <c r="AC130" s="858"/>
      <c r="AD130" s="858"/>
      <c r="AE130" s="859"/>
      <c r="AF130" s="860">
        <v>1089108</v>
      </c>
      <c r="AG130" s="858"/>
      <c r="AH130" s="858"/>
      <c r="AI130" s="858"/>
      <c r="AJ130" s="859"/>
      <c r="AK130" s="860">
        <v>1122484</v>
      </c>
      <c r="AL130" s="858"/>
      <c r="AM130" s="858"/>
      <c r="AN130" s="858"/>
      <c r="AO130" s="859"/>
      <c r="AP130" s="861"/>
      <c r="AQ130" s="862"/>
      <c r="AR130" s="862"/>
      <c r="AS130" s="862"/>
      <c r="AT130" s="863"/>
      <c r="AU130" s="284"/>
      <c r="AV130" s="284"/>
      <c r="AW130" s="284"/>
      <c r="AX130" s="827" t="s">
        <v>491</v>
      </c>
      <c r="AY130" s="828"/>
      <c r="AZ130" s="828"/>
      <c r="BA130" s="828"/>
      <c r="BB130" s="828"/>
      <c r="BC130" s="828"/>
      <c r="BD130" s="828"/>
      <c r="BE130" s="829"/>
      <c r="BF130" s="830">
        <v>3.7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492</v>
      </c>
      <c r="X131" s="838"/>
      <c r="Y131" s="838"/>
      <c r="Z131" s="839"/>
      <c r="AA131" s="840">
        <v>8931181</v>
      </c>
      <c r="AB131" s="841"/>
      <c r="AC131" s="841"/>
      <c r="AD131" s="841"/>
      <c r="AE131" s="842"/>
      <c r="AF131" s="843">
        <v>9102362</v>
      </c>
      <c r="AG131" s="841"/>
      <c r="AH131" s="841"/>
      <c r="AI131" s="841"/>
      <c r="AJ131" s="842"/>
      <c r="AK131" s="843">
        <v>9130671</v>
      </c>
      <c r="AL131" s="841"/>
      <c r="AM131" s="841"/>
      <c r="AN131" s="841"/>
      <c r="AO131" s="842"/>
      <c r="AP131" s="844"/>
      <c r="AQ131" s="845"/>
      <c r="AR131" s="845"/>
      <c r="AS131" s="845"/>
      <c r="AT131" s="846"/>
      <c r="AU131" s="284"/>
      <c r="AV131" s="284"/>
      <c r="AW131" s="284"/>
      <c r="AX131" s="805" t="s">
        <v>493</v>
      </c>
      <c r="AY131" s="806"/>
      <c r="AZ131" s="806"/>
      <c r="BA131" s="806"/>
      <c r="BB131" s="806"/>
      <c r="BC131" s="806"/>
      <c r="BD131" s="806"/>
      <c r="BE131" s="807"/>
      <c r="BF131" s="808">
        <v>39.799999999999997</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494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495</v>
      </c>
      <c r="W132" s="818"/>
      <c r="X132" s="818"/>
      <c r="Y132" s="818"/>
      <c r="Z132" s="819"/>
      <c r="AA132" s="820">
        <v>3.9069413100000001</v>
      </c>
      <c r="AB132" s="821"/>
      <c r="AC132" s="821"/>
      <c r="AD132" s="821"/>
      <c r="AE132" s="822"/>
      <c r="AF132" s="823">
        <v>3.3201601959999998</v>
      </c>
      <c r="AG132" s="821"/>
      <c r="AH132" s="821"/>
      <c r="AI132" s="821"/>
      <c r="AJ132" s="822"/>
      <c r="AK132" s="823">
        <v>3.9442227189999999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496</v>
      </c>
      <c r="W133" s="797"/>
      <c r="X133" s="797"/>
      <c r="Y133" s="797"/>
      <c r="Z133" s="798"/>
      <c r="AA133" s="799">
        <v>4</v>
      </c>
      <c r="AB133" s="800"/>
      <c r="AC133" s="800"/>
      <c r="AD133" s="800"/>
      <c r="AE133" s="801"/>
      <c r="AF133" s="799">
        <v>3.6</v>
      </c>
      <c r="AG133" s="800"/>
      <c r="AH133" s="800"/>
      <c r="AI133" s="800"/>
      <c r="AJ133" s="801"/>
      <c r="AK133" s="799">
        <v>3.7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sstycVB1ch2f3DVyycRRMr7kQAZDhreOegPwVuAuztheG9+5PD988ZHmmZPVisuihOIxMfT7XGAYljh7YF7sw==" saltValue="QqbihpiRwRGoB6fJtPvV3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verticalCentered="1"/>
  <pageMargins left="0" right="0" top="0.19685039370078741" bottom="0.31496062992125984" header="0.39370078740157483" footer="0"/>
  <pageSetup paperSize="9" scale="2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497</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8biXC5QMDYljkuo5IT2WowpFcHOYWotf1mg26Jr/qtlabYseo156mlLdi56FXMNRLIBfXKrx6AZPfAWbFMP0Iw==" saltValue="sM/uqM19Ts9RVINj/8W0Kw==" spinCount="100000" sheet="1" objects="1" scenarios="1"/>
  <dataConsolidate/>
  <phoneticPr fontId="2"/>
  <printOptions horizontalCentered="1" verticalCentered="1"/>
  <pageMargins left="0" right="0" top="0.19685039370078741" bottom="0.31496062992125984" header="0.39370078740157483" footer="0"/>
  <pageSetup paperSize="9" scale="44"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Fklz1ALpq4gUi7qX/tuSAcmEsYqhBv+ouMVlqfTVKnLVzuGpsYXyurJGRR1z682uwskq1vX3dur9It7M8t62lg==" saltValue="d4bNlGnhmCfLfW2RznSabQ==" spinCount="100000" sheet="1" objects="1" scenarios="1"/>
  <dataConsolidate/>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499</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500</v>
      </c>
      <c r="AP7" s="303"/>
      <c r="AQ7" s="304" t="s">
        <v>501</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502</v>
      </c>
      <c r="AQ8" s="310" t="s">
        <v>503</v>
      </c>
      <c r="AR8" s="311" t="s">
        <v>504</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505</v>
      </c>
      <c r="AL9" s="1227"/>
      <c r="AM9" s="1227"/>
      <c r="AN9" s="1228"/>
      <c r="AO9" s="312">
        <v>2491284</v>
      </c>
      <c r="AP9" s="312">
        <v>48527</v>
      </c>
      <c r="AQ9" s="313">
        <v>62647</v>
      </c>
      <c r="AR9" s="314">
        <v>-22.5</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506</v>
      </c>
      <c r="AL10" s="1227"/>
      <c r="AM10" s="1227"/>
      <c r="AN10" s="1228"/>
      <c r="AO10" s="315">
        <v>191996</v>
      </c>
      <c r="AP10" s="315">
        <v>3740</v>
      </c>
      <c r="AQ10" s="316">
        <v>5968</v>
      </c>
      <c r="AR10" s="317">
        <v>-37.299999999999997</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507</v>
      </c>
      <c r="AL11" s="1227"/>
      <c r="AM11" s="1227"/>
      <c r="AN11" s="1228"/>
      <c r="AO11" s="315">
        <v>697951</v>
      </c>
      <c r="AP11" s="315">
        <v>13595</v>
      </c>
      <c r="AQ11" s="316">
        <v>5863</v>
      </c>
      <c r="AR11" s="317">
        <v>131.9</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508</v>
      </c>
      <c r="AL12" s="1227"/>
      <c r="AM12" s="1227"/>
      <c r="AN12" s="1228"/>
      <c r="AO12" s="315" t="s">
        <v>509</v>
      </c>
      <c r="AP12" s="315" t="s">
        <v>509</v>
      </c>
      <c r="AQ12" s="316">
        <v>1312</v>
      </c>
      <c r="AR12" s="317" t="s">
        <v>509</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510</v>
      </c>
      <c r="AL13" s="1227"/>
      <c r="AM13" s="1227"/>
      <c r="AN13" s="1228"/>
      <c r="AO13" s="315" t="s">
        <v>509</v>
      </c>
      <c r="AP13" s="315" t="s">
        <v>509</v>
      </c>
      <c r="AQ13" s="316">
        <v>0</v>
      </c>
      <c r="AR13" s="317" t="s">
        <v>509</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511</v>
      </c>
      <c r="AL14" s="1227"/>
      <c r="AM14" s="1227"/>
      <c r="AN14" s="1228"/>
      <c r="AO14" s="315">
        <v>183941</v>
      </c>
      <c r="AP14" s="315">
        <v>3583</v>
      </c>
      <c r="AQ14" s="316">
        <v>2308</v>
      </c>
      <c r="AR14" s="317">
        <v>55.2</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512</v>
      </c>
      <c r="AL15" s="1227"/>
      <c r="AM15" s="1227"/>
      <c r="AN15" s="1228"/>
      <c r="AO15" s="315">
        <v>66486</v>
      </c>
      <c r="AP15" s="315">
        <v>1295</v>
      </c>
      <c r="AQ15" s="316">
        <v>1635</v>
      </c>
      <c r="AR15" s="317">
        <v>-20.8</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513</v>
      </c>
      <c r="AL16" s="1230"/>
      <c r="AM16" s="1230"/>
      <c r="AN16" s="1231"/>
      <c r="AO16" s="315">
        <v>-185568</v>
      </c>
      <c r="AP16" s="315">
        <v>-3615</v>
      </c>
      <c r="AQ16" s="316">
        <v>-5106</v>
      </c>
      <c r="AR16" s="317">
        <v>-29.2</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189</v>
      </c>
      <c r="AL17" s="1230"/>
      <c r="AM17" s="1230"/>
      <c r="AN17" s="1231"/>
      <c r="AO17" s="315">
        <v>3446090</v>
      </c>
      <c r="AP17" s="315">
        <v>67126</v>
      </c>
      <c r="AQ17" s="316">
        <v>74627</v>
      </c>
      <c r="AR17" s="317">
        <v>-10.1</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514</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515</v>
      </c>
      <c r="AP20" s="323" t="s">
        <v>516</v>
      </c>
      <c r="AQ20" s="324" t="s">
        <v>517</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518</v>
      </c>
      <c r="AL21" s="1224"/>
      <c r="AM21" s="1224"/>
      <c r="AN21" s="1225"/>
      <c r="AO21" s="327">
        <v>5.88</v>
      </c>
      <c r="AP21" s="328">
        <v>7.32</v>
      </c>
      <c r="AQ21" s="329">
        <v>-1.44</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519</v>
      </c>
      <c r="AL22" s="1224"/>
      <c r="AM22" s="1224"/>
      <c r="AN22" s="1225"/>
      <c r="AO22" s="332">
        <v>99.5</v>
      </c>
      <c r="AP22" s="333">
        <v>98.6</v>
      </c>
      <c r="AQ22" s="334">
        <v>0.9</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522</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500</v>
      </c>
      <c r="AP30" s="303"/>
      <c r="AQ30" s="304" t="s">
        <v>501</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502</v>
      </c>
      <c r="AQ31" s="310" t="s">
        <v>503</v>
      </c>
      <c r="AR31" s="311" t="s">
        <v>504</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523</v>
      </c>
      <c r="AL32" s="1215"/>
      <c r="AM32" s="1215"/>
      <c r="AN32" s="1216"/>
      <c r="AO32" s="342">
        <v>1284143</v>
      </c>
      <c r="AP32" s="342">
        <v>25013</v>
      </c>
      <c r="AQ32" s="343">
        <v>39505</v>
      </c>
      <c r="AR32" s="344">
        <v>-36.700000000000003</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524</v>
      </c>
      <c r="AL33" s="1215"/>
      <c r="AM33" s="1215"/>
      <c r="AN33" s="1216"/>
      <c r="AO33" s="342" t="s">
        <v>509</v>
      </c>
      <c r="AP33" s="342" t="s">
        <v>509</v>
      </c>
      <c r="AQ33" s="343" t="s">
        <v>509</v>
      </c>
      <c r="AR33" s="344" t="s">
        <v>509</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525</v>
      </c>
      <c r="AL34" s="1215"/>
      <c r="AM34" s="1215"/>
      <c r="AN34" s="1216"/>
      <c r="AO34" s="342" t="s">
        <v>509</v>
      </c>
      <c r="AP34" s="342" t="s">
        <v>509</v>
      </c>
      <c r="AQ34" s="343">
        <v>56</v>
      </c>
      <c r="AR34" s="344" t="s">
        <v>509</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526</v>
      </c>
      <c r="AL35" s="1215"/>
      <c r="AM35" s="1215"/>
      <c r="AN35" s="1216"/>
      <c r="AO35" s="342">
        <v>330511</v>
      </c>
      <c r="AP35" s="342">
        <v>6438</v>
      </c>
      <c r="AQ35" s="343">
        <v>13645</v>
      </c>
      <c r="AR35" s="344">
        <v>-52.8</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527</v>
      </c>
      <c r="AL36" s="1215"/>
      <c r="AM36" s="1215"/>
      <c r="AN36" s="1216"/>
      <c r="AO36" s="342" t="s">
        <v>509</v>
      </c>
      <c r="AP36" s="342" t="s">
        <v>509</v>
      </c>
      <c r="AQ36" s="343">
        <v>1726</v>
      </c>
      <c r="AR36" s="344" t="s">
        <v>509</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528</v>
      </c>
      <c r="AL37" s="1215"/>
      <c r="AM37" s="1215"/>
      <c r="AN37" s="1216"/>
      <c r="AO37" s="342" t="s">
        <v>509</v>
      </c>
      <c r="AP37" s="342" t="s">
        <v>509</v>
      </c>
      <c r="AQ37" s="343">
        <v>663</v>
      </c>
      <c r="AR37" s="344" t="s">
        <v>509</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529</v>
      </c>
      <c r="AL38" s="1218"/>
      <c r="AM38" s="1218"/>
      <c r="AN38" s="1219"/>
      <c r="AO38" s="345" t="s">
        <v>509</v>
      </c>
      <c r="AP38" s="345" t="s">
        <v>509</v>
      </c>
      <c r="AQ38" s="346">
        <v>1</v>
      </c>
      <c r="AR38" s="334" t="s">
        <v>509</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530</v>
      </c>
      <c r="AL39" s="1218"/>
      <c r="AM39" s="1218"/>
      <c r="AN39" s="1219"/>
      <c r="AO39" s="342">
        <v>-132036</v>
      </c>
      <c r="AP39" s="342">
        <v>-2572</v>
      </c>
      <c r="AQ39" s="343">
        <v>-5573</v>
      </c>
      <c r="AR39" s="344">
        <v>-53.8</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531</v>
      </c>
      <c r="AL40" s="1215"/>
      <c r="AM40" s="1215"/>
      <c r="AN40" s="1216"/>
      <c r="AO40" s="342">
        <v>-1122484</v>
      </c>
      <c r="AP40" s="342">
        <v>-21865</v>
      </c>
      <c r="AQ40" s="343">
        <v>-36518</v>
      </c>
      <c r="AR40" s="344">
        <v>-40.1</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303</v>
      </c>
      <c r="AL41" s="1221"/>
      <c r="AM41" s="1221"/>
      <c r="AN41" s="1222"/>
      <c r="AO41" s="342">
        <v>360134</v>
      </c>
      <c r="AP41" s="342">
        <v>7015</v>
      </c>
      <c r="AQ41" s="343">
        <v>13504</v>
      </c>
      <c r="AR41" s="344">
        <v>-48.1</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532</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534</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500</v>
      </c>
      <c r="AN49" s="1209" t="s">
        <v>535</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536</v>
      </c>
      <c r="AO50" s="359" t="s">
        <v>537</v>
      </c>
      <c r="AP50" s="360" t="s">
        <v>538</v>
      </c>
      <c r="AQ50" s="361" t="s">
        <v>539</v>
      </c>
      <c r="AR50" s="362" t="s">
        <v>540</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541</v>
      </c>
      <c r="AL51" s="355"/>
      <c r="AM51" s="363">
        <v>2538628</v>
      </c>
      <c r="AN51" s="364">
        <v>47812</v>
      </c>
      <c r="AO51" s="365">
        <v>40</v>
      </c>
      <c r="AP51" s="366">
        <v>66255</v>
      </c>
      <c r="AQ51" s="367">
        <v>3.6</v>
      </c>
      <c r="AR51" s="368">
        <v>36.4</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542</v>
      </c>
      <c r="AM52" s="371">
        <v>876132</v>
      </c>
      <c r="AN52" s="372">
        <v>16501</v>
      </c>
      <c r="AO52" s="373">
        <v>-28.9</v>
      </c>
      <c r="AP52" s="374">
        <v>31822</v>
      </c>
      <c r="AQ52" s="375">
        <v>8.8000000000000007</v>
      </c>
      <c r="AR52" s="376">
        <v>-37.700000000000003</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543</v>
      </c>
      <c r="AL53" s="355"/>
      <c r="AM53" s="363">
        <v>2033365</v>
      </c>
      <c r="AN53" s="364">
        <v>38565</v>
      </c>
      <c r="AO53" s="365">
        <v>-19.3</v>
      </c>
      <c r="AP53" s="366">
        <v>47278</v>
      </c>
      <c r="AQ53" s="367">
        <v>-28.6</v>
      </c>
      <c r="AR53" s="368">
        <v>9.3000000000000007</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542</v>
      </c>
      <c r="AM54" s="371">
        <v>575465</v>
      </c>
      <c r="AN54" s="372">
        <v>10914</v>
      </c>
      <c r="AO54" s="373">
        <v>-33.9</v>
      </c>
      <c r="AP54" s="374">
        <v>24096</v>
      </c>
      <c r="AQ54" s="375">
        <v>-24.3</v>
      </c>
      <c r="AR54" s="376">
        <v>-9.6</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544</v>
      </c>
      <c r="AL55" s="355"/>
      <c r="AM55" s="363">
        <v>2242372</v>
      </c>
      <c r="AN55" s="364">
        <v>42793</v>
      </c>
      <c r="AO55" s="365">
        <v>11</v>
      </c>
      <c r="AP55" s="366">
        <v>57295</v>
      </c>
      <c r="AQ55" s="367">
        <v>21.2</v>
      </c>
      <c r="AR55" s="368">
        <v>-10.199999999999999</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542</v>
      </c>
      <c r="AM56" s="371">
        <v>965358</v>
      </c>
      <c r="AN56" s="372">
        <v>18423</v>
      </c>
      <c r="AO56" s="373">
        <v>68.8</v>
      </c>
      <c r="AP56" s="374">
        <v>32771</v>
      </c>
      <c r="AQ56" s="375">
        <v>36</v>
      </c>
      <c r="AR56" s="376">
        <v>32.799999999999997</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545</v>
      </c>
      <c r="AL57" s="355"/>
      <c r="AM57" s="363">
        <v>2741399</v>
      </c>
      <c r="AN57" s="364">
        <v>52781</v>
      </c>
      <c r="AO57" s="365">
        <v>23.3</v>
      </c>
      <c r="AP57" s="366">
        <v>54110</v>
      </c>
      <c r="AQ57" s="367">
        <v>-5.6</v>
      </c>
      <c r="AR57" s="368">
        <v>28.9</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542</v>
      </c>
      <c r="AM58" s="371">
        <v>1681997</v>
      </c>
      <c r="AN58" s="372">
        <v>32384</v>
      </c>
      <c r="AO58" s="373">
        <v>75.8</v>
      </c>
      <c r="AP58" s="374">
        <v>30620</v>
      </c>
      <c r="AQ58" s="375">
        <v>-6.6</v>
      </c>
      <c r="AR58" s="376">
        <v>82.4</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546</v>
      </c>
      <c r="AL59" s="355"/>
      <c r="AM59" s="363">
        <v>4312864</v>
      </c>
      <c r="AN59" s="364">
        <v>84009</v>
      </c>
      <c r="AO59" s="365">
        <v>59.2</v>
      </c>
      <c r="AP59" s="366">
        <v>54684</v>
      </c>
      <c r="AQ59" s="367">
        <v>1.1000000000000001</v>
      </c>
      <c r="AR59" s="368">
        <v>58.1</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542</v>
      </c>
      <c r="AM60" s="371">
        <v>2121098</v>
      </c>
      <c r="AN60" s="372">
        <v>41316</v>
      </c>
      <c r="AO60" s="373">
        <v>27.6</v>
      </c>
      <c r="AP60" s="374">
        <v>32829</v>
      </c>
      <c r="AQ60" s="375">
        <v>7.2</v>
      </c>
      <c r="AR60" s="376">
        <v>20.399999999999999</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547</v>
      </c>
      <c r="AL61" s="377"/>
      <c r="AM61" s="378">
        <v>2773726</v>
      </c>
      <c r="AN61" s="379">
        <v>53192</v>
      </c>
      <c r="AO61" s="380">
        <v>22.8</v>
      </c>
      <c r="AP61" s="381">
        <v>55924</v>
      </c>
      <c r="AQ61" s="382">
        <v>-1.7</v>
      </c>
      <c r="AR61" s="368">
        <v>24.5</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542</v>
      </c>
      <c r="AM62" s="371">
        <v>1244010</v>
      </c>
      <c r="AN62" s="372">
        <v>23908</v>
      </c>
      <c r="AO62" s="373">
        <v>21.9</v>
      </c>
      <c r="AP62" s="374">
        <v>30428</v>
      </c>
      <c r="AQ62" s="375">
        <v>4.2</v>
      </c>
      <c r="AR62" s="376">
        <v>17.7</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j6jpBuLSD3alcZXoJ5JuIVg6kFJzlCWxk451wN8vlFqo7tn7lVtFwkEtpW/HawRV2pt2YbJ/8t7/GQM4JjV0ow==" saltValue="4f/9uqdvjbFKSirJqwXjN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verticalCentered="1"/>
  <pageMargins left="0" right="0" top="0.19685039370078741" bottom="0.31496062992125984" header="0.39370078740157483"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549</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VNBM3dVCnqy8uKX62cKyBBpT0etm5KDo20tmCJ7JLzDE/azWMoNj07uGWSj9daz5UmNblv6cGDqeyqQX0DG3Q==" saltValue="ZLm1d+ThvorAvnpF89JXIg==" spinCount="100000" sheet="1" objects="1" scenarios="1"/>
  <dataConsolidate/>
  <phoneticPr fontId="2"/>
  <printOptions horizontalCentered="1" verticalCentered="1"/>
  <pageMargins left="0" right="0" top="0.19685039370078741" bottom="0.31496062992125984"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KF+/w79eYQQH7N86GALIkhZxJEp7f/BWYXFG7tWaKPnah05EsEkmRi/QY07pFnnyt3+z3f7sFEGZ7eo1sJaKw==" saltValue="x79iqLkkvb72Tyr4gZuAhQ==" spinCount="100000" sheet="1" objects="1" scenarios="1"/>
  <dataConsolidate/>
  <phoneticPr fontId="2"/>
  <printOptions horizontalCentered="1" verticalCentered="1"/>
  <pageMargins left="0" right="0" top="0.19685039370078741" bottom="0.31496062992125984"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551</v>
      </c>
      <c r="G46" s="8" t="s">
        <v>552</v>
      </c>
      <c r="H46" s="8" t="s">
        <v>553</v>
      </c>
      <c r="I46" s="8" t="s">
        <v>554</v>
      </c>
      <c r="J46" s="9" t="s">
        <v>555</v>
      </c>
    </row>
    <row r="47" spans="2:10" ht="57.75" customHeight="1">
      <c r="B47" s="10"/>
      <c r="C47" s="1232" t="s">
        <v>3</v>
      </c>
      <c r="D47" s="1232"/>
      <c r="E47" s="1233"/>
      <c r="F47" s="11">
        <v>14.62</v>
      </c>
      <c r="G47" s="12">
        <v>15.34</v>
      </c>
      <c r="H47" s="12">
        <v>13.96</v>
      </c>
      <c r="I47" s="12">
        <v>10.82</v>
      </c>
      <c r="J47" s="13">
        <v>6.07</v>
      </c>
    </row>
    <row r="48" spans="2:10" ht="57.75" customHeight="1">
      <c r="B48" s="14"/>
      <c r="C48" s="1234" t="s">
        <v>4</v>
      </c>
      <c r="D48" s="1234"/>
      <c r="E48" s="1235"/>
      <c r="F48" s="15">
        <v>7.61</v>
      </c>
      <c r="G48" s="16">
        <v>12.01</v>
      </c>
      <c r="H48" s="16">
        <v>9.1199999999999992</v>
      </c>
      <c r="I48" s="16">
        <v>8.4</v>
      </c>
      <c r="J48" s="17">
        <v>6.8</v>
      </c>
    </row>
    <row r="49" spans="2:10" ht="57.75" customHeight="1" thickBot="1">
      <c r="B49" s="18"/>
      <c r="C49" s="1236" t="s">
        <v>5</v>
      </c>
      <c r="D49" s="1236"/>
      <c r="E49" s="1237"/>
      <c r="F49" s="19" t="s">
        <v>556</v>
      </c>
      <c r="G49" s="20">
        <v>5.75</v>
      </c>
      <c r="H49" s="20" t="s">
        <v>557</v>
      </c>
      <c r="I49" s="20" t="s">
        <v>558</v>
      </c>
      <c r="J49" s="21" t="s">
        <v>559</v>
      </c>
    </row>
    <row r="50" spans="2:10" ht="13.5" customHeight="1"/>
    <row r="51" spans="2:10" ht="13.5" hidden="1" customHeight="1"/>
    <row r="52" spans="2:10" ht="13.5" hidden="1" customHeight="1"/>
    <row r="53" spans="2:10" ht="13.5" hidden="1" customHeight="1"/>
  </sheetData>
  <sheetProtection algorithmName="SHA-512" hashValue="ubuh1Xl9yeLgDJgdmB23X/brSDkzhAslP8jpgiCGvqyGk7nAA8QheGDb6wOfgGDTxKbw3qsR4lnAdA+DPV05Cw==" saltValue="7i+7t6A4DSF+aMutA4C9VA==" spinCount="100000" sheet="1" objects="1" scenarios="1"/>
  <mergeCells count="3">
    <mergeCell ref="C47:E47"/>
    <mergeCell ref="C48:E48"/>
    <mergeCell ref="C49:E49"/>
  </mergeCells>
  <phoneticPr fontId="2"/>
  <printOptions horizontalCentered="1" verticalCentered="1"/>
  <pageMargins left="0" right="0" top="0.19685039370078741" bottom="0.31496062992125984" header="0.39370078740157483"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2020-09-02T00:46:30Z</cp:lastPrinted>
  <dcterms:created xsi:type="dcterms:W3CDTF">2020-02-10T03:05:38Z</dcterms:created>
  <dcterms:modified xsi:type="dcterms:W3CDTF">2020-09-25T12:35:12Z</dcterms:modified>
  <cp:category/>
</cp:coreProperties>
</file>