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あ\"/>
    </mc:Choice>
  </mc:AlternateContent>
  <xr:revisionPtr revIDLastSave="0" documentId="13_ncr:1_{2BE3C896-0F0D-4B7C-A14C-5B5DE420F7EE}" xr6:coauthVersionLast="36" xr6:coauthVersionMax="36" xr10:uidLastSave="{00000000-0000-0000-0000-000000000000}"/>
  <bookViews>
    <workbookView xWindow="0" yWindow="0" windowWidth="15360" windowHeight="7635" tabRatio="8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U34" i="10"/>
  <c r="U35" i="10" s="1"/>
  <c r="U36" i="10" s="1"/>
  <c r="AM34" i="10" l="1"/>
  <c r="AM35" i="10" s="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<sst xmlns="http://schemas.openxmlformats.org/spreadsheetml/2006/main" count="1120" uniqueCount="618">
  <si>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</si>
  <si>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</si>
  <si>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</si>
  <si>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</si>
  <si>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</si>
  <si>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</si>
  <si>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</si>
  <si>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</si>
  <si>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</si>
  <si>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</si>
  <si>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</si>
  <si>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</si>
  <si>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</si>
  <si>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</si>
  <si>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</si>
  <si>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</si>
  <si>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</si>
  <si>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</si>
  <si>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</si>
  <si>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</si>
  <si>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</si>
  <si>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</si>
  <si>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</si>
  <si>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</si>
  <si>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</si>
  <si>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</si>
  <si>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</si>
  <si>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</si>
  <si>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</si>
  <si>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</si>
  <si>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</si>
  <si>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</si>
  <si>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</si>
  <si>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</si>
  <si>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</si>
  <si>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</si>
  <si>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</si>
  <si>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</si>
  <si>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</si>
  <si>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</si>
  <si>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</si>
  <si>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</si>
  <si>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</si>
  <si>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</si>
  <si>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</si>
  <si>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</si>
  <si>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</si>
  <si>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</si>
  <si>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</si>
  <si>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</si>
  <si>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</si>
  <si>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</si>
  <si>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</si>
  <si>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</si>
  <si>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</si>
  <si>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</si>
  <si>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</si>
  <si>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</si>
  <si>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</si>
  <si>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</si>
  <si>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</si>
  <si>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</si>
  <si>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</si>
  <si>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</si>
  <si>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</si>
  <si>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</si>
  <si>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</si>
  <si>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</si>
  <si>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</si>
  <si>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</si>
  <si>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</si>
  <si>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</si>
  <si>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</si>
  <si>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</si>
  <si>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</si>
  <si>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</si>
  <si>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</si>
  <si>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</si>
  <si>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</si>
  <si>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</si>
  <si>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</si>
  <si>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</si>
  <si>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</si>
  <si>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</si>
  <si>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</si>
  <si>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</si>
  <si>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</si>
  <si>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</si>
  <si>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</si>
  <si>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</si>
  <si>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</si>
  <si>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</si>
  <si>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</si>
  <si>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</si>
  <si>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</si>
  <si>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</si>
  <si>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入間市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</si>
  <si>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</si>
  <si>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</si>
  <si>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</si>
  <si>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</si>
  <si>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</si>
  <si>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</si>
  <si>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</si>
  <si>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</si>
  <si>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</si>
  <si>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</si>
  <si>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</si>
  <si>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</si>
  <si>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</si>
  <si>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</si>
  <si>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</si>
  <si>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</si>
  <si>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</si>
  <si>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</si>
  <si>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</si>
  <si>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</si>
  <si>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</si>
  <si>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</si>
  <si>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</si>
  <si>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</si>
  <si>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</si>
  <si>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</si>
  <si>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</si>
  <si>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</si>
  <si>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</si>
  <si>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</si>
  <si>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</si>
  <si>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</si>
  <si>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</si>
  <si>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</si>
  <si>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</si>
  <si>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</si>
  <si>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</si>
  <si>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</si>
  <si>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</si>
  <si>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</si>
  <si>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</si>
  <si>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</si>
  <si>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</si>
  <si>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</si>
  <si>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</si>
  <si>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</si>
  <si>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</si>
  <si>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</si>
  <si>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</si>
  <si>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</si>
  <si>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</si>
  <si>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</si>
  <si>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</si>
  <si>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</si>
  <si>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</si>
  <si>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</si>
  <si>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</si>
  <si>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</si>
  <si>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</si>
  <si>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</si>
  <si>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</si>
  <si>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</si>
  <si>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</si>
  <si>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</si>
  <si>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</si>
  <si>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</si>
  <si>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</si>
  <si>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</si>
  <si>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</si>
  <si>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</si>
  <si>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</si>
  <si>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</si>
  <si>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</si>
  <si>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</si>
  <si>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</si>
  <si>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</si>
  <si>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</si>
  <si>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</si>
  <si>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</si>
  <si>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</si>
  <si>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</si>
  <si>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</si>
  <si>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</si>
  <si>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</si>
  <si>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</si>
  <si>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</si>
  <si>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</si>
  <si>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</si>
  <si>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</si>
  <si>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</si>
  <si>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</si>
  <si>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</si>
  <si>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</si>
  <si>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</si>
  <si>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</si>
  <si>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</si>
  <si>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</si>
  <si>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</si>
  <si>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</si>
  <si>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</si>
  <si>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</si>
  <si>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</si>
  <si>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</si>
  <si>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</si>
  <si>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</si>
  <si>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</si>
  <si>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</si>
  <si>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</si>
  <si>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</si>
  <si>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</si>
  <si>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</si>
  <si>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</si>
  <si>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</si>
  <si>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</si>
  <si>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</si>
  <si>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</si>
  <si>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</si>
  <si>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埼玉県入間市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</si>
  <si>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</si>
  <si>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</si>
  <si>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</si>
  <si>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</si>
  <si>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</si>
  <si>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</si>
  <si>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</si>
  <si>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</si>
  <si>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</si>
  <si>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</si>
  <si>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</si>
  <si>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</si>
  <si>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</si>
  <si>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</si>
  <si>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</si>
  <si>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</si>
  <si>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</si>
  <si>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</si>
  <si>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</si>
  <si>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</si>
  <si>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</si>
  <si>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</si>
  <si>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</si>
  <si>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</si>
  <si>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</si>
  <si>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</si>
  <si>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</si>
  <si>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</si>
  <si>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</si>
  <si>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</si>
  <si>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</si>
  <si>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</si>
  <si>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</si>
  <si>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</si>
  <si>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</si>
  <si>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</si>
  <si>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</si>
  <si>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</si>
  <si>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</si>
  <si>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</si>
  <si>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</si>
  <si>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</si>
  <si>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</si>
  <si>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</si>
  <si>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</si>
  <si>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</si>
  <si>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</si>
  <si>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</si>
  <si>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</si>
  <si>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</si>
  <si>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</si>
  <si>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</si>
  <si>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</si>
  <si>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</si>
  <si>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</si>
  <si>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</si>
  <si>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</si>
  <si>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</si>
  <si>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</si>
  <si>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</si>
  <si>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</si>
  <si>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</si>
  <si>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</si>
  <si>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</si>
  <si>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</si>
  <si>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</si>
  <si>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</si>
  <si>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</si>
  <si>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</si>
  <si>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</si>
  <si>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</si>
  <si>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</si>
  <si>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</si>
  <si>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</si>
  <si>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</si>
  <si>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</si>
  <si>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</si>
  <si>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</si>
  <si>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</si>
  <si>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</si>
  <si>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</si>
  <si>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</si>
  <si>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</si>
  <si>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</si>
  <si>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</si>
  <si>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</si>
  <si>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</si>
  <si>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</si>
  <si>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</si>
  <si>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</si>
  <si>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</si>
  <si>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</si>
  <si>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</si>
  <si>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</si>
  <si>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</si>
  <si>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</si>
  <si>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</si>
  <si>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</si>
  <si>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</si>
  <si>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</si>
  <si>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</si>
  <si>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</si>
  <si>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</si>
  <si>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</si>
  <si>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</si>
  <si>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</si>
  <si>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</si>
  <si>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</si>
  <si>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</si>
  <si>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</si>
  <si>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</si>
  <si>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</si>
  <si>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</si>
  <si>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</si>
  <si>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</si>
  <si>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</si>
  <si>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</si>
  <si>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</si>
  <si>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</si>
  <si>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</si>
  <si>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</si>
  <si>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</si>
  <si>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</si>
  <si>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</si>
  <si>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</si>
  <si>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</si>
  <si>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</si>
  <si>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</si>
  <si>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</si>
  <si>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</si>
  <si>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</si>
  <si>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</si>
  <si>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</si>
  <si>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</si>
  <si>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</si>
  <si>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</si>
  <si>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</si>
  <si>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</si>
  <si>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</si>
  <si>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</si>
  <si>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</si>
  <si>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</si>
  <si>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</si>
  <si>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</si>
  <si>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</si>
  <si>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</si>
  <si>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</si>
  <si>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</si>
  <si>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</si>
  <si>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埼玉県入間市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</si>
  <si>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</si>
  <si>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</si>
  <si>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</si>
  <si>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</si>
  <si>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</si>
  <si>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</si>
  <si>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</si>
  <si>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</si>
  <si>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</si>
  <si>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</si>
  <si>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</si>
  <si>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</si>
  <si>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</si>
  <si>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</si>
  <si>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</si>
  <si>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</si>
  <si>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</si>
  <si>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</si>
  <si>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</si>
  <si>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</si>
  <si>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武蔵藤沢駅周辺土地区画整理事業特別会計</t>
    <phoneticPr fontId="5"/>
  </si>
  <si>
    <t>入間市駅北口土地区画整理事業特別会計</t>
    <phoneticPr fontId="5"/>
  </si>
  <si>
    <t>扇台土地区画整理事業特別会計</t>
    <phoneticPr fontId="5"/>
  </si>
  <si>
    <t>狭山台土地区画整理事業特別会計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</si>
  <si>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</si>
  <si>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</si>
  <si>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</si>
  <si>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</si>
  <si>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</si>
  <si>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</si>
  <si>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</si>
  <si>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</si>
  <si>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</si>
  <si>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</si>
  <si>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</si>
  <si>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</si>
  <si>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</si>
  <si>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</si>
  <si>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</si>
  <si>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</si>
  <si>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</si>
  <si>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</si>
  <si>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</si>
  <si>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</si>
  <si>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</si>
  <si>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</si>
  <si>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</si>
  <si>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</si>
  <si>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</si>
  <si>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</si>
  <si>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</si>
  <si>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</si>
  <si>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</si>
  <si>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</si>
  <si>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</si>
  <si>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</si>
  <si>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</si>
  <si>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</si>
  <si>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</si>
  <si>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</si>
  <si>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</si>
  <si>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</si>
  <si>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</si>
  <si>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</si>
  <si>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</si>
  <si>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</si>
  <si>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</si>
  <si>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</si>
  <si>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</si>
  <si>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</si>
  <si>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</si>
  <si>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</si>
  <si>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</si>
  <si>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</si>
  <si>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</si>
  <si>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</si>
  <si>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</si>
  <si>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</si>
  <si>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</si>
  <si>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</si>
  <si>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</si>
  <si>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</si>
  <si>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</si>
  <si>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</si>
  <si>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</si>
  <si>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</si>
  <si>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</si>
  <si>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</si>
  <si>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</si>
  <si>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</si>
  <si>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</si>
  <si>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</si>
  <si>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</si>
  <si>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</si>
  <si>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</si>
  <si>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</si>
  <si>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</si>
  <si>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</si>
  <si>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</si>
  <si>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</si>
  <si>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</si>
  <si>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</si>
  <si>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</si>
  <si>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</si>
  <si>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</si>
  <si>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</si>
  <si>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</si>
  <si>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</si>
  <si>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</si>
  <si>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</si>
  <si>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</si>
  <si>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</si>
  <si>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</si>
  <si>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</si>
  <si>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</si>
  <si>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</si>
  <si>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</si>
  <si>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</si>
  <si>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</si>
  <si>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</si>
  <si>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</si>
  <si>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</si>
  <si>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</si>
  <si>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</si>
  <si>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</si>
  <si>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</si>
  <si>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</si>
  <si>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</si>
  <si>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</si>
  <si>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</si>
  <si>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</si>
  <si>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</si>
  <si>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</si>
  <si>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</si>
  <si>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</si>
  <si>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</si>
  <si>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</si>
  <si>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</si>
  <si>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</si>
  <si>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</si>
  <si>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</si>
  <si>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</si>
  <si>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</si>
  <si>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</si>
  <si>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</si>
  <si>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</si>
  <si>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</si>
  <si>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</si>
  <si>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</si>
  <si>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</si>
  <si>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</si>
  <si>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</si>
  <si>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</si>
  <si>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</si>
  <si>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</si>
  <si>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</si>
  <si>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</si>
  <si>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</si>
  <si>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</si>
  <si>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</si>
  <si>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</si>
  <si>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</si>
  <si>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</si>
  <si>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</si>
  <si>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</si>
  <si>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</si>
  <si>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</si>
  <si>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</si>
  <si>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</si>
  <si>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</si>
  <si>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</si>
  <si>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</si>
  <si>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</si>
  <si>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</si>
  <si>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</si>
  <si>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</si>
  <si>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</si>
  <si>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</si>
  <si>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</si>
  <si>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</si>
  <si>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</si>
  <si>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</si>
  <si>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</si>
  <si>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</si>
  <si>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</si>
  <si>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</si>
  <si>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</si>
  <si>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</si>
  <si>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</si>
  <si>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</si>
  <si>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</si>
  <si>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</si>
  <si>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</si>
  <si>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</si>
  <si>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</si>
  <si>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</si>
  <si>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</si>
  <si>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</si>
  <si>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</si>
  <si>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</si>
  <si>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3.20</t>
  </si>
  <si>
    <t>▲ 1.13</t>
  </si>
  <si>
    <t>▲ 2.09</t>
  </si>
  <si>
    <t>水道事業会計</t>
  </si>
  <si>
    <t>一般会計</t>
  </si>
  <si>
    <t>下水道事業会計</t>
  </si>
  <si>
    <t>国民健康保険特別会計</t>
  </si>
  <si>
    <t>介護保険特別会計</t>
  </si>
  <si>
    <t>扇台土地区画整理事業特別会計</t>
  </si>
  <si>
    <t>入間市駅北口土地区画整理事業特別会計</t>
  </si>
  <si>
    <t>武蔵藤沢駅周辺土地区画整理事業特別会計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</si>
  <si>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</si>
  <si>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</si>
  <si>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</si>
  <si>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</si>
  <si>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</si>
  <si>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</si>
  <si>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</si>
  <si>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</si>
  <si>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入間都市開発株式会社</t>
    <rPh sb="0" eb="2">
      <t>イルマ</t>
    </rPh>
    <rPh sb="2" eb="4">
      <t>トシ</t>
    </rPh>
    <rPh sb="4" eb="6">
      <t>カイハツ</t>
    </rPh>
    <rPh sb="6" eb="8">
      <t>カブシキ</t>
    </rPh>
    <rPh sb="8" eb="10">
      <t>カイシャ</t>
    </rPh>
    <phoneticPr fontId="2"/>
  </si>
  <si>
    <t>入間市土地開発公社</t>
    <rPh sb="0" eb="3">
      <t>イルマシ</t>
    </rPh>
    <rPh sb="3" eb="5">
      <t>トチ</t>
    </rPh>
    <rPh sb="5" eb="7">
      <t>カイハツ</t>
    </rPh>
    <rPh sb="7" eb="9">
      <t>コウシャ</t>
    </rPh>
    <phoneticPr fontId="2"/>
  </si>
  <si>
    <t>-</t>
    <phoneticPr fontId="2"/>
  </si>
  <si>
    <t>-</t>
    <phoneticPr fontId="2"/>
  </si>
  <si>
    <t>入間西部衛生組合</t>
    <phoneticPr fontId="2"/>
  </si>
  <si>
    <t>瑞穂斎場組合</t>
    <phoneticPr fontId="2"/>
  </si>
  <si>
    <t>埼玉県後期高齢者医療広域連合</t>
    <phoneticPr fontId="2"/>
  </si>
  <si>
    <t>埼玉県市町村総合事務組合</t>
    <phoneticPr fontId="2"/>
  </si>
  <si>
    <t>彩の国さいたま人づくり広域連合</t>
    <phoneticPr fontId="2"/>
  </si>
  <si>
    <t>埼玉県都市競艇組合</t>
    <phoneticPr fontId="2"/>
  </si>
  <si>
    <t>埼玉西部消防組合</t>
    <phoneticPr fontId="2"/>
  </si>
  <si>
    <t>一般会計</t>
    <phoneticPr fontId="2"/>
  </si>
  <si>
    <t>一般会計</t>
    <phoneticPr fontId="2"/>
  </si>
  <si>
    <t>特別会計</t>
    <phoneticPr fontId="2"/>
  </si>
  <si>
    <t>交通災害特別会計</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</si>
  <si>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</si>
  <si>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</si>
  <si>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ふるさと寄附金基金</t>
    <rPh sb="4" eb="7">
      <t>キフキン</t>
    </rPh>
    <rPh sb="7" eb="9">
      <t>キキン</t>
    </rPh>
    <phoneticPr fontId="2"/>
  </si>
  <si>
    <t>緑の基金</t>
    <rPh sb="0" eb="1">
      <t>ミドリ</t>
    </rPh>
    <rPh sb="2" eb="4">
      <t>キキン</t>
    </rPh>
    <phoneticPr fontId="2"/>
  </si>
  <si>
    <t>遺児奨学基金</t>
    <rPh sb="0" eb="2">
      <t>イジ</t>
    </rPh>
    <rPh sb="2" eb="4">
      <t>ショウガク</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</si>
  <si>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</si>
  <si>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</si>
  <si>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</si>
  <si>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</si>
  <si>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標準財政規模の額は増加したものの、主には地方債残高の増加に伴い将来負担額が増加したことから、将来負担比率は前年度より2.6ポイント上昇した。今後は、公共施設マネジメントによる庁舎の建替え等が予定されていることから、比率については上昇することが見込まれる。一方、有形固定資産減価償却率については各公共施設の老朽化に伴い比較的高い数値となっており、今後も上昇を続けていくことが見込まれる。施設の統廃合や再整備などについて計画的かつ効率的に実施していく必要があり、公共施設等総合管理計画に基づき適切に進めていく。</t>
    <rPh sb="1" eb="3">
      <t>ヒョウジュン</t>
    </rPh>
    <rPh sb="3" eb="5">
      <t>ザイセイ</t>
    </rPh>
    <rPh sb="5" eb="7">
      <t>キボ</t>
    </rPh>
    <rPh sb="8" eb="9">
      <t>ガク</t>
    </rPh>
    <rPh sb="10" eb="12">
      <t>ゾウカ</t>
    </rPh>
    <rPh sb="18" eb="19">
      <t>オモ</t>
    </rPh>
    <rPh sb="27" eb="29">
      <t>ゾウカ</t>
    </rPh>
    <rPh sb="30" eb="31">
      <t>トモナ</t>
    </rPh>
    <rPh sb="38" eb="40">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</si>
  <si>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</si>
  <si>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</si>
  <si>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</si>
  <si>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</si>
  <si>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</si>
  <si>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</si>
  <si>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については、平成２７年度決算までは、ともに減少傾向であり、類似団体と比較して低い数値で推移をしていた。しかし、公共施設の耐震化等による地方債残高の増加や、厳しい財政状況による財政調整基金の減少などにより、それぞれの比率はともに上昇傾向に転じている。このことから地方債発行の適正管理等に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</si>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</sst>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454D-40B1-A67B-C8781C34E7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15149</c:v>
                </c:pt>
                <c:pt idx="1">
                  <c:v>14187</c:v>
                </c:pt>
                <c:pt idx="2">
                  <c:v>16641</c:v>
                </c:pt>
                <c:pt idx="3">
                  <c:v>15968</c:v>
                </c:pt>
                <c:pt idx="4">
                  <c:v>20297</c:v>
                </c:pt>
              </c:numCache>
            </c:numRef>
          </c:val>
          <c:smooth val="0"/>
          <c:extLst>
            <c:ext xmlns:c16="http://schemas.microsoft.com/office/drawing/2014/chart" uri="{C3380CC4-5D6E-409C-BE32-E72D297353CC}">
              <c16:uniqueId val="{00000001-454D-40B1-A67B-C8781C34E7B0}"/>
            </c:ext>
          </c:extLst>
        </c:ser>
        <c:dLbls>
          <c:showLegendKey val="0"/>
          <c:showVal val="0"/>
          <c:showCatName val="0"/>
          <c:showSerName val="0"/>
          <c:showPercent val="0"/>
          <c:showBubbleSize val="0"/>
        </c:dLbls>
        <c:marker val="1"/>
        <c:smooth val="0"/>
        <c:axId val="653771224"/>
        <c:axId val="653767304"/>
      </c:lineChart>
      <c:catAx>
        <c:axId val="65377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767304"/>
        <c:crosses val="autoZero"/>
        <c:auto val="1"/>
        <c:lblAlgn val="ctr"/>
        <c:lblOffset val="100"/>
        <c:tickLblSkip val="1"/>
        <c:tickMarkSkip val="1"/>
        <c:noMultiLvlLbl val="0"/>
      </c:catAx>
      <c:valAx>
        <c:axId val="6537673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77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5.07</c:v>
                </c:pt>
                <c:pt idx="2">
                  <c:v>2.99</c:v>
                </c:pt>
                <c:pt idx="3">
                  <c:v>3.87</c:v>
                </c:pt>
                <c:pt idx="4">
                  <c:v>2.7</c:v>
                </c:pt>
              </c:numCache>
            </c:numRef>
          </c:val>
          <c:extLst>
            <c:ext xmlns:c16="http://schemas.microsoft.com/office/drawing/2014/chart" uri="{C3380CC4-5D6E-409C-BE32-E72D297353CC}">
              <c16:uniqueId val="{00000000-D9A4-453D-BFC3-7779E90AB9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8.61</c:v>
                </c:pt>
                <c:pt idx="1">
                  <c:v>13.07</c:v>
                </c:pt>
                <c:pt idx="2">
                  <c:v>11.99</c:v>
                </c:pt>
                <c:pt idx="3">
                  <c:v>9.83</c:v>
                </c:pt>
                <c:pt idx="4">
                  <c:v>8.7200000000000006</c:v>
                </c:pt>
              </c:numCache>
            </c:numRef>
          </c:val>
          <c:extLst>
            <c:ext xmlns:c16="http://schemas.microsoft.com/office/drawing/2014/chart" uri="{C3380CC4-5D6E-409C-BE32-E72D297353CC}">
              <c16:uniqueId val="{00000001-D9A4-453D-BFC3-7779E90AB93A}"/>
            </c:ext>
          </c:extLst>
        </c:ser>
        <c:dLbls>
          <c:showLegendKey val="0"/>
          <c:showVal val="0"/>
          <c:showCatName val="0"/>
          <c:showSerName val="0"/>
          <c:showPercent val="0"/>
          <c:showBubbleSize val="0"/>
        </c:dLbls>
        <c:gapWidth val="250"/>
        <c:overlap val="100"/>
        <c:axId val="653770440"/>
        <c:axId val="653773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5.28</c:v>
                </c:pt>
                <c:pt idx="2">
                  <c:v>-3.2</c:v>
                </c:pt>
                <c:pt idx="3">
                  <c:v>-1.1299999999999999</c:v>
                </c:pt>
                <c:pt idx="4">
                  <c:v>-2.09</c:v>
                </c:pt>
              </c:numCache>
            </c:numRef>
          </c:val>
          <c:smooth val="0"/>
          <c:extLst>
            <c:ext xmlns:c16="http://schemas.microsoft.com/office/drawing/2014/chart" uri="{C3380CC4-5D6E-409C-BE32-E72D297353CC}">
              <c16:uniqueId val="{00000002-D9A4-453D-BFC3-7779E90AB93A}"/>
            </c:ext>
          </c:extLst>
        </c:ser>
        <c:dLbls>
          <c:showLegendKey val="0"/>
          <c:showVal val="0"/>
          <c:showCatName val="0"/>
          <c:showSerName val="0"/>
          <c:showPercent val="0"/>
          <c:showBubbleSize val="0"/>
        </c:dLbls>
        <c:marker val="1"/>
        <c:smooth val="0"/>
        <c:axId val="653770440"/>
        <c:axId val="653773576"/>
      </c:lineChart>
      <c:catAx>
        <c:axId val="65377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3773576"/>
        <c:crosses val="autoZero"/>
        <c:auto val="1"/>
        <c:lblAlgn val="ctr"/>
        <c:lblOffset val="100"/>
        <c:tickLblSkip val="1"/>
        <c:tickMarkSkip val="1"/>
        <c:noMultiLvlLbl val="0"/>
      </c:catAx>
      <c:valAx>
        <c:axId val="65377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77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0.14000000000000001</c:v>
                </c:pt>
                <c:pt idx="4">
                  <c:v>#N/A</c:v>
                </c:pt>
                <c:pt idx="5">
                  <c:v>0.17</c:v>
                </c:pt>
                <c:pt idx="6">
                  <c:v>#N/A</c:v>
                </c:pt>
                <c:pt idx="7">
                  <c:v>0.06</c:v>
                </c:pt>
                <c:pt idx="8">
                  <c:v>#N/A</c:v>
                </c:pt>
                <c:pt idx="9">
                  <c:v>0.03</c:v>
                </c:pt>
              </c:numCache>
            </c:numRef>
          </c:val>
          <c:extLst>
            <c:ext xmlns:c16="http://schemas.microsoft.com/office/drawing/2014/chart" uri="{C3380CC4-5D6E-409C-BE32-E72D297353CC}">
              <c16:uniqueId val="{00000000-BBD6-43F1-AF33-9B3B87F10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D6-43F1-AF33-9B3B87F10C0E}"/>
            </c:ext>
          </c:extLst>
        </c:ser>
        <c:ser>
          <c:idx val="2"/>
          <c:order val="2"/>
          <c:tx>
            <c:strRef>
              <c:f>データシート!$A$29</c:f>
              <c:strCache>
                <c:ptCount val="1"/>
                <c:pt idx="0">
                  <c:v>武蔵藤沢駅周辺土地区画整理事業特別会計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0.02</c:v>
                </c:pt>
                <c:pt idx="4">
                  <c:v>#N/A</c:v>
                </c:pt>
                <c:pt idx="5">
                  <c:v>0.21</c:v>
                </c:pt>
                <c:pt idx="6">
                  <c:v>#N/A</c:v>
                </c:pt>
                <c:pt idx="7">
                  <c:v>0.01</c:v>
                </c:pt>
                <c:pt idx="8">
                  <c:v>#N/A</c:v>
                </c:pt>
                <c:pt idx="9">
                  <c:v>0.04</c:v>
                </c:pt>
              </c:numCache>
            </c:numRef>
          </c:val>
          <c:extLst>
            <c:ext xmlns:c16="http://schemas.microsoft.com/office/drawing/2014/chart" uri="{C3380CC4-5D6E-409C-BE32-E72D297353CC}">
              <c16:uniqueId val="{00000002-BBD6-43F1-AF33-9B3B87F10C0E}"/>
            </c:ext>
          </c:extLst>
        </c:ser>
        <c:ser>
          <c:idx val="3"/>
          <c:order val="3"/>
          <c:tx>
            <c:strRef>
              <c:f>データシート!$A$30</c:f>
              <c:strCache>
                <c:ptCount val="1"/>
                <c:pt idx="0">
                  <c:v>入間市駅北口土地区画整理事業特別会計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0.15</c:v>
                </c:pt>
                <c:pt idx="4">
                  <c:v>#N/A</c:v>
                </c:pt>
                <c:pt idx="5">
                  <c:v>0.21</c:v>
                </c:pt>
                <c:pt idx="6">
                  <c:v>#N/A</c:v>
                </c:pt>
                <c:pt idx="7">
                  <c:v>0.51</c:v>
                </c:pt>
                <c:pt idx="8">
                  <c:v>#N/A</c:v>
                </c:pt>
                <c:pt idx="9">
                  <c:v>0.17</c:v>
                </c:pt>
              </c:numCache>
            </c:numRef>
          </c:val>
          <c:extLst>
            <c:ext xmlns:c16="http://schemas.microsoft.com/office/drawing/2014/chart" uri="{C3380CC4-5D6E-409C-BE32-E72D297353CC}">
              <c16:uniqueId val="{00000003-BBD6-43F1-AF33-9B3B87F10C0E}"/>
            </c:ext>
          </c:extLst>
        </c:ser>
        <c:ser>
          <c:idx val="4"/>
          <c:order val="4"/>
          <c:tx>
            <c:strRef>
              <c:f>データシート!$A$31</c:f>
              <c:strCache>
                <c:ptCount val="1"/>
                <c:pt idx="0">
                  <c:v>扇台土地区画整理事業特別会計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0.1</c:v>
                </c:pt>
                <c:pt idx="4">
                  <c:v>#N/A</c:v>
                </c:pt>
                <c:pt idx="5">
                  <c:v>0.15</c:v>
                </c:pt>
                <c:pt idx="6">
                  <c:v>#N/A</c:v>
                </c:pt>
                <c:pt idx="7">
                  <c:v>0.24</c:v>
                </c:pt>
                <c:pt idx="8">
                  <c:v>#N/A</c:v>
                </c:pt>
                <c:pt idx="9">
                  <c:v>0.21</c:v>
                </c:pt>
              </c:numCache>
            </c:numRef>
          </c:val>
          <c:extLst>
            <c:ext xmlns:c16="http://schemas.microsoft.com/office/drawing/2014/chart" uri="{C3380CC4-5D6E-409C-BE32-E72D297353CC}">
              <c16:uniqueId val="{00000004-BBD6-43F1-AF33-9B3B87F10C0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1.81</c:v>
                </c:pt>
                <c:pt idx="2">
                  <c:v>#N/A</c:v>
                </c:pt>
                <c:pt idx="3">
                  <c:v>1.91</c:v>
                </c:pt>
                <c:pt idx="4">
                  <c:v>#N/A</c:v>
                </c:pt>
                <c:pt idx="5">
                  <c:v>1.77</c:v>
                </c:pt>
                <c:pt idx="6">
                  <c:v>#N/A</c:v>
                </c:pt>
                <c:pt idx="7">
                  <c:v>0.97</c:v>
                </c:pt>
                <c:pt idx="8">
                  <c:v>#N/A</c:v>
                </c:pt>
                <c:pt idx="9">
                  <c:v>1.25</c:v>
                </c:pt>
              </c:numCache>
            </c:numRef>
          </c:val>
          <c:extLst>
            <c:ext xmlns:c16="http://schemas.microsoft.com/office/drawing/2014/chart" uri="{C3380CC4-5D6E-409C-BE32-E72D297353CC}">
              <c16:uniqueId val="{00000005-BBD6-43F1-AF33-9B3B87F10C0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c:v>
                </c:pt>
                <c:pt idx="2">
                  <c:v>#N/A</c:v>
                </c:pt>
                <c:pt idx="3">
                  <c:v>0.61</c:v>
                </c:pt>
                <c:pt idx="4">
                  <c:v>#N/A</c:v>
                </c:pt>
                <c:pt idx="5">
                  <c:v>1.07</c:v>
                </c:pt>
                <c:pt idx="6">
                  <c:v>#N/A</c:v>
                </c:pt>
                <c:pt idx="7">
                  <c:v>3.15</c:v>
                </c:pt>
                <c:pt idx="8">
                  <c:v>#N/A</c:v>
                </c:pt>
                <c:pt idx="9">
                  <c:v>1.64</c:v>
                </c:pt>
              </c:numCache>
            </c:numRef>
          </c:val>
          <c:extLst>
            <c:ext xmlns:c16="http://schemas.microsoft.com/office/drawing/2014/chart" uri="{C3380CC4-5D6E-409C-BE32-E72D297353CC}">
              <c16:uniqueId val="{00000006-BBD6-43F1-AF33-9B3B87F10C0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0.87</c:v>
                </c:pt>
                <c:pt idx="4">
                  <c:v>#N/A</c:v>
                </c:pt>
                <c:pt idx="5">
                  <c:v>1.52</c:v>
                </c:pt>
                <c:pt idx="6">
                  <c:v>#N/A</c:v>
                </c:pt>
                <c:pt idx="7">
                  <c:v>2.19</c:v>
                </c:pt>
                <c:pt idx="8">
                  <c:v>#N/A</c:v>
                </c:pt>
                <c:pt idx="9">
                  <c:v>2.67</c:v>
                </c:pt>
              </c:numCache>
            </c:numRef>
          </c:val>
          <c:extLst>
            <c:ext xmlns:c16="http://schemas.microsoft.com/office/drawing/2014/chart" uri="{C3380CC4-5D6E-409C-BE32-E72D297353CC}">
              <c16:uniqueId val="{00000007-BBD6-43F1-AF33-9B3B87F10C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4.3899999999999997</c:v>
                </c:pt>
                <c:pt idx="2">
                  <c:v>#N/A</c:v>
                </c:pt>
                <c:pt idx="3">
                  <c:v>5.07</c:v>
                </c:pt>
                <c:pt idx="4">
                  <c:v>#N/A</c:v>
                </c:pt>
                <c:pt idx="5">
                  <c:v>2.99</c:v>
                </c:pt>
                <c:pt idx="6">
                  <c:v>#N/A</c:v>
                </c:pt>
                <c:pt idx="7">
                  <c:v>3.87</c:v>
                </c:pt>
                <c:pt idx="8">
                  <c:v>#N/A</c:v>
                </c:pt>
                <c:pt idx="9">
                  <c:v>2.69</c:v>
                </c:pt>
              </c:numCache>
            </c:numRef>
          </c:val>
          <c:extLst>
            <c:ext xmlns:c16="http://schemas.microsoft.com/office/drawing/2014/chart" uri="{C3380CC4-5D6E-409C-BE32-E72D297353CC}">
              <c16:uniqueId val="{00000008-BBD6-43F1-AF33-9B3B87F10C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13.67</c:v>
                </c:pt>
                <c:pt idx="2">
                  <c:v>#N/A</c:v>
                </c:pt>
                <c:pt idx="3">
                  <c:v>13.55</c:v>
                </c:pt>
                <c:pt idx="4">
                  <c:v>#N/A</c:v>
                </c:pt>
                <c:pt idx="5">
                  <c:v>14.4</c:v>
                </c:pt>
                <c:pt idx="6">
                  <c:v>#N/A</c:v>
                </c:pt>
                <c:pt idx="7">
                  <c:v>12.14</c:v>
                </c:pt>
                <c:pt idx="8">
                  <c:v>#N/A</c:v>
                </c:pt>
                <c:pt idx="9">
                  <c:v>12.43</c:v>
                </c:pt>
              </c:numCache>
            </c:numRef>
          </c:val>
          <c:extLst>
            <c:ext xmlns:c16="http://schemas.microsoft.com/office/drawing/2014/chart" uri="{C3380CC4-5D6E-409C-BE32-E72D297353CC}">
              <c16:uniqueId val="{00000009-BBD6-43F1-AF33-9B3B87F10C0E}"/>
            </c:ext>
          </c:extLst>
        </c:ser>
        <c:dLbls>
          <c:showLegendKey val="0"/>
          <c:showVal val="0"/>
          <c:showCatName val="0"/>
          <c:showSerName val="0"/>
          <c:showPercent val="0"/>
          <c:showBubbleSize val="0"/>
        </c:dLbls>
        <c:gapWidth val="150"/>
        <c:overlap val="100"/>
        <c:axId val="653768872"/>
        <c:axId val="653775928"/>
      </c:barChart>
      <c:catAx>
        <c:axId val="65376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3775928"/>
        <c:crosses val="autoZero"/>
        <c:auto val="1"/>
        <c:lblAlgn val="ctr"/>
        <c:lblOffset val="100"/>
        <c:tickLblSkip val="1"/>
        <c:tickMarkSkip val="1"/>
        <c:noMultiLvlLbl val="0"/>
      </c:catAx>
      <c:valAx>
        <c:axId val="653775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768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3556</c:v>
                </c:pt>
                <c:pt idx="5">
                  <c:v>3269</c:v>
                </c:pt>
                <c:pt idx="8">
                  <c:v>3448</c:v>
                </c:pt>
                <c:pt idx="11">
                  <c:v>3430</c:v>
                </c:pt>
                <c:pt idx="14">
                  <c:v>3432</c:v>
                </c:pt>
              </c:numCache>
            </c:numRef>
          </c:val>
          <c:extLst>
            <c:ext xmlns:c16="http://schemas.microsoft.com/office/drawing/2014/chart" uri="{C3380CC4-5D6E-409C-BE32-E72D297353CC}">
              <c16:uniqueId val="{00000000-556D-4900-9AE0-444A8D0C7E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6D-4900-9AE0-444A8D0C7E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205</c:v>
                </c:pt>
                <c:pt idx="3">
                  <c:v>127</c:v>
                </c:pt>
                <c:pt idx="6">
                  <c:v>127</c:v>
                </c:pt>
                <c:pt idx="9">
                  <c:v>6</c:v>
                </c:pt>
                <c:pt idx="12">
                  <c:v>0</c:v>
                </c:pt>
              </c:numCache>
            </c:numRef>
          </c:val>
          <c:extLst>
            <c:ext xmlns:c16="http://schemas.microsoft.com/office/drawing/2014/chart" uri="{C3380CC4-5D6E-409C-BE32-E72D297353CC}">
              <c16:uniqueId val="{00000002-556D-4900-9AE0-444A8D0C7E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51</c:v>
                </c:pt>
                <c:pt idx="3">
                  <c:v>81</c:v>
                </c:pt>
                <c:pt idx="6">
                  <c:v>115</c:v>
                </c:pt>
                <c:pt idx="9">
                  <c:v>134</c:v>
                </c:pt>
                <c:pt idx="12">
                  <c:v>149</c:v>
                </c:pt>
              </c:numCache>
            </c:numRef>
          </c:val>
          <c:extLst>
            <c:ext xmlns:c16="http://schemas.microsoft.com/office/drawing/2014/chart" uri="{C3380CC4-5D6E-409C-BE32-E72D297353CC}">
              <c16:uniqueId val="{00000003-556D-4900-9AE0-444A8D0C7E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256</c:v>
                </c:pt>
                <c:pt idx="3">
                  <c:v>473</c:v>
                </c:pt>
                <c:pt idx="6">
                  <c:v>434</c:v>
                </c:pt>
                <c:pt idx="9">
                  <c:v>380</c:v>
                </c:pt>
                <c:pt idx="12">
                  <c:v>353</c:v>
                </c:pt>
              </c:numCache>
            </c:numRef>
          </c:val>
          <c:extLst>
            <c:ext xmlns:c16="http://schemas.microsoft.com/office/drawing/2014/chart" uri="{C3380CC4-5D6E-409C-BE32-E72D297353CC}">
              <c16:uniqueId val="{00000004-556D-4900-9AE0-444A8D0C7E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6D-4900-9AE0-444A8D0C7E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6D-4900-9AE0-444A8D0C7E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3036</c:v>
                </c:pt>
                <c:pt idx="3">
                  <c:v>2729</c:v>
                </c:pt>
                <c:pt idx="6">
                  <c:v>2943</c:v>
                </c:pt>
                <c:pt idx="9">
                  <c:v>3103</c:v>
                </c:pt>
                <c:pt idx="12">
                  <c:v>3230</c:v>
                </c:pt>
              </c:numCache>
            </c:numRef>
          </c:val>
          <c:extLst>
            <c:ext xmlns:c16="http://schemas.microsoft.com/office/drawing/2014/chart" uri="{C3380CC4-5D6E-409C-BE32-E72D297353CC}">
              <c16:uniqueId val="{00000007-556D-4900-9AE0-444A8D0C7ED8}"/>
            </c:ext>
          </c:extLst>
        </c:ser>
        <c:dLbls>
          <c:showLegendKey val="0"/>
          <c:showVal val="0"/>
          <c:showCatName val="0"/>
          <c:showSerName val="0"/>
          <c:showPercent val="0"/>
          <c:showBubbleSize val="0"/>
        </c:dLbls>
        <c:gapWidth val="100"/>
        <c:overlap val="100"/>
        <c:axId val="653776320"/>
        <c:axId val="65376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c:v>
                </c:pt>
                <c:pt idx="2">
                  <c:v>#N/A</c:v>
                </c:pt>
                <c:pt idx="3">
                  <c:v>#N/A</c:v>
                </c:pt>
                <c:pt idx="4">
                  <c:v>141</c:v>
                </c:pt>
                <c:pt idx="5">
                  <c:v>#N/A</c:v>
                </c:pt>
                <c:pt idx="6">
                  <c:v>#N/A</c:v>
                </c:pt>
                <c:pt idx="7">
                  <c:v>171</c:v>
                </c:pt>
                <c:pt idx="8">
                  <c:v>#N/A</c:v>
                </c:pt>
                <c:pt idx="9">
                  <c:v>#N/A</c:v>
                </c:pt>
                <c:pt idx="10">
                  <c:v>193</c:v>
                </c:pt>
                <c:pt idx="11">
                  <c:v>#N/A</c:v>
                </c:pt>
                <c:pt idx="12">
                  <c:v>#N/A</c:v>
                </c:pt>
                <c:pt idx="13">
                  <c:v>300</c:v>
                </c:pt>
                <c:pt idx="14">
                  <c:v>#N/A</c:v>
                </c:pt>
              </c:numCache>
            </c:numRef>
          </c:val>
          <c:smooth val="0"/>
          <c:extLst>
            <c:ext xmlns:c16="http://schemas.microsoft.com/office/drawing/2014/chart" uri="{C3380CC4-5D6E-409C-BE32-E72D297353CC}">
              <c16:uniqueId val="{00000008-556D-4900-9AE0-444A8D0C7ED8}"/>
            </c:ext>
          </c:extLst>
        </c:ser>
        <c:dLbls>
          <c:showLegendKey val="0"/>
          <c:showVal val="0"/>
          <c:showCatName val="0"/>
          <c:showSerName val="0"/>
          <c:showPercent val="0"/>
          <c:showBubbleSize val="0"/>
        </c:dLbls>
        <c:marker val="1"/>
        <c:smooth val="0"/>
        <c:axId val="653776320"/>
        <c:axId val="653766912"/>
      </c:lineChart>
      <c:catAx>
        <c:axId val="6537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3766912"/>
        <c:crosses val="autoZero"/>
        <c:auto val="1"/>
        <c:lblAlgn val="ctr"/>
        <c:lblOffset val="100"/>
        <c:tickLblSkip val="1"/>
        <c:tickMarkSkip val="1"/>
        <c:noMultiLvlLbl val="0"/>
      </c:catAx>
      <c:valAx>
        <c:axId val="65376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77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29492</c:v>
                </c:pt>
                <c:pt idx="5">
                  <c:v>28780</c:v>
                </c:pt>
                <c:pt idx="8">
                  <c:v>28788</c:v>
                </c:pt>
                <c:pt idx="11">
                  <c:v>28148</c:v>
                </c:pt>
                <c:pt idx="14">
                  <c:v>27757</c:v>
                </c:pt>
              </c:numCache>
            </c:numRef>
          </c:val>
          <c:extLst>
            <c:ext xmlns:c16="http://schemas.microsoft.com/office/drawing/2014/chart" uri="{C3380CC4-5D6E-409C-BE32-E72D297353CC}">
              <c16:uniqueId val="{00000000-F396-4C25-B2AC-D1C00BF089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7049</c:v>
                </c:pt>
                <c:pt idx="5">
                  <c:v>6441</c:v>
                </c:pt>
                <c:pt idx="8">
                  <c:v>6414</c:v>
                </c:pt>
                <c:pt idx="11">
                  <c:v>6614</c:v>
                </c:pt>
                <c:pt idx="14">
                  <c:v>6281</c:v>
                </c:pt>
              </c:numCache>
            </c:numRef>
          </c:val>
          <c:extLst>
            <c:ext xmlns:c16="http://schemas.microsoft.com/office/drawing/2014/chart" uri="{C3380CC4-5D6E-409C-BE32-E72D297353CC}">
              <c16:uniqueId val="{00000001-F396-4C25-B2AC-D1C00BF089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2680</c:v>
                </c:pt>
                <c:pt idx="5">
                  <c:v>4351</c:v>
                </c:pt>
                <c:pt idx="8">
                  <c:v>4559</c:v>
                </c:pt>
                <c:pt idx="11">
                  <c:v>4569</c:v>
                </c:pt>
                <c:pt idx="14">
                  <c:v>4916</c:v>
                </c:pt>
              </c:numCache>
            </c:numRef>
          </c:val>
          <c:extLst>
            <c:ext xmlns:c16="http://schemas.microsoft.com/office/drawing/2014/chart" uri="{C3380CC4-5D6E-409C-BE32-E72D297353CC}">
              <c16:uniqueId val="{00000002-F396-4C25-B2AC-D1C00BF089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96-4C25-B2AC-D1C00BF089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96-4C25-B2AC-D1C00BF089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34</c:v>
                </c:pt>
                <c:pt idx="3">
                  <c:v>22</c:v>
                </c:pt>
                <c:pt idx="6">
                  <c:v>10</c:v>
                </c:pt>
                <c:pt idx="9">
                  <c:v>8</c:v>
                </c:pt>
                <c:pt idx="12">
                  <c:v>12</c:v>
                </c:pt>
              </c:numCache>
            </c:numRef>
          </c:val>
          <c:extLst>
            <c:ext xmlns:c16="http://schemas.microsoft.com/office/drawing/2014/chart" uri="{C3380CC4-5D6E-409C-BE32-E72D297353CC}">
              <c16:uniqueId val="{00000005-F396-4C25-B2AC-D1C00BF089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5089</c:v>
                </c:pt>
                <c:pt idx="3">
                  <c:v>4163</c:v>
                </c:pt>
                <c:pt idx="6">
                  <c:v>4460</c:v>
                </c:pt>
                <c:pt idx="9">
                  <c:v>4332</c:v>
                </c:pt>
                <c:pt idx="12">
                  <c:v>4379</c:v>
                </c:pt>
              </c:numCache>
            </c:numRef>
          </c:val>
          <c:extLst>
            <c:ext xmlns:c16="http://schemas.microsoft.com/office/drawing/2014/chart" uri="{C3380CC4-5D6E-409C-BE32-E72D297353CC}">
              <c16:uniqueId val="{00000006-F396-4C25-B2AC-D1C00BF089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842</c:v>
                </c:pt>
                <c:pt idx="3">
                  <c:v>891</c:v>
                </c:pt>
                <c:pt idx="6">
                  <c:v>829</c:v>
                </c:pt>
                <c:pt idx="9">
                  <c:v>733</c:v>
                </c:pt>
                <c:pt idx="12">
                  <c:v>922</c:v>
                </c:pt>
              </c:numCache>
            </c:numRef>
          </c:val>
          <c:extLst>
            <c:ext xmlns:c16="http://schemas.microsoft.com/office/drawing/2014/chart" uri="{C3380CC4-5D6E-409C-BE32-E72D297353CC}">
              <c16:uniqueId val="{00000007-F396-4C25-B2AC-D1C00BF089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2817</c:v>
                </c:pt>
                <c:pt idx="3">
                  <c:v>2422</c:v>
                </c:pt>
                <c:pt idx="6">
                  <c:v>2958</c:v>
                </c:pt>
                <c:pt idx="9">
                  <c:v>3104</c:v>
                </c:pt>
                <c:pt idx="12">
                  <c:v>2712</c:v>
                </c:pt>
              </c:numCache>
            </c:numRef>
          </c:val>
          <c:extLst>
            <c:ext xmlns:c16="http://schemas.microsoft.com/office/drawing/2014/chart" uri="{C3380CC4-5D6E-409C-BE32-E72D297353CC}">
              <c16:uniqueId val="{00000008-F396-4C25-B2AC-D1C00BF089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103</c:v>
                </c:pt>
                <c:pt idx="3">
                  <c:v>168</c:v>
                </c:pt>
                <c:pt idx="6">
                  <c:v>30</c:v>
                </c:pt>
                <c:pt idx="9">
                  <c:v>0</c:v>
                </c:pt>
                <c:pt idx="12">
                  <c:v>0</c:v>
                </c:pt>
              </c:numCache>
            </c:numRef>
          </c:val>
          <c:extLst>
            <c:ext xmlns:c16="http://schemas.microsoft.com/office/drawing/2014/chart" uri="{C3380CC4-5D6E-409C-BE32-E72D297353CC}">
              <c16:uniqueId val="{00000009-F396-4C25-B2AC-D1C00BF089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32312</c:v>
                </c:pt>
                <c:pt idx="3">
                  <c:v>32619</c:v>
                </c:pt>
                <c:pt idx="6">
                  <c:v>32305</c:v>
                </c:pt>
                <c:pt idx="9">
                  <c:v>32189</c:v>
                </c:pt>
                <c:pt idx="12">
                  <c:v>32583</c:v>
                </c:pt>
              </c:numCache>
            </c:numRef>
          </c:val>
          <c:extLst>
            <c:ext xmlns:c16="http://schemas.microsoft.com/office/drawing/2014/chart" uri="{C3380CC4-5D6E-409C-BE32-E72D297353CC}">
              <c16:uniqueId val="{0000000A-F396-4C25-B2AC-D1C00BF08957}"/>
            </c:ext>
          </c:extLst>
        </c:ser>
        <c:dLbls>
          <c:showLegendKey val="0"/>
          <c:showVal val="0"/>
          <c:showCatName val="0"/>
          <c:showSerName val="0"/>
          <c:showPercent val="0"/>
          <c:showBubbleSize val="0"/>
        </c:dLbls>
        <c:gapWidth val="100"/>
        <c:overlap val="100"/>
        <c:axId val="653766520"/>
        <c:axId val="653769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1975</c:v>
                </c:pt>
                <c:pt idx="2">
                  <c:v>#N/A</c:v>
                </c:pt>
                <c:pt idx="3">
                  <c:v>#N/A</c:v>
                </c:pt>
                <c:pt idx="4">
                  <c:v>713</c:v>
                </c:pt>
                <c:pt idx="5">
                  <c:v>#N/A</c:v>
                </c:pt>
                <c:pt idx="6">
                  <c:v>#N/A</c:v>
                </c:pt>
                <c:pt idx="7">
                  <c:v>832</c:v>
                </c:pt>
                <c:pt idx="8">
                  <c:v>#N/A</c:v>
                </c:pt>
                <c:pt idx="9">
                  <c:v>#N/A</c:v>
                </c:pt>
                <c:pt idx="10">
                  <c:v>1034</c:v>
                </c:pt>
                <c:pt idx="11">
                  <c:v>#N/A</c:v>
                </c:pt>
                <c:pt idx="12">
                  <c:v>#N/A</c:v>
                </c:pt>
                <c:pt idx="13">
                  <c:v>1655</c:v>
                </c:pt>
                <c:pt idx="14">
                  <c:v>#N/A</c:v>
                </c:pt>
              </c:numCache>
            </c:numRef>
          </c:val>
          <c:smooth val="0"/>
          <c:extLst>
            <c:ext xmlns:c16="http://schemas.microsoft.com/office/drawing/2014/chart" uri="{C3380CC4-5D6E-409C-BE32-E72D297353CC}">
              <c16:uniqueId val="{0000000B-F396-4C25-B2AC-D1C00BF08957}"/>
            </c:ext>
          </c:extLst>
        </c:ser>
        <c:dLbls>
          <c:showLegendKey val="0"/>
          <c:showVal val="0"/>
          <c:showCatName val="0"/>
          <c:showSerName val="0"/>
          <c:showPercent val="0"/>
          <c:showBubbleSize val="0"/>
        </c:dLbls>
        <c:marker val="1"/>
        <c:smooth val="0"/>
        <c:axId val="653766520"/>
        <c:axId val="653769656"/>
      </c:lineChart>
      <c:catAx>
        <c:axId val="65376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3769656"/>
        <c:crosses val="autoZero"/>
        <c:auto val="1"/>
        <c:lblAlgn val="ctr"/>
        <c:lblOffset val="100"/>
        <c:tickLblSkip val="1"/>
        <c:tickMarkSkip val="1"/>
        <c:noMultiLvlLbl val="0"/>
      </c:catAx>
      <c:valAx>
        <c:axId val="65376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76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3035</c:v>
                </c:pt>
                <c:pt idx="1">
                  <c:v>2507</c:v>
                </c:pt>
                <c:pt idx="2">
                  <c:v>2257</c:v>
                </c:pt>
              </c:numCache>
            </c:numRef>
          </c:val>
          <c:extLst>
            <c:ext xmlns:c16="http://schemas.microsoft.com/office/drawing/2014/chart" uri="{C3380CC4-5D6E-409C-BE32-E72D297353CC}">
              <c16:uniqueId val="{00000000-8ABB-4E3C-82C2-B0C54887B4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ABB-4E3C-82C2-B0C54887B4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c:v>
                </c:pt>
                <c:pt idx="1">
                  <c:v>449</c:v>
                </c:pt>
                <c:pt idx="2">
                  <c:v>746</c:v>
                </c:pt>
              </c:numCache>
            </c:numRef>
          </c:val>
          <c:extLst>
            <c:ext xmlns:c16="http://schemas.microsoft.com/office/drawing/2014/chart" uri="{C3380CC4-5D6E-409C-BE32-E72D297353CC}">
              <c16:uniqueId val="{00000002-8ABB-4E3C-82C2-B0C54887B43E}"/>
            </c:ext>
          </c:extLst>
        </c:ser>
        <c:dLbls>
          <c:showLegendKey val="0"/>
          <c:showVal val="0"/>
          <c:showCatName val="0"/>
          <c:showSerName val="0"/>
          <c:showPercent val="0"/>
          <c:showBubbleSize val="0"/>
        </c:dLbls>
        <c:gapWidth val="120"/>
        <c:overlap val="100"/>
        <c:axId val="653764952"/>
        <c:axId val="653765344"/>
      </c:barChart>
      <c:catAx>
        <c:axId val="65376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3765344"/>
        <c:crosses val="autoZero"/>
        <c:auto val="1"/>
        <c:lblAlgn val="ctr"/>
        <c:lblOffset val="100"/>
        <c:tickLblSkip val="1"/>
        <c:tickMarkSkip val="1"/>
        <c:noMultiLvlLbl val="0"/>
      </c:catAx>
      <c:valAx>
        <c:axId val="653765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376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{96C73149-86EF-410B-BB51-B136533CA6AD}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145-42E9-BD4D-BC0044701C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{32FBA3EC-FDB6-4A90-9198-4ED28C7B8921}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45-42E9-BD4D-BC0044701C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{24CCE0CD-3784-4E10-A67A-6EB3A77B3B0C}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45-42E9-BD4D-BC0044701C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{A26C19F9-5743-41C0-833D-4D9166F60FA4}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45-42E9-BD4D-BC0044701C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{BA8A501E-BDE0-4A2A-BE3A-51A66EE3E7E5}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45-42E9-BD4D-BC0044701C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{E92030F1-A7D5-4AC2-9CA6-A9FCB749A24D}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145-42E9-BD4D-BC0044701C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{F881421E-DE23-4608-B7BB-AD6FAA8970B5}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145-42E9-BD4D-BC0044701C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{BB38CC7D-821A-4046-85E8-567E4B6C140F}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145-42E9-BD4D-BC0044701C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{5A8DD496-7FC7-484D-BBD8-7DE7FD9B7E82}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145-42E9-BD4D-BC0044701C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61</c:v>
                </c:pt>
                <c:pt idx="24">
                  <c:v>62.9</c:v>
                </c:pt>
                <c:pt idx="32">
                  <c:v>64.099999999999994</c:v>
                </c:pt>
              </c:numCache>
            </c:numRef>
          </c:xVal>
          <c:yVal>
            <c:numRef>
              <c:f>公会計指標分析・財政指標組合せ分析表!$BP$51:$DC$51</c:f>
              <c:numCache>
                <c:formatCode>#,##0.0;"▲ "#,##0.0</c:formatCode>
                <c:ptCount val="40"/>
                <c:pt idx="8">
                  <c:v>3.1</c:v>
                </c:pt>
                <c:pt idx="16">
                  <c:v>3.6</c:v>
                </c:pt>
                <c:pt idx="24">
                  <c:v>4.5</c:v>
                </c:pt>
                <c:pt idx="32">
                  <c:v>7.1</c:v>
                </c:pt>
              </c:numCache>
            </c:numRef>
          </c:yVal>
          <c:smooth val="0"/>
          <c:extLst>
            <c:ext xmlns:c16="http://schemas.microsoft.com/office/drawing/2014/chart" uri="{C3380CC4-5D6E-409C-BE32-E72D297353CC}">
              <c16:uniqueId val="{00000009-D145-42E9-BD4D-BC0044701C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{4C88AC7D-5298-466B-BAE4-9808EE04139B}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145-42E9-BD4D-BC0044701C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{AFFA728D-DD2D-42A6-B823-1EA7707EDDB8}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45-42E9-BD4D-BC0044701C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{6A60F0E7-C992-4B9B-B923-3C7639FBDBEC}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45-42E9-BD4D-BC0044701C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{D43B4B51-56E8-4F56-B92E-B791394B3213}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45-42E9-BD4D-BC0044701C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{90FCA74B-3A38-4E75-BD64-1A9880E13560}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45-42E9-BD4D-BC0044701C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{BEE0DD32-F272-44A8-ABA2-FDD4E47806E1}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145-42E9-BD4D-BC0044701C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{051F5757-4C99-47FB-BF9B-76F6B573E82E}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145-42E9-BD4D-BC0044701C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{F59BC267-63EE-4A6F-B526-538A0A252B60}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145-42E9-BD4D-BC0044701C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{4EC99452-752D-4C9A-B12F-574EB9054AD9}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145-42E9-BD4D-BC0044701C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D145-42E9-BD4D-BC0044701C41}"/>
            </c:ext>
          </c:extLst>
        </c:ser>
        <c:dLbls>
          <c:showLegendKey val="0"/>
          <c:showVal val="1"/>
          <c:showCatName val="0"/>
          <c:showSerName val="0"/>
          <c:showPercent val="0"/>
          <c:showBubbleSize val="0"/>
        </c:dLbls>
        <c:axId val="655531112"/>
        <c:axId val="655527976"/>
      </c:scatterChart>
      <c:valAx>
        <c:axId val="655531112"/>
        <c:scaling>
          <c:orientation val="minMax"/>
          <c:max val="64.8"/>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5527976"/>
        <c:crosses val="autoZero"/>
        <c:crossBetween val="midCat"/>
      </c:valAx>
      <c:valAx>
        <c:axId val="655527976"/>
        <c:scaling>
          <c:orientation val="minMax"/>
          <c:max val="2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5531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73917640761264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{ED2F502F-11DB-4864-94C5-515CE0F021E0}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AB-422C-8623-E0A23417C9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{E13FD774-71F6-4E69-9B4E-A6AE7C380476}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AB-422C-8623-E0A23417C9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{AD20510D-B0E1-4B4D-823B-B0BD8F9880E2}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AB-422C-8623-E0A23417C9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{15E19AA1-C016-48B2-AA90-559CDCC06661}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AB-422C-8623-E0A23417C9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{CFA440C1-40E2-4FFD-9019-7BCDE13FFAD1}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AB-422C-8623-E0A23417C95D}"/>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{446CA7A1-A00C-4067-BE80-1BB2B4FF9291}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AB-422C-8623-E0A23417C95D}"/>
                </c:ext>
              </c:extLst>
            </c:dLbl>
            <c:dLbl>
              <c:idx val="16"/>
              <c:layout>
                <c:manualLayout>
                  <c:x val="-1.8235628084250027E-2"/>
                  <c:y val="-5.24860487688599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{2EB6EE28-BF6D-45E6-9CDF-4BDEBF955B04}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AB-422C-8623-E0A23417C95D}"/>
                </c:ext>
              </c:extLst>
            </c:dLbl>
            <c:dLbl>
              <c:idx val="24"/>
              <c:layout>
                <c:manualLayout>
                  <c:x val="-3.1697991619110633E-2"/>
                  <c:y val="-7.234724540672787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{2B22420D-6C33-4641-89A1-49C0C6919CAD}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AB-422C-8623-E0A23417C95D}"/>
                </c:ext>
              </c:extLst>
            </c:dLbl>
            <c:dLbl>
              <c:idx val="32"/>
              <c:layout>
                <c:manualLayout>
                  <c:x val="-3.965680683060862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{456B8C31-2D81-4D76-A1F5-26A041379BD8}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AB-422C-8623-E0A23417C9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0.4</c:v>
                </c:pt>
                <c:pt idx="16">
                  <c:v>0.4</c:v>
                </c:pt>
                <c:pt idx="24">
                  <c:v>0.7</c:v>
                </c:pt>
                <c:pt idx="32">
                  <c:v>0.9</c:v>
                </c:pt>
              </c:numCache>
            </c:numRef>
          </c:xVal>
          <c:yVal>
            <c:numRef>
              <c:f>公会計指標分析・財政指標組合せ分析表!$BP$73:$DC$73</c:f>
              <c:numCache>
                <c:formatCode>#,##0.0;"▲ "#,##0.0</c:formatCode>
                <c:ptCount val="40"/>
                <c:pt idx="0">
                  <c:v>8.8000000000000007</c:v>
                </c:pt>
                <c:pt idx="8">
                  <c:v>3.1</c:v>
                </c:pt>
                <c:pt idx="16">
                  <c:v>3.6</c:v>
                </c:pt>
                <c:pt idx="24">
                  <c:v>4.5</c:v>
                </c:pt>
                <c:pt idx="32">
                  <c:v>7.1</c:v>
                </c:pt>
              </c:numCache>
            </c:numRef>
          </c:yVal>
          <c:smooth val="0"/>
          <c:extLst>
            <c:ext xmlns:c16="http://schemas.microsoft.com/office/drawing/2014/chart" uri="{C3380CC4-5D6E-409C-BE32-E72D297353CC}">
              <c16:uniqueId val="{00000009-E6AB-422C-8623-E0A23417C9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{83B04C31-A6C5-4D1E-9D39-C891D30395B6}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AB-422C-8623-E0A23417C9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{AC044C88-B37F-4E67-8C47-650F80B6D581}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AB-422C-8623-E0A23417C9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{FCD0C882-0B63-488D-8E97-4AE7E3D94C97}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AB-422C-8623-E0A23417C9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{AAC4A843-4D35-428C-B609-EC1AF1371699}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AB-422C-8623-E0A23417C9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{81EFD485-13C5-4B78-A65E-91283109C7F4}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AB-422C-8623-E0A23417C95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{61F806F0-3275-442E-8A5D-489D5509414E}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AB-422C-8623-E0A23417C95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{B8D51221-ABF8-4D03-97BF-DA73F1F46CC8}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AB-422C-8623-E0A23417C95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{1CC4894E-7527-4D19-A406-C69269367DA7}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AB-422C-8623-E0A23417C95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{8B844371-2F08-4692-86A4-390794F93569}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AB-422C-8623-E0A23417C9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E6AB-422C-8623-E0A23417C95D}"/>
            </c:ext>
          </c:extLst>
        </c:ser>
        <c:dLbls>
          <c:showLegendKey val="0"/>
          <c:showVal val="1"/>
          <c:showCatName val="0"/>
          <c:showSerName val="0"/>
          <c:showPercent val="0"/>
          <c:showBubbleSize val="0"/>
        </c:dLbls>
        <c:axId val="295664560"/>
        <c:axId val="295662600"/>
      </c:scatterChart>
      <c:valAx>
        <c:axId val="295664560"/>
        <c:scaling>
          <c:orientation val="minMax"/>
          <c:max val="7.6999999999999993"/>
          <c:min val="0"/>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662600"/>
        <c:crosses val="autoZero"/>
        <c:crossBetween val="midCat"/>
      </c:valAx>
      <c:valAx>
        <c:axId val="29566260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5664560"/>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元利償還金は、学校耐震化や臨時財政対策債等の影響により、前年度と比較して約１億３千万円増加した。</a:t>
          </a:r>
        </a:p>
        <a:p>
          <a:r>
            <a:rPr kumimoji="1" lang="ja-JP" altLang="en-US" sz="1400">
              <a:solidFill>
                <a:sysClr val="windowText" lastClr="000000"/>
              </a:solidFill>
              <a:latin typeface="ＭＳ ゴシック" pitchFamily="49" charset="-128"/>
              <a:ea typeface="ＭＳ ゴシック" pitchFamily="49" charset="-128"/>
            </a:rPr>
            <a:t>　地方債発行額は、今後予定されている公共施設マネジメントにより、増加傾向で推移することが見込まれることから、公債費の適正化に努める。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公営企業債残高は前年度と比較して減少したが、一般会計等地方債残高は約３億９千万円の増加となっており、将来負担額については約２億４千万円増加となった。</a:t>
          </a:r>
        </a:p>
        <a:p>
          <a:r>
            <a:rPr kumimoji="1" lang="ja-JP" altLang="en-US" sz="1400">
              <a:solidFill>
                <a:sysClr val="windowText" lastClr="000000"/>
              </a:solidFill>
              <a:latin typeface="ＭＳ ゴシック" pitchFamily="49" charset="-128"/>
              <a:ea typeface="ＭＳ ゴシック" pitchFamily="49" charset="-128"/>
            </a:rPr>
            <a:t>　一方で、充当可能財源等は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前年度と比較して</a:t>
          </a:r>
          <a:r>
            <a:rPr kumimoji="1" lang="ja-JP" altLang="en-US" sz="1400">
              <a:solidFill>
                <a:sysClr val="windowText" lastClr="000000"/>
              </a:solidFill>
              <a:latin typeface="ＭＳ ゴシック" pitchFamily="49" charset="-128"/>
              <a:ea typeface="ＭＳ ゴシック" pitchFamily="49" charset="-128"/>
            </a:rPr>
            <a:t>約３億８千万円減少した。</a:t>
          </a:r>
        </a:p>
        <a:p>
          <a:r>
            <a:rPr kumimoji="1" lang="ja-JP" altLang="en-US" sz="1400">
              <a:solidFill>
                <a:sysClr val="windowText" lastClr="000000"/>
              </a:solidFill>
              <a:latin typeface="ＭＳ ゴシック" pitchFamily="49" charset="-128"/>
              <a:ea typeface="ＭＳ ゴシック" pitchFamily="49" charset="-128"/>
            </a:rPr>
            <a:t>　このことから、将来負担比率の分子が増加する結果となった。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地方債発行額は、今後予定されている公共施設マネジメントにより、増加傾向で推移することが見込まれることから、公債費の適正化に努める。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埼玉県入間市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年度においては、財政調整基金において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万円を取崩した一方、公共施設整備基金に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億円を積み立てたため、基金全体として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財政調整基金については、今後も年度末残高の目標値を標準財政規模の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％とし、目標額達成に向けて積立額の確保に努めていく。公共施設整備基金については、今後の公共施設マネジメントの推進に伴い活用が図れるよう、計画的な積み立てを継続していく。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公共施設整備基金：公共施設の整備の財源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地域福祉基金：地域福祉の推進に資する事業の財源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ふるさと寄附金基金：環境の保全、産業及び観光、自治の振興、男女共同参画の推進、防災及び防犯、交通対策、社会福祉、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健康づくり、都市基盤の整備、教育及び生涯学習、市長が認める事業に要する経費の財源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緑の基金：市民の憩いの場として市内の身近な緑の自然環境を保全する資金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遺児奨学基金：遺児奨学資金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億円を積み立て、繰出しを行っていないことによる増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地域福祉基金：地域福祉推進に係る事業への繰出しによる減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公共施設整備基金：今後の公共施設マネジメントの推進に伴い、公共施設の整備に活用が図れるよう、計画的な積み立てを継続していく。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扶助費や物件費の増などに伴う歳出規模の拡大と、それに対する市税や各種交付金等、歳入の伸びとの乖離。</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今後も年度末残高の目標値を標準財政規模の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％とするとともに、当初予算における財政調整基金繰入金の抑制に努め、目標額達成に向けて積立額の確保に努めていく。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148,442
146,343
44.69
42,039,465
41,252,610
697,857
25,869,620
32,583,136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有形固定資産減価償却率は、前年度から１．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ポイント上昇し、平成２７年度から上昇傾向にある。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また、類似団体、全国及び埼玉県の平均を上回っており、その要因としては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、消防施設、体育館・プール、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市営住宅</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及び庁舎等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の老朽化が進んでいることが挙げられる。公共施設の再整備、維持管理等においては、公共施設等総合管理計画に基づき適切に進めていく。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105537</xdr:rowOff>
    </xdr:from>
    <xdr:to>
      <xdr:col>23</xdr:col>
      <xdr:colOff>136525</xdr:colOff>
      <xdr:row>31</xdr:row>
      <xdr:rowOff>35687</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128414</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87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156337</xdr:rowOff>
    </xdr:from>
    <xdr:to>
      <xdr:col>23</xdr:col>
      <xdr:colOff>85725</xdr:colOff>
      <xdr:row>31</xdr:row>
      <xdr:rowOff>36703</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07136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36703</xdr:rowOff>
    </xdr:from>
    <xdr:to>
      <xdr:col>19</xdr:col>
      <xdr:colOff>136525</xdr:colOff>
      <xdr:row>31</xdr:row>
      <xdr:rowOff>118745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612317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13081</xdr:rowOff>
    </xdr:from>
    <xdr:to>
      <xdr:col>11</xdr:col>
      <xdr:colOff>187325</xdr:colOff>
      <xdr:row>32</xdr:row>
      <xdr:rowOff>114681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32</xdr:row>
      <xdr:rowOff>63881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6205220"/>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104030</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131208</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604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全国及び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埼玉県の平均を上回っている。これは地方債</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残高の増加に伴い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が増加したうえに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、他会計への繰出金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や扶助費等の経常経費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の増加に伴い、財政の弾力性が低下していることによるものと考えられる。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入間市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行政改革大綱第１期実行計画に基づき、地方債の新規発行額を元金償還額未満とすることに努めるとともに、経常経費の見直しを進め、弾力性のある財政運営に取り組む。</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104267</xdr:rowOff>
    </xdr:from>
    <xdr:to>
      <xdr:col>76</xdr:col>
      <xdr:colOff>73025</xdr:colOff>
      <xdr:row>30</xdr:row>
      <xdr:rowOff>34417</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127144</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6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9461</xdr:rowOff>
    </xdr:from>
    <xdr:to>
      <xdr:col>72</xdr:col>
      <xdr:colOff>123825</xdr:colOff>
      <xdr:row>30</xdr:row>
      <xdr:rowOff>111061</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155067</xdr:rowOff>
    </xdr:from>
    <xdr:to>
      <xdr:col>76</xdr:col>
      <xdr:colOff>22225</xdr:colOff>
      <xdr:row>30</xdr:row>
      <xdr:rowOff>60261</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084300" y="5898642"/>
          <a:ext cx="71120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127588</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569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148,442
146,343
44.69
42,039,465
41,252,610
697,857
25,869,620
32,583,136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52832</xdr:rowOff>
    </xdr:from>
    <xdr:to>
      <xdr:col>24</xdr:col>
      <xdr:colOff>114300</xdr:colOff>
      <xdr:row>38</xdr:row>
      <xdr:rowOff>154432</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75709</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41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103124</xdr:rowOff>
    </xdr:from>
    <xdr:to>
      <xdr:col>20</xdr:col>
      <xdr:colOff>38100</xdr:colOff>
      <xdr:row>39</xdr:row>
      <xdr:rowOff>33274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103632</xdr:rowOff>
    </xdr:from>
    <xdr:to>
      <xdr:col>24</xdr:col>
      <xdr:colOff>63500</xdr:colOff>
      <xdr:row>38</xdr:row>
      <xdr:rowOff>153924</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6187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153924</xdr:rowOff>
    </xdr:from>
    <xdr:to>
      <xdr:col>19</xdr:col>
      <xdr:colOff>177800</xdr:colOff>
      <xdr:row>39</xdr:row>
      <xdr:rowOff>41910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669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50546</xdr:rowOff>
    </xdr:from>
    <xdr:to>
      <xdr:col>10</xdr:col>
      <xdr:colOff>165100</xdr:colOff>
      <xdr:row>39</xdr:row>
      <xdr:rowOff>152146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101346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019300" y="6728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24401</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168673</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651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110972</xdr:rowOff>
    </xdr:from>
    <xdr:to>
      <xdr:col>55</xdr:col>
      <xdr:colOff>50800</xdr:colOff>
      <xdr:row>40</xdr:row>
      <xdr:rowOff>41122</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7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89399</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111811</xdr:rowOff>
    </xdr:from>
    <xdr:to>
      <xdr:col>50</xdr:col>
      <xdr:colOff>165100</xdr:colOff>
      <xdr:row>40</xdr:row>
      <xdr:rowOff>41961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161772</xdr:rowOff>
    </xdr:from>
    <xdr:to>
      <xdr:col>55</xdr:col>
      <xdr:colOff>0</xdr:colOff>
      <xdr:row>39</xdr:row>
      <xdr:rowOff>162611</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848322"/>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112268</xdr:rowOff>
    </xdr:from>
    <xdr:to>
      <xdr:col>46</xdr:col>
      <xdr:colOff>38100</xdr:colOff>
      <xdr:row>40</xdr:row>
      <xdr:rowOff>42418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162611</xdr:rowOff>
    </xdr:from>
    <xdr:to>
      <xdr:col>50</xdr:col>
      <xdr:colOff>114300</xdr:colOff>
      <xdr:row>39</xdr:row>
      <xdr:rowOff>163068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84916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117297</xdr:rowOff>
    </xdr:from>
    <xdr:to>
      <xdr:col>41</xdr:col>
      <xdr:colOff>101600</xdr:colOff>
      <xdr:row>40</xdr:row>
      <xdr:rowOff>47447</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163068</xdr:rowOff>
    </xdr:from>
    <xdr:to>
      <xdr:col>45</xdr:col>
      <xdr:colOff>177800</xdr:colOff>
      <xdr:row>39</xdr:row>
      <xdr:rowOff>168097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84961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33088</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8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33545</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38574</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8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167657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68580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3797300" y="10184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96338</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1841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146957</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021188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110507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138265</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17434</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6049</xdr:rowOff>
    </xdr:from>
    <xdr:to>
      <xdr:col>55</xdr:col>
      <xdr:colOff>50800</xdr:colOff>
      <xdr:row>62</xdr:row>
      <xdr:rowOff>107649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6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155926</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6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17601</xdr:rowOff>
    </xdr:from>
    <xdr:to>
      <xdr:col>50</xdr:col>
      <xdr:colOff>165100</xdr:colOff>
      <xdr:row>62</xdr:row>
      <xdr:rowOff>119201</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6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56849</xdr:rowOff>
    </xdr:from>
    <xdr:to>
      <xdr:col>55</xdr:col>
      <xdr:colOff>0</xdr:colOff>
      <xdr:row>62</xdr:row>
      <xdr:rowOff>68401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686749"/>
          <a:ext cx="8382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18546</xdr:rowOff>
    </xdr:from>
    <xdr:to>
      <xdr:col>46</xdr:col>
      <xdr:colOff>38100</xdr:colOff>
      <xdr:row>62</xdr:row>
      <xdr:rowOff>120146</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6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68401</xdr:rowOff>
    </xdr:from>
    <xdr:to>
      <xdr:col>50</xdr:col>
      <xdr:colOff>114300</xdr:colOff>
      <xdr:row>62</xdr:row>
      <xdr:rowOff>69346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698301"/>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24261</xdr:rowOff>
    </xdr:from>
    <xdr:to>
      <xdr:col>41</xdr:col>
      <xdr:colOff>101600</xdr:colOff>
      <xdr:row>62</xdr:row>
      <xdr:rowOff>125861</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6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69346</xdr:rowOff>
    </xdr:from>
    <xdr:to>
      <xdr:col>45</xdr:col>
      <xdr:colOff>177800</xdr:colOff>
      <xdr:row>62</xdr:row>
      <xdr:rowOff>75061</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7861300" y="1069924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136194</xdr:rowOff>
    </xdr:from>
    <xdr:ext cx="534377"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94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135728</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59411" y="104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111273</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83111" y="107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142388</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94111" y="104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38531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17145</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3887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81</xdr:row>
      <xdr:rowOff>17145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2019300" y="138226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136461</xdr:rowOff>
    </xdr:from>
    <xdr:to>
      <xdr:col>55</xdr:col>
      <xdr:colOff>50800</xdr:colOff>
      <xdr:row>85</xdr:row>
      <xdr:rowOff>66611</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51388</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45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135319</xdr:rowOff>
    </xdr:from>
    <xdr:to>
      <xdr:col>50</xdr:col>
      <xdr:colOff>165100</xdr:colOff>
      <xdr:row>85</xdr:row>
      <xdr:rowOff>65469</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5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14669</xdr:rowOff>
    </xdr:from>
    <xdr:to>
      <xdr:col>55</xdr:col>
      <xdr:colOff>0</xdr:colOff>
      <xdr:row>85</xdr:row>
      <xdr:rowOff>15811</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9639300" y="1458791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134747</xdr:rowOff>
    </xdr:from>
    <xdr:to>
      <xdr:col>46</xdr:col>
      <xdr:colOff>38100</xdr:colOff>
      <xdr:row>85</xdr:row>
      <xdr:rowOff>64897</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xdr:rowOff>
    </xdr:from>
    <xdr:to>
      <xdr:col>50</xdr:col>
      <xdr:colOff>114300</xdr:colOff>
      <xdr:row>85</xdr:row>
      <xdr:rowOff>14669</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8750300" y="145873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12954</xdr:rowOff>
    </xdr:from>
    <xdr:to>
      <xdr:col>45</xdr:col>
      <xdr:colOff>177800</xdr:colOff>
      <xdr:row>85</xdr:row>
      <xdr:rowOff>14097</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861300" y="145862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56596</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62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56024</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5715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5481300" y="63379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30480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349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30480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3703300" y="6341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73042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89916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21323300" y="694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94488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0434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43688</xdr:rowOff>
    </xdr:from>
    <xdr:to>
      <xdr:col>102</xdr:col>
      <xdr:colOff>165100</xdr:colOff>
      <xdr:row>40</xdr:row>
      <xdr:rowOff>145288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94488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9545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136415</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58</xdr:row>
      <xdr:rowOff>121920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5481300" y="10043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167640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4592300" y="10043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167640</xdr:rowOff>
    </xdr:from>
    <xdr:to>
      <xdr:col>76</xdr:col>
      <xdr:colOff>114300</xdr:colOff>
      <xdr:row>59</xdr:row>
      <xdr:rowOff>68580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3703300" y="10111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63517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E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a:extLst>
            <a:ext uri="{FF2B5EF4-FFF2-40B4-BE49-F238E27FC236}">
              <a16:creationId xmlns:a16="http://schemas.microsoft.com/office/drawing/2014/main" id="{00000000-0008-0000-0E00-00001D02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a:extLst>
            <a:ext uri="{FF2B5EF4-FFF2-40B4-BE49-F238E27FC236}">
              <a16:creationId xmlns:a16="http://schemas.microsoft.com/office/drawing/2014/main" id="{00000000-0008-0000-0E00-00001F02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45" name="【学校施設】&#10;一人当たり面積平均値テキスト">
          <a:extLst>
            <a:ext uri="{FF2B5EF4-FFF2-40B4-BE49-F238E27FC236}">
              <a16:creationId xmlns:a16="http://schemas.microsoft.com/office/drawing/2014/main" id="{00000000-0008-0000-0E00-000021020000}"/>
            </a:ext>
          </a:extLst>
        </xdr:cNvPr>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92891</xdr:rowOff>
    </xdr:from>
    <xdr:to>
      <xdr:col>116</xdr:col>
      <xdr:colOff>114300</xdr:colOff>
      <xdr:row>61</xdr:row>
      <xdr:rowOff>23041</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2110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71318</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E00-00002C020000}"/>
            </a:ext>
          </a:extLst>
        </xdr:cNvPr>
        <xdr:cNvSpPr txBox="1"/>
      </xdr:nvSpPr>
      <xdr:spPr>
        <a:xfrm>
          <a:off x="22199600" y="103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93980</xdr:rowOff>
    </xdr:from>
    <xdr:to>
      <xdr:col>112</xdr:col>
      <xdr:colOff>38100</xdr:colOff>
      <xdr:row>61</xdr:row>
      <xdr:rowOff>24130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127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143691</xdr:rowOff>
    </xdr:from>
    <xdr:to>
      <xdr:col>116</xdr:col>
      <xdr:colOff>63500</xdr:colOff>
      <xdr:row>60</xdr:row>
      <xdr:rowOff>144780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1323300" y="1043069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99423</xdr:rowOff>
    </xdr:from>
    <xdr:to>
      <xdr:col>107</xdr:col>
      <xdr:colOff>101600</xdr:colOff>
      <xdr:row>61</xdr:row>
      <xdr:rowOff>29573</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0383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144780</xdr:rowOff>
    </xdr:from>
    <xdr:to>
      <xdr:col>111</xdr:col>
      <xdr:colOff>177800</xdr:colOff>
      <xdr:row>60</xdr:row>
      <xdr:rowOff>150223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0434300" y="104317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90715</xdr:rowOff>
    </xdr:from>
    <xdr:to>
      <xdr:col>102</xdr:col>
      <xdr:colOff>165100</xdr:colOff>
      <xdr:row>61</xdr:row>
      <xdr:rowOff>20865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94500" y="10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141515</xdr:rowOff>
    </xdr:from>
    <xdr:to>
      <xdr:col>107</xdr:col>
      <xdr:colOff>50800</xdr:colOff>
      <xdr:row>60</xdr:row>
      <xdr:rowOff>150223</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9545300" y="1042851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a:extLst>
            <a:ext uri="{FF2B5EF4-FFF2-40B4-BE49-F238E27FC236}">
              <a16:creationId xmlns:a16="http://schemas.microsoft.com/office/drawing/2014/main" id="{00000000-0008-0000-0E00-00003302000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4" name="n_2aveValue【学校施設】&#10;一人当たり面積">
          <a:extLst>
            <a:ext uri="{FF2B5EF4-FFF2-40B4-BE49-F238E27FC236}">
              <a16:creationId xmlns:a16="http://schemas.microsoft.com/office/drawing/2014/main" id="{00000000-0008-0000-0E00-00003402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65" name="n_3aveValue【学校施設】&#10;一人当たり面積">
          <a:extLst>
            <a:ext uri="{FF2B5EF4-FFF2-40B4-BE49-F238E27FC236}">
              <a16:creationId xmlns:a16="http://schemas.microsoft.com/office/drawing/2014/main" id="{00000000-0008-0000-0E00-000035020000}"/>
            </a:ext>
          </a:extLst>
        </xdr:cNvPr>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15257</xdr:rowOff>
    </xdr:from>
    <xdr:ext cx="469744" cy="259045"/>
    <xdr:sp macro="" textlink="">
      <xdr:nvSpPr>
        <xdr:cNvPr id="566" name="n_1mainValue【学校施設】&#10;一人当たり面積">
          <a:extLst>
            <a:ext uri="{FF2B5EF4-FFF2-40B4-BE49-F238E27FC236}">
              <a16:creationId xmlns:a16="http://schemas.microsoft.com/office/drawing/2014/main" id="{00000000-0008-0000-0E00-000036020000}"/>
            </a:ext>
          </a:extLst>
        </xdr:cNvPr>
        <xdr:cNvSpPr txBox="1"/>
      </xdr:nvSpPr>
      <xdr:spPr>
        <a:xfrm>
          <a:off x="210757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20700</xdr:rowOff>
    </xdr:from>
    <xdr:ext cx="469744" cy="259045"/>
    <xdr:sp macro="" textlink="">
      <xdr:nvSpPr>
        <xdr:cNvPr id="567" name="n_2mainValue【学校施設】&#10;一人当たり面積">
          <a:extLst>
            <a:ext uri="{FF2B5EF4-FFF2-40B4-BE49-F238E27FC236}">
              <a16:creationId xmlns:a16="http://schemas.microsoft.com/office/drawing/2014/main" id="{00000000-0008-0000-0E00-000037020000}"/>
            </a:ext>
          </a:extLst>
        </xdr:cNvPr>
        <xdr:cNvSpPr txBox="1"/>
      </xdr:nvSpPr>
      <xdr:spPr>
        <a:xfrm>
          <a:off x="20199427" y="1047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11992</xdr:rowOff>
    </xdr:from>
    <xdr:ext cx="469744" cy="259045"/>
    <xdr:sp macro="" textlink="">
      <xdr:nvSpPr>
        <xdr:cNvPr id="568" name="n_3mainValue【学校施設】&#10;一人当たり面積">
          <a:extLst>
            <a:ext uri="{FF2B5EF4-FFF2-40B4-BE49-F238E27FC236}">
              <a16:creationId xmlns:a16="http://schemas.microsoft.com/office/drawing/2014/main" id="{00000000-0008-0000-0E00-000038020000}"/>
            </a:ext>
          </a:extLst>
        </xdr:cNvPr>
        <xdr:cNvSpPr txBox="1"/>
      </xdr:nvSpPr>
      <xdr:spPr>
        <a:xfrm>
          <a:off x="19310427" y="104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E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a:extLst>
            <a:ext uri="{FF2B5EF4-FFF2-40B4-BE49-F238E27FC236}">
              <a16:creationId xmlns:a16="http://schemas.microsoft.com/office/drawing/2014/main" id="{00000000-0008-0000-0E00-000053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a:extLst>
            <a:ext uri="{FF2B5EF4-FFF2-40B4-BE49-F238E27FC236}">
              <a16:creationId xmlns:a16="http://schemas.microsoft.com/office/drawing/2014/main" id="{00000000-0008-0000-0E00-000055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a:extLst>
            <a:ext uri="{FF2B5EF4-FFF2-40B4-BE49-F238E27FC236}">
              <a16:creationId xmlns:a16="http://schemas.microsoft.com/office/drawing/2014/main" id="{00000000-0008-0000-0E00-000057020000}"/>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10" name="【児童館】&#10;有形固定資産減価償却率該当値テキスト">
          <a:extLst>
            <a:ext uri="{FF2B5EF4-FFF2-40B4-BE49-F238E27FC236}">
              <a16:creationId xmlns:a16="http://schemas.microsoft.com/office/drawing/2014/main" id="{00000000-0008-0000-0E00-000062020000}"/>
            </a:ext>
          </a:extLst>
        </xdr:cNvPr>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81</xdr:row>
      <xdr:rowOff>154032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5481300" y="140284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4541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74023</xdr:rowOff>
    </xdr:from>
    <xdr:to>
      <xdr:col>81</xdr:col>
      <xdr:colOff>50800</xdr:colOff>
      <xdr:row>81</xdr:row>
      <xdr:rowOff>154032</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4592300" y="1396147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365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74023</xdr:rowOff>
    </xdr:from>
    <xdr:to>
      <xdr:col>76</xdr:col>
      <xdr:colOff>114300</xdr:colOff>
      <xdr:row>81</xdr:row>
      <xdr:rowOff>111579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3703300" y="139614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19" name="n_3ave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620" name="n_1mainValue【児童館】&#10;有形固定資産減価償却率">
          <a:extLst>
            <a:ext uri="{FF2B5EF4-FFF2-40B4-BE49-F238E27FC236}">
              <a16:creationId xmlns:a16="http://schemas.microsoft.com/office/drawing/2014/main" id="{00000000-0008-0000-0E00-00006C020000}"/>
            </a:ext>
          </a:extLst>
        </xdr:cNvPr>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21" name="n_2mainValue【児童館】&#10;有形固定資産減価償却率">
          <a:extLst>
            <a:ext uri="{FF2B5EF4-FFF2-40B4-BE49-F238E27FC236}">
              <a16:creationId xmlns:a16="http://schemas.microsoft.com/office/drawing/2014/main" id="{00000000-0008-0000-0E00-00006D020000}"/>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22" name="n_3mainValue【児童館】&#10;有形固定資産減価償却率">
          <a:extLst>
            <a:ext uri="{FF2B5EF4-FFF2-40B4-BE49-F238E27FC236}">
              <a16:creationId xmlns:a16="http://schemas.microsoft.com/office/drawing/2014/main" id="{00000000-0008-0000-0E00-00006E020000}"/>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a:extLst>
            <a:ext uri="{FF2B5EF4-FFF2-40B4-BE49-F238E27FC236}">
              <a16:creationId xmlns:a16="http://schemas.microsoft.com/office/drawing/2014/main" id="{00000000-0008-0000-0E00-000087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a:extLst>
            <a:ext uri="{FF2B5EF4-FFF2-40B4-BE49-F238E27FC236}">
              <a16:creationId xmlns:a16="http://schemas.microsoft.com/office/drawing/2014/main" id="{00000000-0008-0000-0E00-000089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1" name="【児童館】&#10;一人当たり面積平均値テキスト">
          <a:extLst>
            <a:ext uri="{FF2B5EF4-FFF2-40B4-BE49-F238E27FC236}">
              <a16:creationId xmlns:a16="http://schemas.microsoft.com/office/drawing/2014/main" id="{00000000-0008-0000-0E00-00008B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662" name="【児童館】&#10;一人当たり面積該当値テキスト">
          <a:extLst>
            <a:ext uri="{FF2B5EF4-FFF2-40B4-BE49-F238E27FC236}">
              <a16:creationId xmlns:a16="http://schemas.microsoft.com/office/drawing/2014/main" id="{00000000-0008-0000-0E00-000096020000}"/>
            </a:ext>
          </a:extLst>
        </xdr:cNvPr>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80</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0434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80</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9545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a:extLst>
            <a:ext uri="{FF2B5EF4-FFF2-40B4-BE49-F238E27FC236}">
              <a16:creationId xmlns:a16="http://schemas.microsoft.com/office/drawing/2014/main" id="{00000000-0008-0000-0E00-00009D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0" name="n_2aveValue【児童館】&#10;一人当たり面積">
          <a:extLst>
            <a:ext uri="{FF2B5EF4-FFF2-40B4-BE49-F238E27FC236}">
              <a16:creationId xmlns:a16="http://schemas.microsoft.com/office/drawing/2014/main" id="{00000000-0008-0000-0E00-00009E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71" name="n_3aveValue【児童館】&#10;一人当たり面積">
          <a:extLst>
            <a:ext uri="{FF2B5EF4-FFF2-40B4-BE49-F238E27FC236}">
              <a16:creationId xmlns:a16="http://schemas.microsoft.com/office/drawing/2014/main" id="{00000000-0008-0000-0E00-00009F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672" name="n_1mainValue【児童館】&#10;一人当たり面積">
          <a:extLst>
            <a:ext uri="{FF2B5EF4-FFF2-40B4-BE49-F238E27FC236}">
              <a16:creationId xmlns:a16="http://schemas.microsoft.com/office/drawing/2014/main" id="{00000000-0008-0000-0E00-0000A0020000}"/>
            </a:ext>
          </a:extLst>
        </xdr:cNvPr>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673" name="n_2mainValue【児童館】&#10;一人当たり面積">
          <a:extLst>
            <a:ext uri="{FF2B5EF4-FFF2-40B4-BE49-F238E27FC236}">
              <a16:creationId xmlns:a16="http://schemas.microsoft.com/office/drawing/2014/main" id="{00000000-0008-0000-0E00-0000A1020000}"/>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674" name="n_3mainValue【児童館】&#10;一人当たり面積">
          <a:extLst>
            <a:ext uri="{FF2B5EF4-FFF2-40B4-BE49-F238E27FC236}">
              <a16:creationId xmlns:a16="http://schemas.microsoft.com/office/drawing/2014/main" id="{00000000-0008-0000-0E00-0000A2020000}"/>
            </a:ext>
          </a:extLst>
        </xdr:cNvPr>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00000000-0008-0000-0E00-0000B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a:extLst>
            <a:ext uri="{FF2B5EF4-FFF2-40B4-BE49-F238E27FC236}">
              <a16:creationId xmlns:a16="http://schemas.microsoft.com/office/drawing/2014/main" id="{00000000-0008-0000-0E00-0000BA02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a:extLst>
            <a:ext uri="{FF2B5EF4-FFF2-40B4-BE49-F238E27FC236}">
              <a16:creationId xmlns:a16="http://schemas.microsoft.com/office/drawing/2014/main" id="{00000000-0008-0000-0E00-0000BC02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2" name="【公民館】&#10;有形固定資産減価償却率平均値テキスト">
          <a:extLst>
            <a:ext uri="{FF2B5EF4-FFF2-40B4-BE49-F238E27FC236}">
              <a16:creationId xmlns:a16="http://schemas.microsoft.com/office/drawing/2014/main" id="{00000000-0008-0000-0E00-0000BE02000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713" name="【公民館】&#10;有形固定資産減価償却率該当値テキスト">
          <a:extLst>
            <a:ext uri="{FF2B5EF4-FFF2-40B4-BE49-F238E27FC236}">
              <a16:creationId xmlns:a16="http://schemas.microsoft.com/office/drawing/2014/main" id="{00000000-0008-0000-0E00-0000C9020000}"/>
            </a:ext>
          </a:extLst>
        </xdr:cNvPr>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156211</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5481300" y="17769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141987</xdr:rowOff>
    </xdr:from>
    <xdr:to>
      <xdr:col>76</xdr:col>
      <xdr:colOff>165100</xdr:colOff>
      <xdr:row>104</xdr:row>
      <xdr:rowOff>72137</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4541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104</xdr:row>
      <xdr:rowOff>21337</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4592300" y="178155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21337</xdr:rowOff>
    </xdr:from>
    <xdr:to>
      <xdr:col>76</xdr:col>
      <xdr:colOff>114300</xdr:colOff>
      <xdr:row>104</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3703300" y="17852137"/>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20" name="n_1ave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721" name="n_2ave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722" name="n_3ave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26688</xdr:rowOff>
    </xdr:from>
    <xdr:ext cx="405111" cy="259045"/>
    <xdr:sp macro="" textlink="">
      <xdr:nvSpPr>
        <xdr:cNvPr id="723" name="n_1mainValue【公民館】&#10;有形固定資産減価償却率">
          <a:extLst>
            <a:ext uri="{FF2B5EF4-FFF2-40B4-BE49-F238E27FC236}">
              <a16:creationId xmlns:a16="http://schemas.microsoft.com/office/drawing/2014/main" id="{00000000-0008-0000-0E00-0000D3020000}"/>
            </a:ext>
          </a:extLst>
        </xdr:cNvPr>
        <xdr:cNvSpPr txBox="1"/>
      </xdr:nvSpPr>
      <xdr:spPr>
        <a:xfrm>
          <a:off x="15266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63264</xdr:rowOff>
    </xdr:from>
    <xdr:ext cx="405111" cy="259045"/>
    <xdr:sp macro="" textlink="">
      <xdr:nvSpPr>
        <xdr:cNvPr id="724" name="n_2mainValue【公民館】&#10;有形固定資産減価償却率">
          <a:extLst>
            <a:ext uri="{FF2B5EF4-FFF2-40B4-BE49-F238E27FC236}">
              <a16:creationId xmlns:a16="http://schemas.microsoft.com/office/drawing/2014/main" id="{00000000-0008-0000-0E00-0000D4020000}"/>
            </a:ext>
          </a:extLst>
        </xdr:cNvPr>
        <xdr:cNvSpPr txBox="1"/>
      </xdr:nvSpPr>
      <xdr:spPr>
        <a:xfrm>
          <a:off x="14389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25" name="n_3mainValue【公民館】&#10;有形固定資産減価償却率">
          <a:extLst>
            <a:ext uri="{FF2B5EF4-FFF2-40B4-BE49-F238E27FC236}">
              <a16:creationId xmlns:a16="http://schemas.microsoft.com/office/drawing/2014/main" id="{00000000-0008-0000-0E00-0000D502000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id="{00000000-0008-0000-0E00-0000E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a:extLst>
            <a:ext uri="{FF2B5EF4-FFF2-40B4-BE49-F238E27FC236}">
              <a16:creationId xmlns:a16="http://schemas.microsoft.com/office/drawing/2014/main" id="{00000000-0008-0000-0E00-0000EE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a:extLst>
            <a:ext uri="{FF2B5EF4-FFF2-40B4-BE49-F238E27FC236}">
              <a16:creationId xmlns:a16="http://schemas.microsoft.com/office/drawing/2014/main" id="{00000000-0008-0000-0E00-0000F0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4" name="【公民館】&#10;一人当たり面積平均値テキスト">
          <a:extLst>
            <a:ext uri="{FF2B5EF4-FFF2-40B4-BE49-F238E27FC236}">
              <a16:creationId xmlns:a16="http://schemas.microsoft.com/office/drawing/2014/main" id="{00000000-0008-0000-0E00-0000F202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22110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765" name="【公民館】&#10;一人当たり面積該当値テキスト">
          <a:extLst>
            <a:ext uri="{FF2B5EF4-FFF2-40B4-BE49-F238E27FC236}">
              <a16:creationId xmlns:a16="http://schemas.microsoft.com/office/drawing/2014/main" id="{00000000-0008-0000-0E00-0000FD020000}"/>
            </a:ext>
          </a:extLst>
        </xdr:cNvPr>
        <xdr:cNvSpPr txBox="1"/>
      </xdr:nvSpPr>
      <xdr:spPr>
        <a:xfrm>
          <a:off x="22199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2127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148589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1323300" y="17807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97789</xdr:rowOff>
    </xdr:from>
    <xdr:to>
      <xdr:col>107</xdr:col>
      <xdr:colOff>101600</xdr:colOff>
      <xdr:row>104</xdr:row>
      <xdr:rowOff>27939</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2038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148589</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0434300" y="1780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97789</xdr:rowOff>
    </xdr:from>
    <xdr:to>
      <xdr:col>102</xdr:col>
      <xdr:colOff>165100</xdr:colOff>
      <xdr:row>104</xdr:row>
      <xdr:rowOff>27939</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9494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148589</xdr:rowOff>
    </xdr:from>
    <xdr:to>
      <xdr:col>107</xdr:col>
      <xdr:colOff>50800</xdr:colOff>
      <xdr:row>103</xdr:row>
      <xdr:rowOff>148589</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9545300" y="1780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49547</xdr:rowOff>
    </xdr:from>
    <xdr:ext cx="469744" cy="259045"/>
    <xdr:sp macro="" textlink="">
      <xdr:nvSpPr>
        <xdr:cNvPr id="772" name="n_1aveValue【公民館】&#10;一人当たり面積">
          <a:extLst>
            <a:ext uri="{FF2B5EF4-FFF2-40B4-BE49-F238E27FC236}">
              <a16:creationId xmlns:a16="http://schemas.microsoft.com/office/drawing/2014/main" id="{00000000-0008-0000-0E00-000004030000}"/>
            </a:ext>
          </a:extLst>
        </xdr:cNvPr>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a:extLst>
            <a:ext uri="{FF2B5EF4-FFF2-40B4-BE49-F238E27FC236}">
              <a16:creationId xmlns:a16="http://schemas.microsoft.com/office/drawing/2014/main" id="{00000000-0008-0000-0E00-00000503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74" name="n_3aveValue【公民館】&#10;一人当たり面積">
          <a:extLst>
            <a:ext uri="{FF2B5EF4-FFF2-40B4-BE49-F238E27FC236}">
              <a16:creationId xmlns:a16="http://schemas.microsoft.com/office/drawing/2014/main" id="{00000000-0008-0000-0E00-000006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775" name="n_1mainValue【公民館】&#10;一人当たり面積">
          <a:extLst>
            <a:ext uri="{FF2B5EF4-FFF2-40B4-BE49-F238E27FC236}">
              <a16:creationId xmlns:a16="http://schemas.microsoft.com/office/drawing/2014/main" id="{00000000-0008-0000-0E00-000007030000}"/>
            </a:ext>
          </a:extLst>
        </xdr:cNvPr>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44466</xdr:rowOff>
    </xdr:from>
    <xdr:ext cx="469744" cy="259045"/>
    <xdr:sp macro="" textlink="">
      <xdr:nvSpPr>
        <xdr:cNvPr id="776" name="n_2mainValue【公民館】&#10;一人当たり面積">
          <a:extLst>
            <a:ext uri="{FF2B5EF4-FFF2-40B4-BE49-F238E27FC236}">
              <a16:creationId xmlns:a16="http://schemas.microsoft.com/office/drawing/2014/main" id="{00000000-0008-0000-0E00-000008030000}"/>
            </a:ext>
          </a:extLst>
        </xdr:cNvPr>
        <xdr:cNvSpPr txBox="1"/>
      </xdr:nvSpPr>
      <xdr:spPr>
        <a:xfrm>
          <a:off x="20199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44466</xdr:rowOff>
    </xdr:from>
    <xdr:ext cx="469744" cy="259045"/>
    <xdr:sp macro="" textlink="">
      <xdr:nvSpPr>
        <xdr:cNvPr id="777" name="n_3mainValue【公民館】&#10;一人当たり面積">
          <a:extLst>
            <a:ext uri="{FF2B5EF4-FFF2-40B4-BE49-F238E27FC236}">
              <a16:creationId xmlns:a16="http://schemas.microsoft.com/office/drawing/2014/main" id="{00000000-0008-0000-0E00-000009030000}"/>
            </a:ext>
          </a:extLst>
        </xdr:cNvPr>
        <xdr:cNvSpPr txBox="1"/>
      </xdr:nvSpPr>
      <xdr:spPr>
        <a:xfrm>
          <a:off x="19310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類似団体等と比較して特に有形固定資産減価償却率が高くなっている施設は、「認定こども園・幼稚園・保育所」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あり、特に低くなっている施設は「橋りょう・トンネル」である。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「認定こども園・幼稚園・保育所」については、平成３０年度をもって市立幼稚園を廃園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、その他保育所の老朽化は依然として課題である。今後は公共施設マネジメントに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の対応と施設の集約化等に取り組んでいく。「学校施設」については、小学校が８３．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％となっており、特に小学校の有形固定資産減価償却率が高くなっている。小・中学校の校舎は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し、屋内運動場についても令和元年度に耐震化が完了しており、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積極的な老朽化対策に取り組んできたところである。今後は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化を考慮しつつ統廃合や再整備に取り組んでいく。「公営住宅」については、定期的な点検整備や修繕を実施することにより、入居者の安全確保と居住環境の改善を図っている。今後も市営住宅長寿命化計画に基づき、居住環境の維持・改善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また、「公民館」については、有形固定資産減価償却率が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低くなっているが、建築から耐用年数の半分以上が経過している施設が多く、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維持管理費用の増加が見込まれる。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148,442
146,343
44.69
42,039,465
41,252,610
697,857
25,869,620
32,583,136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110308</xdr:rowOff>
    </xdr:from>
    <xdr:to>
      <xdr:col>20</xdr:col>
      <xdr:colOff>38100</xdr:colOff>
      <xdr:row>38</xdr:row>
      <xdr:rowOff>40458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161109</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4737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20683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5047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20683</xdr:rowOff>
    </xdr:from>
    <xdr:to>
      <xdr:col>15</xdr:col>
      <xdr:colOff>50800</xdr:colOff>
      <xdr:row>38</xdr:row>
      <xdr:rowOff>48441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5357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56985</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88010</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154412</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6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10885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78212</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39" name="n_3mainValue【図書館】&#10;一人当たり面積">
          <a:extLst>
            <a:ext uri="{FF2B5EF4-FFF2-40B4-BE49-F238E27FC236}">
              <a16:creationId xmlns:a16="http://schemas.microsoft.com/office/drawing/2014/main" id="{00000000-0008-0000-0F00-00008B000000}"/>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F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F00-0000A5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00000000-0008-0000-0F00-0000A7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F00-0000A9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149242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xdr:rowOff>
    </xdr:from>
    <xdr:to>
      <xdr:col>20</xdr:col>
      <xdr:colOff>38100</xdr:colOff>
      <xdr:row>58</xdr:row>
      <xdr:rowOff>102235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51435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3797300" y="99498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48260</xdr:rowOff>
    </xdr:from>
    <xdr:to>
      <xdr:col>15</xdr:col>
      <xdr:colOff>101600</xdr:colOff>
      <xdr:row>58</xdr:row>
      <xdr:rowOff>149860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2857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51435</xdr:rowOff>
    </xdr:from>
    <xdr:to>
      <xdr:col>19</xdr:col>
      <xdr:colOff>177800</xdr:colOff>
      <xdr:row>58</xdr:row>
      <xdr:rowOff>99060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908300" y="99955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156845</xdr:rowOff>
    </xdr:from>
    <xdr:to>
      <xdr:col>10</xdr:col>
      <xdr:colOff>165100</xdr:colOff>
      <xdr:row>59</xdr:row>
      <xdr:rowOff>86995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1968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99060</xdr:rowOff>
    </xdr:from>
    <xdr:to>
      <xdr:col>15</xdr:col>
      <xdr:colOff>50800</xdr:colOff>
      <xdr:row>59</xdr:row>
      <xdr:rowOff>36195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2019300" y="100431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118762</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166387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103522</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F00-0000E8000000}"/>
            </a:ext>
          </a:extLst>
        </xdr:cNvPr>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639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8750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3810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7861300" y="10629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41927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45737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F00-00000E010000}"/>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F00-000010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F00-000012010000}"/>
            </a:ext>
          </a:extLst>
        </xdr:cNvPr>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76852</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F00-00001D010000}"/>
            </a:ext>
          </a:extLst>
        </xdr:cNvPr>
        <xdr:cNvSpPr txBox="1"/>
      </xdr:nvSpPr>
      <xdr:spPr>
        <a:xfrm>
          <a:off x="4673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3746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142875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3797300" y="14163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142875</xdr:rowOff>
    </xdr:from>
    <xdr:to>
      <xdr:col>19</xdr:col>
      <xdr:colOff>177800</xdr:colOff>
      <xdr:row>83</xdr:row>
      <xdr:rowOff>9525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2908300" y="14201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xdr:rowOff>
    </xdr:from>
    <xdr:to>
      <xdr:col>15</xdr:col>
      <xdr:colOff>50800</xdr:colOff>
      <xdr:row>83</xdr:row>
      <xdr:rowOff>26670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2019300" y="14239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F00-000024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F00-000025010000}"/>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F00-000026010000}"/>
            </a:ext>
          </a:extLst>
        </xdr:cNvPr>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13352</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51452</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F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F00-000042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F00-00004401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F00-000046010000}"/>
            </a:ext>
          </a:extLst>
        </xdr:cNvPr>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F00-000051010000}"/>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8750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861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a:extLst>
            <a:ext uri="{FF2B5EF4-FFF2-40B4-BE49-F238E27FC236}">
              <a16:creationId xmlns:a16="http://schemas.microsoft.com/office/drawing/2014/main" id="{00000000-0008-0000-0F00-000058010000}"/>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a:extLst>
            <a:ext uri="{FF2B5EF4-FFF2-40B4-BE49-F238E27FC236}">
              <a16:creationId xmlns:a16="http://schemas.microsoft.com/office/drawing/2014/main" id="{00000000-0008-0000-0F00-00005901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aveValue【福祉施設】&#10;一人当たり面積">
          <a:extLst>
            <a:ext uri="{FF2B5EF4-FFF2-40B4-BE49-F238E27FC236}">
              <a16:creationId xmlns:a16="http://schemas.microsoft.com/office/drawing/2014/main" id="{00000000-0008-0000-0F00-00005A010000}"/>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47" name="n_1mainValue【福祉施設】&#10;一人当たり面積">
          <a:extLst>
            <a:ext uri="{FF2B5EF4-FFF2-40B4-BE49-F238E27FC236}">
              <a16:creationId xmlns:a16="http://schemas.microsoft.com/office/drawing/2014/main" id="{00000000-0008-0000-0F00-00005B010000}"/>
            </a:ext>
          </a:extLst>
        </xdr:cNvPr>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48" name="n_2mainValue【福祉施設】&#10;一人当たり面積">
          <a:extLst>
            <a:ext uri="{FF2B5EF4-FFF2-40B4-BE49-F238E27FC236}">
              <a16:creationId xmlns:a16="http://schemas.microsoft.com/office/drawing/2014/main" id="{00000000-0008-0000-0F00-00005C010000}"/>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49" name="n_3mainValue【福祉施設】&#10;一人当たり面積">
          <a:extLst>
            <a:ext uri="{FF2B5EF4-FFF2-40B4-BE49-F238E27FC236}">
              <a16:creationId xmlns:a16="http://schemas.microsoft.com/office/drawing/2014/main" id="{00000000-0008-0000-0F00-00005D010000}"/>
            </a:ext>
          </a:extLst>
        </xdr:cNvPr>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0000000-0008-0000-0F00-000078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00000000-0008-0000-0F00-00007A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00000000-0008-0000-0F00-00007C010000}"/>
            </a:ext>
          </a:extLst>
        </xdr:cNvPr>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160927</xdr:rowOff>
    </xdr:from>
    <xdr:to>
      <xdr:col>24</xdr:col>
      <xdr:colOff>114300</xdr:colOff>
      <xdr:row>103</xdr:row>
      <xdr:rowOff>91077</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4584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12354</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00000000-0008-0000-0F00-000087010000}"/>
            </a:ext>
          </a:extLst>
        </xdr:cNvPr>
        <xdr:cNvSpPr txBox="1"/>
      </xdr:nvSpPr>
      <xdr:spPr>
        <a:xfrm>
          <a:off x="4673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20501</xdr:rowOff>
    </xdr:from>
    <xdr:to>
      <xdr:col>20</xdr:col>
      <xdr:colOff>38100</xdr:colOff>
      <xdr:row>103</xdr:row>
      <xdr:rowOff>122101</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3746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40277</xdr:rowOff>
    </xdr:from>
    <xdr:to>
      <xdr:col>24</xdr:col>
      <xdr:colOff>63500</xdr:colOff>
      <xdr:row>103</xdr:row>
      <xdr:rowOff>71301</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3797300" y="176996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49893</xdr:rowOff>
    </xdr:from>
    <xdr:to>
      <xdr:col>15</xdr:col>
      <xdr:colOff>101600</xdr:colOff>
      <xdr:row>103</xdr:row>
      <xdr:rowOff>151493</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857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71301</xdr:rowOff>
    </xdr:from>
    <xdr:to>
      <xdr:col>19</xdr:col>
      <xdr:colOff>177800</xdr:colOff>
      <xdr:row>103</xdr:row>
      <xdr:rowOff>100693</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908300" y="177306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157662</xdr:rowOff>
    </xdr:from>
    <xdr:to>
      <xdr:col>10</xdr:col>
      <xdr:colOff>165100</xdr:colOff>
      <xdr:row>103</xdr:row>
      <xdr:rowOff>87812</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968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37012</xdr:rowOff>
    </xdr:from>
    <xdr:to>
      <xdr:col>15</xdr:col>
      <xdr:colOff>50800</xdr:colOff>
      <xdr:row>103</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2019300" y="1769636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a:extLst>
            <a:ext uri="{FF2B5EF4-FFF2-40B4-BE49-F238E27FC236}">
              <a16:creationId xmlns:a16="http://schemas.microsoft.com/office/drawing/2014/main" id="{00000000-0008-0000-0F00-00008E010000}"/>
            </a:ext>
          </a:extLst>
        </xdr:cNvPr>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a:extLst>
            <a:ext uri="{FF2B5EF4-FFF2-40B4-BE49-F238E27FC236}">
              <a16:creationId xmlns:a16="http://schemas.microsoft.com/office/drawing/2014/main" id="{00000000-0008-0000-0F00-00008F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400" name="n_3aveValue【市民会館】&#10;有形固定資産減価償却率">
          <a:extLst>
            <a:ext uri="{FF2B5EF4-FFF2-40B4-BE49-F238E27FC236}">
              <a16:creationId xmlns:a16="http://schemas.microsoft.com/office/drawing/2014/main" id="{00000000-0008-0000-0F00-000090010000}"/>
            </a:ext>
          </a:extLst>
        </xdr:cNvPr>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138628</xdr:rowOff>
    </xdr:from>
    <xdr:ext cx="405111" cy="259045"/>
    <xdr:sp macro="" textlink="">
      <xdr:nvSpPr>
        <xdr:cNvPr id="401" name="n_1mainValue【市民会館】&#10;有形固定資産減価償却率">
          <a:extLst>
            <a:ext uri="{FF2B5EF4-FFF2-40B4-BE49-F238E27FC236}">
              <a16:creationId xmlns:a16="http://schemas.microsoft.com/office/drawing/2014/main" id="{00000000-0008-0000-0F00-000091010000}"/>
            </a:ext>
          </a:extLst>
        </xdr:cNvPr>
        <xdr:cNvSpPr txBox="1"/>
      </xdr:nvSpPr>
      <xdr:spPr>
        <a:xfrm>
          <a:off x="35820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168020</xdr:rowOff>
    </xdr:from>
    <xdr:ext cx="405111" cy="259045"/>
    <xdr:sp macro="" textlink="">
      <xdr:nvSpPr>
        <xdr:cNvPr id="402" name="n_2mainValue【市民会館】&#10;有形固定資産減価償却率">
          <a:extLst>
            <a:ext uri="{FF2B5EF4-FFF2-40B4-BE49-F238E27FC236}">
              <a16:creationId xmlns:a16="http://schemas.microsoft.com/office/drawing/2014/main" id="{00000000-0008-0000-0F00-000092010000}"/>
            </a:ext>
          </a:extLst>
        </xdr:cNvPr>
        <xdr:cNvSpPr txBox="1"/>
      </xdr:nvSpPr>
      <xdr:spPr>
        <a:xfrm>
          <a:off x="2705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104339</xdr:rowOff>
    </xdr:from>
    <xdr:ext cx="405111" cy="259045"/>
    <xdr:sp macro="" textlink="">
      <xdr:nvSpPr>
        <xdr:cNvPr id="403" name="n_3mainValue【市民会館】&#10;有形固定資産減価償却率">
          <a:extLst>
            <a:ext uri="{FF2B5EF4-FFF2-40B4-BE49-F238E27FC236}">
              <a16:creationId xmlns:a16="http://schemas.microsoft.com/office/drawing/2014/main" id="{00000000-0008-0000-0F00-000093010000}"/>
            </a:ext>
          </a:extLst>
        </xdr:cNvPr>
        <xdr:cNvSpPr txBox="1"/>
      </xdr:nvSpPr>
      <xdr:spPr>
        <a:xfrm>
          <a:off x="1816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F00-0000AA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F00-0000AC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F00-0000AE010000}"/>
            </a:ext>
          </a:extLst>
        </xdr:cNvPr>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20828</xdr:rowOff>
    </xdr:from>
    <xdr:to>
      <xdr:col>55</xdr:col>
      <xdr:colOff>50800</xdr:colOff>
      <xdr:row>106</xdr:row>
      <xdr:rowOff>122428</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0426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170705</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F00-0000B9010000}"/>
            </a:ext>
          </a:extLst>
        </xdr:cNvPr>
        <xdr:cNvSpPr txBox="1"/>
      </xdr:nvSpPr>
      <xdr:spPr>
        <a:xfrm>
          <a:off x="10515600"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20828</xdr:rowOff>
    </xdr:from>
    <xdr:to>
      <xdr:col>50</xdr:col>
      <xdr:colOff>165100</xdr:colOff>
      <xdr:row>106</xdr:row>
      <xdr:rowOff>122428</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9588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71628</xdr:rowOff>
    </xdr:from>
    <xdr:to>
      <xdr:col>55</xdr:col>
      <xdr:colOff>0</xdr:colOff>
      <xdr:row>106</xdr:row>
      <xdr:rowOff>71628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9639300" y="1824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20828</xdr:rowOff>
    </xdr:from>
    <xdr:to>
      <xdr:col>46</xdr:col>
      <xdr:colOff>38100</xdr:colOff>
      <xdr:row>106</xdr:row>
      <xdr:rowOff>122428</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8699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71628</xdr:rowOff>
    </xdr:from>
    <xdr:to>
      <xdr:col>50</xdr:col>
      <xdr:colOff>114300</xdr:colOff>
      <xdr:row>106</xdr:row>
      <xdr:rowOff>71628</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8750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20828</xdr:rowOff>
    </xdr:from>
    <xdr:to>
      <xdr:col>41</xdr:col>
      <xdr:colOff>101600</xdr:colOff>
      <xdr:row>106</xdr:row>
      <xdr:rowOff>122428</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7810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71628</xdr:rowOff>
    </xdr:from>
    <xdr:to>
      <xdr:col>45</xdr:col>
      <xdr:colOff>177800</xdr:colOff>
      <xdr:row>106</xdr:row>
      <xdr:rowOff>71628</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7861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a:extLst>
            <a:ext uri="{FF2B5EF4-FFF2-40B4-BE49-F238E27FC236}">
              <a16:creationId xmlns:a16="http://schemas.microsoft.com/office/drawing/2014/main" id="{00000000-0008-0000-0F00-0000C0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a:extLst>
            <a:ext uri="{FF2B5EF4-FFF2-40B4-BE49-F238E27FC236}">
              <a16:creationId xmlns:a16="http://schemas.microsoft.com/office/drawing/2014/main" id="{00000000-0008-0000-0F00-0000C1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0" name="n_3aveValue【市民会館】&#10;一人当たり面積">
          <a:extLst>
            <a:ext uri="{FF2B5EF4-FFF2-40B4-BE49-F238E27FC236}">
              <a16:creationId xmlns:a16="http://schemas.microsoft.com/office/drawing/2014/main" id="{00000000-0008-0000-0F00-0000C2010000}"/>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113555</xdr:rowOff>
    </xdr:from>
    <xdr:ext cx="469744" cy="259045"/>
    <xdr:sp macro="" textlink="">
      <xdr:nvSpPr>
        <xdr:cNvPr id="451" name="n_1mainValue【市民会館】&#10;一人当たり面積">
          <a:extLst>
            <a:ext uri="{FF2B5EF4-FFF2-40B4-BE49-F238E27FC236}">
              <a16:creationId xmlns:a16="http://schemas.microsoft.com/office/drawing/2014/main" id="{00000000-0008-0000-0F00-0000C3010000}"/>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113555</xdr:rowOff>
    </xdr:from>
    <xdr:ext cx="469744" cy="259045"/>
    <xdr:sp macro="" textlink="">
      <xdr:nvSpPr>
        <xdr:cNvPr id="452" name="n_2mainValue【市民会館】&#10;一人当たり面積">
          <a:extLst>
            <a:ext uri="{FF2B5EF4-FFF2-40B4-BE49-F238E27FC236}">
              <a16:creationId xmlns:a16="http://schemas.microsoft.com/office/drawing/2014/main" id="{00000000-0008-0000-0F00-0000C4010000}"/>
            </a:ext>
          </a:extLst>
        </xdr:cNvPr>
        <xdr:cNvSpPr txBox="1"/>
      </xdr:nvSpPr>
      <xdr:spPr>
        <a:xfrm>
          <a:off x="8515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113555</xdr:rowOff>
    </xdr:from>
    <xdr:ext cx="469744" cy="259045"/>
    <xdr:sp macro="" textlink="">
      <xdr:nvSpPr>
        <xdr:cNvPr id="453" name="n_3mainValue【市民会館】&#10;一人当たり面積">
          <a:extLst>
            <a:ext uri="{FF2B5EF4-FFF2-40B4-BE49-F238E27FC236}">
              <a16:creationId xmlns:a16="http://schemas.microsoft.com/office/drawing/2014/main" id="{00000000-0008-0000-0F00-0000C5010000}"/>
            </a:ext>
          </a:extLst>
        </xdr:cNvPr>
        <xdr:cNvSpPr txBox="1"/>
      </xdr:nvSpPr>
      <xdr:spPr>
        <a:xfrm>
          <a:off x="7626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F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a16="http://schemas.microsoft.com/office/drawing/2014/main" id="{00000000-0008-0000-0F00-0000E0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F00-0000E2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F00-0000E4010000}"/>
            </a:ext>
          </a:extLst>
        </xdr:cNvPr>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152763</xdr:rowOff>
    </xdr:from>
    <xdr:to>
      <xdr:col>85</xdr:col>
      <xdr:colOff>177800</xdr:colOff>
      <xdr:row>35</xdr:row>
      <xdr:rowOff>82913</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62687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4190</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F00-0000EF010000}"/>
            </a:ext>
          </a:extLst>
        </xdr:cNvPr>
        <xdr:cNvSpPr txBox="1"/>
      </xdr:nvSpPr>
      <xdr:spPr>
        <a:xfrm>
          <a:off x="16357600" y="58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165826</xdr:rowOff>
    </xdr:from>
    <xdr:to>
      <xdr:col>81</xdr:col>
      <xdr:colOff>101600</xdr:colOff>
      <xdr:row>35</xdr:row>
      <xdr:rowOff>95976</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5430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32113</xdr:rowOff>
    </xdr:from>
    <xdr:to>
      <xdr:col>85</xdr:col>
      <xdr:colOff>127000</xdr:colOff>
      <xdr:row>35</xdr:row>
      <xdr:rowOff>45176</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5481300" y="60328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23767</xdr:rowOff>
    </xdr:from>
    <xdr:to>
      <xdr:col>76</xdr:col>
      <xdr:colOff>165100</xdr:colOff>
      <xdr:row>35</xdr:row>
      <xdr:rowOff>125367</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4541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45176</xdr:rowOff>
    </xdr:from>
    <xdr:to>
      <xdr:col>81</xdr:col>
      <xdr:colOff>50800</xdr:colOff>
      <xdr:row>35</xdr:row>
      <xdr:rowOff>74567</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4592300" y="60459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0" name="n_1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1" name="n_2ave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502" name="n_3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112503</xdr:rowOff>
    </xdr:from>
    <xdr:ext cx="405111" cy="259045"/>
    <xdr:sp macro="" textlink="">
      <xdr:nvSpPr>
        <xdr:cNvPr id="503" name="n_1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52660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141894</xdr:rowOff>
    </xdr:from>
    <xdr:ext cx="405111" cy="259045"/>
    <xdr:sp macro="" textlink="">
      <xdr:nvSpPr>
        <xdr:cNvPr id="504" name="n_2main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4389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F00-00000F02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F00-00001102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F00-000013020000}"/>
            </a:ext>
          </a:extLst>
        </xdr:cNvPr>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45906</xdr:rowOff>
    </xdr:from>
    <xdr:to>
      <xdr:col>116</xdr:col>
      <xdr:colOff>114300</xdr:colOff>
      <xdr:row>40</xdr:row>
      <xdr:rowOff>147506</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2110700" y="6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24333</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F00-00001E020000}"/>
            </a:ext>
          </a:extLst>
        </xdr:cNvPr>
        <xdr:cNvSpPr txBox="1"/>
      </xdr:nvSpPr>
      <xdr:spPr>
        <a:xfrm>
          <a:off x="22199600" y="68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50848</xdr:rowOff>
    </xdr:from>
    <xdr:to>
      <xdr:col>112</xdr:col>
      <xdr:colOff>38100</xdr:colOff>
      <xdr:row>40</xdr:row>
      <xdr:rowOff>152448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1272500" y="69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96706</xdr:rowOff>
    </xdr:from>
    <xdr:to>
      <xdr:col>116</xdr:col>
      <xdr:colOff>63500</xdr:colOff>
      <xdr:row>40</xdr:row>
      <xdr:rowOff>101648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1323300" y="6954706"/>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55731</xdr:rowOff>
    </xdr:from>
    <xdr:to>
      <xdr:col>107</xdr:col>
      <xdr:colOff>101600</xdr:colOff>
      <xdr:row>40</xdr:row>
      <xdr:rowOff>157331</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0383500" y="69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101648</xdr:rowOff>
    </xdr:from>
    <xdr:to>
      <xdr:col>111</xdr:col>
      <xdr:colOff>177800</xdr:colOff>
      <xdr:row>40</xdr:row>
      <xdr:rowOff>106531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0434300" y="6959648"/>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47" name="n_1ave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48" name="n_2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49" name="n_3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143575</xdr:rowOff>
    </xdr:from>
    <xdr:ext cx="534377" cy="259045"/>
    <xdr:sp macro="" textlink="">
      <xdr:nvSpPr>
        <xdr:cNvPr id="550" name="n_1main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1043411" y="70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148458</xdr:rowOff>
    </xdr:from>
    <xdr:ext cx="534377" cy="259045"/>
    <xdr:sp macro="" textlink="">
      <xdr:nvSpPr>
        <xdr:cNvPr id="551" name="n_2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0167111" y="70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00000000-0008-0000-0F00-00003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76" name="【保健センター・保健所】&#10;有形固定資産減価償却率最小値テキスト">
          <a:extLst>
            <a:ext uri="{FF2B5EF4-FFF2-40B4-BE49-F238E27FC236}">
              <a16:creationId xmlns:a16="http://schemas.microsoft.com/office/drawing/2014/main" id="{00000000-0008-0000-0F00-00004002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78" name="【保健センター・保健所】&#10;有形固定資産減価償却率最大値テキスト">
          <a:extLst>
            <a:ext uri="{FF2B5EF4-FFF2-40B4-BE49-F238E27FC236}">
              <a16:creationId xmlns:a16="http://schemas.microsoft.com/office/drawing/2014/main" id="{00000000-0008-0000-0F00-00004202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0" name="【保健センター・保健所】&#10;有形固定資産減価償却率平均値テキスト">
          <a:extLst>
            <a:ext uri="{FF2B5EF4-FFF2-40B4-BE49-F238E27FC236}">
              <a16:creationId xmlns:a16="http://schemas.microsoft.com/office/drawing/2014/main" id="{00000000-0008-0000-0F00-00004402000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91" name="【保健センター・保健所】&#10;有形固定資産減価償却率該当値テキスト">
          <a:extLst>
            <a:ext uri="{FF2B5EF4-FFF2-40B4-BE49-F238E27FC236}">
              <a16:creationId xmlns:a16="http://schemas.microsoft.com/office/drawing/2014/main" id="{00000000-0008-0000-0F00-00004F020000}"/>
            </a:ext>
          </a:extLst>
        </xdr:cNvPr>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61</xdr:row>
      <xdr:rowOff>17145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5481300" y="1043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xdr:rowOff>
    </xdr:from>
    <xdr:to>
      <xdr:col>76</xdr:col>
      <xdr:colOff>165100</xdr:colOff>
      <xdr:row>61</xdr:row>
      <xdr:rowOff>106045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4541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55245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4592300" y="1047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78740</xdr:rowOff>
    </xdr:from>
    <xdr:to>
      <xdr:col>72</xdr:col>
      <xdr:colOff>38100</xdr:colOff>
      <xdr:row>62</xdr:row>
      <xdr:rowOff>8890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365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129540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3703300" y="105136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4389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xdr:rowOff>
    </xdr:from>
    <xdr:ext cx="405111" cy="259045"/>
    <xdr:sp macro="" textlink="">
      <xdr:nvSpPr>
        <xdr:cNvPr id="603" name="n_3main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3500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0F00-00007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00000000-0008-0000-0F00-000072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00000000-0008-0000-0F00-000074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00000000-0008-0000-0F00-000076020000}"/>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109237</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00000000-0008-0000-0F00-000081020000}"/>
            </a:ext>
          </a:extLst>
        </xdr:cNvPr>
        <xdr:cNvSpPr txBox="1"/>
      </xdr:nvSpPr>
      <xdr:spPr>
        <a:xfrm>
          <a:off x="22199600"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109220</xdr:rowOff>
    </xdr:from>
    <xdr:to>
      <xdr:col>112</xdr:col>
      <xdr:colOff>38100</xdr:colOff>
      <xdr:row>57</xdr:row>
      <xdr:rowOff>39370</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160020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1323300" y="9738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109220</xdr:rowOff>
    </xdr:from>
    <xdr:to>
      <xdr:col>107</xdr:col>
      <xdr:colOff>101600</xdr:colOff>
      <xdr:row>57</xdr:row>
      <xdr:rowOff>39370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0383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56</xdr:row>
      <xdr:rowOff>160020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20434300" y="976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109220</xdr:rowOff>
    </xdr:from>
    <xdr:to>
      <xdr:col>102</xdr:col>
      <xdr:colOff>165100</xdr:colOff>
      <xdr:row>57</xdr:row>
      <xdr:rowOff>39370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9494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160020</xdr:rowOff>
    </xdr:from>
    <xdr:to>
      <xdr:col>107</xdr:col>
      <xdr:colOff>50800</xdr:colOff>
      <xdr:row>56</xdr:row>
      <xdr:rowOff>160020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9545300" y="976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48" name="n_1aveValue【保健センター・保健所】&#10;一人当たり面積">
          <a:extLst>
            <a:ext uri="{FF2B5EF4-FFF2-40B4-BE49-F238E27FC236}">
              <a16:creationId xmlns:a16="http://schemas.microsoft.com/office/drawing/2014/main" id="{00000000-0008-0000-0F00-000088020000}"/>
            </a:ext>
          </a:extLst>
        </xdr:cNvPr>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49" name="n_2aveValue【保健センター・保健所】&#10;一人当たり面積">
          <a:extLst>
            <a:ext uri="{FF2B5EF4-FFF2-40B4-BE49-F238E27FC236}">
              <a16:creationId xmlns:a16="http://schemas.microsoft.com/office/drawing/2014/main" id="{00000000-0008-0000-0F00-000089020000}"/>
            </a:ext>
          </a:extLst>
        </xdr:cNvPr>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650" name="n_3aveValue【保健センター・保健所】&#10;一人当たり面積">
          <a:extLst>
            <a:ext uri="{FF2B5EF4-FFF2-40B4-BE49-F238E27FC236}">
              <a16:creationId xmlns:a16="http://schemas.microsoft.com/office/drawing/2014/main" id="{00000000-0008-0000-0F00-00008A020000}"/>
            </a:ext>
          </a:extLst>
        </xdr:cNvPr>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55897</xdr:rowOff>
    </xdr:from>
    <xdr:ext cx="469744" cy="259045"/>
    <xdr:sp macro="" textlink="">
      <xdr:nvSpPr>
        <xdr:cNvPr id="651" name="n_1mainValue【保健センター・保健所】&#10;一人当たり面積">
          <a:extLst>
            <a:ext uri="{FF2B5EF4-FFF2-40B4-BE49-F238E27FC236}">
              <a16:creationId xmlns:a16="http://schemas.microsoft.com/office/drawing/2014/main" id="{00000000-0008-0000-0F00-00008B020000}"/>
            </a:ext>
          </a:extLst>
        </xdr:cNvPr>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55897</xdr:rowOff>
    </xdr:from>
    <xdr:ext cx="469744" cy="259045"/>
    <xdr:sp macro="" textlink="">
      <xdr:nvSpPr>
        <xdr:cNvPr id="652" name="n_2mainValue【保健センター・保健所】&#10;一人当たり面積">
          <a:extLst>
            <a:ext uri="{FF2B5EF4-FFF2-40B4-BE49-F238E27FC236}">
              <a16:creationId xmlns:a16="http://schemas.microsoft.com/office/drawing/2014/main" id="{00000000-0008-0000-0F00-00008C020000}"/>
            </a:ext>
          </a:extLst>
        </xdr:cNvPr>
        <xdr:cNvSpPr txBox="1"/>
      </xdr:nvSpPr>
      <xdr:spPr>
        <a:xfrm>
          <a:off x="20199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55897</xdr:rowOff>
    </xdr:from>
    <xdr:ext cx="469744" cy="259045"/>
    <xdr:sp macro="" textlink="">
      <xdr:nvSpPr>
        <xdr:cNvPr id="653" name="n_3mainValue【保健センター・保健所】&#10;一人当たり面積">
          <a:extLst>
            <a:ext uri="{FF2B5EF4-FFF2-40B4-BE49-F238E27FC236}">
              <a16:creationId xmlns:a16="http://schemas.microsoft.com/office/drawing/2014/main" id="{00000000-0008-0000-0F00-00008D020000}"/>
            </a:ext>
          </a:extLst>
        </xdr:cNvPr>
        <xdr:cNvSpPr txBox="1"/>
      </xdr:nvSpPr>
      <xdr:spPr>
        <a:xfrm>
          <a:off x="19310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a:extLst>
            <a:ext uri="{FF2B5EF4-FFF2-40B4-BE49-F238E27FC236}">
              <a16:creationId xmlns:a16="http://schemas.microsoft.com/office/drawing/2014/main" id="{00000000-0008-0000-0F00-0000A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79" name="【消防施設】&#10;有形固定資産減価償却率最小値テキスト">
          <a:extLst>
            <a:ext uri="{FF2B5EF4-FFF2-40B4-BE49-F238E27FC236}">
              <a16:creationId xmlns:a16="http://schemas.microsoft.com/office/drawing/2014/main" id="{00000000-0008-0000-0F00-0000A7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1" name="【消防施設】&#10;有形固定資産減価償却率最大値テキスト">
          <a:extLst>
            <a:ext uri="{FF2B5EF4-FFF2-40B4-BE49-F238E27FC236}">
              <a16:creationId xmlns:a16="http://schemas.microsoft.com/office/drawing/2014/main" id="{00000000-0008-0000-0F00-0000A9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3" name="【消防施設】&#10;有形固定資産減価償却率平均値テキスト">
          <a:extLst>
            <a:ext uri="{FF2B5EF4-FFF2-40B4-BE49-F238E27FC236}">
              <a16:creationId xmlns:a16="http://schemas.microsoft.com/office/drawing/2014/main" id="{00000000-0008-0000-0F00-0000AB020000}"/>
            </a:ext>
          </a:extLst>
        </xdr:cNvPr>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95886</xdr:rowOff>
    </xdr:from>
    <xdr:to>
      <xdr:col>85</xdr:col>
      <xdr:colOff>177800</xdr:colOff>
      <xdr:row>80</xdr:row>
      <xdr:rowOff>26036</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6268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118763</xdr:rowOff>
    </xdr:from>
    <xdr:ext cx="405111" cy="259045"/>
    <xdr:sp macro="" textlink="">
      <xdr:nvSpPr>
        <xdr:cNvPr id="694" name="【消防施設】&#10;有形固定資産減価償却率該当値テキスト">
          <a:extLst>
            <a:ext uri="{FF2B5EF4-FFF2-40B4-BE49-F238E27FC236}">
              <a16:creationId xmlns:a16="http://schemas.microsoft.com/office/drawing/2014/main" id="{00000000-0008-0000-0F00-0000B6020000}"/>
            </a:ext>
          </a:extLst>
        </xdr:cNvPr>
        <xdr:cNvSpPr txBox="1"/>
      </xdr:nvSpPr>
      <xdr:spPr>
        <a:xfrm>
          <a:off x="16357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5430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146686</xdr:rowOff>
    </xdr:from>
    <xdr:to>
      <xdr:col>85</xdr:col>
      <xdr:colOff>127000</xdr:colOff>
      <xdr:row>79</xdr:row>
      <xdr:rowOff>165736</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15481300" y="136912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52070</xdr:rowOff>
    </xdr:from>
    <xdr:to>
      <xdr:col>76</xdr:col>
      <xdr:colOff>165100</xdr:colOff>
      <xdr:row>79</xdr:row>
      <xdr:rowOff>153670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4541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102870</xdr:rowOff>
    </xdr:from>
    <xdr:to>
      <xdr:col>81</xdr:col>
      <xdr:colOff>50800</xdr:colOff>
      <xdr:row>79</xdr:row>
      <xdr:rowOff>165736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4592300" y="136474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699" name="n_1aveValue【消防施設】&#10;有形固定資産減価償却率">
          <a:extLst>
            <a:ext uri="{FF2B5EF4-FFF2-40B4-BE49-F238E27FC236}">
              <a16:creationId xmlns:a16="http://schemas.microsoft.com/office/drawing/2014/main" id="{00000000-0008-0000-0F00-0000BB020000}"/>
            </a:ext>
          </a:extLst>
        </xdr:cNvPr>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700" name="n_2aveValue【消防施設】&#10;有形固定資産減価償却率">
          <a:extLst>
            <a:ext uri="{FF2B5EF4-FFF2-40B4-BE49-F238E27FC236}">
              <a16:creationId xmlns:a16="http://schemas.microsoft.com/office/drawing/2014/main" id="{00000000-0008-0000-0F00-0000BC020000}"/>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01" name="n_3aveValue【消防施設】&#10;有形固定資産減価償却率">
          <a:extLst>
            <a:ext uri="{FF2B5EF4-FFF2-40B4-BE49-F238E27FC236}">
              <a16:creationId xmlns:a16="http://schemas.microsoft.com/office/drawing/2014/main" id="{00000000-0008-0000-0F00-0000BD020000}"/>
            </a:ext>
          </a:extLst>
        </xdr:cNvPr>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702" name="n_1mainValue【消防施設】&#10;有形固定資産減価償却率">
          <a:extLst>
            <a:ext uri="{FF2B5EF4-FFF2-40B4-BE49-F238E27FC236}">
              <a16:creationId xmlns:a16="http://schemas.microsoft.com/office/drawing/2014/main" id="{00000000-0008-0000-0F00-0000BE020000}"/>
            </a:ext>
          </a:extLst>
        </xdr:cNvPr>
        <xdr:cNvSpPr txBox="1"/>
      </xdr:nvSpPr>
      <xdr:spPr>
        <a:xfrm>
          <a:off x="15266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170197</xdr:rowOff>
    </xdr:from>
    <xdr:ext cx="405111" cy="259045"/>
    <xdr:sp macro="" textlink="">
      <xdr:nvSpPr>
        <xdr:cNvPr id="703" name="n_2mainValue【消防施設】&#10;有形固定資産減価償却率">
          <a:extLst>
            <a:ext uri="{FF2B5EF4-FFF2-40B4-BE49-F238E27FC236}">
              <a16:creationId xmlns:a16="http://schemas.microsoft.com/office/drawing/2014/main" id="{00000000-0008-0000-0F00-0000BF020000}"/>
            </a:ext>
          </a:extLst>
        </xdr:cNvPr>
        <xdr:cNvSpPr txBox="1"/>
      </xdr:nvSpPr>
      <xdr:spPr>
        <a:xfrm>
          <a:off x="14389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00000000-0008-0000-0F00-0000D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28" name="【消防施設】&#10;一人当たり面積最小値テキスト">
          <a:extLst>
            <a:ext uri="{FF2B5EF4-FFF2-40B4-BE49-F238E27FC236}">
              <a16:creationId xmlns:a16="http://schemas.microsoft.com/office/drawing/2014/main" id="{00000000-0008-0000-0F00-0000D8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0" name="【消防施設】&#10;一人当たり面積最大値テキスト">
          <a:extLst>
            <a:ext uri="{FF2B5EF4-FFF2-40B4-BE49-F238E27FC236}">
              <a16:creationId xmlns:a16="http://schemas.microsoft.com/office/drawing/2014/main" id="{00000000-0008-0000-0F00-0000DA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32" name="【消防施設】&#10;一人当たり面積平均値テキスト">
          <a:extLst>
            <a:ext uri="{FF2B5EF4-FFF2-40B4-BE49-F238E27FC236}">
              <a16:creationId xmlns:a16="http://schemas.microsoft.com/office/drawing/2014/main" id="{00000000-0008-0000-0F00-0000DC020000}"/>
            </a:ext>
          </a:extLst>
        </xdr:cNvPr>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170180</xdr:rowOff>
    </xdr:from>
    <xdr:to>
      <xdr:col>116</xdr:col>
      <xdr:colOff>114300</xdr:colOff>
      <xdr:row>82</xdr:row>
      <xdr:rowOff>100330</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2110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21607</xdr:rowOff>
    </xdr:from>
    <xdr:ext cx="469744" cy="259045"/>
    <xdr:sp macro="" textlink="">
      <xdr:nvSpPr>
        <xdr:cNvPr id="743" name="【消防施設】&#10;一人当たり面積該当値テキスト">
          <a:extLst>
            <a:ext uri="{FF2B5EF4-FFF2-40B4-BE49-F238E27FC236}">
              <a16:creationId xmlns:a16="http://schemas.microsoft.com/office/drawing/2014/main" id="{00000000-0008-0000-0F00-0000E7020000}"/>
            </a:ext>
          </a:extLst>
        </xdr:cNvPr>
        <xdr:cNvSpPr txBox="1"/>
      </xdr:nvSpPr>
      <xdr:spPr>
        <a:xfrm>
          <a:off x="221996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127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45720</xdr:rowOff>
    </xdr:from>
    <xdr:to>
      <xdr:col>116</xdr:col>
      <xdr:colOff>63500</xdr:colOff>
      <xdr:row>82</xdr:row>
      <xdr:rowOff>49530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21323300" y="14104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59689</xdr:rowOff>
    </xdr:from>
    <xdr:to>
      <xdr:col>107</xdr:col>
      <xdr:colOff>101600</xdr:colOff>
      <xdr:row>82</xdr:row>
      <xdr:rowOff>161289</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0383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82</xdr:row>
      <xdr:rowOff>110489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20434300" y="141046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48" name="n_1aveValue【消防施設】&#10;一人当たり面積">
          <a:extLst>
            <a:ext uri="{FF2B5EF4-FFF2-40B4-BE49-F238E27FC236}">
              <a16:creationId xmlns:a16="http://schemas.microsoft.com/office/drawing/2014/main" id="{00000000-0008-0000-0F00-0000EC020000}"/>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49" name="n_2aveValue【消防施設】&#10;一人当たり面積">
          <a:extLst>
            <a:ext uri="{FF2B5EF4-FFF2-40B4-BE49-F238E27FC236}">
              <a16:creationId xmlns:a16="http://schemas.microsoft.com/office/drawing/2014/main" id="{00000000-0008-0000-0F00-0000ED020000}"/>
            </a:ext>
          </a:extLst>
        </xdr:cNvPr>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50" name="n_3aveValue【消防施設】&#10;一人当たり面積">
          <a:extLst>
            <a:ext uri="{FF2B5EF4-FFF2-40B4-BE49-F238E27FC236}">
              <a16:creationId xmlns:a16="http://schemas.microsoft.com/office/drawing/2014/main" id="{00000000-0008-0000-0F00-0000EE020000}"/>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113047</xdr:rowOff>
    </xdr:from>
    <xdr:ext cx="469744" cy="259045"/>
    <xdr:sp macro="" textlink="">
      <xdr:nvSpPr>
        <xdr:cNvPr id="751" name="n_1mainValue【消防施設】&#10;一人当たり面積">
          <a:extLst>
            <a:ext uri="{FF2B5EF4-FFF2-40B4-BE49-F238E27FC236}">
              <a16:creationId xmlns:a16="http://schemas.microsoft.com/office/drawing/2014/main" id="{00000000-0008-0000-0F00-0000EF020000}"/>
            </a:ext>
          </a:extLst>
        </xdr:cNvPr>
        <xdr:cNvSpPr txBox="1"/>
      </xdr:nvSpPr>
      <xdr:spPr>
        <a:xfrm>
          <a:off x="21075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6366</xdr:rowOff>
    </xdr:from>
    <xdr:ext cx="469744" cy="259045"/>
    <xdr:sp macro="" textlink="">
      <xdr:nvSpPr>
        <xdr:cNvPr id="752" name="n_2mainValue【消防施設】&#10;一人当たり面積">
          <a:extLst>
            <a:ext uri="{FF2B5EF4-FFF2-40B4-BE49-F238E27FC236}">
              <a16:creationId xmlns:a16="http://schemas.microsoft.com/office/drawing/2014/main" id="{00000000-0008-0000-0F00-0000F0020000}"/>
            </a:ext>
          </a:extLst>
        </xdr:cNvPr>
        <xdr:cNvSpPr txBox="1"/>
      </xdr:nvSpPr>
      <xdr:spPr>
        <a:xfrm>
          <a:off x="20199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a:extLst>
            <a:ext uri="{FF2B5EF4-FFF2-40B4-BE49-F238E27FC236}">
              <a16:creationId xmlns:a16="http://schemas.microsoft.com/office/drawing/2014/main" id="{00000000-0008-0000-0F00-00000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79" name="【庁舎】&#10;有形固定資産減価償却率最小値テキスト">
          <a:extLst>
            <a:ext uri="{FF2B5EF4-FFF2-40B4-BE49-F238E27FC236}">
              <a16:creationId xmlns:a16="http://schemas.microsoft.com/office/drawing/2014/main" id="{00000000-0008-0000-0F00-00000B03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1" name="【庁舎】&#10;有形固定資産減価償却率最大値テキスト">
          <a:extLst>
            <a:ext uri="{FF2B5EF4-FFF2-40B4-BE49-F238E27FC236}">
              <a16:creationId xmlns:a16="http://schemas.microsoft.com/office/drawing/2014/main" id="{00000000-0008-0000-0F00-00000D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83" name="【庁舎】&#10;有形固定資産減価償却率平均値テキスト">
          <a:extLst>
            <a:ext uri="{FF2B5EF4-FFF2-40B4-BE49-F238E27FC236}">
              <a16:creationId xmlns:a16="http://schemas.microsoft.com/office/drawing/2014/main" id="{00000000-0008-0000-0F00-00000F030000}"/>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23768</xdr:rowOff>
    </xdr:from>
    <xdr:to>
      <xdr:col>85</xdr:col>
      <xdr:colOff>177800</xdr:colOff>
      <xdr:row>102</xdr:row>
      <xdr:rowOff>125368</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62687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46645</xdr:rowOff>
    </xdr:from>
    <xdr:ext cx="405111" cy="259045"/>
    <xdr:sp macro="" textlink="">
      <xdr:nvSpPr>
        <xdr:cNvPr id="794" name="【庁舎】&#10;有形固定資産減価償却率該当値テキスト">
          <a:extLst>
            <a:ext uri="{FF2B5EF4-FFF2-40B4-BE49-F238E27FC236}">
              <a16:creationId xmlns:a16="http://schemas.microsoft.com/office/drawing/2014/main" id="{00000000-0008-0000-0F00-00001A030000}"/>
            </a:ext>
          </a:extLst>
        </xdr:cNvPr>
        <xdr:cNvSpPr txBox="1"/>
      </xdr:nvSpPr>
      <xdr:spPr>
        <a:xfrm>
          <a:off x="16357600"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58057</xdr:rowOff>
    </xdr:from>
    <xdr:to>
      <xdr:col>81</xdr:col>
      <xdr:colOff>101600</xdr:colOff>
      <xdr:row>102</xdr:row>
      <xdr:rowOff>159657</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5430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74568</xdr:rowOff>
    </xdr:from>
    <xdr:to>
      <xdr:col>85</xdr:col>
      <xdr:colOff>127000</xdr:colOff>
      <xdr:row>102</xdr:row>
      <xdr:rowOff>108857</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15481300" y="175624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108857</xdr:rowOff>
    </xdr:from>
    <xdr:to>
      <xdr:col>81</xdr:col>
      <xdr:colOff>50800</xdr:colOff>
      <xdr:row>102</xdr:row>
      <xdr:rowOff>144780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14592300" y="175967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43362</xdr:rowOff>
    </xdr:from>
    <xdr:to>
      <xdr:col>72</xdr:col>
      <xdr:colOff>38100</xdr:colOff>
      <xdr:row>102</xdr:row>
      <xdr:rowOff>144962</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3652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94162</xdr:rowOff>
    </xdr:from>
    <xdr:to>
      <xdr:col>76</xdr:col>
      <xdr:colOff>114300</xdr:colOff>
      <xdr:row>102</xdr:row>
      <xdr:rowOff>144780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3703300" y="1758206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01" name="n_1aveValue【庁舎】&#10;有形固定資産減価償却率">
          <a:extLst>
            <a:ext uri="{FF2B5EF4-FFF2-40B4-BE49-F238E27FC236}">
              <a16:creationId xmlns:a16="http://schemas.microsoft.com/office/drawing/2014/main" id="{00000000-0008-0000-0F00-000021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02" name="n_2aveValue【庁舎】&#10;有形固定資産減価償却率">
          <a:extLst>
            <a:ext uri="{FF2B5EF4-FFF2-40B4-BE49-F238E27FC236}">
              <a16:creationId xmlns:a16="http://schemas.microsoft.com/office/drawing/2014/main" id="{00000000-0008-0000-0F00-000022030000}"/>
            </a:ext>
          </a:extLst>
        </xdr:cNvPr>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03" name="n_3aveValue【庁舎】&#10;有形固定資産減価償却率">
          <a:extLst>
            <a:ext uri="{FF2B5EF4-FFF2-40B4-BE49-F238E27FC236}">
              <a16:creationId xmlns:a16="http://schemas.microsoft.com/office/drawing/2014/main" id="{00000000-0008-0000-0F00-000023030000}"/>
            </a:ext>
          </a:extLst>
        </xdr:cNvPr>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4734</xdr:rowOff>
    </xdr:from>
    <xdr:ext cx="405111" cy="259045"/>
    <xdr:sp macro="" textlink="">
      <xdr:nvSpPr>
        <xdr:cNvPr id="804" name="n_1mainValue【庁舎】&#10;有形固定資産減価償却率">
          <a:extLst>
            <a:ext uri="{FF2B5EF4-FFF2-40B4-BE49-F238E27FC236}">
              <a16:creationId xmlns:a16="http://schemas.microsoft.com/office/drawing/2014/main" id="{00000000-0008-0000-0F00-000024030000}"/>
            </a:ext>
          </a:extLst>
        </xdr:cNvPr>
        <xdr:cNvSpPr txBox="1"/>
      </xdr:nvSpPr>
      <xdr:spPr>
        <a:xfrm>
          <a:off x="152660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05" name="n_2mainValue【庁舎】&#10;有形固定資産減価償却率">
          <a:extLst>
            <a:ext uri="{FF2B5EF4-FFF2-40B4-BE49-F238E27FC236}">
              <a16:creationId xmlns:a16="http://schemas.microsoft.com/office/drawing/2014/main" id="{00000000-0008-0000-0F00-000025030000}"/>
            </a:ext>
          </a:extLst>
        </xdr:cNvPr>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161489</xdr:rowOff>
    </xdr:from>
    <xdr:ext cx="405111" cy="259045"/>
    <xdr:sp macro="" textlink="">
      <xdr:nvSpPr>
        <xdr:cNvPr id="806" name="n_3mainValue【庁舎】&#10;有形固定資産減価償却率">
          <a:extLst>
            <a:ext uri="{FF2B5EF4-FFF2-40B4-BE49-F238E27FC236}">
              <a16:creationId xmlns:a16="http://schemas.microsoft.com/office/drawing/2014/main" id="{00000000-0008-0000-0F00-000026030000}"/>
            </a:ext>
          </a:extLst>
        </xdr:cNvPr>
        <xdr:cNvSpPr txBox="1"/>
      </xdr:nvSpPr>
      <xdr:spPr>
        <a:xfrm>
          <a:off x="13500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00000000-0008-0000-0F00-00003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31" name="【庁舎】&#10;一人当たり面積最小値テキスト">
          <a:extLst>
            <a:ext uri="{FF2B5EF4-FFF2-40B4-BE49-F238E27FC236}">
              <a16:creationId xmlns:a16="http://schemas.microsoft.com/office/drawing/2014/main" id="{00000000-0008-0000-0F00-00003F03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3" name="【庁舎】&#10;一人当たり面積最大値テキスト">
          <a:extLst>
            <a:ext uri="{FF2B5EF4-FFF2-40B4-BE49-F238E27FC236}">
              <a16:creationId xmlns:a16="http://schemas.microsoft.com/office/drawing/2014/main" id="{00000000-0008-0000-0F00-00004103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35" name="【庁舎】&#10;一人当たり面積平均値テキスト">
          <a:extLst>
            <a:ext uri="{FF2B5EF4-FFF2-40B4-BE49-F238E27FC236}">
              <a16:creationId xmlns:a16="http://schemas.microsoft.com/office/drawing/2014/main" id="{00000000-0008-0000-0F00-000043030000}"/>
            </a:ext>
          </a:extLst>
        </xdr:cNvPr>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76200</xdr:rowOff>
    </xdr:from>
    <xdr:to>
      <xdr:col>116</xdr:col>
      <xdr:colOff>114300</xdr:colOff>
      <xdr:row>108</xdr:row>
      <xdr:rowOff>6350</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21107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846" name="【庁舎】&#10;一人当たり面積該当値テキスト">
          <a:extLst>
            <a:ext uri="{FF2B5EF4-FFF2-40B4-BE49-F238E27FC236}">
              <a16:creationId xmlns:a16="http://schemas.microsoft.com/office/drawing/2014/main" id="{00000000-0008-0000-0F00-00004E030000}"/>
            </a:ext>
          </a:extLst>
        </xdr:cNvPr>
        <xdr:cNvSpPr txBox="1"/>
      </xdr:nvSpPr>
      <xdr:spPr>
        <a:xfrm>
          <a:off x="22199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76200</xdr:rowOff>
    </xdr:from>
    <xdr:to>
      <xdr:col>112</xdr:col>
      <xdr:colOff>38100</xdr:colOff>
      <xdr:row>108</xdr:row>
      <xdr:rowOff>6350</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12725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127000</xdr:rowOff>
    </xdr:from>
    <xdr:to>
      <xdr:col>116</xdr:col>
      <xdr:colOff>63500</xdr:colOff>
      <xdr:row>107</xdr:row>
      <xdr:rowOff>127000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21323300" y="18472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76200</xdr:rowOff>
    </xdr:from>
    <xdr:to>
      <xdr:col>107</xdr:col>
      <xdr:colOff>101600</xdr:colOff>
      <xdr:row>108</xdr:row>
      <xdr:rowOff>6350</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203835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127000</xdr:rowOff>
    </xdr:from>
    <xdr:to>
      <xdr:col>111</xdr:col>
      <xdr:colOff>177800</xdr:colOff>
      <xdr:row>107</xdr:row>
      <xdr:rowOff>127000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20434300" y="18472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127000</xdr:rowOff>
    </xdr:from>
    <xdr:to>
      <xdr:col>107</xdr:col>
      <xdr:colOff>50800</xdr:colOff>
      <xdr:row>107</xdr:row>
      <xdr:rowOff>133350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9545300" y="184721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53" name="n_1aveValue【庁舎】&#10;一人当たり面積">
          <a:extLst>
            <a:ext uri="{FF2B5EF4-FFF2-40B4-BE49-F238E27FC236}">
              <a16:creationId xmlns:a16="http://schemas.microsoft.com/office/drawing/2014/main" id="{00000000-0008-0000-0F00-00005503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54" name="n_2aveValue【庁舎】&#10;一人当たり面積">
          <a:extLst>
            <a:ext uri="{FF2B5EF4-FFF2-40B4-BE49-F238E27FC236}">
              <a16:creationId xmlns:a16="http://schemas.microsoft.com/office/drawing/2014/main" id="{00000000-0008-0000-0F00-000056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8907</xdr:rowOff>
    </xdr:from>
    <xdr:ext cx="469744" cy="259045"/>
    <xdr:sp macro="" textlink="">
      <xdr:nvSpPr>
        <xdr:cNvPr id="855" name="n_3aveValue【庁舎】&#10;一人当たり面積">
          <a:extLst>
            <a:ext uri="{FF2B5EF4-FFF2-40B4-BE49-F238E27FC236}">
              <a16:creationId xmlns:a16="http://schemas.microsoft.com/office/drawing/2014/main" id="{00000000-0008-0000-0F00-000057030000}"/>
            </a:ext>
          </a:extLst>
        </xdr:cNvPr>
        <xdr:cNvSpPr txBox="1"/>
      </xdr:nvSpPr>
      <xdr:spPr>
        <a:xfrm>
          <a:off x="19310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168927</xdr:rowOff>
    </xdr:from>
    <xdr:ext cx="469744" cy="259045"/>
    <xdr:sp macro="" textlink="">
      <xdr:nvSpPr>
        <xdr:cNvPr id="856" name="n_1mainValue【庁舎】&#10;一人当たり面積">
          <a:extLst>
            <a:ext uri="{FF2B5EF4-FFF2-40B4-BE49-F238E27FC236}">
              <a16:creationId xmlns:a16="http://schemas.microsoft.com/office/drawing/2014/main" id="{00000000-0008-0000-0F00-000058030000}"/>
            </a:ext>
          </a:extLst>
        </xdr:cNvPr>
        <xdr:cNvSpPr txBox="1"/>
      </xdr:nvSpPr>
      <xdr:spPr>
        <a:xfrm>
          <a:off x="21075727"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857" name="n_2mainValue【庁舎】&#10;一人当たり面積">
          <a:extLst>
            <a:ext uri="{FF2B5EF4-FFF2-40B4-BE49-F238E27FC236}">
              <a16:creationId xmlns:a16="http://schemas.microsoft.com/office/drawing/2014/main" id="{00000000-0008-0000-0F00-000059030000}"/>
            </a:ext>
          </a:extLst>
        </xdr:cNvPr>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858" name="n_3mainValue【庁舎】&#10;一人当たり面積">
          <a:extLst>
            <a:ext uri="{FF2B5EF4-FFF2-40B4-BE49-F238E27FC236}">
              <a16:creationId xmlns:a16="http://schemas.microsoft.com/office/drawing/2014/main" id="{00000000-0008-0000-0F00-00005A030000}"/>
            </a:ext>
          </a:extLst>
        </xdr:cNvPr>
        <xdr:cNvSpPr txBox="1"/>
      </xdr:nvSpPr>
      <xdr:spPr>
        <a:xfrm>
          <a:off x="19310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類似団体等と比較して特に有形固定資産減価償却率が高くなっている施設は、「消防施設」、「庁舎」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「体育館・プール」であり、特に低くなっている施設は「保健センター・保健所」である。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「体育館・プール」については、全体的に老朽化が進んでいる。消防施設は主に消防団に係る施設の老朽化が進んでおり、今後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維持管理費用の増加が見込まれる。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体育館・プールについては、市民体育館の耐震化が平成３０年度に完了したが、今後老朽化した地区体育館や武道館の改修が予定されているため、多額の費用が見込まれる。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本庁舎は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市の中枢施設であるが、耐震性能が低いため耐震化に向けた早急な取組が必要である。施設の耐震化にあわせて、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の一部建替えを行う。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健センター・保健所」については、健康福祉センターのみが該当するが、市の施設としては比較的新しいため、有形固定資産減価償却率は低くなっている。その反面、特殊な設備を有する施設であることから、設備の維持管理・更新に多額の費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148,442
146,343
44.69
42,039,465
41,252,610
697,857
25,869,620
32,583,136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類似団体の平均は上回っており、３ヵ年平均の指数が９年連続で「１」以下となっている。財政力指数自体も大きな変動もなく高い水準で推移している。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や少子高齢化が進む中で、税収については増加要因となる材料が乏しい状況であることから、市税徴収の強化、企業誘致の促進による歳入の確保に努め、人件費、扶助費、公債費の経常的経費の一層の削減に取り組み、更なる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税や地方消費税交付金の増などにより経常一般財源収入は増額となったものの、歳出において人件費や維持補修費が減となった一方で扶助費や物件費の増などにより経常経費が増額となり、その増加率が経常経費充当一般財源の増加率を上回っ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県内団体の中でも比率が高い状況にあるため、次年度以降は比率の改善が図れるよう、引き続き経常経費の抑制に努めるとともに、市税を中心とした自主財源の確保などを図る。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123952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2878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99822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287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63</xdr:row>
      <xdr:rowOff>99822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5504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25146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60723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46245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人件費・物件費等が類似団体平均と比較して低くなっている要因は、主に行政改革の取り組みによるものである。平成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末まで専門職以外の職員採用を行わず、組織・人事の見直しを実施したことの他に、民間でも実施可能な事業の委託化を進めたことや、事務事業の見直し等により経費の削減を図ってきた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今後も市民サービスの低下に直結しないよう配慮しつつ、人件費・物件費の適正化について取り組んでいく。</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44977</xdr:rowOff>
    </xdr:from>
    <xdr:to>
      <xdr:col>23</xdr:col>
      <xdr:colOff>133350</xdr:colOff>
      <xdr:row>82</xdr:row>
      <xdr:rowOff>84320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03877"/>
          <a:ext cx="838200" cy="3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31741</xdr:rowOff>
    </xdr:from>
    <xdr:to>
      <xdr:col>19</xdr:col>
      <xdr:colOff>133350</xdr:colOff>
      <xdr:row>82</xdr:row>
      <xdr:rowOff>44977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0641"/>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12298</xdr:rowOff>
    </xdr:from>
    <xdr:to>
      <xdr:col>15</xdr:col>
      <xdr:colOff>82550</xdr:colOff>
      <xdr:row>82</xdr:row>
      <xdr:rowOff>31741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1198"/>
          <a:ext cx="8890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169971</xdr:rowOff>
    </xdr:from>
    <xdr:to>
      <xdr:col>11</xdr:col>
      <xdr:colOff>31750</xdr:colOff>
      <xdr:row>82</xdr:row>
      <xdr:rowOff>12298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57421"/>
          <a:ext cx="8890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33520</xdr:rowOff>
    </xdr:from>
    <xdr:to>
      <xdr:col>23</xdr:col>
      <xdr:colOff>184150</xdr:colOff>
      <xdr:row>82</xdr:row>
      <xdr:rowOff>135120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50047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165627</xdr:rowOff>
    </xdr:from>
    <xdr:to>
      <xdr:col>19</xdr:col>
      <xdr:colOff>184150</xdr:colOff>
      <xdr:row>82</xdr:row>
      <xdr:rowOff>95777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105954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152391</xdr:rowOff>
    </xdr:from>
    <xdr:to>
      <xdr:col>15</xdr:col>
      <xdr:colOff>133350</xdr:colOff>
      <xdr:row>82</xdr:row>
      <xdr:rowOff>82541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92718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132948</xdr:rowOff>
    </xdr:from>
    <xdr:to>
      <xdr:col>11</xdr:col>
      <xdr:colOff>82550</xdr:colOff>
      <xdr:row>82</xdr:row>
      <xdr:rowOff>63098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73275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119171</xdr:rowOff>
    </xdr:from>
    <xdr:to>
      <xdr:col>7</xdr:col>
      <xdr:colOff>31750</xdr:colOff>
      <xdr:row>82</xdr:row>
      <xdr:rowOff>49321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59498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ラスパイレス指数は平成２６年度以降１０２を超えており、平成３０年度については１０２．７と、類似団体平均９９．５を３．２ポイント、全国市平均９８．９を３．８ポイント上回っている。</a:t>
          </a:r>
        </a:p>
        <a:p>
          <a:r>
            <a:rPr kumimoji="1" lang="ja-JP" altLang="en-US" sz="1300">
              <a:latin typeface="ＭＳ Ｐゴシック" panose="020B0600070205080204" pitchFamily="50" charset="-128"/>
              <a:ea typeface="ＭＳ Ｐゴシック" panose="020B0600070205080204" pitchFamily="50" charset="-128"/>
            </a:rPr>
            <a:t>　上位級の在職比率が高いこと、高齢層職員の昇給抑制を実施していないこと、人材確保のため初任給を国より高く設定していること等が要因と考えられる。</a:t>
          </a:r>
        </a:p>
        <a:p>
          <a:r>
            <a:rPr kumimoji="1" lang="ja-JP" altLang="en-US" sz="1300">
              <a:latin typeface="ＭＳ Ｐゴシック" panose="020B0600070205080204" pitchFamily="50" charset="-128"/>
              <a:ea typeface="ＭＳ Ｐゴシック" panose="020B0600070205080204" pitchFamily="50" charset="-128"/>
            </a:rPr>
            <a:t>　今後もラスパイレス指数を引き下げるための取り組みについて研究していく。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各年の数値はｎ＋１年４月１日現在（</a:t>
          </a:r>
          <a:r>
            <a:rPr kumimoji="1" lang="en-US" altLang="ja-JP" sz="1300">
              <a:latin typeface="ＭＳ Ｐゴシック" panose="020B0600070205080204" pitchFamily="50" charset="-128"/>
              <a:ea typeface="ＭＳ Ｐゴシック" panose="020B0600070205080204" pitchFamily="50" charset="-128"/>
            </a:rPr>
            <a:t>ex. </a:t>
          </a:r>
          <a:r>
            <a:rPr kumimoji="1" lang="ja-JP" altLang="en-US" sz="1300">
              <a:latin typeface="ＭＳ Ｐゴシック" panose="020B0600070205080204" pitchFamily="50" charset="-128"/>
              <a:ea typeface="ＭＳ Ｐゴシック" panose="020B0600070205080204" pitchFamily="50" charset="-128"/>
            </a:rPr>
            <a:t>Ｈ３０年分→Ｈ３１年４月１日）</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72672</xdr:rowOff>
    </xdr:from>
    <xdr:to>
      <xdr:col>81</xdr:col>
      <xdr:colOff>44450</xdr:colOff>
      <xdr:row>90</xdr:row>
      <xdr:rowOff>72672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503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5645</xdr:rowOff>
    </xdr:from>
    <xdr:to>
      <xdr:col>77</xdr:col>
      <xdr:colOff>44450</xdr:colOff>
      <xdr:row>90</xdr:row>
      <xdr:rowOff>72672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4361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5645</xdr:rowOff>
    </xdr:from>
    <xdr:to>
      <xdr:col>72</xdr:col>
      <xdr:colOff>203200</xdr:colOff>
      <xdr:row>90</xdr:row>
      <xdr:rowOff>59266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4361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163689</xdr:rowOff>
    </xdr:from>
    <xdr:to>
      <xdr:col>68</xdr:col>
      <xdr:colOff>152400</xdr:colOff>
      <xdr:row>90</xdr:row>
      <xdr:rowOff>59266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4227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21872</xdr:rowOff>
    </xdr:from>
    <xdr:to>
      <xdr:col>81</xdr:col>
      <xdr:colOff>95250</xdr:colOff>
      <xdr:row>90</xdr:row>
      <xdr:rowOff>123472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89199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34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21872</xdr:rowOff>
    </xdr:from>
    <xdr:to>
      <xdr:col>77</xdr:col>
      <xdr:colOff>95250</xdr:colOff>
      <xdr:row>90</xdr:row>
      <xdr:rowOff>123472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108249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126295</xdr:rowOff>
    </xdr:from>
    <xdr:to>
      <xdr:col>73</xdr:col>
      <xdr:colOff>44450</xdr:colOff>
      <xdr:row>90</xdr:row>
      <xdr:rowOff>56445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41222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8466</xdr:rowOff>
    </xdr:from>
    <xdr:to>
      <xdr:col>68</xdr:col>
      <xdr:colOff>203200</xdr:colOff>
      <xdr:row>90</xdr:row>
      <xdr:rowOff>110066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94843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112889</xdr:rowOff>
    </xdr:from>
    <xdr:to>
      <xdr:col>64</xdr:col>
      <xdr:colOff>152400</xdr:colOff>
      <xdr:row>90</xdr:row>
      <xdr:rowOff>43039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27816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年度は専門職以外の職員採用をせず、その後も継続的に職員数の削減に努めてきた。平成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年度は、職員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割削減を目標とし、更なる削減に努めたが、同時に、新たな行政需要等に対応するために必要な職員の配置を行った結果、平成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年度以降は増加傾向となっている。それでも人口千人当たりの職員数は類似団体平均を下回っている。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今後の職員数については、毎年の総員適正化計画の策定において、働き方改革の推進も図ったうえで、引き続き職員の適正配置を行っていく。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34396</xdr:rowOff>
    </xdr:from>
    <xdr:to>
      <xdr:col>81</xdr:col>
      <xdr:colOff>44450</xdr:colOff>
      <xdr:row>62</xdr:row>
      <xdr:rowOff>36406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6429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34396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41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153564</xdr:rowOff>
    </xdr:from>
    <xdr:to>
      <xdr:col>72</xdr:col>
      <xdr:colOff>203200</xdr:colOff>
      <xdr:row>62</xdr:row>
      <xdr:rowOff>4233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1201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141499</xdr:rowOff>
    </xdr:from>
    <xdr:to>
      <xdr:col>68</xdr:col>
      <xdr:colOff>152400</xdr:colOff>
      <xdr:row>61</xdr:row>
      <xdr:rowOff>153564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99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157056</xdr:rowOff>
    </xdr:from>
    <xdr:to>
      <xdr:col>81</xdr:col>
      <xdr:colOff>95250</xdr:colOff>
      <xdr:row>62</xdr:row>
      <xdr:rowOff>87206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2133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155046</xdr:rowOff>
    </xdr:from>
    <xdr:to>
      <xdr:col>77</xdr:col>
      <xdr:colOff>95250</xdr:colOff>
      <xdr:row>62</xdr:row>
      <xdr:rowOff>85196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95373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8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102764</xdr:rowOff>
    </xdr:from>
    <xdr:to>
      <xdr:col>68</xdr:col>
      <xdr:colOff>203200</xdr:colOff>
      <xdr:row>62</xdr:row>
      <xdr:rowOff>32914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43091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3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90699</xdr:rowOff>
    </xdr:from>
    <xdr:to>
      <xdr:col>64</xdr:col>
      <xdr:colOff>152400</xdr:colOff>
      <xdr:row>62</xdr:row>
      <xdr:rowOff>20849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31026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過去からの起債抑制政策により、県平均を上回っている。しかし、臨時財政対策債や学校耐震化等による元利償還金は上昇傾向となっており、比率が上昇した。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今後は、公共施設マネジメントによる公共施設の改修等が見込まれるため、実施事業の精査や償還額の平準化等を図り、実質公債費比率の急激な上昇の抑制に努める。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38</xdr:row>
      <xdr:rowOff>140123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391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99906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1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148167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150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一般会計の地方債残高が増加したことにより比率が上昇したが、県平均は上回っている。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今後も公共施設マネジメントによる公共施設の改修等が予定されており、地方債残高は増加傾向で推移し、比率が上昇することが予想されることから、実施事業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30692</xdr:rowOff>
    </xdr:from>
    <xdr:to>
      <xdr:col>81</xdr:col>
      <xdr:colOff>44450</xdr:colOff>
      <xdr:row>14</xdr:row>
      <xdr:rowOff>65546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30992"/>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18627</xdr:rowOff>
    </xdr:from>
    <xdr:to>
      <xdr:col>77</xdr:col>
      <xdr:colOff>44450</xdr:colOff>
      <xdr:row>14</xdr:row>
      <xdr:rowOff>30692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189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169492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6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11924</xdr:rowOff>
    </xdr:from>
    <xdr:to>
      <xdr:col>72</xdr:col>
      <xdr:colOff>203200</xdr:colOff>
      <xdr:row>14</xdr:row>
      <xdr:rowOff>18627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1222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11924</xdr:rowOff>
    </xdr:from>
    <xdr:to>
      <xdr:col>68</xdr:col>
      <xdr:colOff>152400</xdr:colOff>
      <xdr:row>14</xdr:row>
      <xdr:rowOff>88335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1222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73112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63023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151342</xdr:rowOff>
    </xdr:from>
    <xdr:to>
      <xdr:col>77</xdr:col>
      <xdr:colOff>95250</xdr:colOff>
      <xdr:row>14</xdr:row>
      <xdr:rowOff>81492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91669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4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139277</xdr:rowOff>
    </xdr:from>
    <xdr:to>
      <xdr:col>73</xdr:col>
      <xdr:colOff>44450</xdr:colOff>
      <xdr:row>14</xdr:row>
      <xdr:rowOff>69427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79604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132574</xdr:rowOff>
    </xdr:from>
    <xdr:to>
      <xdr:col>68</xdr:col>
      <xdr:colOff>203200</xdr:colOff>
      <xdr:row>14</xdr:row>
      <xdr:rowOff>62724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72901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37535</xdr:rowOff>
    </xdr:from>
    <xdr:to>
      <xdr:col>64</xdr:col>
      <xdr:colOff>152400</xdr:colOff>
      <xdr:row>14</xdr:row>
      <xdr:rowOff>139135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149312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0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148,442
146,343
44.69
42,039,465
41,252,610
697,857
25,869,620
32,583,136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人件費充当経常一般財源は退職手当組合負担金の減などにより減額となり、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ポイント改善した。引き続き行政改革大綱及び総員適正化計画に基づき、効率的・効果的な組織見直しにより柔軟で機動力の高い組織づくりを推進し、人件費の抑制に努めていく。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物件費に係る経常収支比率は、類似団体平均を上回る状態でほぼ横ばいで推移しており、平成３０年度は旧国民宿舎や納骨堂建物解体事業等の影響により、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今後も行政改革大綱により経常経費の見直しを進めるとともに、委託内容や指定管理料の精査を行い、また使用料等の特定財源の見直しを行うなど、経費削減と財源確保に努めていく。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8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17</xdr:row>
      <xdr:rowOff>168910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168910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61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54610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経常一般財源収入が市税の増などにより増額となり、扶助費充当経常一般財源等についても増加したことが要因と考える。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扶助費の削減は困難であるが、市単独事業を中心に更なる見直しを進めるなど抑制に努めていく。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67128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56243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56243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129722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その他（維持補修費、繰出金）の経常収支比率は例年ほぼ横ばいで推移しており、平成３０年度は類似団体平均を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今後は公共施設の統廃合を含め、適正な維持管理に努めるとともに、増加傾向にある国民健康保険、介護保険、後期高齢者医療特別会計への繰出金については、保険税の見直しやジェネリック医薬品の利用促進等による医療費の抑制などにより、普通会計への負担軽減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153670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補助費等の経常収支比率は、前年度より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ポイント改善したが、依然として類似団体平均よりも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今後も、引き続き行政改革大綱で掲げる補助金制度の適正化に取り組む。</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116115</xdr:rowOff>
    </xdr:from>
    <xdr:to>
      <xdr:col>82</xdr:col>
      <xdr:colOff>107950</xdr:colOff>
      <xdr:row>38</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31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129722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642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86178</xdr:rowOff>
    </xdr:from>
    <xdr:to>
      <xdr:col>73</xdr:col>
      <xdr:colOff>180975</xdr:colOff>
      <xdr:row>39</xdr:row>
      <xdr:rowOff>129722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772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xdr:rowOff>
    </xdr:from>
    <xdr:to>
      <xdr:col>69</xdr:col>
      <xdr:colOff>92075</xdr:colOff>
      <xdr:row>39</xdr:row>
      <xdr:rowOff>86178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522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65315</xdr:rowOff>
    </xdr:from>
    <xdr:to>
      <xdr:col>82</xdr:col>
      <xdr:colOff>158750</xdr:colOff>
      <xdr:row>38</xdr:row>
      <xdr:rowOff>166915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37392</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78922</xdr:rowOff>
    </xdr:from>
    <xdr:to>
      <xdr:col>74</xdr:col>
      <xdr:colOff>31750</xdr:colOff>
      <xdr:row>40</xdr:row>
      <xdr:rowOff>9072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35378</xdr:rowOff>
    </xdr:from>
    <xdr:to>
      <xdr:col>69</xdr:col>
      <xdr:colOff>142875</xdr:colOff>
      <xdr:row>39</xdr:row>
      <xdr:rowOff>136978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121755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127907</xdr:rowOff>
    </xdr:from>
    <xdr:to>
      <xdr:col>65</xdr:col>
      <xdr:colOff>53975</xdr:colOff>
      <xdr:row>38</xdr:row>
      <xdr:rowOff>58057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42834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では学校の耐震化や臨時財政対策債等の影響により、地方債の元利償還金が増加傾向にある。また、公債費は令和３年度にピークを迎える見込みであり、さらに、公共施設マネジメントによる公共施設の改修等が予定されていることから、現状以上の厳しい財政運営となることが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そのため、今後予定される事業の精査を行うなどし、行政改革大綱第１期実行計画に目標として定めている地方債の新規発行額を元金償還額未満とすることに努め、財政の健全化に取り組む。</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27939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027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168911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004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905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138430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905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公債費以外に係る経常収支比率については、平成２９年度は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ポイント改善したものの、平成３０年度は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ポイント悪化し、さらに類似団体平均よりも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それぞれの分析は各項目によるが、依然として高い水準で推移を続ける扶助費、物件費、補助費等に係る経常収支比率が影響している。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121286</xdr:rowOff>
    </xdr:from>
    <xdr:to>
      <xdr:col>82</xdr:col>
      <xdr:colOff>107950</xdr:colOff>
      <xdr:row>79</xdr:row>
      <xdr:rowOff>41275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9438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121286</xdr:rowOff>
    </xdr:from>
    <xdr:to>
      <xdr:col>78</xdr:col>
      <xdr:colOff>69850</xdr:colOff>
      <xdr:row>79</xdr:row>
      <xdr:rowOff>52705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9438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6986</xdr:rowOff>
    </xdr:from>
    <xdr:to>
      <xdr:col>73</xdr:col>
      <xdr:colOff>180975</xdr:colOff>
      <xdr:row>79</xdr:row>
      <xdr:rowOff>52705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80086"/>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6986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943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161925</xdr:rowOff>
    </xdr:from>
    <xdr:to>
      <xdr:col>82</xdr:col>
      <xdr:colOff>158750</xdr:colOff>
      <xdr:row>79</xdr:row>
      <xdr:rowOff>92075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134002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70486</xdr:rowOff>
    </xdr:from>
    <xdr:to>
      <xdr:col>78</xdr:col>
      <xdr:colOff>120650</xdr:colOff>
      <xdr:row>79</xdr:row>
      <xdr:rowOff>636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156863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2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xdr:rowOff>
    </xdr:from>
    <xdr:to>
      <xdr:col>74</xdr:col>
      <xdr:colOff>31750</xdr:colOff>
      <xdr:row>79</xdr:row>
      <xdr:rowOff>103505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88282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127636</xdr:rowOff>
    </xdr:from>
    <xdr:to>
      <xdr:col>69</xdr:col>
      <xdr:colOff>142875</xdr:colOff>
      <xdr:row>78</xdr:row>
      <xdr:rowOff>57786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42563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94648</xdr:rowOff>
    </xdr:from>
    <xdr:to>
      <xdr:col>29</xdr:col>
      <xdr:colOff>127000</xdr:colOff>
      <xdr:row>16</xdr:row>
      <xdr:rowOff>116822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5473"/>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116822</xdr:rowOff>
    </xdr:from>
    <xdr:to>
      <xdr:col>26</xdr:col>
      <xdr:colOff>50800</xdr:colOff>
      <xdr:row>16</xdr:row>
      <xdr:rowOff>118781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7647"/>
          <a:ext cx="698500" cy="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117410</xdr:rowOff>
    </xdr:from>
    <xdr:to>
      <xdr:col>22</xdr:col>
      <xdr:colOff>114300</xdr:colOff>
      <xdr:row>16</xdr:row>
      <xdr:rowOff>118781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8235"/>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110127</xdr:rowOff>
    </xdr:from>
    <xdr:to>
      <xdr:col>18</xdr:col>
      <xdr:colOff>177800</xdr:colOff>
      <xdr:row>16</xdr:row>
      <xdr:rowOff>117410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00952"/>
          <a:ext cx="698500" cy="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43848</xdr:rowOff>
    </xdr:from>
    <xdr:to>
      <xdr:col>29</xdr:col>
      <xdr:colOff>177800</xdr:colOff>
      <xdr:row>16</xdr:row>
      <xdr:rowOff>145448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66022</xdr:rowOff>
    </xdr:from>
    <xdr:to>
      <xdr:col>26</xdr:col>
      <xdr:colOff>101600</xdr:colOff>
      <xdr:row>16</xdr:row>
      <xdr:rowOff>167622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152399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43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67981</xdr:rowOff>
    </xdr:from>
    <xdr:to>
      <xdr:col>22</xdr:col>
      <xdr:colOff>165100</xdr:colOff>
      <xdr:row>16</xdr:row>
      <xdr:rowOff>169581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154358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66610</xdr:rowOff>
    </xdr:from>
    <xdr:to>
      <xdr:col>19</xdr:col>
      <xdr:colOff>38100</xdr:colOff>
      <xdr:row>16</xdr:row>
      <xdr:rowOff>168210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152987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59327</xdr:rowOff>
    </xdr:from>
    <xdr:to>
      <xdr:col>15</xdr:col>
      <xdr:colOff>101600</xdr:colOff>
      <xdr:row>16</xdr:row>
      <xdr:rowOff>160927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145704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145288</xdr:rowOff>
    </xdr:from>
    <xdr:to>
      <xdr:col>29</xdr:col>
      <xdr:colOff>127000</xdr:colOff>
      <xdr:row>37</xdr:row>
      <xdr:rowOff>1460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98538"/>
          <a:ext cx="647700" cy="27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1460</xdr:rowOff>
    </xdr:from>
    <xdr:to>
      <xdr:col>26</xdr:col>
      <xdr:colOff>50800</xdr:colOff>
      <xdr:row>37</xdr:row>
      <xdr:rowOff>7366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26160"/>
          <a:ext cx="698500" cy="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7366</xdr:rowOff>
    </xdr:from>
    <xdr:to>
      <xdr:col>22</xdr:col>
      <xdr:colOff>114300</xdr:colOff>
      <xdr:row>37</xdr:row>
      <xdr:rowOff>14643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32066"/>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14643</xdr:rowOff>
    </xdr:from>
    <xdr:to>
      <xdr:col>18</xdr:col>
      <xdr:colOff>177800</xdr:colOff>
      <xdr:row>37</xdr:row>
      <xdr:rowOff>52781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39343"/>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94488</xdr:rowOff>
    </xdr:from>
    <xdr:to>
      <xdr:col>29</xdr:col>
      <xdr:colOff>177800</xdr:colOff>
      <xdr:row>37</xdr:row>
      <xdr:rowOff>24638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4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66565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1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122110</xdr:rowOff>
    </xdr:from>
    <xdr:to>
      <xdr:col>26</xdr:col>
      <xdr:colOff>101600</xdr:colOff>
      <xdr:row>37</xdr:row>
      <xdr:rowOff>52260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7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37037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128016</xdr:rowOff>
    </xdr:from>
    <xdr:to>
      <xdr:col>22</xdr:col>
      <xdr:colOff>165100</xdr:colOff>
      <xdr:row>37</xdr:row>
      <xdr:rowOff>58166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8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42943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135293</xdr:rowOff>
    </xdr:from>
    <xdr:to>
      <xdr:col>19</xdr:col>
      <xdr:colOff>38100</xdr:colOff>
      <xdr:row>37</xdr:row>
      <xdr:rowOff>65443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8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50220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7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1981</xdr:rowOff>
    </xdr:from>
    <xdr:to>
      <xdr:col>15</xdr:col>
      <xdr:colOff>101600</xdr:colOff>
      <xdr:row>37</xdr:row>
      <xdr:rowOff>103581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88358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1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148,442
146,343
44.69
42,039,465
41,252,610
697,857
25,869,620
32,583,136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114587</xdr:rowOff>
    </xdr:from>
    <xdr:to>
      <xdr:col>24</xdr:col>
      <xdr:colOff>63500</xdr:colOff>
      <xdr:row>36</xdr:row>
      <xdr:rowOff>119387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86787"/>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114587</xdr:rowOff>
    </xdr:from>
    <xdr:to>
      <xdr:col>19</xdr:col>
      <xdr:colOff>177800</xdr:colOff>
      <xdr:row>36</xdr:row>
      <xdr:rowOff>151261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6787"/>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103646</xdr:rowOff>
    </xdr:from>
    <xdr:to>
      <xdr:col>15</xdr:col>
      <xdr:colOff>50800</xdr:colOff>
      <xdr:row>36</xdr:row>
      <xdr:rowOff>151261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5846"/>
          <a:ext cx="889000" cy="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103646</xdr:rowOff>
    </xdr:from>
    <xdr:to>
      <xdr:col>10</xdr:col>
      <xdr:colOff>114300</xdr:colOff>
      <xdr:row>36</xdr:row>
      <xdr:rowOff>124482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75846"/>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68587</xdr:rowOff>
    </xdr:from>
    <xdr:to>
      <xdr:col>24</xdr:col>
      <xdr:colOff>114300</xdr:colOff>
      <xdr:row>36</xdr:row>
      <xdr:rowOff>170187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47014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63787</xdr:rowOff>
    </xdr:from>
    <xdr:to>
      <xdr:col>20</xdr:col>
      <xdr:colOff>38100</xdr:colOff>
      <xdr:row>36</xdr:row>
      <xdr:rowOff>165387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100461</xdr:rowOff>
    </xdr:from>
    <xdr:to>
      <xdr:col>15</xdr:col>
      <xdr:colOff>101600</xdr:colOff>
      <xdr:row>37</xdr:row>
      <xdr:rowOff>30611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52846</xdr:rowOff>
    </xdr:from>
    <xdr:to>
      <xdr:col>10</xdr:col>
      <xdr:colOff>165100</xdr:colOff>
      <xdr:row>36</xdr:row>
      <xdr:rowOff>154446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145573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73682</xdr:rowOff>
    </xdr:from>
    <xdr:to>
      <xdr:col>6</xdr:col>
      <xdr:colOff>38100</xdr:colOff>
      <xdr:row>37</xdr:row>
      <xdr:rowOff>3832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166409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3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134086</xdr:rowOff>
    </xdr:from>
    <xdr:to>
      <xdr:col>24</xdr:col>
      <xdr:colOff>63500</xdr:colOff>
      <xdr:row>58</xdr:row>
      <xdr:rowOff>1118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6736"/>
          <a:ext cx="8382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1118</xdr:rowOff>
    </xdr:from>
    <xdr:to>
      <xdr:col>19</xdr:col>
      <xdr:colOff>177800</xdr:colOff>
      <xdr:row>58</xdr:row>
      <xdr:rowOff>8509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5218"/>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8509</xdr:rowOff>
    </xdr:from>
    <xdr:to>
      <xdr:col>15</xdr:col>
      <xdr:colOff>50800</xdr:colOff>
      <xdr:row>58</xdr:row>
      <xdr:rowOff>35116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2609"/>
          <a:ext cx="889000" cy="2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35116</xdr:rowOff>
    </xdr:from>
    <xdr:to>
      <xdr:col>10</xdr:col>
      <xdr:colOff>114300</xdr:colOff>
      <xdr:row>58</xdr:row>
      <xdr:rowOff>46495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9216"/>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83286</xdr:rowOff>
    </xdr:from>
    <xdr:to>
      <xdr:col>24</xdr:col>
      <xdr:colOff>114300</xdr:colOff>
      <xdr:row>58</xdr:row>
      <xdr:rowOff>13436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61713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121768</xdr:rowOff>
    </xdr:from>
    <xdr:to>
      <xdr:col>20</xdr:col>
      <xdr:colOff>38100</xdr:colOff>
      <xdr:row>58</xdr:row>
      <xdr:rowOff>51918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43045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129159</xdr:rowOff>
    </xdr:from>
    <xdr:to>
      <xdr:col>15</xdr:col>
      <xdr:colOff>101600</xdr:colOff>
      <xdr:row>58</xdr:row>
      <xdr:rowOff>59309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50436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155766</xdr:rowOff>
    </xdr:from>
    <xdr:to>
      <xdr:col>10</xdr:col>
      <xdr:colOff>165100</xdr:colOff>
      <xdr:row>58</xdr:row>
      <xdr:rowOff>85916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77043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167145</xdr:rowOff>
    </xdr:from>
    <xdr:to>
      <xdr:col>6</xdr:col>
      <xdr:colOff>38100</xdr:colOff>
      <xdr:row>58</xdr:row>
      <xdr:rowOff>97295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88422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90323</xdr:rowOff>
    </xdr:from>
    <xdr:to>
      <xdr:col>24</xdr:col>
      <xdr:colOff>63500</xdr:colOff>
      <xdr:row>77</xdr:row>
      <xdr:rowOff>103673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91973"/>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90323</xdr:rowOff>
    </xdr:from>
    <xdr:to>
      <xdr:col>19</xdr:col>
      <xdr:colOff>177800</xdr:colOff>
      <xdr:row>77</xdr:row>
      <xdr:rowOff>93249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197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81818</xdr:rowOff>
    </xdr:from>
    <xdr:to>
      <xdr:col>15</xdr:col>
      <xdr:colOff>50800</xdr:colOff>
      <xdr:row>77</xdr:row>
      <xdr:rowOff>93249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346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79899</xdr:rowOff>
    </xdr:from>
    <xdr:to>
      <xdr:col>10</xdr:col>
      <xdr:colOff>114300</xdr:colOff>
      <xdr:row>77</xdr:row>
      <xdr:rowOff>81818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1549"/>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52873</xdr:rowOff>
    </xdr:from>
    <xdr:to>
      <xdr:col>24</xdr:col>
      <xdr:colOff>114300</xdr:colOff>
      <xdr:row>77</xdr:row>
      <xdr:rowOff>154473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31300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39523</xdr:rowOff>
    </xdr:from>
    <xdr:to>
      <xdr:col>20</xdr:col>
      <xdr:colOff>38100</xdr:colOff>
      <xdr:row>77</xdr:row>
      <xdr:rowOff>141123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132250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42449</xdr:rowOff>
    </xdr:from>
    <xdr:to>
      <xdr:col>15</xdr:col>
      <xdr:colOff>101600</xdr:colOff>
      <xdr:row>77</xdr:row>
      <xdr:rowOff>144049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135176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31018</xdr:rowOff>
    </xdr:from>
    <xdr:to>
      <xdr:col>10</xdr:col>
      <xdr:colOff>165100</xdr:colOff>
      <xdr:row>77</xdr:row>
      <xdr:rowOff>132618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123745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29099</xdr:rowOff>
    </xdr:from>
    <xdr:to>
      <xdr:col>6</xdr:col>
      <xdr:colOff>38100</xdr:colOff>
      <xdr:row>77</xdr:row>
      <xdr:rowOff>130699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55563</xdr:rowOff>
    </xdr:from>
    <xdr:to>
      <xdr:col>24</xdr:col>
      <xdr:colOff>63500</xdr:colOff>
      <xdr:row>98</xdr:row>
      <xdr:rowOff>57111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857663"/>
          <a:ext cx="8382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55563</xdr:rowOff>
    </xdr:from>
    <xdr:to>
      <xdr:col>19</xdr:col>
      <xdr:colOff>177800</xdr:colOff>
      <xdr:row>98</xdr:row>
      <xdr:rowOff>78499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57663"/>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78499</xdr:rowOff>
    </xdr:from>
    <xdr:to>
      <xdr:col>15</xdr:col>
      <xdr:colOff>50800</xdr:colOff>
      <xdr:row>98</xdr:row>
      <xdr:rowOff>118898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0599"/>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118898</xdr:rowOff>
    </xdr:from>
    <xdr:to>
      <xdr:col>10</xdr:col>
      <xdr:colOff>114300</xdr:colOff>
      <xdr:row>98</xdr:row>
      <xdr:rowOff>143484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20998"/>
          <a:ext cx="889000" cy="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6311</xdr:rowOff>
    </xdr:from>
    <xdr:to>
      <xdr:col>24</xdr:col>
      <xdr:colOff>114300</xdr:colOff>
      <xdr:row>98</xdr:row>
      <xdr:rowOff>107911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156188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4763</xdr:rowOff>
    </xdr:from>
    <xdr:to>
      <xdr:col>20</xdr:col>
      <xdr:colOff>38100</xdr:colOff>
      <xdr:row>98</xdr:row>
      <xdr:rowOff>106363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97490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27699</xdr:rowOff>
    </xdr:from>
    <xdr:to>
      <xdr:col>15</xdr:col>
      <xdr:colOff>101600</xdr:colOff>
      <xdr:row>98</xdr:row>
      <xdr:rowOff>129299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120426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68098</xdr:rowOff>
    </xdr:from>
    <xdr:to>
      <xdr:col>10</xdr:col>
      <xdr:colOff>165100</xdr:colOff>
      <xdr:row>98</xdr:row>
      <xdr:rowOff>169698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160825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92684</xdr:rowOff>
    </xdr:from>
    <xdr:to>
      <xdr:col>6</xdr:col>
      <xdr:colOff>38100</xdr:colOff>
      <xdr:row>99</xdr:row>
      <xdr:rowOff>22834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164778</xdr:rowOff>
    </xdr:from>
    <xdr:to>
      <xdr:col>55</xdr:col>
      <xdr:colOff>0</xdr:colOff>
      <xdr:row>38</xdr:row>
      <xdr:rowOff>9896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508428"/>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7098</xdr:rowOff>
    </xdr:from>
    <xdr:to>
      <xdr:col>50</xdr:col>
      <xdr:colOff>114300</xdr:colOff>
      <xdr:row>38</xdr:row>
      <xdr:rowOff>9896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22198"/>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xdr:rowOff>
    </xdr:from>
    <xdr:to>
      <xdr:col>45</xdr:col>
      <xdr:colOff>177800</xdr:colOff>
      <xdr:row>38</xdr:row>
      <xdr:rowOff>7098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15153"/>
          <a:ext cx="8890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xdr:rowOff>
    </xdr:from>
    <xdr:to>
      <xdr:col>41</xdr:col>
      <xdr:colOff>50800</xdr:colOff>
      <xdr:row>38</xdr:row>
      <xdr:rowOff>18862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5153"/>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113978</xdr:rowOff>
    </xdr:from>
    <xdr:to>
      <xdr:col>55</xdr:col>
      <xdr:colOff>50800</xdr:colOff>
      <xdr:row>38</xdr:row>
      <xdr:rowOff>44128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130546</xdr:rowOff>
    </xdr:from>
    <xdr:to>
      <xdr:col>50</xdr:col>
      <xdr:colOff>165100</xdr:colOff>
      <xdr:row>38</xdr:row>
      <xdr:rowOff>60696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51823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127748</xdr:rowOff>
    </xdr:from>
    <xdr:to>
      <xdr:col>46</xdr:col>
      <xdr:colOff>38100</xdr:colOff>
      <xdr:row>38</xdr:row>
      <xdr:rowOff>57899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1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49025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120703</xdr:rowOff>
    </xdr:from>
    <xdr:to>
      <xdr:col>41</xdr:col>
      <xdr:colOff>101600</xdr:colOff>
      <xdr:row>38</xdr:row>
      <xdr:rowOff>50853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67380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139512</xdr:rowOff>
    </xdr:from>
    <xdr:to>
      <xdr:col>36</xdr:col>
      <xdr:colOff>165100</xdr:colOff>
      <xdr:row>38</xdr:row>
      <xdr:rowOff>69662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60789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61237</xdr:rowOff>
    </xdr:from>
    <xdr:to>
      <xdr:col>55</xdr:col>
      <xdr:colOff>0</xdr:colOff>
      <xdr:row>58</xdr:row>
      <xdr:rowOff>94224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05337"/>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89095</xdr:rowOff>
    </xdr:from>
    <xdr:to>
      <xdr:col>50</xdr:col>
      <xdr:colOff>114300</xdr:colOff>
      <xdr:row>58</xdr:row>
      <xdr:rowOff>94224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33195"/>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89095</xdr:rowOff>
    </xdr:from>
    <xdr:to>
      <xdr:col>45</xdr:col>
      <xdr:colOff>177800</xdr:colOff>
      <xdr:row>58</xdr:row>
      <xdr:rowOff>107795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3319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100464</xdr:rowOff>
    </xdr:from>
    <xdr:to>
      <xdr:col>41</xdr:col>
      <xdr:colOff>50800</xdr:colOff>
      <xdr:row>58</xdr:row>
      <xdr:rowOff>107795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44564"/>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10437</xdr:rowOff>
    </xdr:from>
    <xdr:to>
      <xdr:col>55</xdr:col>
      <xdr:colOff>50800</xdr:colOff>
      <xdr:row>58</xdr:row>
      <xdr:rowOff>112037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96814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43424</xdr:rowOff>
    </xdr:from>
    <xdr:to>
      <xdr:col>50</xdr:col>
      <xdr:colOff>165100</xdr:colOff>
      <xdr:row>58</xdr:row>
      <xdr:rowOff>145024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136151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38295</xdr:rowOff>
    </xdr:from>
    <xdr:to>
      <xdr:col>46</xdr:col>
      <xdr:colOff>38100</xdr:colOff>
      <xdr:row>58</xdr:row>
      <xdr:rowOff>139895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131022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56995</xdr:rowOff>
    </xdr:from>
    <xdr:to>
      <xdr:col>41</xdr:col>
      <xdr:colOff>101600</xdr:colOff>
      <xdr:row>58</xdr:row>
      <xdr:rowOff>158595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149722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49664</xdr:rowOff>
    </xdr:from>
    <xdr:to>
      <xdr:col>36</xdr:col>
      <xdr:colOff>165100</xdr:colOff>
      <xdr:row>58</xdr:row>
      <xdr:rowOff>151264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142391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165964</xdr:rowOff>
    </xdr:from>
    <xdr:to>
      <xdr:col>55</xdr:col>
      <xdr:colOff>0</xdr:colOff>
      <xdr:row>78</xdr:row>
      <xdr:rowOff>168415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39064"/>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116815</xdr:rowOff>
    </xdr:from>
    <xdr:to>
      <xdr:col>50</xdr:col>
      <xdr:colOff>114300</xdr:colOff>
      <xdr:row>78</xdr:row>
      <xdr:rowOff>168415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89915"/>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116815</xdr:rowOff>
    </xdr:from>
    <xdr:to>
      <xdr:col>45</xdr:col>
      <xdr:colOff>177800</xdr:colOff>
      <xdr:row>78</xdr:row>
      <xdr:rowOff>136944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89915"/>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136944</xdr:rowOff>
    </xdr:from>
    <xdr:to>
      <xdr:col>41</xdr:col>
      <xdr:colOff>50800</xdr:colOff>
      <xdr:row>78</xdr:row>
      <xdr:rowOff>141072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10044"/>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115164</xdr:rowOff>
    </xdr:from>
    <xdr:to>
      <xdr:col>55</xdr:col>
      <xdr:colOff>50800</xdr:colOff>
      <xdr:row>79</xdr:row>
      <xdr:rowOff>45314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30091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0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117615</xdr:rowOff>
    </xdr:from>
    <xdr:to>
      <xdr:col>50</xdr:col>
      <xdr:colOff>165100</xdr:colOff>
      <xdr:row>79</xdr:row>
      <xdr:rowOff>47765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38892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66015</xdr:rowOff>
    </xdr:from>
    <xdr:to>
      <xdr:col>46</xdr:col>
      <xdr:colOff>38100</xdr:colOff>
      <xdr:row>78</xdr:row>
      <xdr:rowOff>167615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158742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3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86144</xdr:rowOff>
    </xdr:from>
    <xdr:to>
      <xdr:col>41</xdr:col>
      <xdr:colOff>101600</xdr:colOff>
      <xdr:row>79</xdr:row>
      <xdr:rowOff>16294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5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90272</xdr:rowOff>
    </xdr:from>
    <xdr:to>
      <xdr:col>36</xdr:col>
      <xdr:colOff>165100</xdr:colOff>
      <xdr:row>79</xdr:row>
      <xdr:rowOff>20422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11549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170698</xdr:rowOff>
    </xdr:from>
    <xdr:to>
      <xdr:col>55</xdr:col>
      <xdr:colOff>0</xdr:colOff>
      <xdr:row>98</xdr:row>
      <xdr:rowOff>47620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01348"/>
          <a:ext cx="8382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47620</xdr:rowOff>
    </xdr:from>
    <xdr:to>
      <xdr:col>50</xdr:col>
      <xdr:colOff>114300</xdr:colOff>
      <xdr:row>98</xdr:row>
      <xdr:rowOff>94977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49720"/>
          <a:ext cx="889000" cy="4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88365</xdr:rowOff>
    </xdr:from>
    <xdr:to>
      <xdr:col>45</xdr:col>
      <xdr:colOff>177800</xdr:colOff>
      <xdr:row>98</xdr:row>
      <xdr:rowOff>94977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90465"/>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73287</xdr:rowOff>
    </xdr:from>
    <xdr:to>
      <xdr:col>41</xdr:col>
      <xdr:colOff>50800</xdr:colOff>
      <xdr:row>98</xdr:row>
      <xdr:rowOff>88365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75387"/>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119898</xdr:rowOff>
    </xdr:from>
    <xdr:to>
      <xdr:col>55</xdr:col>
      <xdr:colOff>50800</xdr:colOff>
      <xdr:row>98</xdr:row>
      <xdr:rowOff>50048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34825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168270</xdr:rowOff>
    </xdr:from>
    <xdr:to>
      <xdr:col>50</xdr:col>
      <xdr:colOff>165100</xdr:colOff>
      <xdr:row>98</xdr:row>
      <xdr:rowOff>98420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44177</xdr:rowOff>
    </xdr:from>
    <xdr:to>
      <xdr:col>46</xdr:col>
      <xdr:colOff>38100</xdr:colOff>
      <xdr:row>98</xdr:row>
      <xdr:rowOff>145777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136904</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3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37565</xdr:rowOff>
    </xdr:from>
    <xdr:to>
      <xdr:col>41</xdr:col>
      <xdr:colOff>101600</xdr:colOff>
      <xdr:row>98</xdr:row>
      <xdr:rowOff>139165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130292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22487</xdr:rowOff>
    </xdr:from>
    <xdr:to>
      <xdr:col>36</xdr:col>
      <xdr:colOff>165100</xdr:colOff>
      <xdr:row>98</xdr:row>
      <xdr:rowOff>124087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115214</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24333</xdr:rowOff>
    </xdr:from>
    <xdr:to>
      <xdr:col>85</xdr:col>
      <xdr:colOff>127000</xdr:colOff>
      <xdr:row>39</xdr:row>
      <xdr:rowOff>42697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10883"/>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18694</xdr:rowOff>
    </xdr:from>
    <xdr:to>
      <xdr:col>81</xdr:col>
      <xdr:colOff>50800</xdr:colOff>
      <xdr:row>39</xdr:row>
      <xdr:rowOff>42697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0524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18694</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05244"/>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144983</xdr:rowOff>
    </xdr:from>
    <xdr:to>
      <xdr:col>85</xdr:col>
      <xdr:colOff>177800</xdr:colOff>
      <xdr:row>39</xdr:row>
      <xdr:rowOff>75133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59910</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163347</xdr:rowOff>
    </xdr:from>
    <xdr:to>
      <xdr:col>81</xdr:col>
      <xdr:colOff>101600</xdr:colOff>
      <xdr:row>39</xdr:row>
      <xdr:rowOff>93497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84624</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139344</xdr:rowOff>
    </xdr:from>
    <xdr:to>
      <xdr:col>76</xdr:col>
      <xdr:colOff>165100</xdr:colOff>
      <xdr:row>39</xdr:row>
      <xdr:rowOff>69494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60621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144272</xdr:rowOff>
    </xdr:from>
    <xdr:to>
      <xdr:col>85</xdr:col>
      <xdr:colOff>127000</xdr:colOff>
      <xdr:row>76</xdr:row>
      <xdr:rowOff>161283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74472"/>
          <a:ext cx="8382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161283</xdr:rowOff>
    </xdr:from>
    <xdr:to>
      <xdr:col>81</xdr:col>
      <xdr:colOff>50800</xdr:colOff>
      <xdr:row>77</xdr:row>
      <xdr:rowOff>11361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91483"/>
          <a:ext cx="8890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11361</xdr:rowOff>
    </xdr:from>
    <xdr:to>
      <xdr:col>76</xdr:col>
      <xdr:colOff>114300</xdr:colOff>
      <xdr:row>77</xdr:row>
      <xdr:rowOff>39821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1301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16732</xdr:rowOff>
    </xdr:from>
    <xdr:to>
      <xdr:col>71</xdr:col>
      <xdr:colOff>177800</xdr:colOff>
      <xdr:row>77</xdr:row>
      <xdr:rowOff>39821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1838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93472</xdr:rowOff>
    </xdr:from>
    <xdr:to>
      <xdr:col>85</xdr:col>
      <xdr:colOff>177800</xdr:colOff>
      <xdr:row>77</xdr:row>
      <xdr:rowOff>23622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71899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110483</xdr:rowOff>
    </xdr:from>
    <xdr:to>
      <xdr:col>81</xdr:col>
      <xdr:colOff>101600</xdr:colOff>
      <xdr:row>77</xdr:row>
      <xdr:rowOff>40633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31760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132011</xdr:rowOff>
    </xdr:from>
    <xdr:to>
      <xdr:col>76</xdr:col>
      <xdr:colOff>165100</xdr:colOff>
      <xdr:row>77</xdr:row>
      <xdr:rowOff>62161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53288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160471</xdr:rowOff>
    </xdr:from>
    <xdr:to>
      <xdr:col>72</xdr:col>
      <xdr:colOff>38100</xdr:colOff>
      <xdr:row>77</xdr:row>
      <xdr:rowOff>90621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137382</xdr:rowOff>
    </xdr:from>
    <xdr:to>
      <xdr:col>67</xdr:col>
      <xdr:colOff>101600</xdr:colOff>
      <xdr:row>77</xdr:row>
      <xdr:rowOff>67532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133521</xdr:rowOff>
    </xdr:from>
    <xdr:to>
      <xdr:col>85</xdr:col>
      <xdr:colOff>127000</xdr:colOff>
      <xdr:row>98</xdr:row>
      <xdr:rowOff>135161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35621"/>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135161</xdr:rowOff>
    </xdr:from>
    <xdr:to>
      <xdr:col>81</xdr:col>
      <xdr:colOff>50800</xdr:colOff>
      <xdr:row>98</xdr:row>
      <xdr:rowOff>136678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37261"/>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120143</xdr:rowOff>
    </xdr:from>
    <xdr:to>
      <xdr:col>76</xdr:col>
      <xdr:colOff>114300</xdr:colOff>
      <xdr:row>98</xdr:row>
      <xdr:rowOff>136678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22243"/>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120143</xdr:rowOff>
    </xdr:from>
    <xdr:to>
      <xdr:col>71</xdr:col>
      <xdr:colOff>177800</xdr:colOff>
      <xdr:row>98</xdr:row>
      <xdr:rowOff>133553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2224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82721</xdr:rowOff>
    </xdr:from>
    <xdr:to>
      <xdr:col>85</xdr:col>
      <xdr:colOff>177800</xdr:colOff>
      <xdr:row>99</xdr:row>
      <xdr:rowOff>12871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84361</xdr:rowOff>
    </xdr:from>
    <xdr:to>
      <xdr:col>81</xdr:col>
      <xdr:colOff>101600</xdr:colOff>
      <xdr:row>99</xdr:row>
      <xdr:rowOff>14511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5638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85878</xdr:rowOff>
    </xdr:from>
    <xdr:to>
      <xdr:col>76</xdr:col>
      <xdr:colOff>165100</xdr:colOff>
      <xdr:row>99</xdr:row>
      <xdr:rowOff>16028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7155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69343</xdr:rowOff>
    </xdr:from>
    <xdr:to>
      <xdr:col>72</xdr:col>
      <xdr:colOff>38100</xdr:colOff>
      <xdr:row>98</xdr:row>
      <xdr:rowOff>170943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162070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6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82753</xdr:rowOff>
    </xdr:from>
    <xdr:to>
      <xdr:col>67</xdr:col>
      <xdr:colOff>101600</xdr:colOff>
      <xdr:row>99</xdr:row>
      <xdr:rowOff>12903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4030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93719</xdr:rowOff>
    </xdr:from>
    <xdr:to>
      <xdr:col>116</xdr:col>
      <xdr:colOff>63500</xdr:colOff>
      <xdr:row>59</xdr:row>
      <xdr:rowOff>94404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0926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93490</xdr:rowOff>
    </xdr:from>
    <xdr:to>
      <xdr:col>111</xdr:col>
      <xdr:colOff>177800</xdr:colOff>
      <xdr:row>59</xdr:row>
      <xdr:rowOff>93719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904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75725</xdr:rowOff>
    </xdr:from>
    <xdr:to>
      <xdr:col>107</xdr:col>
      <xdr:colOff>50800</xdr:colOff>
      <xdr:row>59</xdr:row>
      <xdr:rowOff>93490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91275"/>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74712</xdr:rowOff>
    </xdr:from>
    <xdr:to>
      <xdr:col>102</xdr:col>
      <xdr:colOff>114300</xdr:colOff>
      <xdr:row>59</xdr:row>
      <xdr:rowOff>75725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9026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43604</xdr:rowOff>
    </xdr:from>
    <xdr:to>
      <xdr:col>116</xdr:col>
      <xdr:colOff>114300</xdr:colOff>
      <xdr:row>59</xdr:row>
      <xdr:rowOff>145204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129981</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42919</xdr:rowOff>
    </xdr:from>
    <xdr:to>
      <xdr:col>112</xdr:col>
      <xdr:colOff>38100</xdr:colOff>
      <xdr:row>59</xdr:row>
      <xdr:rowOff>144519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135646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42690</xdr:rowOff>
    </xdr:from>
    <xdr:to>
      <xdr:col>107</xdr:col>
      <xdr:colOff>101600</xdr:colOff>
      <xdr:row>59</xdr:row>
      <xdr:rowOff>144290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135417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24925</xdr:rowOff>
    </xdr:from>
    <xdr:to>
      <xdr:col>102</xdr:col>
      <xdr:colOff>165100</xdr:colOff>
      <xdr:row>59</xdr:row>
      <xdr:rowOff>126525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117652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23912</xdr:rowOff>
    </xdr:from>
    <xdr:to>
      <xdr:col>98</xdr:col>
      <xdr:colOff>38100</xdr:colOff>
      <xdr:row>59</xdr:row>
      <xdr:rowOff>125512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116639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3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54465</xdr:rowOff>
    </xdr:from>
    <xdr:to>
      <xdr:col>116</xdr:col>
      <xdr:colOff>63500</xdr:colOff>
      <xdr:row>75</xdr:row>
      <xdr:rowOff>102438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13215"/>
          <a:ext cx="838200" cy="4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54465</xdr:rowOff>
    </xdr:from>
    <xdr:to>
      <xdr:col>111</xdr:col>
      <xdr:colOff>177800</xdr:colOff>
      <xdr:row>75</xdr:row>
      <xdr:rowOff>70630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13215"/>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70630</xdr:rowOff>
    </xdr:from>
    <xdr:to>
      <xdr:col>107</xdr:col>
      <xdr:colOff>50800</xdr:colOff>
      <xdr:row>75</xdr:row>
      <xdr:rowOff>115436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29380"/>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148093</xdr:rowOff>
    </xdr:from>
    <xdr:to>
      <xdr:col>102</xdr:col>
      <xdr:colOff>114300</xdr:colOff>
      <xdr:row>75</xdr:row>
      <xdr:rowOff>115436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3539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51638</xdr:rowOff>
    </xdr:from>
    <xdr:to>
      <xdr:col>116</xdr:col>
      <xdr:colOff>114300</xdr:colOff>
      <xdr:row>75</xdr:row>
      <xdr:rowOff>153237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0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30065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3665</xdr:rowOff>
    </xdr:from>
    <xdr:to>
      <xdr:col>112</xdr:col>
      <xdr:colOff>38100</xdr:colOff>
      <xdr:row>75</xdr:row>
      <xdr:rowOff>105265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96392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19830</xdr:rowOff>
    </xdr:from>
    <xdr:to>
      <xdr:col>107</xdr:col>
      <xdr:colOff>101600</xdr:colOff>
      <xdr:row>75</xdr:row>
      <xdr:rowOff>121430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112557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64636</xdr:rowOff>
    </xdr:from>
    <xdr:to>
      <xdr:col>102</xdr:col>
      <xdr:colOff>165100</xdr:colOff>
      <xdr:row>75</xdr:row>
      <xdr:rowOff>166235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2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157363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1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97293</xdr:rowOff>
    </xdr:from>
    <xdr:to>
      <xdr:col>98</xdr:col>
      <xdr:colOff>38100</xdr:colOff>
      <xdr:row>75</xdr:row>
      <xdr:rowOff>27443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18570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277,904</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10,931</a:t>
          </a:r>
          <a:r>
            <a:rPr kumimoji="1" lang="ja-JP" altLang="en-US" sz="1300">
              <a:latin typeface="ＭＳ Ｐゴシック" panose="020B0600070205080204" pitchFamily="50" charset="-128"/>
              <a:ea typeface="ＭＳ Ｐゴシック" panose="020B0600070205080204" pitchFamily="50" charset="-128"/>
            </a:rPr>
            <a:t>円上昇したが、依然として各項目で類似団体平均を下回っている。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人件費は主に退職手当組合負担金の減により減額となっている。物件費については、指定管理者制度の推進等に伴い上昇を続けており、さらに平成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年度は旧国民宿舎や納骨堂の除却費用についても大きな上昇要因となった。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年々増加していたが、平成３０年度については臨時福祉給付金が皆減となったことから減少に転じた。補助費については固定資産税等過誤納返還金の増加により増えたものの、前年度と同様、類似団体平均に近い数値となっており、補助対象・経費・補助率等の見直し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普通建設事業費については類似団体平均を大きく下回っているが、不老川緊急治水対策事業や市民体育館耐震化等整備事業の増等により新規整備・更新整備ともに上昇した。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148,442
146,343
44.69
42,039,465
41,252,610
697,857
25,869,620
32,583,136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80264</xdr:rowOff>
    </xdr:from>
    <xdr:to>
      <xdr:col>24</xdr:col>
      <xdr:colOff>63500</xdr:colOff>
      <xdr:row>39</xdr:row>
      <xdr:rowOff>83312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76681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83312</xdr:rowOff>
    </xdr:from>
    <xdr:to>
      <xdr:col>19</xdr:col>
      <xdr:colOff>177800</xdr:colOff>
      <xdr:row>39</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76986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140462</xdr:rowOff>
    </xdr:from>
    <xdr:to>
      <xdr:col>15</xdr:col>
      <xdr:colOff>50800</xdr:colOff>
      <xdr:row>39</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55562"/>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140462</xdr:rowOff>
    </xdr:from>
    <xdr:to>
      <xdr:col>10</xdr:col>
      <xdr:colOff>114300</xdr:colOff>
      <xdr:row>38</xdr:row>
      <xdr:rowOff>168656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5556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29464</xdr:rowOff>
    </xdr:from>
    <xdr:to>
      <xdr:col>24</xdr:col>
      <xdr:colOff>114300</xdr:colOff>
      <xdr:row>39</xdr:row>
      <xdr:rowOff>131064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115841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6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32512</xdr:rowOff>
    </xdr:from>
    <xdr:to>
      <xdr:col>20</xdr:col>
      <xdr:colOff>38100</xdr:colOff>
      <xdr:row>39</xdr:row>
      <xdr:rowOff>134112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125239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81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81280</xdr:rowOff>
    </xdr:from>
    <xdr:to>
      <xdr:col>15</xdr:col>
      <xdr:colOff>101600</xdr:colOff>
      <xdr:row>40</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40</xdr:row>
      <xdr:rowOff>2557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86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89662</xdr:rowOff>
    </xdr:from>
    <xdr:to>
      <xdr:col>10</xdr:col>
      <xdr:colOff>165100</xdr:colOff>
      <xdr:row>39</xdr:row>
      <xdr:rowOff>19812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10939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9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117856</xdr:rowOff>
    </xdr:from>
    <xdr:to>
      <xdr:col>6</xdr:col>
      <xdr:colOff>38100</xdr:colOff>
      <xdr:row>39</xdr:row>
      <xdr:rowOff>48006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151385</xdr:rowOff>
    </xdr:from>
    <xdr:to>
      <xdr:col>24</xdr:col>
      <xdr:colOff>63500</xdr:colOff>
      <xdr:row>58</xdr:row>
      <xdr:rowOff>155245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95485"/>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155245</xdr:rowOff>
    </xdr:from>
    <xdr:to>
      <xdr:col>19</xdr:col>
      <xdr:colOff>177800</xdr:colOff>
      <xdr:row>58</xdr:row>
      <xdr:rowOff>155542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99345"/>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143140</xdr:rowOff>
    </xdr:from>
    <xdr:to>
      <xdr:col>15</xdr:col>
      <xdr:colOff>50800</xdr:colOff>
      <xdr:row>58</xdr:row>
      <xdr:rowOff>155542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87240"/>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143140</xdr:rowOff>
    </xdr:from>
    <xdr:to>
      <xdr:col>10</xdr:col>
      <xdr:colOff>114300</xdr:colOff>
      <xdr:row>58</xdr:row>
      <xdr:rowOff>153614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7240"/>
          <a:ext cx="8890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100585</xdr:rowOff>
    </xdr:from>
    <xdr:to>
      <xdr:col>24</xdr:col>
      <xdr:colOff>114300</xdr:colOff>
      <xdr:row>59</xdr:row>
      <xdr:rowOff>30735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104445</xdr:rowOff>
    </xdr:from>
    <xdr:to>
      <xdr:col>20</xdr:col>
      <xdr:colOff>38100</xdr:colOff>
      <xdr:row>59</xdr:row>
      <xdr:rowOff>34595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25722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104742</xdr:rowOff>
    </xdr:from>
    <xdr:to>
      <xdr:col>15</xdr:col>
      <xdr:colOff>101600</xdr:colOff>
      <xdr:row>59</xdr:row>
      <xdr:rowOff>34892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26019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92340</xdr:rowOff>
    </xdr:from>
    <xdr:to>
      <xdr:col>10</xdr:col>
      <xdr:colOff>165100</xdr:colOff>
      <xdr:row>59</xdr:row>
      <xdr:rowOff>22490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102814</xdr:rowOff>
    </xdr:from>
    <xdr:to>
      <xdr:col>6</xdr:col>
      <xdr:colOff>38100</xdr:colOff>
      <xdr:row>59</xdr:row>
      <xdr:rowOff>32964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24091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110744</xdr:rowOff>
    </xdr:from>
    <xdr:to>
      <xdr:col>24</xdr:col>
      <xdr:colOff>63500</xdr:colOff>
      <xdr:row>77</xdr:row>
      <xdr:rowOff>111409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12394"/>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111409</xdr:rowOff>
    </xdr:from>
    <xdr:to>
      <xdr:col>19</xdr:col>
      <xdr:colOff>177800</xdr:colOff>
      <xdr:row>77</xdr:row>
      <xdr:rowOff>146743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3059"/>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146743</xdr:rowOff>
    </xdr:from>
    <xdr:to>
      <xdr:col>15</xdr:col>
      <xdr:colOff>50800</xdr:colOff>
      <xdr:row>78</xdr:row>
      <xdr:rowOff>48304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8393"/>
          <a:ext cx="889000" cy="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45146</xdr:rowOff>
    </xdr:from>
    <xdr:to>
      <xdr:col>10</xdr:col>
      <xdr:colOff>114300</xdr:colOff>
      <xdr:row>78</xdr:row>
      <xdr:rowOff>48304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18246"/>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59944</xdr:rowOff>
    </xdr:from>
    <xdr:to>
      <xdr:col>24</xdr:col>
      <xdr:colOff>114300</xdr:colOff>
      <xdr:row>77</xdr:row>
      <xdr:rowOff>161544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38371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60609</xdr:rowOff>
    </xdr:from>
    <xdr:to>
      <xdr:col>20</xdr:col>
      <xdr:colOff>38100</xdr:colOff>
      <xdr:row>77</xdr:row>
      <xdr:rowOff>162209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153336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95943</xdr:rowOff>
    </xdr:from>
    <xdr:to>
      <xdr:col>15</xdr:col>
      <xdr:colOff>101600</xdr:colOff>
      <xdr:row>78</xdr:row>
      <xdr:rowOff>26093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17220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168954</xdr:rowOff>
    </xdr:from>
    <xdr:to>
      <xdr:col>10</xdr:col>
      <xdr:colOff>165100</xdr:colOff>
      <xdr:row>78</xdr:row>
      <xdr:rowOff>99104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90231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165796</xdr:rowOff>
    </xdr:from>
    <xdr:to>
      <xdr:col>6</xdr:col>
      <xdr:colOff>38100</xdr:colOff>
      <xdr:row>78</xdr:row>
      <xdr:rowOff>95946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87073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86347</xdr:rowOff>
    </xdr:from>
    <xdr:to>
      <xdr:col>24</xdr:col>
      <xdr:colOff>63500</xdr:colOff>
      <xdr:row>97</xdr:row>
      <xdr:rowOff>99352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6997"/>
          <a:ext cx="8382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91427</xdr:rowOff>
    </xdr:from>
    <xdr:to>
      <xdr:col>19</xdr:col>
      <xdr:colOff>177800</xdr:colOff>
      <xdr:row>97</xdr:row>
      <xdr:rowOff>99352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22077"/>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84086</xdr:rowOff>
    </xdr:from>
    <xdr:to>
      <xdr:col>15</xdr:col>
      <xdr:colOff>50800</xdr:colOff>
      <xdr:row>97</xdr:row>
      <xdr:rowOff>91427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4736"/>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84086</xdr:rowOff>
    </xdr:from>
    <xdr:to>
      <xdr:col>10</xdr:col>
      <xdr:colOff>114300</xdr:colOff>
      <xdr:row>97</xdr:row>
      <xdr:rowOff>96825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4736"/>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35547</xdr:rowOff>
    </xdr:from>
    <xdr:to>
      <xdr:col>24</xdr:col>
      <xdr:colOff>114300</xdr:colOff>
      <xdr:row>97</xdr:row>
      <xdr:rowOff>137147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121924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48552</xdr:rowOff>
    </xdr:from>
    <xdr:to>
      <xdr:col>20</xdr:col>
      <xdr:colOff>38100</xdr:colOff>
      <xdr:row>97</xdr:row>
      <xdr:rowOff>150152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141279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40627</xdr:rowOff>
    </xdr:from>
    <xdr:to>
      <xdr:col>15</xdr:col>
      <xdr:colOff>101600</xdr:colOff>
      <xdr:row>97</xdr:row>
      <xdr:rowOff>142227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133354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33286</xdr:rowOff>
    </xdr:from>
    <xdr:to>
      <xdr:col>10</xdr:col>
      <xdr:colOff>165100</xdr:colOff>
      <xdr:row>97</xdr:row>
      <xdr:rowOff>134886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126013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46025</xdr:rowOff>
    </xdr:from>
    <xdr:to>
      <xdr:col>6</xdr:col>
      <xdr:colOff>38100</xdr:colOff>
      <xdr:row>97</xdr:row>
      <xdr:rowOff>147625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138752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45059</xdr:rowOff>
    </xdr:from>
    <xdr:to>
      <xdr:col>55</xdr:col>
      <xdr:colOff>0</xdr:colOff>
      <xdr:row>38</xdr:row>
      <xdr:rowOff>49632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60159"/>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12141</xdr:rowOff>
    </xdr:from>
    <xdr:to>
      <xdr:col>50</xdr:col>
      <xdr:colOff>114300</xdr:colOff>
      <xdr:row>38</xdr:row>
      <xdr:rowOff>45059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2724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2083</xdr:rowOff>
    </xdr:from>
    <xdr:to>
      <xdr:col>45</xdr:col>
      <xdr:colOff>177800</xdr:colOff>
      <xdr:row>38</xdr:row>
      <xdr:rowOff>12141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1718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164846</xdr:rowOff>
    </xdr:from>
    <xdr:to>
      <xdr:col>41</xdr:col>
      <xdr:colOff>50800</xdr:colOff>
      <xdr:row>38</xdr:row>
      <xdr:rowOff>2083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0849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170282</xdr:rowOff>
    </xdr:from>
    <xdr:to>
      <xdr:col>55</xdr:col>
      <xdr:colOff>50800</xdr:colOff>
      <xdr:row>38</xdr:row>
      <xdr:rowOff>100432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85208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165709</xdr:rowOff>
    </xdr:from>
    <xdr:to>
      <xdr:col>50</xdr:col>
      <xdr:colOff>165100</xdr:colOff>
      <xdr:row>38</xdr:row>
      <xdr:rowOff>95859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86986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132791</xdr:rowOff>
    </xdr:from>
    <xdr:to>
      <xdr:col>46</xdr:col>
      <xdr:colOff>38100</xdr:colOff>
      <xdr:row>38</xdr:row>
      <xdr:rowOff>62941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54068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122733</xdr:rowOff>
    </xdr:from>
    <xdr:to>
      <xdr:col>41</xdr:col>
      <xdr:colOff>101600</xdr:colOff>
      <xdr:row>38</xdr:row>
      <xdr:rowOff>52883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44010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5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114046</xdr:rowOff>
    </xdr:from>
    <xdr:to>
      <xdr:col>36</xdr:col>
      <xdr:colOff>165100</xdr:colOff>
      <xdr:row>38</xdr:row>
      <xdr:rowOff>44196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35323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88402</xdr:rowOff>
    </xdr:from>
    <xdr:to>
      <xdr:col>55</xdr:col>
      <xdr:colOff>0</xdr:colOff>
      <xdr:row>58</xdr:row>
      <xdr:rowOff>93386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2502"/>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91191</xdr:rowOff>
    </xdr:from>
    <xdr:to>
      <xdr:col>50</xdr:col>
      <xdr:colOff>114300</xdr:colOff>
      <xdr:row>58</xdr:row>
      <xdr:rowOff>93386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3529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79395</xdr:rowOff>
    </xdr:from>
    <xdr:to>
      <xdr:col>45</xdr:col>
      <xdr:colOff>177800</xdr:colOff>
      <xdr:row>58</xdr:row>
      <xdr:rowOff>91191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23495"/>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79395</xdr:rowOff>
    </xdr:from>
    <xdr:to>
      <xdr:col>41</xdr:col>
      <xdr:colOff>50800</xdr:colOff>
      <xdr:row>58</xdr:row>
      <xdr:rowOff>88494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23495"/>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37602</xdr:rowOff>
    </xdr:from>
    <xdr:to>
      <xdr:col>55</xdr:col>
      <xdr:colOff>50800</xdr:colOff>
      <xdr:row>58</xdr:row>
      <xdr:rowOff>139202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123979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42586</xdr:rowOff>
    </xdr:from>
    <xdr:to>
      <xdr:col>50</xdr:col>
      <xdr:colOff>165100</xdr:colOff>
      <xdr:row>58</xdr:row>
      <xdr:rowOff>144186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135313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40391</xdr:rowOff>
    </xdr:from>
    <xdr:to>
      <xdr:col>46</xdr:col>
      <xdr:colOff>38100</xdr:colOff>
      <xdr:row>58</xdr:row>
      <xdr:rowOff>141991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133118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28595</xdr:rowOff>
    </xdr:from>
    <xdr:to>
      <xdr:col>41</xdr:col>
      <xdr:colOff>101600</xdr:colOff>
      <xdr:row>58</xdr:row>
      <xdr:rowOff>130195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121322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6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37694</xdr:rowOff>
    </xdr:from>
    <xdr:to>
      <xdr:col>36</xdr:col>
      <xdr:colOff>165100</xdr:colOff>
      <xdr:row>58</xdr:row>
      <xdr:rowOff>139294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130421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33826</xdr:rowOff>
    </xdr:from>
    <xdr:to>
      <xdr:col>55</xdr:col>
      <xdr:colOff>0</xdr:colOff>
      <xdr:row>79</xdr:row>
      <xdr:rowOff>64491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78376"/>
          <a:ext cx="8382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59199</xdr:rowOff>
    </xdr:from>
    <xdr:to>
      <xdr:col>50</xdr:col>
      <xdr:colOff>114300</xdr:colOff>
      <xdr:row>79</xdr:row>
      <xdr:rowOff>64491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603749"/>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6198</xdr:rowOff>
    </xdr:from>
    <xdr:to>
      <xdr:col>45</xdr:col>
      <xdr:colOff>177800</xdr:colOff>
      <xdr:row>79</xdr:row>
      <xdr:rowOff>59199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50748"/>
          <a:ext cx="889000" cy="5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6198</xdr:rowOff>
    </xdr:from>
    <xdr:to>
      <xdr:col>41</xdr:col>
      <xdr:colOff>50800</xdr:colOff>
      <xdr:row>79</xdr:row>
      <xdr:rowOff>45289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5074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154476</xdr:rowOff>
    </xdr:from>
    <xdr:to>
      <xdr:col>55</xdr:col>
      <xdr:colOff>50800</xdr:colOff>
      <xdr:row>79</xdr:row>
      <xdr:rowOff>84626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69403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4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13691</xdr:rowOff>
    </xdr:from>
    <xdr:to>
      <xdr:col>50</xdr:col>
      <xdr:colOff>165100</xdr:colOff>
      <xdr:row>79</xdr:row>
      <xdr:rowOff>115291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106418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5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8399</xdr:rowOff>
    </xdr:from>
    <xdr:to>
      <xdr:col>46</xdr:col>
      <xdr:colOff>38100</xdr:colOff>
      <xdr:row>79</xdr:row>
      <xdr:rowOff>109999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101126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4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126848</xdr:rowOff>
    </xdr:from>
    <xdr:to>
      <xdr:col>41</xdr:col>
      <xdr:colOff>101600</xdr:colOff>
      <xdr:row>79</xdr:row>
      <xdr:rowOff>56998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48125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165939</xdr:rowOff>
    </xdr:from>
    <xdr:to>
      <xdr:col>36</xdr:col>
      <xdr:colOff>165100</xdr:colOff>
      <xdr:row>79</xdr:row>
      <xdr:rowOff>96089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87216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3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15298</xdr:rowOff>
    </xdr:from>
    <xdr:to>
      <xdr:col>55</xdr:col>
      <xdr:colOff>0</xdr:colOff>
      <xdr:row>98</xdr:row>
      <xdr:rowOff>28394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7398"/>
          <a:ext cx="8382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12370</xdr:rowOff>
    </xdr:from>
    <xdr:to>
      <xdr:col>50</xdr:col>
      <xdr:colOff>114300</xdr:colOff>
      <xdr:row>98</xdr:row>
      <xdr:rowOff>15298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14470"/>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12370</xdr:rowOff>
    </xdr:from>
    <xdr:to>
      <xdr:col>45</xdr:col>
      <xdr:colOff>177800</xdr:colOff>
      <xdr:row>98</xdr:row>
      <xdr:rowOff>33837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14470"/>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33837</xdr:rowOff>
    </xdr:from>
    <xdr:to>
      <xdr:col>41</xdr:col>
      <xdr:colOff>50800</xdr:colOff>
      <xdr:row>98</xdr:row>
      <xdr:rowOff>45571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5937"/>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149044</xdr:rowOff>
    </xdr:from>
    <xdr:to>
      <xdr:col>55</xdr:col>
      <xdr:colOff>50800</xdr:colOff>
      <xdr:row>98</xdr:row>
      <xdr:rowOff>79194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63971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135948</xdr:rowOff>
    </xdr:from>
    <xdr:to>
      <xdr:col>50</xdr:col>
      <xdr:colOff>165100</xdr:colOff>
      <xdr:row>98</xdr:row>
      <xdr:rowOff>66098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57225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133020</xdr:rowOff>
    </xdr:from>
    <xdr:to>
      <xdr:col>46</xdr:col>
      <xdr:colOff>38100</xdr:colOff>
      <xdr:row>98</xdr:row>
      <xdr:rowOff>63170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54297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154487</xdr:rowOff>
    </xdr:from>
    <xdr:to>
      <xdr:col>41</xdr:col>
      <xdr:colOff>101600</xdr:colOff>
      <xdr:row>98</xdr:row>
      <xdr:rowOff>84637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75764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166221</xdr:rowOff>
    </xdr:from>
    <xdr:to>
      <xdr:col>36</xdr:col>
      <xdr:colOff>165100</xdr:colOff>
      <xdr:row>98</xdr:row>
      <xdr:rowOff>96371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50927</xdr:rowOff>
    </xdr:from>
    <xdr:to>
      <xdr:col>85</xdr:col>
      <xdr:colOff>127000</xdr:colOff>
      <xdr:row>36</xdr:row>
      <xdr:rowOff>48006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51677"/>
          <a:ext cx="838200" cy="1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48006</xdr:rowOff>
    </xdr:from>
    <xdr:to>
      <xdr:col>81</xdr:col>
      <xdr:colOff>50800</xdr:colOff>
      <xdr:row>36</xdr:row>
      <xdr:rowOff>98171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20206"/>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98171</xdr:rowOff>
    </xdr:from>
    <xdr:to>
      <xdr:col>76</xdr:col>
      <xdr:colOff>114300</xdr:colOff>
      <xdr:row>36</xdr:row>
      <xdr:rowOff>110109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70371"/>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110109</xdr:rowOff>
    </xdr:from>
    <xdr:to>
      <xdr:col>71</xdr:col>
      <xdr:colOff>177800</xdr:colOff>
      <xdr:row>37</xdr:row>
      <xdr:rowOff>1270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82309"/>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xdr:rowOff>
    </xdr:from>
    <xdr:to>
      <xdr:col>85</xdr:col>
      <xdr:colOff>177800</xdr:colOff>
      <xdr:row>35</xdr:row>
      <xdr:rowOff>101727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23004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168656</xdr:rowOff>
    </xdr:from>
    <xdr:to>
      <xdr:col>81</xdr:col>
      <xdr:colOff>101600</xdr:colOff>
      <xdr:row>36</xdr:row>
      <xdr:rowOff>98806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89933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47371</xdr:rowOff>
    </xdr:from>
    <xdr:to>
      <xdr:col>76</xdr:col>
      <xdr:colOff>165100</xdr:colOff>
      <xdr:row>36</xdr:row>
      <xdr:rowOff>148971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140098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59309</xdr:rowOff>
    </xdr:from>
    <xdr:to>
      <xdr:col>72</xdr:col>
      <xdr:colOff>38100</xdr:colOff>
      <xdr:row>36</xdr:row>
      <xdr:rowOff>160909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152036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121920</xdr:rowOff>
    </xdr:from>
    <xdr:to>
      <xdr:col>67</xdr:col>
      <xdr:colOff>101600</xdr:colOff>
      <xdr:row>37</xdr:row>
      <xdr:rowOff>52070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43197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81312</xdr:rowOff>
    </xdr:from>
    <xdr:to>
      <xdr:col>85</xdr:col>
      <xdr:colOff>127000</xdr:colOff>
      <xdr:row>58</xdr:row>
      <xdr:rowOff>15018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5396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15018</xdr:rowOff>
    </xdr:from>
    <xdr:to>
      <xdr:col>81</xdr:col>
      <xdr:colOff>50800</xdr:colOff>
      <xdr:row>58</xdr:row>
      <xdr:rowOff>28810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59118"/>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2769</xdr:rowOff>
    </xdr:from>
    <xdr:to>
      <xdr:col>76</xdr:col>
      <xdr:colOff>114300</xdr:colOff>
      <xdr:row>58</xdr:row>
      <xdr:rowOff>28810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46869"/>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154940</xdr:rowOff>
    </xdr:from>
    <xdr:to>
      <xdr:col>71</xdr:col>
      <xdr:colOff>177800</xdr:colOff>
      <xdr:row>58</xdr:row>
      <xdr:rowOff>2769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27590"/>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30512</xdr:rowOff>
    </xdr:from>
    <xdr:to>
      <xdr:col>85</xdr:col>
      <xdr:colOff>177800</xdr:colOff>
      <xdr:row>57</xdr:row>
      <xdr:rowOff>132112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8939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135668</xdr:rowOff>
    </xdr:from>
    <xdr:to>
      <xdr:col>81</xdr:col>
      <xdr:colOff>101600</xdr:colOff>
      <xdr:row>58</xdr:row>
      <xdr:rowOff>65818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56945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149460</xdr:rowOff>
    </xdr:from>
    <xdr:to>
      <xdr:col>76</xdr:col>
      <xdr:colOff>165100</xdr:colOff>
      <xdr:row>58</xdr:row>
      <xdr:rowOff>79610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70737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123419</xdr:rowOff>
    </xdr:from>
    <xdr:to>
      <xdr:col>72</xdr:col>
      <xdr:colOff>38100</xdr:colOff>
      <xdr:row>58</xdr:row>
      <xdr:rowOff>53569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44696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104140</xdr:rowOff>
    </xdr:from>
    <xdr:to>
      <xdr:col>67</xdr:col>
      <xdr:colOff>101600</xdr:colOff>
      <xdr:row>58</xdr:row>
      <xdr:rowOff>34290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25417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24333</xdr:rowOff>
    </xdr:from>
    <xdr:to>
      <xdr:col>85</xdr:col>
      <xdr:colOff>127000</xdr:colOff>
      <xdr:row>79</xdr:row>
      <xdr:rowOff>42698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68883"/>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18695</xdr:rowOff>
    </xdr:from>
    <xdr:to>
      <xdr:col>81</xdr:col>
      <xdr:colOff>50800</xdr:colOff>
      <xdr:row>79</xdr:row>
      <xdr:rowOff>42698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6324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18695</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3245"/>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144983</xdr:rowOff>
    </xdr:from>
    <xdr:to>
      <xdr:col>85</xdr:col>
      <xdr:colOff>177800</xdr:colOff>
      <xdr:row>79</xdr:row>
      <xdr:rowOff>75133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59910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163348</xdr:rowOff>
    </xdr:from>
    <xdr:to>
      <xdr:col>81</xdr:col>
      <xdr:colOff>101600</xdr:colOff>
      <xdr:row>79</xdr:row>
      <xdr:rowOff>93498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84625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29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139345</xdr:rowOff>
    </xdr:from>
    <xdr:to>
      <xdr:col>76</xdr:col>
      <xdr:colOff>165100</xdr:colOff>
      <xdr:row>79</xdr:row>
      <xdr:rowOff>69495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60622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0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144272</xdr:rowOff>
    </xdr:from>
    <xdr:to>
      <xdr:col>85</xdr:col>
      <xdr:colOff>127000</xdr:colOff>
      <xdr:row>96</xdr:row>
      <xdr:rowOff>161283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03472"/>
          <a:ext cx="8382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161283</xdr:rowOff>
    </xdr:from>
    <xdr:to>
      <xdr:col>81</xdr:col>
      <xdr:colOff>50800</xdr:colOff>
      <xdr:row>97</xdr:row>
      <xdr:rowOff>11361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20483"/>
          <a:ext cx="8890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11361</xdr:rowOff>
    </xdr:from>
    <xdr:to>
      <xdr:col>76</xdr:col>
      <xdr:colOff>114300</xdr:colOff>
      <xdr:row>97</xdr:row>
      <xdr:rowOff>39821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4201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16732</xdr:rowOff>
    </xdr:from>
    <xdr:to>
      <xdr:col>71</xdr:col>
      <xdr:colOff>177800</xdr:colOff>
      <xdr:row>97</xdr:row>
      <xdr:rowOff>39821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4738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93472</xdr:rowOff>
    </xdr:from>
    <xdr:to>
      <xdr:col>85</xdr:col>
      <xdr:colOff>177800</xdr:colOff>
      <xdr:row>97</xdr:row>
      <xdr:rowOff>23622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71899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110483</xdr:rowOff>
    </xdr:from>
    <xdr:to>
      <xdr:col>81</xdr:col>
      <xdr:colOff>101600</xdr:colOff>
      <xdr:row>97</xdr:row>
      <xdr:rowOff>40633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31760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132011</xdr:rowOff>
    </xdr:from>
    <xdr:to>
      <xdr:col>76</xdr:col>
      <xdr:colOff>165100</xdr:colOff>
      <xdr:row>97</xdr:row>
      <xdr:rowOff>62161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53288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160471</xdr:rowOff>
    </xdr:from>
    <xdr:to>
      <xdr:col>72</xdr:col>
      <xdr:colOff>38100</xdr:colOff>
      <xdr:row>97</xdr:row>
      <xdr:rowOff>90621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81748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主な構成項目は、民生費、総務費、教育費となっている。特に民生費における住民一人当たりのコストは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120,410</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円となっており、年々増加しているものの、類似団体も同様の動きであり、依然として平均値は下回っている。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総務費については、公共施設整備基金積立金の増などにより上昇した。衛生費は例年、ほぼ同水準だが、平成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年度は納骨堂建物解体事業の皆増の影響等により、前年度と比較して</a:t>
          </a:r>
          <a:r>
            <a:rPr kumimoji="1" lang="en-US" altLang="ja-JP" sz="1300">
              <a:latin typeface="ＭＳ Ｐゴシック" panose="020B0600070205080204" pitchFamily="50" charset="-128"/>
              <a:ea typeface="ＭＳ Ｐゴシック" panose="020B0600070205080204" pitchFamily="50" charset="-128"/>
            </a:rPr>
            <a:t>1,024</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土木費については、中橋歩道拡幅整備事業の皆減等により、前年度と比較して</a:t>
          </a:r>
          <a:r>
            <a:rPr kumimoji="1" lang="en-US" altLang="ja-JP" sz="1300">
              <a:latin typeface="ＭＳ Ｐゴシック" panose="020B0600070205080204" pitchFamily="50" charset="-128"/>
              <a:ea typeface="ＭＳ Ｐゴシック" panose="020B0600070205080204" pitchFamily="50" charset="-128"/>
            </a:rPr>
            <a:t>1,203</a:t>
          </a:r>
          <a:r>
            <a:rPr kumimoji="1" lang="ja-JP" altLang="en-US" sz="1300">
              <a:latin typeface="ＭＳ Ｐゴシック" panose="020B0600070205080204" pitchFamily="50" charset="-128"/>
              <a:ea typeface="ＭＳ Ｐゴシック" panose="020B0600070205080204" pitchFamily="50" charset="-128"/>
            </a:rPr>
            <a:t>円減少した。教育費については、市民体育館耐震化等整備事業、小中学校耐震化推進事業の増により</a:t>
          </a:r>
          <a:r>
            <a:rPr kumimoji="1" lang="en-US" altLang="ja-JP" sz="1300">
              <a:latin typeface="ＭＳ Ｐゴシック" panose="020B0600070205080204" pitchFamily="50" charset="-128"/>
              <a:ea typeface="ＭＳ Ｐゴシック" panose="020B0600070205080204" pitchFamily="50" charset="-128"/>
            </a:rPr>
            <a:t>5,520</a:t>
          </a:r>
          <a:r>
            <a:rPr kumimoji="1" lang="ja-JP" altLang="en-US" sz="1300">
              <a:latin typeface="ＭＳ Ｐゴシック" panose="020B0600070205080204" pitchFamily="50" charset="-128"/>
              <a:ea typeface="ＭＳ Ｐゴシック" panose="020B0600070205080204" pitchFamily="50" charset="-128"/>
            </a:rPr>
            <a:t>円と大幅に上昇した。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災害復旧費については、平成３０年７月豪雨の影響により前年度と比べ増加した。公債費については、償還元金の増等により上昇した。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財政調整基金残高については、最小限の取り崩しに努め、決算剰余金を中心に繰り戻しを行っているが、標準財政規模に対する割合が</a:t>
          </a:r>
          <a:r>
            <a:rPr kumimoji="1" lang="en-US" altLang="ja-JP" sz="1300">
              <a:latin typeface="ＭＳ ゴシック" pitchFamily="49" charset="-128"/>
              <a:ea typeface="ＭＳ ゴシック" pitchFamily="49" charset="-128"/>
            </a:rPr>
            <a:t>8.72</a:t>
          </a:r>
          <a:r>
            <a:rPr kumimoji="1" lang="ja-JP" altLang="en-US" sz="1300">
              <a:latin typeface="ＭＳ ゴシック" pitchFamily="49" charset="-128"/>
              <a:ea typeface="ＭＳ ゴシック" pitchFamily="49" charset="-128"/>
            </a:rPr>
            <a:t>％となり、行政改革長期プランで目標としていた</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％を達成することができなかった。また、</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％が適当とされる実質収支額の標準財政規模に対する割合は</a:t>
          </a:r>
          <a:r>
            <a:rPr kumimoji="1" lang="en-US" altLang="ja-JP" sz="1300">
              <a:latin typeface="ＭＳ ゴシック" pitchFamily="49" charset="-128"/>
              <a:ea typeface="ＭＳ ゴシック" pitchFamily="49" charset="-128"/>
            </a:rPr>
            <a:t>2.698</a:t>
          </a:r>
          <a:r>
            <a:rPr kumimoji="1" lang="ja-JP" altLang="en-US" sz="1300">
              <a:latin typeface="ＭＳ ゴシック" pitchFamily="49" charset="-128"/>
              <a:ea typeface="ＭＳ ゴシック" pitchFamily="49" charset="-128"/>
            </a:rPr>
            <a:t>％であり、適正範囲外となった。翌年度の財政運営において不測の事態に応じた弾力的な対応ができるよう、今後も適正範囲内の数値を目標に財政運営を行う。実質単年度収支の標準財政規模に対する割合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年連続で赤字となった。行政改革大綱のもと、経費の節減に努めていく。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平成３０年度は、連結する全ての会計で赤字は生じなかった。</a:t>
          </a:r>
        </a:p>
        <a:p>
          <a:r>
            <a:rPr kumimoji="1" lang="ja-JP" altLang="en-US" sz="1400">
              <a:solidFill>
                <a:sysClr val="windowText" lastClr="000000"/>
              </a:solidFill>
              <a:latin typeface="ＭＳ ゴシック" pitchFamily="49" charset="-128"/>
              <a:ea typeface="ＭＳ ゴシック" pitchFamily="49" charset="-128"/>
            </a:rPr>
            <a:t>　一般会計及び国民健康保険特別会計では前年度と比較して</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黒字額が減少し、水道事業会計及び下水道事業会計では</a:t>
          </a:r>
          <a:r>
            <a:rPr kumimoji="1" lang="ja-JP" altLang="en-US" sz="1400">
              <a:solidFill>
                <a:sysClr val="windowText" lastClr="000000"/>
              </a:solidFill>
              <a:latin typeface="ＭＳ ゴシック" pitchFamily="49" charset="-128"/>
              <a:ea typeface="ＭＳ ゴシック" pitchFamily="49" charset="-128"/>
            </a:rPr>
            <a:t>黒字額が増加した。</a:t>
          </a:r>
        </a:p>
        <a:p>
          <a:r>
            <a:rPr kumimoji="1" lang="ja-JP" altLang="en-US" sz="1400">
              <a:solidFill>
                <a:sysClr val="windowText" lastClr="000000"/>
              </a:solidFill>
              <a:latin typeface="ＭＳ ゴシック" pitchFamily="49" charset="-128"/>
              <a:ea typeface="ＭＳ ゴシック" pitchFamily="49" charset="-128"/>
            </a:rPr>
            <a:t>　黒字額は全体として減少し、比率は前年度と比較して１．９８ポイント下降した。</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42039465</v>
      </c>
      <c r="BO4" s="430"/>
      <c r="BP4" s="430"/>
      <c r="BQ4" s="430"/>
      <c r="BR4" s="430"/>
      <c r="BS4" s="430"/>
      <c r="BT4" s="430"/>
      <c r="BU4" s="431"/>
      <c r="BV4" s="429">
        <v>40870326</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2.7</v>
      </c>
      <c r="CU4" s="436"/>
      <c r="CV4" s="436"/>
      <c r="CW4" s="436"/>
      <c r="CX4" s="436"/>
      <c r="CY4" s="436"/>
      <c r="CZ4" s="436"/>
      <c r="DA4" s="437"/>
      <c r="DB4" s="435">
        <v>3.9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41252610</v>
      </c>
      <c r="BO5" s="467"/>
      <c r="BP5" s="467"/>
      <c r="BQ5" s="467"/>
      <c r="BR5" s="467"/>
      <c r="BS5" s="467"/>
      <c r="BT5" s="467"/>
      <c r="BU5" s="468"/>
      <c r="BV5" s="466">
        <v>39705072</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97.7</v>
      </c>
      <c r="CU5" s="464"/>
      <c r="CV5" s="464"/>
      <c r="CW5" s="464"/>
      <c r="CX5" s="464"/>
      <c r="CY5" s="464"/>
      <c r="CZ5" s="464"/>
      <c r="DA5" s="465"/>
      <c r="DB5" s="463">
        <v>95.7</v>
      </c>
      <c r="DC5" s="464"/>
      <c r="DD5" s="464"/>
      <c r="DE5" s="464"/>
      <c r="DF5" s="464"/>
      <c r="DG5" s="464"/>
      <c r="DH5" s="464"/>
      <c r="DI5" s="465"/>
      <c r="DJ5" s="185"/>
      <c r="DK5" s="185"/>
      <c r="DL5" s="185"/>
      <c r="DM5" s="185"/>
      <c r="DN5" s="185"/>
      <c r="DO5" s="185"/>
    </row>
    <row r="6" spans="1:119" ht="18.75" customHeight="1">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786855</v>
      </c>
      <c r="BO6" s="467"/>
      <c r="BP6" s="467"/>
      <c r="BQ6" s="467"/>
      <c r="BR6" s="467"/>
      <c r="BS6" s="467"/>
      <c r="BT6" s="467"/>
      <c r="BU6" s="468"/>
      <c r="BV6" s="466">
        <v>1165254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104</v>
      </c>
      <c r="CU6" s="504"/>
      <c r="CV6" s="504"/>
      <c r="CW6" s="504"/>
      <c r="CX6" s="504"/>
      <c r="CY6" s="504"/>
      <c r="CZ6" s="504"/>
      <c r="DA6" s="505"/>
      <c r="DB6" s="503">
        <v>102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88998</v>
      </c>
      <c r="BO7" s="467"/>
      <c r="BP7" s="467"/>
      <c r="BQ7" s="467"/>
      <c r="BR7" s="467"/>
      <c r="BS7" s="467"/>
      <c r="BT7" s="467"/>
      <c r="BU7" s="468"/>
      <c r="BV7" s="466">
        <v>177701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25869620</v>
      </c>
      <c r="CU7" s="467"/>
      <c r="CV7" s="467"/>
      <c r="CW7" s="467"/>
      <c r="CX7" s="467"/>
      <c r="CY7" s="467"/>
      <c r="CZ7" s="467"/>
      <c r="DA7" s="468"/>
      <c r="DB7" s="466">
        <v>25508205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92</v>
      </c>
      <c r="AV8" s="499"/>
      <c r="AW8" s="499"/>
      <c r="AX8" s="499"/>
      <c r="AY8" s="500" t="s">
        <v>108</v>
      </c>
      <c r="AZ8" s="501"/>
      <c r="BA8" s="501"/>
      <c r="BB8" s="501"/>
      <c r="BC8" s="501"/>
      <c r="BD8" s="501"/>
      <c r="BE8" s="501"/>
      <c r="BF8" s="501"/>
      <c r="BG8" s="501"/>
      <c r="BH8" s="501"/>
      <c r="BI8" s="501"/>
      <c r="BJ8" s="501"/>
      <c r="BK8" s="501"/>
      <c r="BL8" s="501"/>
      <c r="BM8" s="502"/>
      <c r="BN8" s="466">
        <v>697857</v>
      </c>
      <c r="BO8" s="467"/>
      <c r="BP8" s="467"/>
      <c r="BQ8" s="467"/>
      <c r="BR8" s="467"/>
      <c r="BS8" s="467"/>
      <c r="BT8" s="467"/>
      <c r="BU8" s="468"/>
      <c r="BV8" s="466">
        <v>987553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0.93</v>
      </c>
      <c r="CU8" s="507"/>
      <c r="CV8" s="507"/>
      <c r="CW8" s="507"/>
      <c r="CX8" s="507"/>
      <c r="CY8" s="507"/>
      <c r="CZ8" s="507"/>
      <c r="DA8" s="508"/>
      <c r="DB8" s="506">
        <v>0.93</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148390</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100</v>
      </c>
      <c r="AV9" s="499"/>
      <c r="AW9" s="499"/>
      <c r="AX9" s="499"/>
      <c r="AY9" s="500" t="s">
        <v>114</v>
      </c>
      <c r="AZ9" s="501"/>
      <c r="BA9" s="501"/>
      <c r="BB9" s="501"/>
      <c r="BC9" s="501"/>
      <c r="BD9" s="501"/>
      <c r="BE9" s="501"/>
      <c r="BF9" s="501"/>
      <c r="BG9" s="501"/>
      <c r="BH9" s="501"/>
      <c r="BI9" s="501"/>
      <c r="BJ9" s="501"/>
      <c r="BK9" s="501"/>
      <c r="BL9" s="501"/>
      <c r="BM9" s="502"/>
      <c r="BN9" s="466">
        <v>-289696</v>
      </c>
      <c r="BO9" s="467"/>
      <c r="BP9" s="467"/>
      <c r="BQ9" s="467"/>
      <c r="BR9" s="467"/>
      <c r="BS9" s="467"/>
      <c r="BT9" s="467"/>
      <c r="BU9" s="468"/>
      <c r="BV9" s="466">
        <v>229307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10.7</v>
      </c>
      <c r="CU9" s="464"/>
      <c r="CV9" s="464"/>
      <c r="CW9" s="464"/>
      <c r="CX9" s="464"/>
      <c r="CY9" s="464"/>
      <c r="CZ9" s="464"/>
      <c r="DA9" s="465"/>
      <c r="DB9" s="463">
        <v>10.5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149872</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1965</v>
      </c>
      <c r="BO10" s="467"/>
      <c r="BP10" s="467"/>
      <c r="BQ10" s="467"/>
      <c r="BR10" s="467"/>
      <c r="BS10" s="467"/>
      <c r="BT10" s="467"/>
      <c r="BU10" s="468"/>
      <c r="BV10" s="466">
        <v>3047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11300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148442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92</v>
      </c>
      <c r="AV12" s="499"/>
      <c r="AW12" s="499"/>
      <c r="AX12" s="499"/>
      <c r="AY12" s="500" t="s">
        <v>133</v>
      </c>
      <c r="AZ12" s="501"/>
      <c r="BA12" s="501"/>
      <c r="BB12" s="501"/>
      <c r="BC12" s="501"/>
      <c r="BD12" s="501"/>
      <c r="BE12" s="501"/>
      <c r="BF12" s="501"/>
      <c r="BG12" s="501"/>
      <c r="BH12" s="501"/>
      <c r="BI12" s="501"/>
      <c r="BJ12" s="501"/>
      <c r="BK12" s="501"/>
      <c r="BL12" s="501"/>
      <c r="BM12" s="502"/>
      <c r="BN12" s="466">
        <v>251676</v>
      </c>
      <c r="BO12" s="467"/>
      <c r="BP12" s="467"/>
      <c r="BQ12" s="467"/>
      <c r="BR12" s="467"/>
      <c r="BS12" s="467"/>
      <c r="BT12" s="467"/>
      <c r="BU12" s="468"/>
      <c r="BV12" s="466">
        <v>531732</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146343</v>
      </c>
      <c r="S13" s="548"/>
      <c r="T13" s="548"/>
      <c r="U13" s="548"/>
      <c r="V13" s="549"/>
      <c r="W13" s="482" t="s">
        <v>138</v>
      </c>
      <c r="X13" s="483"/>
      <c r="Y13" s="483"/>
      <c r="Z13" s="483"/>
      <c r="AA13" s="483"/>
      <c r="AB13" s="473"/>
      <c r="AC13" s="517">
        <v>755</v>
      </c>
      <c r="AD13" s="518"/>
      <c r="AE13" s="518"/>
      <c r="AF13" s="518"/>
      <c r="AG13" s="557"/>
      <c r="AH13" s="517">
        <v>632</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-539407</v>
      </c>
      <c r="BO13" s="467"/>
      <c r="BP13" s="467"/>
      <c r="BQ13" s="467"/>
      <c r="BR13" s="467"/>
      <c r="BS13" s="467"/>
      <c r="BT13" s="467"/>
      <c r="BU13" s="468"/>
      <c r="BV13" s="466">
        <v>-288078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0.9</v>
      </c>
      <c r="CU13" s="464"/>
      <c r="CV13" s="464"/>
      <c r="CW13" s="464"/>
      <c r="CX13" s="464"/>
      <c r="CY13" s="464"/>
      <c r="CZ13" s="464"/>
      <c r="DA13" s="465"/>
      <c r="DB13" s="463">
        <v>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148723</v>
      </c>
      <c r="S14" s="548"/>
      <c r="T14" s="548"/>
      <c r="U14" s="548"/>
      <c r="V14" s="549"/>
      <c r="W14" s="456"/>
      <c r="X14" s="457"/>
      <c r="Y14" s="457"/>
      <c r="Z14" s="457"/>
      <c r="AA14" s="457"/>
      <c r="AB14" s="446"/>
      <c r="AC14" s="550">
        <v>1.1000000000000001</v>
      </c>
      <c r="AD14" s="551"/>
      <c r="AE14" s="551"/>
      <c r="AF14" s="551"/>
      <c r="AG14" s="552"/>
      <c r="AH14" s="550">
        <v>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7.1</v>
      </c>
      <c r="CU14" s="562"/>
      <c r="CV14" s="562"/>
      <c r="CW14" s="562"/>
      <c r="CX14" s="562"/>
      <c r="CY14" s="562"/>
      <c r="CZ14" s="562"/>
      <c r="DA14" s="563"/>
      <c r="DB14" s="561">
        <v>4.5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146824</v>
      </c>
      <c r="S15" s="548"/>
      <c r="T15" s="548"/>
      <c r="U15" s="548"/>
      <c r="V15" s="549"/>
      <c r="W15" s="482" t="s">
        <v>146</v>
      </c>
      <c r="X15" s="483"/>
      <c r="Y15" s="483"/>
      <c r="Z15" s="483"/>
      <c r="AA15" s="483"/>
      <c r="AB15" s="473"/>
      <c r="AC15" s="517">
        <v>17772</v>
      </c>
      <c r="AD15" s="518"/>
      <c r="AE15" s="518"/>
      <c r="AF15" s="518"/>
      <c r="AG15" s="557"/>
      <c r="AH15" s="517">
        <v>18278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17993336</v>
      </c>
      <c r="BO15" s="430"/>
      <c r="BP15" s="430"/>
      <c r="BQ15" s="430"/>
      <c r="BR15" s="430"/>
      <c r="BS15" s="430"/>
      <c r="BT15" s="430"/>
      <c r="BU15" s="431"/>
      <c r="BV15" s="429">
        <v>17630434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26.1</v>
      </c>
      <c r="AD16" s="551"/>
      <c r="AE16" s="551"/>
      <c r="AF16" s="551"/>
      <c r="AG16" s="552"/>
      <c r="AH16" s="550">
        <v>26.9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19280932</v>
      </c>
      <c r="BO16" s="467"/>
      <c r="BP16" s="467"/>
      <c r="BQ16" s="467"/>
      <c r="BR16" s="467"/>
      <c r="BS16" s="467"/>
      <c r="BT16" s="467"/>
      <c r="BU16" s="468"/>
      <c r="BV16" s="466">
        <v>18989884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49449</v>
      </c>
      <c r="AD17" s="518"/>
      <c r="AE17" s="518"/>
      <c r="AF17" s="518"/>
      <c r="AG17" s="557"/>
      <c r="AH17" s="517">
        <v>48967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22986931</v>
      </c>
      <c r="BO17" s="467"/>
      <c r="BP17" s="467"/>
      <c r="BQ17" s="467"/>
      <c r="BR17" s="467"/>
      <c r="BS17" s="467"/>
      <c r="BT17" s="467"/>
      <c r="BU17" s="468"/>
      <c r="BV17" s="466">
        <v>22540506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44.69</v>
      </c>
      <c r="M18" s="579"/>
      <c r="N18" s="579"/>
      <c r="O18" s="579"/>
      <c r="P18" s="579"/>
      <c r="Q18" s="579"/>
      <c r="R18" s="580"/>
      <c r="S18" s="580"/>
      <c r="T18" s="580"/>
      <c r="U18" s="580"/>
      <c r="V18" s="581"/>
      <c r="W18" s="484"/>
      <c r="X18" s="485"/>
      <c r="Y18" s="485"/>
      <c r="Z18" s="485"/>
      <c r="AA18" s="485"/>
      <c r="AB18" s="476"/>
      <c r="AC18" s="582">
        <v>72.7</v>
      </c>
      <c r="AD18" s="583"/>
      <c r="AE18" s="583"/>
      <c r="AF18" s="583"/>
      <c r="AG18" s="584"/>
      <c r="AH18" s="582">
        <v>72.099999999999994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25761065</v>
      </c>
      <c r="BO18" s="467"/>
      <c r="BP18" s="467"/>
      <c r="BQ18" s="467"/>
      <c r="BR18" s="467"/>
      <c r="BS18" s="467"/>
      <c r="BT18" s="467"/>
      <c r="BU18" s="468"/>
      <c r="BV18" s="466">
        <v>24969314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3320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30108753</v>
      </c>
      <c r="BO19" s="467"/>
      <c r="BP19" s="467"/>
      <c r="BQ19" s="467"/>
      <c r="BR19" s="467"/>
      <c r="BS19" s="467"/>
      <c r="BT19" s="467"/>
      <c r="BU19" s="468"/>
      <c r="BV19" s="466">
        <v>29428210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59004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32583136</v>
      </c>
      <c r="BO23" s="467"/>
      <c r="BP23" s="467"/>
      <c r="BQ23" s="467"/>
      <c r="BR23" s="467"/>
      <c r="BS23" s="467"/>
      <c r="BT23" s="467"/>
      <c r="BU23" s="468"/>
      <c r="BV23" s="466">
        <v>32188597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9310</v>
      </c>
      <c r="R24" s="518"/>
      <c r="S24" s="518"/>
      <c r="T24" s="518"/>
      <c r="U24" s="518"/>
      <c r="V24" s="557"/>
      <c r="W24" s="616"/>
      <c r="X24" s="604"/>
      <c r="Y24" s="605"/>
      <c r="Z24" s="516" t="s">
        <v>170</v>
      </c>
      <c r="AA24" s="496"/>
      <c r="AB24" s="496"/>
      <c r="AC24" s="496"/>
      <c r="AD24" s="496"/>
      <c r="AE24" s="496"/>
      <c r="AF24" s="496"/>
      <c r="AG24" s="497"/>
      <c r="AH24" s="517">
        <v>779</v>
      </c>
      <c r="AI24" s="518"/>
      <c r="AJ24" s="518"/>
      <c r="AK24" s="518"/>
      <c r="AL24" s="557"/>
      <c r="AM24" s="517">
        <v>2453071</v>
      </c>
      <c r="AN24" s="518"/>
      <c r="AO24" s="518"/>
      <c r="AP24" s="518"/>
      <c r="AQ24" s="518"/>
      <c r="AR24" s="557"/>
      <c r="AS24" s="517">
        <v>3149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27355840</v>
      </c>
      <c r="BO24" s="467"/>
      <c r="BP24" s="467"/>
      <c r="BQ24" s="467"/>
      <c r="BR24" s="467"/>
      <c r="BS24" s="467"/>
      <c r="BT24" s="467"/>
      <c r="BU24" s="468"/>
      <c r="BV24" s="466">
        <v>27981051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7830</v>
      </c>
      <c r="R25" s="518"/>
      <c r="S25" s="518"/>
      <c r="T25" s="518"/>
      <c r="U25" s="518"/>
      <c r="V25" s="557"/>
      <c r="W25" s="616"/>
      <c r="X25" s="604"/>
      <c r="Y25" s="605"/>
      <c r="Z25" s="516" t="s">
        <v>173</v>
      </c>
      <c r="AA25" s="496"/>
      <c r="AB25" s="496"/>
      <c r="AC25" s="496"/>
      <c r="AD25" s="496"/>
      <c r="AE25" s="496"/>
      <c r="AF25" s="496"/>
      <c r="AG25" s="497"/>
      <c r="AH25" s="517" t="s">
        <v>135</v>
      </c>
      <c r="AI25" s="518"/>
      <c r="AJ25" s="518"/>
      <c r="AK25" s="518"/>
      <c r="AL25" s="557"/>
      <c r="AM25" s="517" t="s">
        <v>127</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6589692</v>
      </c>
      <c r="BO25" s="430"/>
      <c r="BP25" s="430"/>
      <c r="BQ25" s="430"/>
      <c r="BR25" s="430"/>
      <c r="BS25" s="430"/>
      <c r="BT25" s="430"/>
      <c r="BU25" s="431"/>
      <c r="BV25" s="429">
        <v>5008451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7200</v>
      </c>
      <c r="R26" s="518"/>
      <c r="S26" s="518"/>
      <c r="T26" s="518"/>
      <c r="U26" s="518"/>
      <c r="V26" s="557"/>
      <c r="W26" s="616"/>
      <c r="X26" s="604"/>
      <c r="Y26" s="605"/>
      <c r="Z26" s="516" t="s">
        <v>176</v>
      </c>
      <c r="AA26" s="626"/>
      <c r="AB26" s="626"/>
      <c r="AC26" s="626"/>
      <c r="AD26" s="626"/>
      <c r="AE26" s="626"/>
      <c r="AF26" s="626"/>
      <c r="AG26" s="627"/>
      <c r="AH26" s="517">
        <v>69</v>
      </c>
      <c r="AI26" s="518"/>
      <c r="AJ26" s="518"/>
      <c r="AK26" s="518"/>
      <c r="AL26" s="557"/>
      <c r="AM26" s="517">
        <v>196374</v>
      </c>
      <c r="AN26" s="518"/>
      <c r="AO26" s="518"/>
      <c r="AP26" s="518"/>
      <c r="AQ26" s="518"/>
      <c r="AR26" s="557"/>
      <c r="AS26" s="517">
        <v>2846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50000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4930</v>
      </c>
      <c r="R27" s="518"/>
      <c r="S27" s="518"/>
      <c r="T27" s="518"/>
      <c r="U27" s="518"/>
      <c r="V27" s="557"/>
      <c r="W27" s="616"/>
      <c r="X27" s="604"/>
      <c r="Y27" s="605"/>
      <c r="Z27" s="516" t="s">
        <v>179</v>
      </c>
      <c r="AA27" s="496"/>
      <c r="AB27" s="496"/>
      <c r="AC27" s="496"/>
      <c r="AD27" s="496"/>
      <c r="AE27" s="496"/>
      <c r="AF27" s="496"/>
      <c r="AG27" s="497"/>
      <c r="AH27" s="517">
        <v>17</v>
      </c>
      <c r="AI27" s="518"/>
      <c r="AJ27" s="518"/>
      <c r="AK27" s="518"/>
      <c r="AL27" s="557"/>
      <c r="AM27" s="517">
        <v>66011</v>
      </c>
      <c r="AN27" s="518"/>
      <c r="AO27" s="518"/>
      <c r="AP27" s="518"/>
      <c r="AQ27" s="518"/>
      <c r="AR27" s="557"/>
      <c r="AS27" s="517">
        <v>3883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303015</v>
      </c>
      <c r="BO27" s="640"/>
      <c r="BP27" s="640"/>
      <c r="BQ27" s="640"/>
      <c r="BR27" s="640"/>
      <c r="BS27" s="640"/>
      <c r="BT27" s="640"/>
      <c r="BU27" s="641"/>
      <c r="BV27" s="639">
        <v>303004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4400</v>
      </c>
      <c r="R28" s="518"/>
      <c r="S28" s="518"/>
      <c r="T28" s="518"/>
      <c r="U28" s="518"/>
      <c r="V28" s="557"/>
      <c r="W28" s="616"/>
      <c r="X28" s="604"/>
      <c r="Y28" s="605"/>
      <c r="Z28" s="516" t="s">
        <v>182</v>
      </c>
      <c r="AA28" s="496"/>
      <c r="AB28" s="496"/>
      <c r="AC28" s="496"/>
      <c r="AD28" s="496"/>
      <c r="AE28" s="496"/>
      <c r="AF28" s="496"/>
      <c r="AG28" s="497"/>
      <c r="AH28" s="517" t="s">
        <v>183</v>
      </c>
      <c r="AI28" s="518"/>
      <c r="AJ28" s="518"/>
      <c r="AK28" s="518"/>
      <c r="AL28" s="557"/>
      <c r="AM28" s="517" t="s">
        <v>127</v>
      </c>
      <c r="AN28" s="518"/>
      <c r="AO28" s="518"/>
      <c r="AP28" s="518"/>
      <c r="AQ28" s="518"/>
      <c r="AR28" s="557"/>
      <c r="AS28" s="517" t="s">
        <v>136</v>
      </c>
      <c r="AT28" s="518"/>
      <c r="AU28" s="518"/>
      <c r="AV28" s="518"/>
      <c r="AW28" s="518"/>
      <c r="AX28" s="519"/>
      <c r="AY28" s="642" t="s">
        <v>184</v>
      </c>
      <c r="AZ28" s="643"/>
      <c r="BA28" s="643"/>
      <c r="BB28" s="644"/>
      <c r="BC28" s="426" t="s">
        <v>46</v>
      </c>
      <c r="BD28" s="427"/>
      <c r="BE28" s="427"/>
      <c r="BF28" s="427"/>
      <c r="BG28" s="427"/>
      <c r="BH28" s="427"/>
      <c r="BI28" s="427"/>
      <c r="BJ28" s="427"/>
      <c r="BK28" s="427"/>
      <c r="BL28" s="427"/>
      <c r="BM28" s="428"/>
      <c r="BN28" s="429">
        <v>2256908</v>
      </c>
      <c r="BO28" s="430"/>
      <c r="BP28" s="430"/>
      <c r="BQ28" s="430"/>
      <c r="BR28" s="430"/>
      <c r="BS28" s="430"/>
      <c r="BT28" s="430"/>
      <c r="BU28" s="431"/>
      <c r="BV28" s="429">
        <v>2506619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20</v>
      </c>
      <c r="M29" s="518"/>
      <c r="N29" s="518"/>
      <c r="O29" s="518"/>
      <c r="P29" s="557"/>
      <c r="Q29" s="517">
        <v>4140</v>
      </c>
      <c r="R29" s="518"/>
      <c r="S29" s="518"/>
      <c r="T29" s="518"/>
      <c r="U29" s="518"/>
      <c r="V29" s="557"/>
      <c r="W29" s="617"/>
      <c r="X29" s="618"/>
      <c r="Y29" s="619"/>
      <c r="Z29" s="516" t="s">
        <v>186</v>
      </c>
      <c r="AA29" s="496"/>
      <c r="AB29" s="496"/>
      <c r="AC29" s="496"/>
      <c r="AD29" s="496"/>
      <c r="AE29" s="496"/>
      <c r="AF29" s="496"/>
      <c r="AG29" s="497"/>
      <c r="AH29" s="517">
        <v>796</v>
      </c>
      <c r="AI29" s="518"/>
      <c r="AJ29" s="518"/>
      <c r="AK29" s="518"/>
      <c r="AL29" s="557"/>
      <c r="AM29" s="517">
        <v>2519082</v>
      </c>
      <c r="AN29" s="518"/>
      <c r="AO29" s="518"/>
      <c r="AP29" s="518"/>
      <c r="AQ29" s="518"/>
      <c r="AR29" s="557"/>
      <c r="AS29" s="517">
        <v>3165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135</v>
      </c>
      <c r="BO29" s="467"/>
      <c r="BP29" s="467"/>
      <c r="BQ29" s="467"/>
      <c r="BR29" s="467"/>
      <c r="BS29" s="467"/>
      <c r="BT29" s="467"/>
      <c r="BU29" s="468"/>
      <c r="BV29" s="466" t="s">
        <v>135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102.7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48</v>
      </c>
      <c r="BD30" s="637"/>
      <c r="BE30" s="637"/>
      <c r="BF30" s="637"/>
      <c r="BG30" s="637"/>
      <c r="BH30" s="637"/>
      <c r="BI30" s="637"/>
      <c r="BJ30" s="637"/>
      <c r="BK30" s="637"/>
      <c r="BL30" s="637"/>
      <c r="BM30" s="638"/>
      <c r="BN30" s="639">
        <v>746479</v>
      </c>
      <c r="BO30" s="640"/>
      <c r="BP30" s="640"/>
      <c r="BQ30" s="640"/>
      <c r="BR30" s="640"/>
      <c r="BS30" s="640"/>
      <c r="BT30" s="640"/>
      <c r="BU30" s="641"/>
      <c r="BV30" s="639">
        <v>449022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入間西部衛生組合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入間都市開発株式会社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武蔵藤沢駅周辺土地区画整理事業特別会計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瑞穂斎場組合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入間市土地開発公社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入間市駅北口土地区画整理事業特別会計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埼玉県後期高齢者医療広域連合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扇台土地区画整理事業特別会計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埼玉県後期高齢者医療広域連合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狭山台土地区画整理事業特別会計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埼玉県市町村総合事務組合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埼玉県市町村総合事務組合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彩の国さいたま人づくり広域連合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埼玉県都市競艇組合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埼玉西部消防組合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1AD98RJ38y/wHroqhRObJSSzTwGxejkrmVLM+KaxTQC1q1Ln93SkQDkFSu187HR4UsT5z2nad+T5WTZ+T3lsdQ==" saltValue="3kdmklh7gH8LjX/es/KB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568</v>
      </c>
      <c r="D34" s="1244"/>
      <c r="E34" s="1245"/>
      <c r="F34" s="32">
        <v>13.67</v>
      </c>
      <c r="G34" s="33">
        <v>13.55</v>
      </c>
      <c r="H34" s="33">
        <v>14.4</v>
      </c>
      <c r="I34" s="33">
        <v>12.14</v>
      </c>
      <c r="J34" s="34">
        <v>12.43</v>
      </c>
      <c r="K34" s="22"/>
      <c r="L34" s="22"/>
      <c r="M34" s="22"/>
      <c r="N34" s="22"/>
      <c r="O34" s="22"/>
      <c r="P34" s="22"/>
    </row>
    <row r="35" spans="1:16" ht="39" customHeight="1">
      <c r="A35" s="22"/>
      <c r="B35" s="35"/>
      <c r="C35" s="1238" t="s">
        <v>569</v>
      </c>
      <c r="D35" s="1239"/>
      <c r="E35" s="1240"/>
      <c r="F35" s="36">
        <v>4.3899999999999997</v>
      </c>
      <c r="G35" s="37">
        <v>5.07</v>
      </c>
      <c r="H35" s="37">
        <v>2.99</v>
      </c>
      <c r="I35" s="37">
        <v>3.87</v>
      </c>
      <c r="J35" s="38">
        <v>2.69</v>
      </c>
      <c r="K35" s="22"/>
      <c r="L35" s="22"/>
      <c r="M35" s="22"/>
      <c r="N35" s="22"/>
      <c r="O35" s="22"/>
      <c r="P35" s="22"/>
    </row>
    <row r="36" spans="1:16" ht="39" customHeight="1">
      <c r="A36" s="22"/>
      <c r="B36" s="35"/>
      <c r="C36" s="1238" t="s">
        <v>570</v>
      </c>
      <c r="D36" s="1239"/>
      <c r="E36" s="1240"/>
      <c r="F36" s="36">
        <v>0.27</v>
      </c>
      <c r="G36" s="37">
        <v>0.87</v>
      </c>
      <c r="H36" s="37">
        <v>1.52</v>
      </c>
      <c r="I36" s="37">
        <v>2.19</v>
      </c>
      <c r="J36" s="38">
        <v>2.67</v>
      </c>
      <c r="K36" s="22"/>
      <c r="L36" s="22"/>
      <c r="M36" s="22"/>
      <c r="N36" s="22"/>
      <c r="O36" s="22"/>
      <c r="P36" s="22"/>
    </row>
    <row r="37" spans="1:16" ht="39" customHeight="1">
      <c r="A37" s="22"/>
      <c r="B37" s="35"/>
      <c r="C37" s="1238" t="s">
        <v>571</v>
      </c>
      <c r="D37" s="1239"/>
      <c r="E37" s="1240"/>
      <c r="F37" s="36">
        <v>2.5</v>
      </c>
      <c r="G37" s="37">
        <v>0.61</v>
      </c>
      <c r="H37" s="37">
        <v>1.07</v>
      </c>
      <c r="I37" s="37">
        <v>3.15</v>
      </c>
      <c r="J37" s="38">
        <v>1.64</v>
      </c>
      <c r="K37" s="22"/>
      <c r="L37" s="22"/>
      <c r="M37" s="22"/>
      <c r="N37" s="22"/>
      <c r="O37" s="22"/>
      <c r="P37" s="22"/>
    </row>
    <row r="38" spans="1:16" ht="39" customHeight="1">
      <c r="A38" s="22"/>
      <c r="B38" s="35"/>
      <c r="C38" s="1238" t="s">
        <v>572</v>
      </c>
      <c r="D38" s="1239"/>
      <c r="E38" s="1240"/>
      <c r="F38" s="36">
        <v>1.81</v>
      </c>
      <c r="G38" s="37">
        <v>1.91</v>
      </c>
      <c r="H38" s="37">
        <v>1.77</v>
      </c>
      <c r="I38" s="37">
        <v>0.97</v>
      </c>
      <c r="J38" s="38">
        <v>1.25</v>
      </c>
      <c r="K38" s="22"/>
      <c r="L38" s="22"/>
      <c r="M38" s="22"/>
      <c r="N38" s="22"/>
      <c r="O38" s="22"/>
      <c r="P38" s="22"/>
    </row>
    <row r="39" spans="1:16" ht="39" customHeight="1">
      <c r="A39" s="22"/>
      <c r="B39" s="35"/>
      <c r="C39" s="1238" t="s">
        <v>573</v>
      </c>
      <c r="D39" s="1239"/>
      <c r="E39" s="1240"/>
      <c r="F39" s="36">
        <v>7.0000000000000007E-2</v>
      </c>
      <c r="G39" s="37">
        <v>0.1</v>
      </c>
      <c r="H39" s="37">
        <v>0.15</v>
      </c>
      <c r="I39" s="37">
        <v>0.24</v>
      </c>
      <c r="J39" s="38">
        <v>0.21</v>
      </c>
      <c r="K39" s="22"/>
      <c r="L39" s="22"/>
      <c r="M39" s="22"/>
      <c r="N39" s="22"/>
      <c r="O39" s="22"/>
      <c r="P39" s="22"/>
    </row>
    <row r="40" spans="1:16" ht="39" customHeight="1">
      <c r="A40" s="22"/>
      <c r="B40" s="35"/>
      <c r="C40" s="1238" t="s">
        <v>574</v>
      </c>
      <c r="D40" s="1239"/>
      <c r="E40" s="1240"/>
      <c r="F40" s="36">
        <v>0.14000000000000001</v>
      </c>
      <c r="G40" s="37">
        <v>0.15</v>
      </c>
      <c r="H40" s="37">
        <v>0.21</v>
      </c>
      <c r="I40" s="37">
        <v>0.51</v>
      </c>
      <c r="J40" s="38">
        <v>0.17</v>
      </c>
      <c r="K40" s="22"/>
      <c r="L40" s="22"/>
      <c r="M40" s="22"/>
      <c r="N40" s="22"/>
      <c r="O40" s="22"/>
      <c r="P40" s="22"/>
    </row>
    <row r="41" spans="1:16" ht="39" customHeight="1">
      <c r="A41" s="22"/>
      <c r="B41" s="35"/>
      <c r="C41" s="1238" t="s">
        <v>575</v>
      </c>
      <c r="D41" s="1239"/>
      <c r="E41" s="1240"/>
      <c r="F41" s="36">
        <v>0.17</v>
      </c>
      <c r="G41" s="37">
        <v>0.02</v>
      </c>
      <c r="H41" s="37">
        <v>0.21</v>
      </c>
      <c r="I41" s="37">
        <v>0.01</v>
      </c>
      <c r="J41" s="38">
        <v>0.04</v>
      </c>
      <c r="K41" s="22"/>
      <c r="L41" s="22"/>
      <c r="M41" s="22"/>
      <c r="N41" s="22"/>
      <c r="O41" s="22"/>
      <c r="P41" s="22"/>
    </row>
    <row r="42" spans="1:16" ht="39" customHeight="1">
      <c r="A42" s="22"/>
      <c r="B42" s="39"/>
      <c r="C42" s="1238" t="s">
        <v>576</v>
      </c>
      <c r="D42" s="1239"/>
      <c r="E42" s="1240"/>
      <c r="F42" s="36" t="s">
        <v>519</v>
      </c>
      <c r="G42" s="37" t="s">
        <v>519</v>
      </c>
      <c r="H42" s="37" t="s">
        <v>519</v>
      </c>
      <c r="I42" s="37" t="s">
        <v>519</v>
      </c>
      <c r="J42" s="38" t="s">
        <v>519</v>
      </c>
      <c r="K42" s="22"/>
      <c r="L42" s="22"/>
      <c r="M42" s="22"/>
      <c r="N42" s="22"/>
      <c r="O42" s="22"/>
      <c r="P42" s="22"/>
    </row>
    <row r="43" spans="1:16" ht="39" customHeight="1" thickBot="1">
      <c r="A43" s="22"/>
      <c r="B43" s="40"/>
      <c r="C43" s="1241" t="s">
        <v>577</v>
      </c>
      <c r="D43" s="1242"/>
      <c r="E43" s="1243"/>
      <c r="F43" s="41">
        <v>0.1</v>
      </c>
      <c r="G43" s="42">
        <v>0.14000000000000001</v>
      </c>
      <c r="H43" s="42">
        <v>0.17</v>
      </c>
      <c r="I43" s="42">
        <v>0.06</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HlaAUw8jnM8tkq/pa8EGcSOC2dGocjlYGT+MwNB7zVVzWY9KDpljc9lHUIIXmXahms1MJdx9NPbYXjBTal4OA==" saltValue="aSWeZmDLiJwvLYVDuZPE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46" t="s">
        <v>10</v>
      </c>
      <c r="C45" s="1247"/>
      <c r="D45" s="58"/>
      <c r="E45" s="1252" t="s">
        <v>11</v>
      </c>
      <c r="F45" s="1252"/>
      <c r="G45" s="1252"/>
      <c r="H45" s="1252"/>
      <c r="I45" s="1252"/>
      <c r="J45" s="1253"/>
      <c r="K45" s="59">
        <v>3036</v>
      </c>
      <c r="L45" s="60">
        <v>2729</v>
      </c>
      <c r="M45" s="60">
        <v>2943</v>
      </c>
      <c r="N45" s="60">
        <v>3103</v>
      </c>
      <c r="O45" s="61">
        <v>3230</v>
      </c>
      <c r="P45" s="48"/>
      <c r="Q45" s="48"/>
      <c r="R45" s="48"/>
      <c r="S45" s="48"/>
      <c r="T45" s="48"/>
      <c r="U45" s="48"/>
    </row>
    <row r="46" spans="1:21" ht="30.75" customHeight="1">
      <c r="A46" s="48"/>
      <c r="B46" s="1248"/>
      <c r="C46" s="1249"/>
      <c r="D46" s="62"/>
      <c r="E46" s="1254" t="s">
        <v>12</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48"/>
      <c r="C47" s="1249"/>
      <c r="D47" s="62"/>
      <c r="E47" s="1254" t="s">
        <v>13</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48"/>
      <c r="C48" s="1249"/>
      <c r="D48" s="62"/>
      <c r="E48" s="1254" t="s">
        <v>14</v>
      </c>
      <c r="F48" s="1254"/>
      <c r="G48" s="1254"/>
      <c r="H48" s="1254"/>
      <c r="I48" s="1254"/>
      <c r="J48" s="1255"/>
      <c r="K48" s="63">
        <v>256</v>
      </c>
      <c r="L48" s="64">
        <v>473</v>
      </c>
      <c r="M48" s="64">
        <v>434</v>
      </c>
      <c r="N48" s="64">
        <v>380</v>
      </c>
      <c r="O48" s="65">
        <v>353</v>
      </c>
      <c r="P48" s="48"/>
      <c r="Q48" s="48"/>
      <c r="R48" s="48"/>
      <c r="S48" s="48"/>
      <c r="T48" s="48"/>
      <c r="U48" s="48"/>
    </row>
    <row r="49" spans="1:21" ht="30.75" customHeight="1">
      <c r="A49" s="48"/>
      <c r="B49" s="1248"/>
      <c r="C49" s="1249"/>
      <c r="D49" s="62"/>
      <c r="E49" s="1254" t="s">
        <v>15</v>
      </c>
      <c r="F49" s="1254"/>
      <c r="G49" s="1254"/>
      <c r="H49" s="1254"/>
      <c r="I49" s="1254"/>
      <c r="J49" s="1255"/>
      <c r="K49" s="63">
        <v>51</v>
      </c>
      <c r="L49" s="64">
        <v>81</v>
      </c>
      <c r="M49" s="64">
        <v>115</v>
      </c>
      <c r="N49" s="64">
        <v>134</v>
      </c>
      <c r="O49" s="65">
        <v>149</v>
      </c>
      <c r="P49" s="48"/>
      <c r="Q49" s="48"/>
      <c r="R49" s="48"/>
      <c r="S49" s="48"/>
      <c r="T49" s="48"/>
      <c r="U49" s="48"/>
    </row>
    <row r="50" spans="1:21" ht="30.75" customHeight="1">
      <c r="A50" s="48"/>
      <c r="B50" s="1248"/>
      <c r="C50" s="1249"/>
      <c r="D50" s="62"/>
      <c r="E50" s="1254" t="s">
        <v>16</v>
      </c>
      <c r="F50" s="1254"/>
      <c r="G50" s="1254"/>
      <c r="H50" s="1254"/>
      <c r="I50" s="1254"/>
      <c r="J50" s="1255"/>
      <c r="K50" s="63">
        <v>205</v>
      </c>
      <c r="L50" s="64">
        <v>127</v>
      </c>
      <c r="M50" s="64">
        <v>127</v>
      </c>
      <c r="N50" s="64">
        <v>6</v>
      </c>
      <c r="O50" s="65" t="s">
        <v>519</v>
      </c>
      <c r="P50" s="48"/>
      <c r="Q50" s="48"/>
      <c r="R50" s="48"/>
      <c r="S50" s="48"/>
      <c r="T50" s="48"/>
      <c r="U50" s="48"/>
    </row>
    <row r="51" spans="1:21" ht="30.75" customHeight="1">
      <c r="A51" s="48"/>
      <c r="B51" s="1250"/>
      <c r="C51" s="1251"/>
      <c r="D51" s="66"/>
      <c r="E51" s="1254" t="s">
        <v>17</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c r="A52" s="48"/>
      <c r="B52" s="1256" t="s">
        <v>18</v>
      </c>
      <c r="C52" s="1257"/>
      <c r="D52" s="66"/>
      <c r="E52" s="1254" t="s">
        <v>19</v>
      </c>
      <c r="F52" s="1254"/>
      <c r="G52" s="1254"/>
      <c r="H52" s="1254"/>
      <c r="I52" s="1254"/>
      <c r="J52" s="1255"/>
      <c r="K52" s="63">
        <v>3556</v>
      </c>
      <c r="L52" s="64">
        <v>3269</v>
      </c>
      <c r="M52" s="64">
        <v>3448</v>
      </c>
      <c r="N52" s="64">
        <v>3430</v>
      </c>
      <c r="O52" s="65">
        <v>3432</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-8</v>
      </c>
      <c r="L53" s="69">
        <v>141</v>
      </c>
      <c r="M53" s="69">
        <v>171</v>
      </c>
      <c r="N53" s="69">
        <v>193</v>
      </c>
      <c r="O53" s="70">
        <v>300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c r="B57" s="1262" t="s">
        <v>24</v>
      </c>
      <c r="C57" s="1263"/>
      <c r="D57" s="1266" t="s">
        <v>25</v>
      </c>
      <c r="E57" s="1267"/>
      <c r="F57" s="1267"/>
      <c r="G57" s="1267"/>
      <c r="H57" s="1267"/>
      <c r="I57" s="1267"/>
      <c r="J57" s="1268"/>
      <c r="K57" s="82" t="s">
        <v>587</v>
      </c>
      <c r="L57" s="83" t="s">
        <v>587</v>
      </c>
      <c r="M57" s="83" t="s">
        <v>587</v>
      </c>
      <c r="N57" s="83" t="s">
        <v>587</v>
      </c>
      <c r="O57" s="84" t="s">
        <v>587</v>
      </c>
    </row>
    <row r="58" spans="1:21" ht="31.5" customHeight="1" thickBot="1">
      <c r="B58" s="1264"/>
      <c r="C58" s="1265"/>
      <c r="D58" s="1269" t="s">
        <v>26</v>
      </c>
      <c r="E58" s="1270"/>
      <c r="F58" s="1270"/>
      <c r="G58" s="1270"/>
      <c r="H58" s="1270"/>
      <c r="I58" s="1270"/>
      <c r="J58" s="1271"/>
      <c r="K58" s="85" t="s">
        <v>587</v>
      </c>
      <c r="L58" s="86" t="s">
        <v>587</v>
      </c>
      <c r="M58" s="86" t="s">
        <v>587</v>
      </c>
      <c r="N58" s="86" t="s">
        <v>587</v>
      </c>
      <c r="O58" s="87" t="s">
        <v>587</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j+z0FKn5hNaRNA0zPSgLn+zq+7/4fuvSDRXMSrY68MRMIGENTsnVSsw2p6CPmLFiBjSVoJUeb7b3H/n32Ziw==" saltValue="KMWBcuEu0UJYhNmjn04p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560</v>
      </c>
      <c r="J40" s="99" t="s">
        <v>561</v>
      </c>
      <c r="K40" s="99" t="s">
        <v>562</v>
      </c>
      <c r="L40" s="99" t="s">
        <v>563</v>
      </c>
      <c r="M40" s="100" t="s">
        <v>564</v>
      </c>
    </row>
    <row r="41" spans="2:13" ht="27.75" customHeight="1">
      <c r="B41" s="1272" t="s">
        <v>29</v>
      </c>
      <c r="C41" s="1273"/>
      <c r="D41" s="101"/>
      <c r="E41" s="1278" t="s">
        <v>30</v>
      </c>
      <c r="F41" s="1278"/>
      <c r="G41" s="1278"/>
      <c r="H41" s="1279"/>
      <c r="I41" s="102">
        <v>32312</v>
      </c>
      <c r="J41" s="103">
        <v>32619</v>
      </c>
      <c r="K41" s="103">
        <v>32305</v>
      </c>
      <c r="L41" s="103">
        <v>32189</v>
      </c>
      <c r="M41" s="104">
        <v>32583</v>
      </c>
    </row>
    <row r="42" spans="2:13" ht="27.75" customHeight="1">
      <c r="B42" s="1274"/>
      <c r="C42" s="1275"/>
      <c r="D42" s="105"/>
      <c r="E42" s="1280" t="s">
        <v>31</v>
      </c>
      <c r="F42" s="1280"/>
      <c r="G42" s="1280"/>
      <c r="H42" s="1281"/>
      <c r="I42" s="106">
        <v>103</v>
      </c>
      <c r="J42" s="107">
        <v>168</v>
      </c>
      <c r="K42" s="107">
        <v>30</v>
      </c>
      <c r="L42" s="107" t="s">
        <v>519</v>
      </c>
      <c r="M42" s="108" t="s">
        <v>519</v>
      </c>
    </row>
    <row r="43" spans="2:13" ht="27.75" customHeight="1">
      <c r="B43" s="1274"/>
      <c r="C43" s="1275"/>
      <c r="D43" s="105"/>
      <c r="E43" s="1280" t="s">
        <v>32</v>
      </c>
      <c r="F43" s="1280"/>
      <c r="G43" s="1280"/>
      <c r="H43" s="1281"/>
      <c r="I43" s="106">
        <v>2817</v>
      </c>
      <c r="J43" s="107">
        <v>2422</v>
      </c>
      <c r="K43" s="107">
        <v>2958</v>
      </c>
      <c r="L43" s="107">
        <v>3104</v>
      </c>
      <c r="M43" s="108">
        <v>2712</v>
      </c>
    </row>
    <row r="44" spans="2:13" ht="27.75" customHeight="1">
      <c r="B44" s="1274"/>
      <c r="C44" s="1275"/>
      <c r="D44" s="105"/>
      <c r="E44" s="1280" t="s">
        <v>33</v>
      </c>
      <c r="F44" s="1280"/>
      <c r="G44" s="1280"/>
      <c r="H44" s="1281"/>
      <c r="I44" s="106">
        <v>842</v>
      </c>
      <c r="J44" s="107">
        <v>891</v>
      </c>
      <c r="K44" s="107">
        <v>829</v>
      </c>
      <c r="L44" s="107">
        <v>733</v>
      </c>
      <c r="M44" s="108">
        <v>922</v>
      </c>
    </row>
    <row r="45" spans="2:13" ht="27.75" customHeight="1">
      <c r="B45" s="1274"/>
      <c r="C45" s="1275"/>
      <c r="D45" s="105"/>
      <c r="E45" s="1280" t="s">
        <v>34</v>
      </c>
      <c r="F45" s="1280"/>
      <c r="G45" s="1280"/>
      <c r="H45" s="1281"/>
      <c r="I45" s="106">
        <v>5089</v>
      </c>
      <c r="J45" s="107">
        <v>4163</v>
      </c>
      <c r="K45" s="107">
        <v>4460</v>
      </c>
      <c r="L45" s="107">
        <v>4332</v>
      </c>
      <c r="M45" s="108">
        <v>4379</v>
      </c>
    </row>
    <row r="46" spans="2:13" ht="27.75" customHeight="1">
      <c r="B46" s="1274"/>
      <c r="C46" s="1275"/>
      <c r="D46" s="109"/>
      <c r="E46" s="1280" t="s">
        <v>35</v>
      </c>
      <c r="F46" s="1280"/>
      <c r="G46" s="1280"/>
      <c r="H46" s="1281"/>
      <c r="I46" s="106">
        <v>34</v>
      </c>
      <c r="J46" s="107">
        <v>22</v>
      </c>
      <c r="K46" s="107">
        <v>10</v>
      </c>
      <c r="L46" s="107">
        <v>8</v>
      </c>
      <c r="M46" s="108">
        <v>12</v>
      </c>
    </row>
    <row r="47" spans="2:13" ht="27.75" customHeight="1">
      <c r="B47" s="1274"/>
      <c r="C47" s="1275"/>
      <c r="D47" s="110"/>
      <c r="E47" s="1282" t="s">
        <v>36</v>
      </c>
      <c r="F47" s="1283"/>
      <c r="G47" s="1283"/>
      <c r="H47" s="1284"/>
      <c r="I47" s="106" t="s">
        <v>519</v>
      </c>
      <c r="J47" s="107" t="s">
        <v>519</v>
      </c>
      <c r="K47" s="107" t="s">
        <v>519</v>
      </c>
      <c r="L47" s="107" t="s">
        <v>519</v>
      </c>
      <c r="M47" s="108" t="s">
        <v>519</v>
      </c>
    </row>
    <row r="48" spans="2:13" ht="27.75" customHeight="1">
      <c r="B48" s="1274"/>
      <c r="C48" s="1275"/>
      <c r="D48" s="105"/>
      <c r="E48" s="1280" t="s">
        <v>37</v>
      </c>
      <c r="F48" s="1280"/>
      <c r="G48" s="1280"/>
      <c r="H48" s="1281"/>
      <c r="I48" s="106" t="s">
        <v>519</v>
      </c>
      <c r="J48" s="107" t="s">
        <v>519</v>
      </c>
      <c r="K48" s="107" t="s">
        <v>519</v>
      </c>
      <c r="L48" s="107" t="s">
        <v>519</v>
      </c>
      <c r="M48" s="108" t="s">
        <v>519</v>
      </c>
    </row>
    <row r="49" spans="2:13" ht="27.75" customHeight="1">
      <c r="B49" s="1276"/>
      <c r="C49" s="1277"/>
      <c r="D49" s="105"/>
      <c r="E49" s="1280" t="s">
        <v>38</v>
      </c>
      <c r="F49" s="1280"/>
      <c r="G49" s="1280"/>
      <c r="H49" s="1281"/>
      <c r="I49" s="106" t="s">
        <v>519</v>
      </c>
      <c r="J49" s="107" t="s">
        <v>519</v>
      </c>
      <c r="K49" s="107" t="s">
        <v>519</v>
      </c>
      <c r="L49" s="107" t="s">
        <v>519</v>
      </c>
      <c r="M49" s="108" t="s">
        <v>519</v>
      </c>
    </row>
    <row r="50" spans="2:13" ht="27.75" customHeight="1">
      <c r="B50" s="1285" t="s">
        <v>39</v>
      </c>
      <c r="C50" s="1286"/>
      <c r="D50" s="111"/>
      <c r="E50" s="1280" t="s">
        <v>40</v>
      </c>
      <c r="F50" s="1280"/>
      <c r="G50" s="1280"/>
      <c r="H50" s="1281"/>
      <c r="I50" s="106">
        <v>2680</v>
      </c>
      <c r="J50" s="107">
        <v>4351</v>
      </c>
      <c r="K50" s="107">
        <v>4559</v>
      </c>
      <c r="L50" s="107">
        <v>4569</v>
      </c>
      <c r="M50" s="108">
        <v>4916</v>
      </c>
    </row>
    <row r="51" spans="2:13" ht="27.75" customHeight="1">
      <c r="B51" s="1274"/>
      <c r="C51" s="1275"/>
      <c r="D51" s="105"/>
      <c r="E51" s="1280" t="s">
        <v>41</v>
      </c>
      <c r="F51" s="1280"/>
      <c r="G51" s="1280"/>
      <c r="H51" s="1281"/>
      <c r="I51" s="106">
        <v>7049</v>
      </c>
      <c r="J51" s="107">
        <v>6441</v>
      </c>
      <c r="K51" s="107">
        <v>6414</v>
      </c>
      <c r="L51" s="107">
        <v>6614</v>
      </c>
      <c r="M51" s="108">
        <v>6281</v>
      </c>
    </row>
    <row r="52" spans="2:13" ht="27.75" customHeight="1">
      <c r="B52" s="1276"/>
      <c r="C52" s="1277"/>
      <c r="D52" s="105"/>
      <c r="E52" s="1280" t="s">
        <v>42</v>
      </c>
      <c r="F52" s="1280"/>
      <c r="G52" s="1280"/>
      <c r="H52" s="1281"/>
      <c r="I52" s="106">
        <v>29492</v>
      </c>
      <c r="J52" s="107">
        <v>28780</v>
      </c>
      <c r="K52" s="107">
        <v>28788</v>
      </c>
      <c r="L52" s="107">
        <v>28148</v>
      </c>
      <c r="M52" s="108">
        <v>27757</v>
      </c>
    </row>
    <row r="53" spans="2:13" ht="27.75" customHeight="1" thickBot="1">
      <c r="B53" s="1287" t="s">
        <v>20</v>
      </c>
      <c r="C53" s="1288"/>
      <c r="D53" s="112"/>
      <c r="E53" s="1289" t="s">
        <v>43</v>
      </c>
      <c r="F53" s="1289"/>
      <c r="G53" s="1289"/>
      <c r="H53" s="1290"/>
      <c r="I53" s="113">
        <v>1975</v>
      </c>
      <c r="J53" s="114">
        <v>713</v>
      </c>
      <c r="K53" s="114">
        <v>832</v>
      </c>
      <c r="L53" s="114">
        <v>1034</v>
      </c>
      <c r="M53" s="115">
        <v>1655</v>
      </c>
    </row>
    <row r="54" spans="2:13" ht="27.75" customHeight="1">
      <c r="B54" s="116" t="s">
        <v>44</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ji0qhcBgq3rREe7XUnXUYuH7hsTh+6a5tHfMjh9TrNIhKNyhyENWAVkDbERdarEt4yESwemnUL69GytHrQmzg==" saltValue="a5L780OY0u8hsSsIZRhX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45</v>
      </c>
    </row>
    <row r="54" spans="2:8" ht="29.25" customHeight="1" thickBot="1">
      <c r="B54" s="121" t="s">
        <v>1</v>
      </c>
      <c r="C54" s="122"/>
      <c r="D54" s="122"/>
      <c r="E54" s="123" t="s">
        <v>2</v>
      </c>
      <c r="F54" s="124" t="s">
        <v>562</v>
      </c>
      <c r="G54" s="124" t="s">
        <v>563</v>
      </c>
      <c r="H54" s="125" t="s">
        <v>564</v>
      </c>
    </row>
    <row r="55" spans="2:8" ht="52.5" customHeight="1">
      <c r="B55" s="126"/>
      <c r="C55" s="1299" t="s">
        <v>46</v>
      </c>
      <c r="D55" s="1299"/>
      <c r="E55" s="1300"/>
      <c r="F55" s="127">
        <v>3035</v>
      </c>
      <c r="G55" s="127">
        <v>2507</v>
      </c>
      <c r="H55" s="128">
        <v>2257</v>
      </c>
    </row>
    <row r="56" spans="2:8" ht="52.5" customHeight="1">
      <c r="B56" s="129"/>
      <c r="C56" s="1301" t="s">
        <v>47</v>
      </c>
      <c r="D56" s="1301"/>
      <c r="E56" s="1302"/>
      <c r="F56" s="130" t="s">
        <v>519</v>
      </c>
      <c r="G56" s="130" t="s">
        <v>519</v>
      </c>
      <c r="H56" s="131" t="s">
        <v>519</v>
      </c>
    </row>
    <row r="57" spans="2:8" ht="53.25" customHeight="1">
      <c r="B57" s="129"/>
      <c r="C57" s="1303" t="s">
        <v>48</v>
      </c>
      <c r="D57" s="1303"/>
      <c r="E57" s="1304"/>
      <c r="F57" s="132">
        <v>260</v>
      </c>
      <c r="G57" s="132">
        <v>449</v>
      </c>
      <c r="H57" s="133">
        <v>746</v>
      </c>
    </row>
    <row r="58" spans="2:8" ht="45.75" customHeight="1">
      <c r="B58" s="134"/>
      <c r="C58" s="1291" t="s">
        <v>599</v>
      </c>
      <c r="D58" s="1292"/>
      <c r="E58" s="1293"/>
      <c r="F58" s="135">
        <v>100</v>
      </c>
      <c r="G58" s="135">
        <v>300</v>
      </c>
      <c r="H58" s="136">
        <v>600</v>
      </c>
    </row>
    <row r="59" spans="2:8" ht="45.75" customHeight="1">
      <c r="B59" s="134"/>
      <c r="C59" s="1291" t="s">
        <v>600</v>
      </c>
      <c r="D59" s="1292"/>
      <c r="E59" s="1293"/>
      <c r="F59" s="135">
        <v>151</v>
      </c>
      <c r="G59" s="135">
        <v>140</v>
      </c>
      <c r="H59" s="136">
        <v>129</v>
      </c>
    </row>
    <row r="60" spans="2:8" ht="45.75" customHeight="1">
      <c r="B60" s="134"/>
      <c r="C60" s="1291" t="s">
        <v>601</v>
      </c>
      <c r="D60" s="1292"/>
      <c r="E60" s="1293"/>
      <c r="F60" s="135">
        <v>2</v>
      </c>
      <c r="G60" s="135">
        <v>3</v>
      </c>
      <c r="H60" s="136">
        <v>12</v>
      </c>
    </row>
    <row r="61" spans="2:8" ht="45.75" customHeight="1">
      <c r="B61" s="134"/>
      <c r="C61" s="1291" t="s">
        <v>602</v>
      </c>
      <c r="D61" s="1292"/>
      <c r="E61" s="1293"/>
      <c r="F61" s="135">
        <v>3</v>
      </c>
      <c r="G61" s="135">
        <v>3</v>
      </c>
      <c r="H61" s="136">
        <v>3</v>
      </c>
    </row>
    <row r="62" spans="2:8" ht="45.75" customHeight="1" thickBot="1">
      <c r="B62" s="137"/>
      <c r="C62" s="1294" t="s">
        <v>603</v>
      </c>
      <c r="D62" s="1295"/>
      <c r="E62" s="1296"/>
      <c r="F62" s="138">
        <v>2</v>
      </c>
      <c r="G62" s="138">
        <v>2</v>
      </c>
      <c r="H62" s="139">
        <v>1</v>
      </c>
    </row>
    <row r="63" spans="2:8" ht="52.5" customHeight="1" thickBot="1">
      <c r="B63" s="140"/>
      <c r="C63" s="1297" t="s">
        <v>49</v>
      </c>
      <c r="D63" s="1297"/>
      <c r="E63" s="1298"/>
      <c r="F63" s="141">
        <v>3296</v>
      </c>
      <c r="G63" s="141">
        <v>2956</v>
      </c>
      <c r="H63" s="142">
        <v>3003</v>
      </c>
    </row>
    <row r="64" spans="2:8" ht="15" customHeight="1"/>
    <row r="65" ht="0" hidden="1" customHeight="1"/>
    <row r="66" ht="0" hidden="1" customHeight="1"/>
  </sheetData>
  <sheetProtection algorithmName="SHA-512" hashValue="AdctUB5z/UY50539DJguhTxo28jJuNQgcxLZEW3S4pWIRwi2Kd/J4lN1KrnVFHP8eSQerM0DmJ84MFjTW5Xt7Q==" saltValue="VUhG4SCqVPDPple/pJDb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609</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3.1</v>
      </c>
      <c r="BY51" s="1307"/>
      <c r="BZ51" s="1307"/>
      <c r="CA51" s="1307"/>
      <c r="CB51" s="1307"/>
      <c r="CC51" s="1307"/>
      <c r="CD51" s="1307"/>
      <c r="CE51" s="1307"/>
      <c r="CF51" s="1307">
        <v>3.6</v>
      </c>
      <c r="CG51" s="1307"/>
      <c r="CH51" s="1307"/>
      <c r="CI51" s="1307"/>
      <c r="CJ51" s="1307"/>
      <c r="CK51" s="1307"/>
      <c r="CL51" s="1307"/>
      <c r="CM51" s="1307"/>
      <c r="CN51" s="1307">
        <v>4.5</v>
      </c>
      <c r="CO51" s="1307"/>
      <c r="CP51" s="1307"/>
      <c r="CQ51" s="1307"/>
      <c r="CR51" s="1307"/>
      <c r="CS51" s="1307"/>
      <c r="CT51" s="1307"/>
      <c r="CU51" s="1307"/>
      <c r="CV51" s="1307">
        <v>7.1</v>
      </c>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612</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58.3</v>
      </c>
      <c r="BY53" s="1307"/>
      <c r="BZ53" s="1307"/>
      <c r="CA53" s="1307"/>
      <c r="CB53" s="1307"/>
      <c r="CC53" s="1307"/>
      <c r="CD53" s="1307"/>
      <c r="CE53" s="1307"/>
      <c r="CF53" s="1307">
        <v>61</v>
      </c>
      <c r="CG53" s="1307"/>
      <c r="CH53" s="1307"/>
      <c r="CI53" s="1307"/>
      <c r="CJ53" s="1307"/>
      <c r="CK53" s="1307"/>
      <c r="CL53" s="1307"/>
      <c r="CM53" s="1307"/>
      <c r="CN53" s="1307">
        <v>62.9</v>
      </c>
      <c r="CO53" s="1307"/>
      <c r="CP53" s="1307"/>
      <c r="CQ53" s="1307"/>
      <c r="CR53" s="1307"/>
      <c r="CS53" s="1307"/>
      <c r="CT53" s="1307"/>
      <c r="CU53" s="1307"/>
      <c r="CV53" s="1307">
        <v>64.099999999999994</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613</v>
      </c>
      <c r="AO55" s="1311"/>
      <c r="AP55" s="1311"/>
      <c r="AQ55" s="1311"/>
      <c r="AR55" s="1311"/>
      <c r="AS55" s="1311"/>
      <c r="AT55" s="1311"/>
      <c r="AU55" s="1311"/>
      <c r="AV55" s="1311"/>
      <c r="AW55" s="1311"/>
      <c r="AX55" s="1311"/>
      <c r="AY55" s="1311"/>
      <c r="AZ55" s="1311"/>
      <c r="BA55" s="1311"/>
      <c r="BB55" s="1310" t="s">
        <v>611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17.8</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614</v>
      </c>
    </row>
    <row r="64" spans="1:109">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609</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c r="B73" s="394"/>
      <c r="G73" s="1322"/>
      <c r="H73" s="1322"/>
      <c r="I73" s="1322"/>
      <c r="J73" s="1322"/>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8.8000000000000007</v>
      </c>
      <c r="BQ73" s="1307"/>
      <c r="BR73" s="1307"/>
      <c r="BS73" s="1307"/>
      <c r="BT73" s="1307"/>
      <c r="BU73" s="1307"/>
      <c r="BV73" s="1307"/>
      <c r="BW73" s="1307"/>
      <c r="BX73" s="1307">
        <v>3.1</v>
      </c>
      <c r="BY73" s="1307"/>
      <c r="BZ73" s="1307"/>
      <c r="CA73" s="1307"/>
      <c r="CB73" s="1307"/>
      <c r="CC73" s="1307"/>
      <c r="CD73" s="1307"/>
      <c r="CE73" s="1307"/>
      <c r="CF73" s="1307">
        <v>3.6</v>
      </c>
      <c r="CG73" s="1307"/>
      <c r="CH73" s="1307"/>
      <c r="CI73" s="1307"/>
      <c r="CJ73" s="1307"/>
      <c r="CK73" s="1307"/>
      <c r="CL73" s="1307"/>
      <c r="CM73" s="1307"/>
      <c r="CN73" s="1307">
        <v>4.5</v>
      </c>
      <c r="CO73" s="1307"/>
      <c r="CP73" s="1307"/>
      <c r="CQ73" s="1307"/>
      <c r="CR73" s="1307"/>
      <c r="CS73" s="1307"/>
      <c r="CT73" s="1307"/>
      <c r="CU73" s="1307"/>
      <c r="CV73" s="1307">
        <v>7.1</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1</v>
      </c>
      <c r="BQ75" s="1307"/>
      <c r="BR75" s="1307"/>
      <c r="BS75" s="1307"/>
      <c r="BT75" s="1307"/>
      <c r="BU75" s="1307"/>
      <c r="BV75" s="1307"/>
      <c r="BW75" s="1307"/>
      <c r="BX75" s="1307">
        <v>0.4</v>
      </c>
      <c r="BY75" s="1307"/>
      <c r="BZ75" s="1307"/>
      <c r="CA75" s="1307"/>
      <c r="CB75" s="1307"/>
      <c r="CC75" s="1307"/>
      <c r="CD75" s="1307"/>
      <c r="CE75" s="1307"/>
      <c r="CF75" s="1307">
        <v>0.4</v>
      </c>
      <c r="CG75" s="1307"/>
      <c r="CH75" s="1307"/>
      <c r="CI75" s="1307"/>
      <c r="CJ75" s="1307"/>
      <c r="CK75" s="1307"/>
      <c r="CL75" s="1307"/>
      <c r="CM75" s="1307"/>
      <c r="CN75" s="1307">
        <v>0.7</v>
      </c>
      <c r="CO75" s="1307"/>
      <c r="CP75" s="1307"/>
      <c r="CQ75" s="1307"/>
      <c r="CR75" s="1307"/>
      <c r="CS75" s="1307"/>
      <c r="CT75" s="1307"/>
      <c r="CU75" s="1307"/>
      <c r="CV75" s="1307">
        <v>0.9</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613</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616</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4+V9vQcFUDzCosq2E/a2qz1khYHrCpmVR7/7zVm2sf7Re+rAjZpimnJULsXTSsf+2GgqI+DaUQZdMZs2+Q4mQ==" saltValue="PvF9E/k32dpbbixaGsR2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6GdNBX/sVIHdvoPJ7Mbz++OodJyHpUBsJGcZu7Zi7xAXVCsM0Onv1S1BS0/ypuRVvJRubj0DJXdmaz1WKNShw==" saltValue="VYAoM00qO24913SkG0/t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kkrwTGNTT4QpyAcQEz/L1bEQeve3uG4sdAXzxsWnOdZT0aRHyKjHJ67ZwHpiupoPUuGyfHtzYReo0sx1le9pw==" saltValue="YIcMyi38qN7gwKmClOKR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50</v>
      </c>
      <c r="E2" s="154"/>
      <c r="F2" s="155" t="s">
        <v>557</v>
      </c>
      <c r="G2" s="156"/>
      <c r="H2" s="157"/>
    </row>
    <row r="3" spans="1:8">
      <c r="A3" s="153" t="s">
        <v>550</v>
      </c>
      <c r="B3" s="158"/>
      <c r="C3" s="159"/>
      <c r="D3" s="160">
        <v>15149</v>
      </c>
      <c r="E3" s="161"/>
      <c r="F3" s="162">
        <v>53605</v>
      </c>
      <c r="G3" s="163"/>
      <c r="H3" s="164"/>
    </row>
    <row r="4" spans="1:8">
      <c r="A4" s="165"/>
      <c r="B4" s="166"/>
      <c r="C4" s="167"/>
      <c r="D4" s="168">
        <v>9203</v>
      </c>
      <c r="E4" s="169"/>
      <c r="F4" s="170">
        <v>28343</v>
      </c>
      <c r="G4" s="171"/>
      <c r="H4" s="172"/>
    </row>
    <row r="5" spans="1:8">
      <c r="A5" s="153" t="s">
        <v>552</v>
      </c>
      <c r="B5" s="158"/>
      <c r="C5" s="159"/>
      <c r="D5" s="160">
        <v>14187</v>
      </c>
      <c r="E5" s="161"/>
      <c r="F5" s="162">
        <v>44267</v>
      </c>
      <c r="G5" s="163"/>
      <c r="H5" s="164"/>
    </row>
    <row r="6" spans="1:8">
      <c r="A6" s="165"/>
      <c r="B6" s="166"/>
      <c r="C6" s="167"/>
      <c r="D6" s="168">
        <v>9558</v>
      </c>
      <c r="E6" s="169"/>
      <c r="F6" s="170">
        <v>26161</v>
      </c>
      <c r="G6" s="171"/>
      <c r="H6" s="172"/>
    </row>
    <row r="7" spans="1:8">
      <c r="A7" s="153" t="s">
        <v>553</v>
      </c>
      <c r="B7" s="158"/>
      <c r="C7" s="159"/>
      <c r="D7" s="160">
        <v>16641</v>
      </c>
      <c r="E7" s="161"/>
      <c r="F7" s="162">
        <v>40879</v>
      </c>
      <c r="G7" s="163"/>
      <c r="H7" s="164"/>
    </row>
    <row r="8" spans="1:8">
      <c r="A8" s="165"/>
      <c r="B8" s="166"/>
      <c r="C8" s="167"/>
      <c r="D8" s="168">
        <v>12490</v>
      </c>
      <c r="E8" s="169"/>
      <c r="F8" s="170">
        <v>24087</v>
      </c>
      <c r="G8" s="171"/>
      <c r="H8" s="172"/>
    </row>
    <row r="9" spans="1:8">
      <c r="A9" s="153" t="s">
        <v>554</v>
      </c>
      <c r="B9" s="158"/>
      <c r="C9" s="159"/>
      <c r="D9" s="160">
        <v>15968</v>
      </c>
      <c r="E9" s="161"/>
      <c r="F9" s="162">
        <v>42651</v>
      </c>
      <c r="G9" s="163"/>
      <c r="H9" s="164"/>
    </row>
    <row r="10" spans="1:8">
      <c r="A10" s="165"/>
      <c r="B10" s="166"/>
      <c r="C10" s="167"/>
      <c r="D10" s="168">
        <v>11777</v>
      </c>
      <c r="E10" s="169"/>
      <c r="F10" s="170">
        <v>22675</v>
      </c>
      <c r="G10" s="171"/>
      <c r="H10" s="172"/>
    </row>
    <row r="11" spans="1:8">
      <c r="A11" s="153" t="s">
        <v>555</v>
      </c>
      <c r="B11" s="158"/>
      <c r="C11" s="159"/>
      <c r="D11" s="160">
        <v>20297</v>
      </c>
      <c r="E11" s="161"/>
      <c r="F11" s="162">
        <v>43226</v>
      </c>
      <c r="G11" s="163"/>
      <c r="H11" s="164"/>
    </row>
    <row r="12" spans="1:8">
      <c r="A12" s="165"/>
      <c r="B12" s="166"/>
      <c r="C12" s="173"/>
      <c r="D12" s="168">
        <v>16039</v>
      </c>
      <c r="E12" s="169"/>
      <c r="F12" s="170">
        <v>22622</v>
      </c>
      <c r="G12" s="171"/>
      <c r="H12" s="172"/>
    </row>
    <row r="13" spans="1:8">
      <c r="A13" s="153"/>
      <c r="B13" s="158"/>
      <c r="C13" s="174"/>
      <c r="D13" s="175">
        <v>16448</v>
      </c>
      <c r="E13" s="176"/>
      <c r="F13" s="177">
        <v>44926</v>
      </c>
      <c r="G13" s="178"/>
      <c r="H13" s="164"/>
    </row>
    <row r="14" spans="1:8">
      <c r="A14" s="165"/>
      <c r="B14" s="166"/>
      <c r="C14" s="167"/>
      <c r="D14" s="168">
        <v>11813</v>
      </c>
      <c r="E14" s="169"/>
      <c r="F14" s="170">
        <v>24778</v>
      </c>
      <c r="G14" s="171"/>
      <c r="H14" s="172"/>
    </row>
    <row r="17" spans="1:11">
      <c r="A17" s="149" t="s">
        <v>51</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52</v>
      </c>
      <c r="B19" s="179">
        <f>ROUND(VALUE(SUBSTITUTE(実質収支比率等に係る経年分析!F$48,"▲","-")),2)</f>
        <v>4.3899999999999997</v>
      </c>
      <c r="C19" s="179">
        <f>ROUND(VALUE(SUBSTITUTE(実質収支比率等に係る経年分析!G$48,"▲","-")),2)</f>
        <v>5.07</v>
      </c>
      <c r="D19" s="179">
        <f>ROUND(VALUE(SUBSTITUTE(実質収支比率等に係る経年分析!H$48,"▲","-")),2)</f>
        <v>2.99</v>
      </c>
      <c r="E19" s="179">
        <f>ROUND(VALUE(SUBSTITUTE(実質収支比率等に係る経年分析!I$48,"▲","-")),2)</f>
        <v>3.87</v>
      </c>
      <c r="F19" s="179">
        <f>ROUND(VALUE(SUBSTITUTE(実質収支比率等に係る経年分析!J$48,"▲","-")),2)</f>
        <v>2.7</v>
      </c>
    </row>
    <row r="20" spans="1:11">
      <c r="A20" s="179" t="s">
        <v>53</v>
      </c>
      <c r="B20" s="179">
        <f>ROUND(VALUE(SUBSTITUTE(実質収支比率等に係る経年分析!F$47,"▲","-")),2)</f>
        <v>8.61</v>
      </c>
      <c r="C20" s="179">
        <f>ROUND(VALUE(SUBSTITUTE(実質収支比率等に係る経年分析!G$47,"▲","-")),2)</f>
        <v>13.07</v>
      </c>
      <c r="D20" s="179">
        <f>ROUND(VALUE(SUBSTITUTE(実質収支比率等に係る経年分析!H$47,"▲","-")),2)</f>
        <v>11.99</v>
      </c>
      <c r="E20" s="179">
        <f>ROUND(VALUE(SUBSTITUTE(実質収支比率等に係る経年分析!I$47,"▲","-")),2)</f>
        <v>9.83</v>
      </c>
      <c r="F20" s="179">
        <f>ROUND(VALUE(SUBSTITUTE(実質収支比率等に係る経年分析!J$47,"▲","-")),2)</f>
        <v>8.7200000000000006</v>
      </c>
    </row>
    <row r="21" spans="1:11">
      <c r="A21" s="179" t="s">
        <v>54</v>
      </c>
      <c r="B21" s="179">
        <f>IF(ISNUMBER(VALUE(SUBSTITUTE(実質収支比率等に係る経年分析!F$49,"▲","-"))),ROUND(VALUE(SUBSTITUTE(実質収支比率等に係る経年分析!F$49,"▲","-")),2),NA())</f>
        <v>0.2</v>
      </c>
      <c r="C21" s="179">
        <f>IF(ISNUMBER(VALUE(SUBSTITUTE(実質収支比率等に係る経年分析!G$49,"▲","-"))),ROUND(VALUE(SUBSTITUTE(実質収支比率等に係る経年分析!G$49,"▲","-")),2),NA())</f>
        <v>5.28</v>
      </c>
      <c r="D21" s="179">
        <f>IF(ISNUMBER(VALUE(SUBSTITUTE(実質収支比率等に係る経年分析!H$49,"▲","-"))),ROUND(VALUE(SUBSTITUTE(実質収支比率等に係る経年分析!H$49,"▲","-")),2),NA())</f>
        <v>-3.2</v>
      </c>
      <c r="E21" s="179">
        <f>IF(ISNUMBER(VALUE(SUBSTITUTE(実質収支比率等に係る経年分析!I$49,"▲","-"))),ROUND(VALUE(SUBSTITUTE(実質収支比率等に係る経年分析!I$49,"▲","-")),2),NA())</f>
        <v>-1.1299999999999999</v>
      </c>
      <c r="F21" s="179">
        <f>IF(ISNUMBER(VALUE(SUBSTITUTE(実質収支比率等に係る経年分析!J$49,"▲","-"))),ROUND(VALUE(SUBSTITUTE(実質収支比率等に係る経年分析!J$49,"▲","-")),2),NA())</f>
        <v>-2.09</v>
      </c>
    </row>
    <row r="24" spans="1:11">
      <c r="A24" s="149" t="s">
        <v>55</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56</v>
      </c>
      <c r="C26" s="180" t="s">
        <v>57</v>
      </c>
      <c r="D26" s="180" t="s">
        <v>56</v>
      </c>
      <c r="E26" s="180" t="s">
        <v>57</v>
      </c>
      <c r="F26" s="180" t="s">
        <v>56</v>
      </c>
      <c r="G26" s="180" t="s">
        <v>57</v>
      </c>
      <c r="H26" s="180" t="s">
        <v>56</v>
      </c>
      <c r="I26" s="180" t="s">
        <v>57</v>
      </c>
      <c r="J26" s="180" t="s">
        <v>56</v>
      </c>
      <c r="K26" s="180" t="s">
        <v>57</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0.14000000000000001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武蔵藤沢駅周辺土地区画整理事業特別会計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入間市駅北口土地区画整理事業特別会計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c r="A31" s="180" t="str">
        <f>IF(連結実質赤字比率に係る赤字・黒字の構成分析!C$39="",NA(),連結実質赤字比率に係る赤字・黒字の構成分析!C$39)</f>
        <v>扇台土地区画整理事業特別会計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1.64</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12.43</v>
      </c>
    </row>
    <row r="39" spans="1:16">
      <c r="A39" s="149" t="s">
        <v>58</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c r="A42" s="181" t="s">
        <v>61</v>
      </c>
      <c r="B42" s="181"/>
      <c r="C42" s="181"/>
      <c r="D42" s="181">
        <f>'実質公債費比率（分子）の構造'!K$52</f>
        <v>3556</v>
      </c>
      <c r="E42" s="181"/>
      <c r="F42" s="181"/>
      <c r="G42" s="181">
        <f>'実質公債費比率（分子）の構造'!L$52</f>
        <v>3269</v>
      </c>
      <c r="H42" s="181"/>
      <c r="I42" s="181"/>
      <c r="J42" s="181">
        <f>'実質公債費比率（分子）の構造'!M$52</f>
        <v>3448</v>
      </c>
      <c r="K42" s="181"/>
      <c r="L42" s="181"/>
      <c r="M42" s="181">
        <f>'実質公債費比率（分子）の構造'!N$52</f>
        <v>3430</v>
      </c>
      <c r="N42" s="181"/>
      <c r="O42" s="181"/>
      <c r="P42" s="181">
        <f>'実質公債費比率（分子）の構造'!O$52</f>
        <v>3432</v>
      </c>
    </row>
    <row r="43" spans="1:16">
      <c r="A43" s="181" t="s">
        <v>62</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63</v>
      </c>
      <c r="B44" s="181">
        <f>'実質公債費比率（分子）の構造'!K$50</f>
        <v>205</v>
      </c>
      <c r="C44" s="181"/>
      <c r="D44" s="181"/>
      <c r="E44" s="181">
        <f>'実質公債費比率（分子）の構造'!L$50</f>
        <v>127</v>
      </c>
      <c r="F44" s="181"/>
      <c r="G44" s="181"/>
      <c r="H44" s="181">
        <f>'実質公債費比率（分子）の構造'!M$50</f>
        <v>127</v>
      </c>
      <c r="I44" s="181"/>
      <c r="J44" s="181"/>
      <c r="K44" s="181">
        <f>'実質公債費比率（分子）の構造'!N$50</f>
        <v>6</v>
      </c>
      <c r="L44" s="181"/>
      <c r="M44" s="181"/>
      <c r="N44" s="181" t="str">
        <f>'実質公債費比率（分子）の構造'!O$50</f>
        <v>-</v>
      </c>
      <c r="O44" s="181"/>
      <c r="P44" s="181"/>
    </row>
    <row r="45" spans="1:16">
      <c r="A45" s="181" t="s">
        <v>64</v>
      </c>
      <c r="B45" s="181">
        <f>'実質公債費比率（分子）の構造'!K$49</f>
        <v>51</v>
      </c>
      <c r="C45" s="181"/>
      <c r="D45" s="181"/>
      <c r="E45" s="181">
        <f>'実質公債費比率（分子）の構造'!L$49</f>
        <v>81</v>
      </c>
      <c r="F45" s="181"/>
      <c r="G45" s="181"/>
      <c r="H45" s="181">
        <f>'実質公債費比率（分子）の構造'!M$49</f>
        <v>115</v>
      </c>
      <c r="I45" s="181"/>
      <c r="J45" s="181"/>
      <c r="K45" s="181">
        <f>'実質公債費比率（分子）の構造'!N$49</f>
        <v>134</v>
      </c>
      <c r="L45" s="181"/>
      <c r="M45" s="181"/>
      <c r="N45" s="181">
        <f>'実質公債費比率（分子）の構造'!O$49</f>
        <v>149</v>
      </c>
      <c r="O45" s="181"/>
      <c r="P45" s="181"/>
    </row>
    <row r="46" spans="1:16">
      <c r="A46" s="181" t="s">
        <v>65</v>
      </c>
      <c r="B46" s="181">
        <f>'実質公債費比率（分子）の構造'!K$48</f>
        <v>256</v>
      </c>
      <c r="C46" s="181"/>
      <c r="D46" s="181"/>
      <c r="E46" s="181">
        <f>'実質公債費比率（分子）の構造'!L$48</f>
        <v>473</v>
      </c>
      <c r="F46" s="181"/>
      <c r="G46" s="181"/>
      <c r="H46" s="181">
        <f>'実質公債費比率（分子）の構造'!M$48</f>
        <v>434</v>
      </c>
      <c r="I46" s="181"/>
      <c r="J46" s="181"/>
      <c r="K46" s="181">
        <f>'実質公債費比率（分子）の構造'!N$48</f>
        <v>380</v>
      </c>
      <c r="L46" s="181"/>
      <c r="M46" s="181"/>
      <c r="N46" s="181">
        <f>'実質公債費比率（分子）の構造'!O$48</f>
        <v>353</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3036</v>
      </c>
      <c r="C49" s="181"/>
      <c r="D49" s="181"/>
      <c r="E49" s="181">
        <f>'実質公債費比率（分子）の構造'!L$45</f>
        <v>2729</v>
      </c>
      <c r="F49" s="181"/>
      <c r="G49" s="181"/>
      <c r="H49" s="181">
        <f>'実質公債費比率（分子）の構造'!M$45</f>
        <v>2943</v>
      </c>
      <c r="I49" s="181"/>
      <c r="J49" s="181"/>
      <c r="K49" s="181">
        <f>'実質公債費比率（分子）の構造'!N$45</f>
        <v>3103</v>
      </c>
      <c r="L49" s="181"/>
      <c r="M49" s="181"/>
      <c r="N49" s="181">
        <f>'実質公債費比率（分子）の構造'!O$45</f>
        <v>3230</v>
      </c>
      <c r="O49" s="181"/>
      <c r="P49" s="181"/>
    </row>
    <row r="50" spans="1:16">
      <c r="A50" s="181" t="s">
        <v>69</v>
      </c>
      <c r="B50" s="181" t="e">
        <f>NA()</f>
        <v>#N/A</v>
      </c>
      <c r="C50" s="181">
        <f>IF(ISNUMBER('実質公債費比率（分子）の構造'!K$53),'実質公債費比率（分子）の構造'!K$53,NA())</f>
        <v>-8</v>
      </c>
      <c r="D50" s="181" t="e">
        <f>NA()</f>
        <v>#N/A</v>
      </c>
      <c r="E50" s="181" t="e">
        <f>NA()</f>
        <v>#N/A</v>
      </c>
      <c r="F50" s="181">
        <f>IF(ISNUMBER('実質公債費比率（分子）の構造'!L$53),'実質公債費比率（分子）の構造'!L$53,NA())</f>
        <v>141</v>
      </c>
      <c r="G50" s="181" t="e">
        <f>NA()</f>
        <v>#N/A</v>
      </c>
      <c r="H50" s="181" t="e">
        <f>NA()</f>
        <v>#N/A</v>
      </c>
      <c r="I50" s="181">
        <f>IF(ISNUMBER('実質公債費比率（分子）の構造'!M$53),'実質公債費比率（分子）の構造'!M$53,NA())</f>
        <v>171</v>
      </c>
      <c r="J50" s="181" t="e">
        <f>NA()</f>
        <v>#N/A</v>
      </c>
      <c r="K50" s="181" t="e">
        <f>NA()</f>
        <v>#N/A</v>
      </c>
      <c r="L50" s="181">
        <f>IF(ISNUMBER('実質公債費比率（分子）の構造'!N$53),'実質公債費比率（分子）の構造'!N$53,NA())</f>
        <v>193</v>
      </c>
      <c r="M50" s="181" t="e">
        <f>NA()</f>
        <v>#N/A</v>
      </c>
      <c r="N50" s="181" t="e">
        <f>NA()</f>
        <v>#N/A</v>
      </c>
      <c r="O50" s="181">
        <f>IF(ISNUMBER('実質公債費比率（分子）の構造'!O$53),'実質公債費比率（分子）の構造'!O$53,NA())</f>
        <v>300</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29492</v>
      </c>
      <c r="E56" s="180"/>
      <c r="F56" s="180"/>
      <c r="G56" s="180">
        <f>'将来負担比率（分子）の構造'!J$52</f>
        <v>28780</v>
      </c>
      <c r="H56" s="180"/>
      <c r="I56" s="180"/>
      <c r="J56" s="180">
        <f>'将来負担比率（分子）の構造'!K$52</f>
        <v>28788</v>
      </c>
      <c r="K56" s="180"/>
      <c r="L56" s="180"/>
      <c r="M56" s="180">
        <f>'将来負担比率（分子）の構造'!L$52</f>
        <v>28148</v>
      </c>
      <c r="N56" s="180"/>
      <c r="O56" s="180"/>
      <c r="P56" s="180">
        <f>'将来負担比率（分子）の構造'!M$52</f>
        <v>27757</v>
      </c>
    </row>
    <row r="57" spans="1:16">
      <c r="A57" s="180" t="s">
        <v>41</v>
      </c>
      <c r="B57" s="180"/>
      <c r="C57" s="180"/>
      <c r="D57" s="180">
        <f>'将来負担比率（分子）の構造'!I$51</f>
        <v>7049</v>
      </c>
      <c r="E57" s="180"/>
      <c r="F57" s="180"/>
      <c r="G57" s="180">
        <f>'将来負担比率（分子）の構造'!J$51</f>
        <v>6441</v>
      </c>
      <c r="H57" s="180"/>
      <c r="I57" s="180"/>
      <c r="J57" s="180">
        <f>'将来負担比率（分子）の構造'!K$51</f>
        <v>6414</v>
      </c>
      <c r="K57" s="180"/>
      <c r="L57" s="180"/>
      <c r="M57" s="180">
        <f>'将来負担比率（分子）の構造'!L$51</f>
        <v>6614</v>
      </c>
      <c r="N57" s="180"/>
      <c r="O57" s="180"/>
      <c r="P57" s="180">
        <f>'将来負担比率（分子）の構造'!M$51</f>
        <v>6281</v>
      </c>
    </row>
    <row r="58" spans="1:16">
      <c r="A58" s="180" t="s">
        <v>40</v>
      </c>
      <c r="B58" s="180"/>
      <c r="C58" s="180"/>
      <c r="D58" s="180">
        <f>'将来負担比率（分子）の構造'!I$50</f>
        <v>2680</v>
      </c>
      <c r="E58" s="180"/>
      <c r="F58" s="180"/>
      <c r="G58" s="180">
        <f>'将来負担比率（分子）の構造'!J$50</f>
        <v>4351</v>
      </c>
      <c r="H58" s="180"/>
      <c r="I58" s="180"/>
      <c r="J58" s="180">
        <f>'将来負担比率（分子）の構造'!K$50</f>
        <v>4559</v>
      </c>
      <c r="K58" s="180"/>
      <c r="L58" s="180"/>
      <c r="M58" s="180">
        <f>'将来負担比率（分子）の構造'!L$50</f>
        <v>4569</v>
      </c>
      <c r="N58" s="180"/>
      <c r="O58" s="180"/>
      <c r="P58" s="180">
        <f>'将来負担比率（分子）の構造'!M$50</f>
        <v>4916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34</v>
      </c>
      <c r="C61" s="180"/>
      <c r="D61" s="180"/>
      <c r="E61" s="180">
        <f>'将来負担比率（分子）の構造'!J$46</f>
        <v>22</v>
      </c>
      <c r="F61" s="180"/>
      <c r="G61" s="180"/>
      <c r="H61" s="180">
        <f>'将来負担比率（分子）の構造'!K$46</f>
        <v>10</v>
      </c>
      <c r="I61" s="180"/>
      <c r="J61" s="180"/>
      <c r="K61" s="180">
        <f>'将来負担比率（分子）の構造'!L$46</f>
        <v>8</v>
      </c>
      <c r="L61" s="180"/>
      <c r="M61" s="180"/>
      <c r="N61" s="180">
        <f>'将来負担比率（分子）の構造'!M$46</f>
        <v>12</v>
      </c>
      <c r="O61" s="180"/>
      <c r="P61" s="180"/>
    </row>
    <row r="62" spans="1:16">
      <c r="A62" s="180" t="s">
        <v>34</v>
      </c>
      <c r="B62" s="180">
        <f>'将来負担比率（分子）の構造'!I$45</f>
        <v>5089</v>
      </c>
      <c r="C62" s="180"/>
      <c r="D62" s="180"/>
      <c r="E62" s="180">
        <f>'将来負担比率（分子）の構造'!J$45</f>
        <v>4163</v>
      </c>
      <c r="F62" s="180"/>
      <c r="G62" s="180"/>
      <c r="H62" s="180">
        <f>'将来負担比率（分子）の構造'!K$45</f>
        <v>4460</v>
      </c>
      <c r="I62" s="180"/>
      <c r="J62" s="180"/>
      <c r="K62" s="180">
        <f>'将来負担比率（分子）の構造'!L$45</f>
        <v>4332</v>
      </c>
      <c r="L62" s="180"/>
      <c r="M62" s="180"/>
      <c r="N62" s="180">
        <f>'将来負担比率（分子）の構造'!M$45</f>
        <v>4379</v>
      </c>
      <c r="O62" s="180"/>
      <c r="P62" s="180"/>
    </row>
    <row r="63" spans="1:16">
      <c r="A63" s="180" t="s">
        <v>33</v>
      </c>
      <c r="B63" s="180">
        <f>'将来負担比率（分子）の構造'!I$44</f>
        <v>842</v>
      </c>
      <c r="C63" s="180"/>
      <c r="D63" s="180"/>
      <c r="E63" s="180">
        <f>'将来負担比率（分子）の構造'!J$44</f>
        <v>891</v>
      </c>
      <c r="F63" s="180"/>
      <c r="G63" s="180"/>
      <c r="H63" s="180">
        <f>'将来負担比率（分子）の構造'!K$44</f>
        <v>829</v>
      </c>
      <c r="I63" s="180"/>
      <c r="J63" s="180"/>
      <c r="K63" s="180">
        <f>'将来負担比率（分子）の構造'!L$44</f>
        <v>733</v>
      </c>
      <c r="L63" s="180"/>
      <c r="M63" s="180"/>
      <c r="N63" s="180">
        <f>'将来負担比率（分子）の構造'!M$44</f>
        <v>922</v>
      </c>
      <c r="O63" s="180"/>
      <c r="P63" s="180"/>
    </row>
    <row r="64" spans="1:16">
      <c r="A64" s="180" t="s">
        <v>32</v>
      </c>
      <c r="B64" s="180">
        <f>'将来負担比率（分子）の構造'!I$43</f>
        <v>2817</v>
      </c>
      <c r="C64" s="180"/>
      <c r="D64" s="180"/>
      <c r="E64" s="180">
        <f>'将来負担比率（分子）の構造'!J$43</f>
        <v>2422</v>
      </c>
      <c r="F64" s="180"/>
      <c r="G64" s="180"/>
      <c r="H64" s="180">
        <f>'将来負担比率（分子）の構造'!K$43</f>
        <v>2958</v>
      </c>
      <c r="I64" s="180"/>
      <c r="J64" s="180"/>
      <c r="K64" s="180">
        <f>'将来負担比率（分子）の構造'!L$43</f>
        <v>3104</v>
      </c>
      <c r="L64" s="180"/>
      <c r="M64" s="180"/>
      <c r="N64" s="180">
        <f>'将来負担比率（分子）の構造'!M$43</f>
        <v>2712</v>
      </c>
      <c r="O64" s="180"/>
      <c r="P64" s="180"/>
    </row>
    <row r="65" spans="1:16">
      <c r="A65" s="180" t="s">
        <v>31</v>
      </c>
      <c r="B65" s="180">
        <f>'将来負担比率（分子）の構造'!I$42</f>
        <v>103</v>
      </c>
      <c r="C65" s="180"/>
      <c r="D65" s="180"/>
      <c r="E65" s="180">
        <f>'将来負担比率（分子）の構造'!J$42</f>
        <v>168</v>
      </c>
      <c r="F65" s="180"/>
      <c r="G65" s="180"/>
      <c r="H65" s="180">
        <f>'将来負担比率（分子）の構造'!K$42</f>
        <v>30</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32312</v>
      </c>
      <c r="C66" s="180"/>
      <c r="D66" s="180"/>
      <c r="E66" s="180">
        <f>'将来負担比率（分子）の構造'!J$41</f>
        <v>32619</v>
      </c>
      <c r="F66" s="180"/>
      <c r="G66" s="180"/>
      <c r="H66" s="180">
        <f>'将来負担比率（分子）の構造'!K$41</f>
        <v>32305</v>
      </c>
      <c r="I66" s="180"/>
      <c r="J66" s="180"/>
      <c r="K66" s="180">
        <f>'将来負担比率（分子）の構造'!L$41</f>
        <v>32189</v>
      </c>
      <c r="L66" s="180"/>
      <c r="M66" s="180"/>
      <c r="N66" s="180">
        <f>'将来負担比率（分子）の構造'!M$41</f>
        <v>32583</v>
      </c>
      <c r="O66" s="180"/>
      <c r="P66" s="180"/>
    </row>
    <row r="67" spans="1:16">
      <c r="A67" s="180" t="s">
        <v>73</v>
      </c>
      <c r="B67" s="180" t="e">
        <f>NA()</f>
        <v>#N/A</v>
      </c>
      <c r="C67" s="180">
        <f>IF(ISNUMBER('将来負担比率（分子）の構造'!I$53), IF('将来負担比率（分子）の構造'!I$53 &lt; 0, 0, '将来負担比率（分子）の構造'!I$53), NA())</f>
        <v>1975</v>
      </c>
      <c r="D67" s="180" t="e">
        <f>NA()</f>
        <v>#N/A</v>
      </c>
      <c r="E67" s="180" t="e">
        <f>NA()</f>
        <v>#N/A</v>
      </c>
      <c r="F67" s="180">
        <f>IF(ISNUMBER('将来負担比率（分子）の構造'!J$53), IF('将来負担比率（分子）の構造'!J$53 &lt; 0, 0, '将来負担比率（分子）の構造'!J$53), NA())</f>
        <v>713</v>
      </c>
      <c r="G67" s="180" t="e">
        <f>NA()</f>
        <v>#N/A</v>
      </c>
      <c r="H67" s="180" t="e">
        <f>NA()</f>
        <v>#N/A</v>
      </c>
      <c r="I67" s="180">
        <f>IF(ISNUMBER('将来負担比率（分子）の構造'!K$53), IF('将来負担比率（分子）の構造'!K$53 &lt; 0, 0, '将来負担比率（分子）の構造'!K$53), NA())</f>
        <v>832</v>
      </c>
      <c r="J67" s="180" t="e">
        <f>NA()</f>
        <v>#N/A</v>
      </c>
      <c r="K67" s="180" t="e">
        <f>NA()</f>
        <v>#N/A</v>
      </c>
      <c r="L67" s="180">
        <f>IF(ISNUMBER('将来負担比率（分子）の構造'!L$53), IF('将来負担比率（分子）の構造'!L$53 &lt; 0, 0, '将来負担比率（分子）の構造'!L$53), NA())</f>
        <v>1034</v>
      </c>
      <c r="M67" s="180" t="e">
        <f>NA()</f>
        <v>#N/A</v>
      </c>
      <c r="N67" s="180" t="e">
        <f>NA()</f>
        <v>#N/A</v>
      </c>
      <c r="O67" s="180">
        <f>IF(ISNUMBER('将来負担比率（分子）の構造'!M$53), IF('将来負担比率（分子）の構造'!M$53 &lt; 0, 0, '将来負担比率（分子）の構造'!M$53), NA())</f>
        <v>1655</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3035</v>
      </c>
      <c r="C72" s="184">
        <f>基金残高に係る経年分析!G55</f>
        <v>2507</v>
      </c>
      <c r="D72" s="184">
        <f>基金残高に係る経年分析!H55</f>
        <v>2257</v>
      </c>
    </row>
    <row r="73" spans="1:16">
      <c r="A73" s="183" t="s">
        <v>76</v>
      </c>
      <c r="B73" s="184" t="str">
        <f>基金残高に係る経年分析!F56</f>
        <v>-</v>
      </c>
      <c r="C73" s="184" t="str">
        <f>基金残高に係る経年分析!G56</f>
        <v>-</v>
      </c>
      <c r="D73" s="184" t="str">
        <f>基金残高に係る経年分析!H56</f>
        <v>-</v>
      </c>
    </row>
    <row r="74" spans="1:16">
      <c r="A74" s="183" t="s">
        <v>77</v>
      </c>
      <c r="B74" s="184">
        <f>基金残高に係る経年分析!F57</f>
        <v>260</v>
      </c>
      <c r="C74" s="184">
        <f>基金残高に係る経年分析!G57</f>
        <v>449</v>
      </c>
      <c r="D74" s="184">
        <f>基金残高に係る経年分析!H57</f>
        <v>746</v>
      </c>
    </row>
  </sheetData>
  <sheetProtection algorithmName="SHA-512" hashValue="+Grj12qUyH+F85w/BbPf1vavu5FqWtsJThkOWiNNbxmgBFQDLFbG20XyOP6THt3NaHb8u/6m9E8gSNgjEZbW2g==" saltValue="jpjGi2ksW3fwU3ix/F/t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21287384</v>
      </c>
      <c r="S5" s="669"/>
      <c r="T5" s="669"/>
      <c r="U5" s="669"/>
      <c r="V5" s="669"/>
      <c r="W5" s="669"/>
      <c r="X5" s="669"/>
      <c r="Y5" s="670"/>
      <c r="Z5" s="671">
        <v>50.6</v>
      </c>
      <c r="AA5" s="671"/>
      <c r="AB5" s="671"/>
      <c r="AC5" s="671"/>
      <c r="AD5" s="672">
        <v>19955511</v>
      </c>
      <c r="AE5" s="672"/>
      <c r="AF5" s="672"/>
      <c r="AG5" s="672"/>
      <c r="AH5" s="672"/>
      <c r="AI5" s="672"/>
      <c r="AJ5" s="672"/>
      <c r="AK5" s="672"/>
      <c r="AL5" s="673">
        <v>80.5</v>
      </c>
      <c r="AM5" s="674"/>
      <c r="AN5" s="674"/>
      <c r="AO5" s="675"/>
      <c r="AP5" s="665" t="s">
        <v>227</v>
      </c>
      <c r="AQ5" s="666"/>
      <c r="AR5" s="666"/>
      <c r="AS5" s="666"/>
      <c r="AT5" s="666"/>
      <c r="AU5" s="666"/>
      <c r="AV5" s="666"/>
      <c r="AW5" s="666"/>
      <c r="AX5" s="666"/>
      <c r="AY5" s="666"/>
      <c r="AZ5" s="666"/>
      <c r="BA5" s="666"/>
      <c r="BB5" s="666"/>
      <c r="BC5" s="666"/>
      <c r="BD5" s="666"/>
      <c r="BE5" s="666"/>
      <c r="BF5" s="667"/>
      <c r="BG5" s="679">
        <v>19955511</v>
      </c>
      <c r="BH5" s="680"/>
      <c r="BI5" s="680"/>
      <c r="BJ5" s="680"/>
      <c r="BK5" s="680"/>
      <c r="BL5" s="680"/>
      <c r="BM5" s="680"/>
      <c r="BN5" s="681"/>
      <c r="BO5" s="682">
        <v>93.7</v>
      </c>
      <c r="BP5" s="682"/>
      <c r="BQ5" s="682"/>
      <c r="BR5" s="682"/>
      <c r="BS5" s="683">
        <v>108842</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302093</v>
      </c>
      <c r="S6" s="680"/>
      <c r="T6" s="680"/>
      <c r="U6" s="680"/>
      <c r="V6" s="680"/>
      <c r="W6" s="680"/>
      <c r="X6" s="680"/>
      <c r="Y6" s="681"/>
      <c r="Z6" s="682">
        <v>0.7</v>
      </c>
      <c r="AA6" s="682"/>
      <c r="AB6" s="682"/>
      <c r="AC6" s="682"/>
      <c r="AD6" s="683">
        <v>302093</v>
      </c>
      <c r="AE6" s="683"/>
      <c r="AF6" s="683"/>
      <c r="AG6" s="683"/>
      <c r="AH6" s="683"/>
      <c r="AI6" s="683"/>
      <c r="AJ6" s="683"/>
      <c r="AK6" s="683"/>
      <c r="AL6" s="684">
        <v>1.2</v>
      </c>
      <c r="AM6" s="685"/>
      <c r="AN6" s="685"/>
      <c r="AO6" s="686"/>
      <c r="AP6" s="676" t="s">
        <v>232</v>
      </c>
      <c r="AQ6" s="677"/>
      <c r="AR6" s="677"/>
      <c r="AS6" s="677"/>
      <c r="AT6" s="677"/>
      <c r="AU6" s="677"/>
      <c r="AV6" s="677"/>
      <c r="AW6" s="677"/>
      <c r="AX6" s="677"/>
      <c r="AY6" s="677"/>
      <c r="AZ6" s="677"/>
      <c r="BA6" s="677"/>
      <c r="BB6" s="677"/>
      <c r="BC6" s="677"/>
      <c r="BD6" s="677"/>
      <c r="BE6" s="677"/>
      <c r="BF6" s="678"/>
      <c r="BG6" s="679">
        <v>19955511</v>
      </c>
      <c r="BH6" s="680"/>
      <c r="BI6" s="680"/>
      <c r="BJ6" s="680"/>
      <c r="BK6" s="680"/>
      <c r="BL6" s="680"/>
      <c r="BM6" s="680"/>
      <c r="BN6" s="681"/>
      <c r="BO6" s="682">
        <v>93.7</v>
      </c>
      <c r="BP6" s="682"/>
      <c r="BQ6" s="682"/>
      <c r="BR6" s="682"/>
      <c r="BS6" s="683">
        <v>108842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289905</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289772</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30175</v>
      </c>
      <c r="S7" s="680"/>
      <c r="T7" s="680"/>
      <c r="U7" s="680"/>
      <c r="V7" s="680"/>
      <c r="W7" s="680"/>
      <c r="X7" s="680"/>
      <c r="Y7" s="681"/>
      <c r="Z7" s="682">
        <v>0.1</v>
      </c>
      <c r="AA7" s="682"/>
      <c r="AB7" s="682"/>
      <c r="AC7" s="682"/>
      <c r="AD7" s="683">
        <v>30175</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9904177</v>
      </c>
      <c r="BH7" s="680"/>
      <c r="BI7" s="680"/>
      <c r="BJ7" s="680"/>
      <c r="BK7" s="680"/>
      <c r="BL7" s="680"/>
      <c r="BM7" s="680"/>
      <c r="BN7" s="681"/>
      <c r="BO7" s="682">
        <v>46.5</v>
      </c>
      <c r="BP7" s="682"/>
      <c r="BQ7" s="682"/>
      <c r="BR7" s="682"/>
      <c r="BS7" s="683">
        <v>108842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5027074</v>
      </c>
      <c r="CS7" s="680"/>
      <c r="CT7" s="680"/>
      <c r="CU7" s="680"/>
      <c r="CV7" s="680"/>
      <c r="CW7" s="680"/>
      <c r="CX7" s="680"/>
      <c r="CY7" s="681"/>
      <c r="CZ7" s="682">
        <v>12.2</v>
      </c>
      <c r="DA7" s="682"/>
      <c r="DB7" s="682"/>
      <c r="DC7" s="682"/>
      <c r="DD7" s="688">
        <v>69823</v>
      </c>
      <c r="DE7" s="680"/>
      <c r="DF7" s="680"/>
      <c r="DG7" s="680"/>
      <c r="DH7" s="680"/>
      <c r="DI7" s="680"/>
      <c r="DJ7" s="680"/>
      <c r="DK7" s="680"/>
      <c r="DL7" s="680"/>
      <c r="DM7" s="680"/>
      <c r="DN7" s="680"/>
      <c r="DO7" s="680"/>
      <c r="DP7" s="681"/>
      <c r="DQ7" s="688">
        <v>4539910</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83561</v>
      </c>
      <c r="S8" s="680"/>
      <c r="T8" s="680"/>
      <c r="U8" s="680"/>
      <c r="V8" s="680"/>
      <c r="W8" s="680"/>
      <c r="X8" s="680"/>
      <c r="Y8" s="681"/>
      <c r="Z8" s="682">
        <v>0.2</v>
      </c>
      <c r="AA8" s="682"/>
      <c r="AB8" s="682"/>
      <c r="AC8" s="682"/>
      <c r="AD8" s="683">
        <v>83561</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265060</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17873882</v>
      </c>
      <c r="CS8" s="680"/>
      <c r="CT8" s="680"/>
      <c r="CU8" s="680"/>
      <c r="CV8" s="680"/>
      <c r="CW8" s="680"/>
      <c r="CX8" s="680"/>
      <c r="CY8" s="681"/>
      <c r="CZ8" s="682">
        <v>43.3</v>
      </c>
      <c r="DA8" s="682"/>
      <c r="DB8" s="682"/>
      <c r="DC8" s="682"/>
      <c r="DD8" s="688">
        <v>77994</v>
      </c>
      <c r="DE8" s="680"/>
      <c r="DF8" s="680"/>
      <c r="DG8" s="680"/>
      <c r="DH8" s="680"/>
      <c r="DI8" s="680"/>
      <c r="DJ8" s="680"/>
      <c r="DK8" s="680"/>
      <c r="DL8" s="680"/>
      <c r="DM8" s="680"/>
      <c r="DN8" s="680"/>
      <c r="DO8" s="680"/>
      <c r="DP8" s="681"/>
      <c r="DQ8" s="688">
        <v>9656207</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76523</v>
      </c>
      <c r="S9" s="680"/>
      <c r="T9" s="680"/>
      <c r="U9" s="680"/>
      <c r="V9" s="680"/>
      <c r="W9" s="680"/>
      <c r="X9" s="680"/>
      <c r="Y9" s="681"/>
      <c r="Z9" s="682">
        <v>0.2</v>
      </c>
      <c r="AA9" s="682"/>
      <c r="AB9" s="682"/>
      <c r="AC9" s="682"/>
      <c r="AD9" s="683">
        <v>76523</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8292304</v>
      </c>
      <c r="BH9" s="680"/>
      <c r="BI9" s="680"/>
      <c r="BJ9" s="680"/>
      <c r="BK9" s="680"/>
      <c r="BL9" s="680"/>
      <c r="BM9" s="680"/>
      <c r="BN9" s="681"/>
      <c r="BO9" s="682">
        <v>39</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3518289</v>
      </c>
      <c r="CS9" s="680"/>
      <c r="CT9" s="680"/>
      <c r="CU9" s="680"/>
      <c r="CV9" s="680"/>
      <c r="CW9" s="680"/>
      <c r="CX9" s="680"/>
      <c r="CY9" s="681"/>
      <c r="CZ9" s="682">
        <v>8.5</v>
      </c>
      <c r="DA9" s="682"/>
      <c r="DB9" s="682"/>
      <c r="DC9" s="682"/>
      <c r="DD9" s="688">
        <v>161536</v>
      </c>
      <c r="DE9" s="680"/>
      <c r="DF9" s="680"/>
      <c r="DG9" s="680"/>
      <c r="DH9" s="680"/>
      <c r="DI9" s="680"/>
      <c r="DJ9" s="680"/>
      <c r="DK9" s="680"/>
      <c r="DL9" s="680"/>
      <c r="DM9" s="680"/>
      <c r="DN9" s="680"/>
      <c r="DO9" s="680"/>
      <c r="DP9" s="681"/>
      <c r="DQ9" s="688">
        <v>2909979</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244</v>
      </c>
      <c r="AA10" s="682"/>
      <c r="AB10" s="682"/>
      <c r="AC10" s="682"/>
      <c r="AD10" s="683" t="s">
        <v>127</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414063</v>
      </c>
      <c r="BH10" s="680"/>
      <c r="BI10" s="680"/>
      <c r="BJ10" s="680"/>
      <c r="BK10" s="680"/>
      <c r="BL10" s="680"/>
      <c r="BM10" s="680"/>
      <c r="BN10" s="681"/>
      <c r="BO10" s="682">
        <v>1.9</v>
      </c>
      <c r="BP10" s="682"/>
      <c r="BQ10" s="682"/>
      <c r="BR10" s="682"/>
      <c r="BS10" s="688" t="s">
        <v>244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29294</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10830</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244</v>
      </c>
      <c r="AA11" s="682"/>
      <c r="AB11" s="682"/>
      <c r="AC11" s="682"/>
      <c r="AD11" s="683" t="s">
        <v>127</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932750</v>
      </c>
      <c r="BH11" s="680"/>
      <c r="BI11" s="680"/>
      <c r="BJ11" s="680"/>
      <c r="BK11" s="680"/>
      <c r="BL11" s="680"/>
      <c r="BM11" s="680"/>
      <c r="BN11" s="681"/>
      <c r="BO11" s="682">
        <v>4.4000000000000004</v>
      </c>
      <c r="BP11" s="682"/>
      <c r="BQ11" s="682"/>
      <c r="BR11" s="682"/>
      <c r="BS11" s="688">
        <v>108842</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166559</v>
      </c>
      <c r="CS11" s="680"/>
      <c r="CT11" s="680"/>
      <c r="CU11" s="680"/>
      <c r="CV11" s="680"/>
      <c r="CW11" s="680"/>
      <c r="CX11" s="680"/>
      <c r="CY11" s="681"/>
      <c r="CZ11" s="682">
        <v>0.4</v>
      </c>
      <c r="DA11" s="682"/>
      <c r="DB11" s="682"/>
      <c r="DC11" s="682"/>
      <c r="DD11" s="688">
        <v>22400</v>
      </c>
      <c r="DE11" s="680"/>
      <c r="DF11" s="680"/>
      <c r="DG11" s="680"/>
      <c r="DH11" s="680"/>
      <c r="DI11" s="680"/>
      <c r="DJ11" s="680"/>
      <c r="DK11" s="680"/>
      <c r="DL11" s="680"/>
      <c r="DM11" s="680"/>
      <c r="DN11" s="680"/>
      <c r="DO11" s="680"/>
      <c r="DP11" s="681"/>
      <c r="DQ11" s="688">
        <v>136889</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2514208</v>
      </c>
      <c r="S12" s="680"/>
      <c r="T12" s="680"/>
      <c r="U12" s="680"/>
      <c r="V12" s="680"/>
      <c r="W12" s="680"/>
      <c r="X12" s="680"/>
      <c r="Y12" s="681"/>
      <c r="Z12" s="682">
        <v>6</v>
      </c>
      <c r="AA12" s="682"/>
      <c r="AB12" s="682"/>
      <c r="AC12" s="682"/>
      <c r="AD12" s="683">
        <v>2514208</v>
      </c>
      <c r="AE12" s="683"/>
      <c r="AF12" s="683"/>
      <c r="AG12" s="683"/>
      <c r="AH12" s="683"/>
      <c r="AI12" s="683"/>
      <c r="AJ12" s="683"/>
      <c r="AK12" s="683"/>
      <c r="AL12" s="684">
        <v>10.1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8951310</v>
      </c>
      <c r="BH12" s="680"/>
      <c r="BI12" s="680"/>
      <c r="BJ12" s="680"/>
      <c r="BK12" s="680"/>
      <c r="BL12" s="680"/>
      <c r="BM12" s="680"/>
      <c r="BN12" s="681"/>
      <c r="BO12" s="682">
        <v>42</v>
      </c>
      <c r="BP12" s="682"/>
      <c r="BQ12" s="682"/>
      <c r="BR12" s="682"/>
      <c r="BS12" s="688" t="s">
        <v>244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295733</v>
      </c>
      <c r="CS12" s="680"/>
      <c r="CT12" s="680"/>
      <c r="CU12" s="680"/>
      <c r="CV12" s="680"/>
      <c r="CW12" s="680"/>
      <c r="CX12" s="680"/>
      <c r="CY12" s="681"/>
      <c r="CZ12" s="682">
        <v>0.7</v>
      </c>
      <c r="DA12" s="682"/>
      <c r="DB12" s="682"/>
      <c r="DC12" s="682"/>
      <c r="DD12" s="688">
        <v>500</v>
      </c>
      <c r="DE12" s="680"/>
      <c r="DF12" s="680"/>
      <c r="DG12" s="680"/>
      <c r="DH12" s="680"/>
      <c r="DI12" s="680"/>
      <c r="DJ12" s="680"/>
      <c r="DK12" s="680"/>
      <c r="DL12" s="680"/>
      <c r="DM12" s="680"/>
      <c r="DN12" s="680"/>
      <c r="DO12" s="680"/>
      <c r="DP12" s="681"/>
      <c r="DQ12" s="688">
        <v>136456</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v>49356</v>
      </c>
      <c r="S13" s="680"/>
      <c r="T13" s="680"/>
      <c r="U13" s="680"/>
      <c r="V13" s="680"/>
      <c r="W13" s="680"/>
      <c r="X13" s="680"/>
      <c r="Y13" s="681"/>
      <c r="Z13" s="682">
        <v>0.1</v>
      </c>
      <c r="AA13" s="682"/>
      <c r="AB13" s="682"/>
      <c r="AC13" s="682"/>
      <c r="AD13" s="683">
        <v>49356</v>
      </c>
      <c r="AE13" s="683"/>
      <c r="AF13" s="683"/>
      <c r="AG13" s="683"/>
      <c r="AH13" s="683"/>
      <c r="AI13" s="683"/>
      <c r="AJ13" s="683"/>
      <c r="AK13" s="683"/>
      <c r="AL13" s="684">
        <v>0.2</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8886416</v>
      </c>
      <c r="BH13" s="680"/>
      <c r="BI13" s="680"/>
      <c r="BJ13" s="680"/>
      <c r="BK13" s="680"/>
      <c r="BL13" s="680"/>
      <c r="BM13" s="680"/>
      <c r="BN13" s="681"/>
      <c r="BO13" s="682">
        <v>41.7</v>
      </c>
      <c r="BP13" s="682"/>
      <c r="BQ13" s="682"/>
      <c r="BR13" s="682"/>
      <c r="BS13" s="688" t="s">
        <v>135</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3299150</v>
      </c>
      <c r="CS13" s="680"/>
      <c r="CT13" s="680"/>
      <c r="CU13" s="680"/>
      <c r="CV13" s="680"/>
      <c r="CW13" s="680"/>
      <c r="CX13" s="680"/>
      <c r="CY13" s="681"/>
      <c r="CZ13" s="682">
        <v>8</v>
      </c>
      <c r="DA13" s="682"/>
      <c r="DB13" s="682"/>
      <c r="DC13" s="682"/>
      <c r="DD13" s="688">
        <v>1246021</v>
      </c>
      <c r="DE13" s="680"/>
      <c r="DF13" s="680"/>
      <c r="DG13" s="680"/>
      <c r="DH13" s="680"/>
      <c r="DI13" s="680"/>
      <c r="DJ13" s="680"/>
      <c r="DK13" s="680"/>
      <c r="DL13" s="680"/>
      <c r="DM13" s="680"/>
      <c r="DN13" s="680"/>
      <c r="DO13" s="680"/>
      <c r="DP13" s="681"/>
      <c r="DQ13" s="688">
        <v>2348137</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244</v>
      </c>
      <c r="AA14" s="682"/>
      <c r="AB14" s="682"/>
      <c r="AC14" s="682"/>
      <c r="AD14" s="683" t="s">
        <v>127</v>
      </c>
      <c r="AE14" s="683"/>
      <c r="AF14" s="683"/>
      <c r="AG14" s="683"/>
      <c r="AH14" s="683"/>
      <c r="AI14" s="683"/>
      <c r="AJ14" s="683"/>
      <c r="AK14" s="683"/>
      <c r="AL14" s="684" t="s">
        <v>135</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279353</v>
      </c>
      <c r="BH14" s="680"/>
      <c r="BI14" s="680"/>
      <c r="BJ14" s="680"/>
      <c r="BK14" s="680"/>
      <c r="BL14" s="680"/>
      <c r="BM14" s="680"/>
      <c r="BN14" s="681"/>
      <c r="BO14" s="682">
        <v>1.3</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2129976</v>
      </c>
      <c r="CS14" s="680"/>
      <c r="CT14" s="680"/>
      <c r="CU14" s="680"/>
      <c r="CV14" s="680"/>
      <c r="CW14" s="680"/>
      <c r="CX14" s="680"/>
      <c r="CY14" s="681"/>
      <c r="CZ14" s="682">
        <v>5.2</v>
      </c>
      <c r="DA14" s="682"/>
      <c r="DB14" s="682"/>
      <c r="DC14" s="682"/>
      <c r="DD14" s="688">
        <v>210943</v>
      </c>
      <c r="DE14" s="680"/>
      <c r="DF14" s="680"/>
      <c r="DG14" s="680"/>
      <c r="DH14" s="680"/>
      <c r="DI14" s="680"/>
      <c r="DJ14" s="680"/>
      <c r="DK14" s="680"/>
      <c r="DL14" s="680"/>
      <c r="DM14" s="680"/>
      <c r="DN14" s="680"/>
      <c r="DO14" s="680"/>
      <c r="DP14" s="681"/>
      <c r="DQ14" s="688">
        <v>1918062</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128634</v>
      </c>
      <c r="S15" s="680"/>
      <c r="T15" s="680"/>
      <c r="U15" s="680"/>
      <c r="V15" s="680"/>
      <c r="W15" s="680"/>
      <c r="X15" s="680"/>
      <c r="Y15" s="681"/>
      <c r="Z15" s="682">
        <v>0.3</v>
      </c>
      <c r="AA15" s="682"/>
      <c r="AB15" s="682"/>
      <c r="AC15" s="682"/>
      <c r="AD15" s="683">
        <v>128634</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817063</v>
      </c>
      <c r="BH15" s="680"/>
      <c r="BI15" s="680"/>
      <c r="BJ15" s="680"/>
      <c r="BK15" s="680"/>
      <c r="BL15" s="680"/>
      <c r="BM15" s="680"/>
      <c r="BN15" s="681"/>
      <c r="BO15" s="682">
        <v>3.8</v>
      </c>
      <c r="BP15" s="682"/>
      <c r="BQ15" s="682"/>
      <c r="BR15" s="682"/>
      <c r="BS15" s="688" t="s">
        <v>244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5353506</v>
      </c>
      <c r="CS15" s="680"/>
      <c r="CT15" s="680"/>
      <c r="CU15" s="680"/>
      <c r="CV15" s="680"/>
      <c r="CW15" s="680"/>
      <c r="CX15" s="680"/>
      <c r="CY15" s="681"/>
      <c r="CZ15" s="682">
        <v>13</v>
      </c>
      <c r="DA15" s="682"/>
      <c r="DB15" s="682"/>
      <c r="DC15" s="682"/>
      <c r="DD15" s="688">
        <v>1223741</v>
      </c>
      <c r="DE15" s="680"/>
      <c r="DF15" s="680"/>
      <c r="DG15" s="680"/>
      <c r="DH15" s="680"/>
      <c r="DI15" s="680"/>
      <c r="DJ15" s="680"/>
      <c r="DK15" s="680"/>
      <c r="DL15" s="680"/>
      <c r="DM15" s="680"/>
      <c r="DN15" s="680"/>
      <c r="DO15" s="680"/>
      <c r="DP15" s="681"/>
      <c r="DQ15" s="688">
        <v>4114474</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244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v>3</v>
      </c>
      <c r="BH16" s="680"/>
      <c r="BI16" s="680"/>
      <c r="BJ16" s="680"/>
      <c r="BK16" s="680"/>
      <c r="BL16" s="680"/>
      <c r="BM16" s="680"/>
      <c r="BN16" s="681"/>
      <c r="BO16" s="682">
        <v>0</v>
      </c>
      <c r="BP16" s="682"/>
      <c r="BQ16" s="682"/>
      <c r="BR16" s="682"/>
      <c r="BS16" s="688" t="s">
        <v>127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39124</v>
      </c>
      <c r="CS16" s="680"/>
      <c r="CT16" s="680"/>
      <c r="CU16" s="680"/>
      <c r="CV16" s="680"/>
      <c r="CW16" s="680"/>
      <c r="CX16" s="680"/>
      <c r="CY16" s="681"/>
      <c r="CZ16" s="682">
        <v>0.1</v>
      </c>
      <c r="DA16" s="682"/>
      <c r="DB16" s="682"/>
      <c r="DC16" s="682"/>
      <c r="DD16" s="688" t="s">
        <v>127</v>
      </c>
      <c r="DE16" s="680"/>
      <c r="DF16" s="680"/>
      <c r="DG16" s="680"/>
      <c r="DH16" s="680"/>
      <c r="DI16" s="680"/>
      <c r="DJ16" s="680"/>
      <c r="DK16" s="680"/>
      <c r="DL16" s="680"/>
      <c r="DM16" s="680"/>
      <c r="DN16" s="680"/>
      <c r="DO16" s="680"/>
      <c r="DP16" s="681"/>
      <c r="DQ16" s="688">
        <v>38731</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121992</v>
      </c>
      <c r="S17" s="680"/>
      <c r="T17" s="680"/>
      <c r="U17" s="680"/>
      <c r="V17" s="680"/>
      <c r="W17" s="680"/>
      <c r="X17" s="680"/>
      <c r="Y17" s="681"/>
      <c r="Z17" s="682">
        <v>0.3</v>
      </c>
      <c r="AA17" s="682"/>
      <c r="AB17" s="682"/>
      <c r="AC17" s="682"/>
      <c r="AD17" s="683">
        <v>121992</v>
      </c>
      <c r="AE17" s="683"/>
      <c r="AF17" s="683"/>
      <c r="AG17" s="683"/>
      <c r="AH17" s="683"/>
      <c r="AI17" s="683"/>
      <c r="AJ17" s="683"/>
      <c r="AK17" s="683"/>
      <c r="AL17" s="684">
        <v>0.5</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v>3605</v>
      </c>
      <c r="BH17" s="680"/>
      <c r="BI17" s="680"/>
      <c r="BJ17" s="680"/>
      <c r="BK17" s="680"/>
      <c r="BL17" s="680"/>
      <c r="BM17" s="680"/>
      <c r="BN17" s="681"/>
      <c r="BO17" s="682">
        <v>0</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3230118</v>
      </c>
      <c r="CS17" s="680"/>
      <c r="CT17" s="680"/>
      <c r="CU17" s="680"/>
      <c r="CV17" s="680"/>
      <c r="CW17" s="680"/>
      <c r="CX17" s="680"/>
      <c r="CY17" s="681"/>
      <c r="CZ17" s="682">
        <v>7.8</v>
      </c>
      <c r="DA17" s="682"/>
      <c r="DB17" s="682"/>
      <c r="DC17" s="682"/>
      <c r="DD17" s="688" t="s">
        <v>127</v>
      </c>
      <c r="DE17" s="680"/>
      <c r="DF17" s="680"/>
      <c r="DG17" s="680"/>
      <c r="DH17" s="680"/>
      <c r="DI17" s="680"/>
      <c r="DJ17" s="680"/>
      <c r="DK17" s="680"/>
      <c r="DL17" s="680"/>
      <c r="DM17" s="680"/>
      <c r="DN17" s="680"/>
      <c r="DO17" s="680"/>
      <c r="DP17" s="681"/>
      <c r="DQ17" s="688">
        <v>3222451</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1486587</v>
      </c>
      <c r="S18" s="680"/>
      <c r="T18" s="680"/>
      <c r="U18" s="680"/>
      <c r="V18" s="680"/>
      <c r="W18" s="680"/>
      <c r="X18" s="680"/>
      <c r="Y18" s="681"/>
      <c r="Z18" s="682">
        <v>3.5</v>
      </c>
      <c r="AA18" s="682"/>
      <c r="AB18" s="682"/>
      <c r="AC18" s="682"/>
      <c r="AD18" s="683">
        <v>1287596</v>
      </c>
      <c r="AE18" s="683"/>
      <c r="AF18" s="683"/>
      <c r="AG18" s="683"/>
      <c r="AH18" s="683"/>
      <c r="AI18" s="683"/>
      <c r="AJ18" s="683"/>
      <c r="AK18" s="683"/>
      <c r="AL18" s="684">
        <v>5.2</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244</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1287596</v>
      </c>
      <c r="S19" s="680"/>
      <c r="T19" s="680"/>
      <c r="U19" s="680"/>
      <c r="V19" s="680"/>
      <c r="W19" s="680"/>
      <c r="X19" s="680"/>
      <c r="Y19" s="681"/>
      <c r="Z19" s="682">
        <v>3.1</v>
      </c>
      <c r="AA19" s="682"/>
      <c r="AB19" s="682"/>
      <c r="AC19" s="682"/>
      <c r="AD19" s="683">
        <v>1287596</v>
      </c>
      <c r="AE19" s="683"/>
      <c r="AF19" s="683"/>
      <c r="AG19" s="683"/>
      <c r="AH19" s="683"/>
      <c r="AI19" s="683"/>
      <c r="AJ19" s="683"/>
      <c r="AK19" s="683"/>
      <c r="AL19" s="684">
        <v>5.2</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1331873</v>
      </c>
      <c r="BH19" s="680"/>
      <c r="BI19" s="680"/>
      <c r="BJ19" s="680"/>
      <c r="BK19" s="680"/>
      <c r="BL19" s="680"/>
      <c r="BM19" s="680"/>
      <c r="BN19" s="681"/>
      <c r="BO19" s="682">
        <v>6.3</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135</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198897</v>
      </c>
      <c r="S20" s="680"/>
      <c r="T20" s="680"/>
      <c r="U20" s="680"/>
      <c r="V20" s="680"/>
      <c r="W20" s="680"/>
      <c r="X20" s="680"/>
      <c r="Y20" s="681"/>
      <c r="Z20" s="682">
        <v>0.5</v>
      </c>
      <c r="AA20" s="682"/>
      <c r="AB20" s="682"/>
      <c r="AC20" s="682"/>
      <c r="AD20" s="683" t="s">
        <v>127</v>
      </c>
      <c r="AE20" s="683"/>
      <c r="AF20" s="683"/>
      <c r="AG20" s="683"/>
      <c r="AH20" s="683"/>
      <c r="AI20" s="683"/>
      <c r="AJ20" s="683"/>
      <c r="AK20" s="683"/>
      <c r="AL20" s="684" t="s">
        <v>127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1331873</v>
      </c>
      <c r="BH20" s="680"/>
      <c r="BI20" s="680"/>
      <c r="BJ20" s="680"/>
      <c r="BK20" s="680"/>
      <c r="BL20" s="680"/>
      <c r="BM20" s="680"/>
      <c r="BN20" s="681"/>
      <c r="BO20" s="682">
        <v>6.3</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41252610</v>
      </c>
      <c r="CS20" s="680"/>
      <c r="CT20" s="680"/>
      <c r="CU20" s="680"/>
      <c r="CV20" s="680"/>
      <c r="CW20" s="680"/>
      <c r="CX20" s="680"/>
      <c r="CY20" s="681"/>
      <c r="CZ20" s="682">
        <v>100</v>
      </c>
      <c r="DA20" s="682"/>
      <c r="DB20" s="682"/>
      <c r="DC20" s="682"/>
      <c r="DD20" s="688">
        <v>3012958</v>
      </c>
      <c r="DE20" s="680"/>
      <c r="DF20" s="680"/>
      <c r="DG20" s="680"/>
      <c r="DH20" s="680"/>
      <c r="DI20" s="680"/>
      <c r="DJ20" s="680"/>
      <c r="DK20" s="680"/>
      <c r="DL20" s="680"/>
      <c r="DM20" s="680"/>
      <c r="DN20" s="680"/>
      <c r="DO20" s="680"/>
      <c r="DP20" s="681"/>
      <c r="DQ20" s="688">
        <v>29321898</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v>94</v>
      </c>
      <c r="S21" s="680"/>
      <c r="T21" s="680"/>
      <c r="U21" s="680"/>
      <c r="V21" s="680"/>
      <c r="W21" s="680"/>
      <c r="X21" s="680"/>
      <c r="Y21" s="681"/>
      <c r="Z21" s="682">
        <v>0</v>
      </c>
      <c r="AA21" s="682"/>
      <c r="AB21" s="682"/>
      <c r="AC21" s="682"/>
      <c r="AD21" s="683" t="s">
        <v>127</v>
      </c>
      <c r="AE21" s="683"/>
      <c r="AF21" s="683"/>
      <c r="AG21" s="683"/>
      <c r="AH21" s="683"/>
      <c r="AI21" s="683"/>
      <c r="AJ21" s="683"/>
      <c r="AK21" s="683"/>
      <c r="AL21" s="684" t="s">
        <v>244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244</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26080513</v>
      </c>
      <c r="S22" s="680"/>
      <c r="T22" s="680"/>
      <c r="U22" s="680"/>
      <c r="V22" s="680"/>
      <c r="W22" s="680"/>
      <c r="X22" s="680"/>
      <c r="Y22" s="681"/>
      <c r="Z22" s="682">
        <v>62</v>
      </c>
      <c r="AA22" s="682"/>
      <c r="AB22" s="682"/>
      <c r="AC22" s="682"/>
      <c r="AD22" s="683">
        <v>24549649</v>
      </c>
      <c r="AE22" s="683"/>
      <c r="AF22" s="683"/>
      <c r="AG22" s="683"/>
      <c r="AH22" s="683"/>
      <c r="AI22" s="683"/>
      <c r="AJ22" s="683"/>
      <c r="AK22" s="683"/>
      <c r="AL22" s="684">
        <v>99.1</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16290</v>
      </c>
      <c r="S23" s="680"/>
      <c r="T23" s="680"/>
      <c r="U23" s="680"/>
      <c r="V23" s="680"/>
      <c r="W23" s="680"/>
      <c r="X23" s="680"/>
      <c r="Y23" s="681"/>
      <c r="Z23" s="682">
        <v>0</v>
      </c>
      <c r="AA23" s="682"/>
      <c r="AB23" s="682"/>
      <c r="AC23" s="682"/>
      <c r="AD23" s="683">
        <v>16290</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1331873</v>
      </c>
      <c r="BH23" s="680"/>
      <c r="BI23" s="680"/>
      <c r="BJ23" s="680"/>
      <c r="BK23" s="680"/>
      <c r="BL23" s="680"/>
      <c r="BM23" s="680"/>
      <c r="BN23" s="681"/>
      <c r="BO23" s="682">
        <v>6.3</v>
      </c>
      <c r="BP23" s="682"/>
      <c r="BQ23" s="682"/>
      <c r="BR23" s="682"/>
      <c r="BS23" s="688" t="s">
        <v>244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377325</v>
      </c>
      <c r="S24" s="680"/>
      <c r="T24" s="680"/>
      <c r="U24" s="680"/>
      <c r="V24" s="680"/>
      <c r="W24" s="680"/>
      <c r="X24" s="680"/>
      <c r="Y24" s="681"/>
      <c r="Z24" s="682">
        <v>0.9</v>
      </c>
      <c r="AA24" s="682"/>
      <c r="AB24" s="682"/>
      <c r="AC24" s="682"/>
      <c r="AD24" s="683" t="s">
        <v>127</v>
      </c>
      <c r="AE24" s="683"/>
      <c r="AF24" s="683"/>
      <c r="AG24" s="683"/>
      <c r="AH24" s="683"/>
      <c r="AI24" s="683"/>
      <c r="AJ24" s="683"/>
      <c r="AK24" s="683"/>
      <c r="AL24" s="684" t="s">
        <v>127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244</v>
      </c>
      <c r="BP24" s="682"/>
      <c r="BQ24" s="682"/>
      <c r="BR24" s="682"/>
      <c r="BS24" s="688" t="s">
        <v>127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20690726</v>
      </c>
      <c r="CS24" s="669"/>
      <c r="CT24" s="669"/>
      <c r="CU24" s="669"/>
      <c r="CV24" s="669"/>
      <c r="CW24" s="669"/>
      <c r="CX24" s="669"/>
      <c r="CY24" s="670"/>
      <c r="CZ24" s="673">
        <v>50.2</v>
      </c>
      <c r="DA24" s="674"/>
      <c r="DB24" s="674"/>
      <c r="DC24" s="693"/>
      <c r="DD24" s="712">
        <v>13261743</v>
      </c>
      <c r="DE24" s="669"/>
      <c r="DF24" s="669"/>
      <c r="DG24" s="669"/>
      <c r="DH24" s="669"/>
      <c r="DI24" s="669"/>
      <c r="DJ24" s="669"/>
      <c r="DK24" s="670"/>
      <c r="DL24" s="712">
        <v>13261578</v>
      </c>
      <c r="DM24" s="669"/>
      <c r="DN24" s="669"/>
      <c r="DO24" s="669"/>
      <c r="DP24" s="669"/>
      <c r="DQ24" s="669"/>
      <c r="DR24" s="669"/>
      <c r="DS24" s="669"/>
      <c r="DT24" s="669"/>
      <c r="DU24" s="669"/>
      <c r="DV24" s="670"/>
      <c r="DW24" s="673">
        <v>50.3</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546753</v>
      </c>
      <c r="S25" s="680"/>
      <c r="T25" s="680"/>
      <c r="U25" s="680"/>
      <c r="V25" s="680"/>
      <c r="W25" s="680"/>
      <c r="X25" s="680"/>
      <c r="Y25" s="681"/>
      <c r="Z25" s="682">
        <v>1.3</v>
      </c>
      <c r="AA25" s="682"/>
      <c r="AB25" s="682"/>
      <c r="AC25" s="682"/>
      <c r="AD25" s="683">
        <v>91428</v>
      </c>
      <c r="AE25" s="683"/>
      <c r="AF25" s="683"/>
      <c r="AG25" s="683"/>
      <c r="AH25" s="683"/>
      <c r="AI25" s="683"/>
      <c r="AJ25" s="683"/>
      <c r="AK25" s="683"/>
      <c r="AL25" s="684">
        <v>0.4</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6698053</v>
      </c>
      <c r="CS25" s="715"/>
      <c r="CT25" s="715"/>
      <c r="CU25" s="715"/>
      <c r="CV25" s="715"/>
      <c r="CW25" s="715"/>
      <c r="CX25" s="715"/>
      <c r="CY25" s="716"/>
      <c r="CZ25" s="684">
        <v>16.2</v>
      </c>
      <c r="DA25" s="713"/>
      <c r="DB25" s="713"/>
      <c r="DC25" s="717"/>
      <c r="DD25" s="688">
        <v>6111652</v>
      </c>
      <c r="DE25" s="715"/>
      <c r="DF25" s="715"/>
      <c r="DG25" s="715"/>
      <c r="DH25" s="715"/>
      <c r="DI25" s="715"/>
      <c r="DJ25" s="715"/>
      <c r="DK25" s="716"/>
      <c r="DL25" s="688">
        <v>6111651</v>
      </c>
      <c r="DM25" s="715"/>
      <c r="DN25" s="715"/>
      <c r="DO25" s="715"/>
      <c r="DP25" s="715"/>
      <c r="DQ25" s="715"/>
      <c r="DR25" s="715"/>
      <c r="DS25" s="715"/>
      <c r="DT25" s="715"/>
      <c r="DU25" s="715"/>
      <c r="DV25" s="716"/>
      <c r="DW25" s="684">
        <v>23.2</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293941</v>
      </c>
      <c r="S26" s="680"/>
      <c r="T26" s="680"/>
      <c r="U26" s="680"/>
      <c r="V26" s="680"/>
      <c r="W26" s="680"/>
      <c r="X26" s="680"/>
      <c r="Y26" s="681"/>
      <c r="Z26" s="682">
        <v>0.7</v>
      </c>
      <c r="AA26" s="682"/>
      <c r="AB26" s="682"/>
      <c r="AC26" s="682"/>
      <c r="AD26" s="683" t="s">
        <v>127</v>
      </c>
      <c r="AE26" s="683"/>
      <c r="AF26" s="683"/>
      <c r="AG26" s="683"/>
      <c r="AH26" s="683"/>
      <c r="AI26" s="683"/>
      <c r="AJ26" s="683"/>
      <c r="AK26" s="683"/>
      <c r="AL26" s="684" t="s">
        <v>127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135</v>
      </c>
      <c r="BP26" s="682"/>
      <c r="BQ26" s="682"/>
      <c r="BR26" s="682"/>
      <c r="BS26" s="688" t="s">
        <v>244</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4699260</v>
      </c>
      <c r="CS26" s="680"/>
      <c r="CT26" s="680"/>
      <c r="CU26" s="680"/>
      <c r="CV26" s="680"/>
      <c r="CW26" s="680"/>
      <c r="CX26" s="680"/>
      <c r="CY26" s="681"/>
      <c r="CZ26" s="684">
        <v>11.4</v>
      </c>
      <c r="DA26" s="713"/>
      <c r="DB26" s="713"/>
      <c r="DC26" s="717"/>
      <c r="DD26" s="688">
        <v>4127301</v>
      </c>
      <c r="DE26" s="680"/>
      <c r="DF26" s="680"/>
      <c r="DG26" s="680"/>
      <c r="DH26" s="680"/>
      <c r="DI26" s="680"/>
      <c r="DJ26" s="680"/>
      <c r="DK26" s="681"/>
      <c r="DL26" s="688" t="s">
        <v>127</v>
      </c>
      <c r="DM26" s="680"/>
      <c r="DN26" s="680"/>
      <c r="DO26" s="680"/>
      <c r="DP26" s="680"/>
      <c r="DQ26" s="680"/>
      <c r="DR26" s="680"/>
      <c r="DS26" s="680"/>
      <c r="DT26" s="680"/>
      <c r="DU26" s="680"/>
      <c r="DV26" s="681"/>
      <c r="DW26" s="684" t="s">
        <v>244</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5741706</v>
      </c>
      <c r="S27" s="680"/>
      <c r="T27" s="680"/>
      <c r="U27" s="680"/>
      <c r="V27" s="680"/>
      <c r="W27" s="680"/>
      <c r="X27" s="680"/>
      <c r="Y27" s="681"/>
      <c r="Z27" s="682">
        <v>13.7</v>
      </c>
      <c r="AA27" s="682"/>
      <c r="AB27" s="682"/>
      <c r="AC27" s="682"/>
      <c r="AD27" s="683" t="s">
        <v>244</v>
      </c>
      <c r="AE27" s="683"/>
      <c r="AF27" s="683"/>
      <c r="AG27" s="683"/>
      <c r="AH27" s="683"/>
      <c r="AI27" s="683"/>
      <c r="AJ27" s="683"/>
      <c r="AK27" s="683"/>
      <c r="AL27" s="684" t="s">
        <v>135</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21287384</v>
      </c>
      <c r="BH27" s="680"/>
      <c r="BI27" s="680"/>
      <c r="BJ27" s="680"/>
      <c r="BK27" s="680"/>
      <c r="BL27" s="680"/>
      <c r="BM27" s="680"/>
      <c r="BN27" s="681"/>
      <c r="BO27" s="682">
        <v>100</v>
      </c>
      <c r="BP27" s="682"/>
      <c r="BQ27" s="682"/>
      <c r="BR27" s="682"/>
      <c r="BS27" s="688">
        <v>108842</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10762555</v>
      </c>
      <c r="CS27" s="715"/>
      <c r="CT27" s="715"/>
      <c r="CU27" s="715"/>
      <c r="CV27" s="715"/>
      <c r="CW27" s="715"/>
      <c r="CX27" s="715"/>
      <c r="CY27" s="716"/>
      <c r="CZ27" s="684">
        <v>26.1</v>
      </c>
      <c r="DA27" s="713"/>
      <c r="DB27" s="713"/>
      <c r="DC27" s="717"/>
      <c r="DD27" s="688">
        <v>3927640</v>
      </c>
      <c r="DE27" s="715"/>
      <c r="DF27" s="715"/>
      <c r="DG27" s="715"/>
      <c r="DH27" s="715"/>
      <c r="DI27" s="715"/>
      <c r="DJ27" s="715"/>
      <c r="DK27" s="716"/>
      <c r="DL27" s="688">
        <v>3927476</v>
      </c>
      <c r="DM27" s="715"/>
      <c r="DN27" s="715"/>
      <c r="DO27" s="715"/>
      <c r="DP27" s="715"/>
      <c r="DQ27" s="715"/>
      <c r="DR27" s="715"/>
      <c r="DS27" s="715"/>
      <c r="DT27" s="715"/>
      <c r="DU27" s="715"/>
      <c r="DV27" s="716"/>
      <c r="DW27" s="684">
        <v>14.9</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v>79081</v>
      </c>
      <c r="S28" s="680"/>
      <c r="T28" s="680"/>
      <c r="U28" s="680"/>
      <c r="V28" s="680"/>
      <c r="W28" s="680"/>
      <c r="X28" s="680"/>
      <c r="Y28" s="681"/>
      <c r="Z28" s="682">
        <v>0.2</v>
      </c>
      <c r="AA28" s="682"/>
      <c r="AB28" s="682"/>
      <c r="AC28" s="682"/>
      <c r="AD28" s="683">
        <v>79081</v>
      </c>
      <c r="AE28" s="683"/>
      <c r="AF28" s="683"/>
      <c r="AG28" s="683"/>
      <c r="AH28" s="683"/>
      <c r="AI28" s="683"/>
      <c r="AJ28" s="683"/>
      <c r="AK28" s="683"/>
      <c r="AL28" s="684">
        <v>0.3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3230118</v>
      </c>
      <c r="CS28" s="680"/>
      <c r="CT28" s="680"/>
      <c r="CU28" s="680"/>
      <c r="CV28" s="680"/>
      <c r="CW28" s="680"/>
      <c r="CX28" s="680"/>
      <c r="CY28" s="681"/>
      <c r="CZ28" s="684">
        <v>7.8</v>
      </c>
      <c r="DA28" s="713"/>
      <c r="DB28" s="713"/>
      <c r="DC28" s="717"/>
      <c r="DD28" s="688">
        <v>3222451</v>
      </c>
      <c r="DE28" s="680"/>
      <c r="DF28" s="680"/>
      <c r="DG28" s="680"/>
      <c r="DH28" s="680"/>
      <c r="DI28" s="680"/>
      <c r="DJ28" s="680"/>
      <c r="DK28" s="681"/>
      <c r="DL28" s="688">
        <v>3222451</v>
      </c>
      <c r="DM28" s="680"/>
      <c r="DN28" s="680"/>
      <c r="DO28" s="680"/>
      <c r="DP28" s="680"/>
      <c r="DQ28" s="680"/>
      <c r="DR28" s="680"/>
      <c r="DS28" s="680"/>
      <c r="DT28" s="680"/>
      <c r="DU28" s="680"/>
      <c r="DV28" s="681"/>
      <c r="DW28" s="684">
        <v>12.2</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2450749</v>
      </c>
      <c r="S29" s="680"/>
      <c r="T29" s="680"/>
      <c r="U29" s="680"/>
      <c r="V29" s="680"/>
      <c r="W29" s="680"/>
      <c r="X29" s="680"/>
      <c r="Y29" s="681"/>
      <c r="Z29" s="682">
        <v>5.8</v>
      </c>
      <c r="AA29" s="682"/>
      <c r="AB29" s="682"/>
      <c r="AC29" s="682"/>
      <c r="AD29" s="683" t="s">
        <v>244</v>
      </c>
      <c r="AE29" s="683"/>
      <c r="AF29" s="683"/>
      <c r="AG29" s="683"/>
      <c r="AH29" s="683"/>
      <c r="AI29" s="683"/>
      <c r="AJ29" s="683"/>
      <c r="AK29" s="683"/>
      <c r="AL29" s="684" t="s">
        <v>127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3230116</v>
      </c>
      <c r="CS29" s="715"/>
      <c r="CT29" s="715"/>
      <c r="CU29" s="715"/>
      <c r="CV29" s="715"/>
      <c r="CW29" s="715"/>
      <c r="CX29" s="715"/>
      <c r="CY29" s="716"/>
      <c r="CZ29" s="684">
        <v>7.8</v>
      </c>
      <c r="DA29" s="713"/>
      <c r="DB29" s="713"/>
      <c r="DC29" s="717"/>
      <c r="DD29" s="688">
        <v>3222449</v>
      </c>
      <c r="DE29" s="715"/>
      <c r="DF29" s="715"/>
      <c r="DG29" s="715"/>
      <c r="DH29" s="715"/>
      <c r="DI29" s="715"/>
      <c r="DJ29" s="715"/>
      <c r="DK29" s="716"/>
      <c r="DL29" s="688">
        <v>3222449</v>
      </c>
      <c r="DM29" s="715"/>
      <c r="DN29" s="715"/>
      <c r="DO29" s="715"/>
      <c r="DP29" s="715"/>
      <c r="DQ29" s="715"/>
      <c r="DR29" s="715"/>
      <c r="DS29" s="715"/>
      <c r="DT29" s="715"/>
      <c r="DU29" s="715"/>
      <c r="DV29" s="716"/>
      <c r="DW29" s="684">
        <v>12.2</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169302</v>
      </c>
      <c r="S30" s="680"/>
      <c r="T30" s="680"/>
      <c r="U30" s="680"/>
      <c r="V30" s="680"/>
      <c r="W30" s="680"/>
      <c r="X30" s="680"/>
      <c r="Y30" s="681"/>
      <c r="Z30" s="682">
        <v>0.4</v>
      </c>
      <c r="AA30" s="682"/>
      <c r="AB30" s="682"/>
      <c r="AC30" s="682"/>
      <c r="AD30" s="683">
        <v>28885</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99.4</v>
      </c>
      <c r="BH30" s="740"/>
      <c r="BI30" s="740"/>
      <c r="BJ30" s="740"/>
      <c r="BK30" s="740"/>
      <c r="BL30" s="740"/>
      <c r="BM30" s="674">
        <v>97.5</v>
      </c>
      <c r="BN30" s="740"/>
      <c r="BO30" s="740"/>
      <c r="BP30" s="740"/>
      <c r="BQ30" s="741"/>
      <c r="BR30" s="739">
        <v>99.3</v>
      </c>
      <c r="BS30" s="740"/>
      <c r="BT30" s="740"/>
      <c r="BU30" s="740"/>
      <c r="BV30" s="740"/>
      <c r="BW30" s="740"/>
      <c r="BX30" s="674">
        <v>96.9</v>
      </c>
      <c r="BY30" s="740"/>
      <c r="BZ30" s="740"/>
      <c r="CA30" s="740"/>
      <c r="CB30" s="741"/>
      <c r="CD30" s="744"/>
      <c r="CE30" s="745"/>
      <c r="CF30" s="694" t="s">
        <v>311</v>
      </c>
      <c r="CG30" s="695"/>
      <c r="CH30" s="695"/>
      <c r="CI30" s="695"/>
      <c r="CJ30" s="695"/>
      <c r="CK30" s="695"/>
      <c r="CL30" s="695"/>
      <c r="CM30" s="695"/>
      <c r="CN30" s="695"/>
      <c r="CO30" s="695"/>
      <c r="CP30" s="695"/>
      <c r="CQ30" s="696"/>
      <c r="CR30" s="679">
        <v>3029954</v>
      </c>
      <c r="CS30" s="680"/>
      <c r="CT30" s="680"/>
      <c r="CU30" s="680"/>
      <c r="CV30" s="680"/>
      <c r="CW30" s="680"/>
      <c r="CX30" s="680"/>
      <c r="CY30" s="681"/>
      <c r="CZ30" s="684">
        <v>7.3</v>
      </c>
      <c r="DA30" s="713"/>
      <c r="DB30" s="713"/>
      <c r="DC30" s="717"/>
      <c r="DD30" s="688">
        <v>3022287</v>
      </c>
      <c r="DE30" s="680"/>
      <c r="DF30" s="680"/>
      <c r="DG30" s="680"/>
      <c r="DH30" s="680"/>
      <c r="DI30" s="680"/>
      <c r="DJ30" s="680"/>
      <c r="DK30" s="681"/>
      <c r="DL30" s="688">
        <v>3022287</v>
      </c>
      <c r="DM30" s="680"/>
      <c r="DN30" s="680"/>
      <c r="DO30" s="680"/>
      <c r="DP30" s="680"/>
      <c r="DQ30" s="680"/>
      <c r="DR30" s="680"/>
      <c r="DS30" s="680"/>
      <c r="DT30" s="680"/>
      <c r="DU30" s="680"/>
      <c r="DV30" s="681"/>
      <c r="DW30" s="684">
        <v>11.5</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13331</v>
      </c>
      <c r="S31" s="680"/>
      <c r="T31" s="680"/>
      <c r="U31" s="680"/>
      <c r="V31" s="680"/>
      <c r="W31" s="680"/>
      <c r="X31" s="680"/>
      <c r="Y31" s="681"/>
      <c r="Z31" s="682">
        <v>0</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99.1</v>
      </c>
      <c r="BH31" s="715"/>
      <c r="BI31" s="715"/>
      <c r="BJ31" s="715"/>
      <c r="BK31" s="715"/>
      <c r="BL31" s="715"/>
      <c r="BM31" s="685">
        <v>97.4</v>
      </c>
      <c r="BN31" s="737"/>
      <c r="BO31" s="737"/>
      <c r="BP31" s="737"/>
      <c r="BQ31" s="738"/>
      <c r="BR31" s="736">
        <v>99.1</v>
      </c>
      <c r="BS31" s="715"/>
      <c r="BT31" s="715"/>
      <c r="BU31" s="715"/>
      <c r="BV31" s="715"/>
      <c r="BW31" s="715"/>
      <c r="BX31" s="685">
        <v>96.8</v>
      </c>
      <c r="BY31" s="737"/>
      <c r="BZ31" s="737"/>
      <c r="CA31" s="737"/>
      <c r="CB31" s="738"/>
      <c r="CD31" s="744"/>
      <c r="CE31" s="745"/>
      <c r="CF31" s="694" t="s">
        <v>315</v>
      </c>
      <c r="CG31" s="695"/>
      <c r="CH31" s="695"/>
      <c r="CI31" s="695"/>
      <c r="CJ31" s="695"/>
      <c r="CK31" s="695"/>
      <c r="CL31" s="695"/>
      <c r="CM31" s="695"/>
      <c r="CN31" s="695"/>
      <c r="CO31" s="695"/>
      <c r="CP31" s="695"/>
      <c r="CQ31" s="696"/>
      <c r="CR31" s="679">
        <v>200162</v>
      </c>
      <c r="CS31" s="715"/>
      <c r="CT31" s="715"/>
      <c r="CU31" s="715"/>
      <c r="CV31" s="715"/>
      <c r="CW31" s="715"/>
      <c r="CX31" s="715"/>
      <c r="CY31" s="716"/>
      <c r="CZ31" s="684">
        <v>0.5</v>
      </c>
      <c r="DA31" s="713"/>
      <c r="DB31" s="713"/>
      <c r="DC31" s="717"/>
      <c r="DD31" s="688">
        <v>200162</v>
      </c>
      <c r="DE31" s="715"/>
      <c r="DF31" s="715"/>
      <c r="DG31" s="715"/>
      <c r="DH31" s="715"/>
      <c r="DI31" s="715"/>
      <c r="DJ31" s="715"/>
      <c r="DK31" s="716"/>
      <c r="DL31" s="688">
        <v>200162</v>
      </c>
      <c r="DM31" s="715"/>
      <c r="DN31" s="715"/>
      <c r="DO31" s="715"/>
      <c r="DP31" s="715"/>
      <c r="DQ31" s="715"/>
      <c r="DR31" s="715"/>
      <c r="DS31" s="715"/>
      <c r="DT31" s="715"/>
      <c r="DU31" s="715"/>
      <c r="DV31" s="716"/>
      <c r="DW31" s="684">
        <v>0.8</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783690</v>
      </c>
      <c r="S32" s="680"/>
      <c r="T32" s="680"/>
      <c r="U32" s="680"/>
      <c r="V32" s="680"/>
      <c r="W32" s="680"/>
      <c r="X32" s="680"/>
      <c r="Y32" s="681"/>
      <c r="Z32" s="682">
        <v>1.9</v>
      </c>
      <c r="AA32" s="682"/>
      <c r="AB32" s="682"/>
      <c r="AC32" s="682"/>
      <c r="AD32" s="683" t="s">
        <v>244</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99.5</v>
      </c>
      <c r="BH32" s="749"/>
      <c r="BI32" s="749"/>
      <c r="BJ32" s="749"/>
      <c r="BK32" s="749"/>
      <c r="BL32" s="749"/>
      <c r="BM32" s="750">
        <v>97.4</v>
      </c>
      <c r="BN32" s="749"/>
      <c r="BO32" s="749"/>
      <c r="BP32" s="749"/>
      <c r="BQ32" s="751"/>
      <c r="BR32" s="748">
        <v>99.4</v>
      </c>
      <c r="BS32" s="749"/>
      <c r="BT32" s="749"/>
      <c r="BU32" s="749"/>
      <c r="BV32" s="749"/>
      <c r="BW32" s="749"/>
      <c r="BX32" s="750">
        <v>96.9</v>
      </c>
      <c r="BY32" s="749"/>
      <c r="BZ32" s="749"/>
      <c r="CA32" s="749"/>
      <c r="CB32" s="751"/>
      <c r="CD32" s="746"/>
      <c r="CE32" s="747"/>
      <c r="CF32" s="694" t="s">
        <v>318</v>
      </c>
      <c r="CG32" s="695"/>
      <c r="CH32" s="695"/>
      <c r="CI32" s="695"/>
      <c r="CJ32" s="695"/>
      <c r="CK32" s="695"/>
      <c r="CL32" s="695"/>
      <c r="CM32" s="695"/>
      <c r="CN32" s="695"/>
      <c r="CO32" s="695"/>
      <c r="CP32" s="695"/>
      <c r="CQ32" s="696"/>
      <c r="CR32" s="679">
        <v>2</v>
      </c>
      <c r="CS32" s="680"/>
      <c r="CT32" s="680"/>
      <c r="CU32" s="680"/>
      <c r="CV32" s="680"/>
      <c r="CW32" s="680"/>
      <c r="CX32" s="680"/>
      <c r="CY32" s="681"/>
      <c r="CZ32" s="684">
        <v>0</v>
      </c>
      <c r="DA32" s="713"/>
      <c r="DB32" s="713"/>
      <c r="DC32" s="717"/>
      <c r="DD32" s="688">
        <v>2</v>
      </c>
      <c r="DE32" s="680"/>
      <c r="DF32" s="680"/>
      <c r="DG32" s="680"/>
      <c r="DH32" s="680"/>
      <c r="DI32" s="680"/>
      <c r="DJ32" s="680"/>
      <c r="DK32" s="681"/>
      <c r="DL32" s="688">
        <v>2</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1165254</v>
      </c>
      <c r="S33" s="680"/>
      <c r="T33" s="680"/>
      <c r="U33" s="680"/>
      <c r="V33" s="680"/>
      <c r="W33" s="680"/>
      <c r="X33" s="680"/>
      <c r="Y33" s="681"/>
      <c r="Z33" s="682">
        <v>2.8</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17509802</v>
      </c>
      <c r="CS33" s="715"/>
      <c r="CT33" s="715"/>
      <c r="CU33" s="715"/>
      <c r="CV33" s="715"/>
      <c r="CW33" s="715"/>
      <c r="CX33" s="715"/>
      <c r="CY33" s="716"/>
      <c r="CZ33" s="684">
        <v>42.4</v>
      </c>
      <c r="DA33" s="713"/>
      <c r="DB33" s="713"/>
      <c r="DC33" s="717"/>
      <c r="DD33" s="688">
        <v>15161868</v>
      </c>
      <c r="DE33" s="715"/>
      <c r="DF33" s="715"/>
      <c r="DG33" s="715"/>
      <c r="DH33" s="715"/>
      <c r="DI33" s="715"/>
      <c r="DJ33" s="715"/>
      <c r="DK33" s="716"/>
      <c r="DL33" s="688">
        <v>12499487</v>
      </c>
      <c r="DM33" s="715"/>
      <c r="DN33" s="715"/>
      <c r="DO33" s="715"/>
      <c r="DP33" s="715"/>
      <c r="DQ33" s="715"/>
      <c r="DR33" s="715"/>
      <c r="DS33" s="715"/>
      <c r="DT33" s="715"/>
      <c r="DU33" s="715"/>
      <c r="DV33" s="716"/>
      <c r="DW33" s="684">
        <v>47.4</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897037</v>
      </c>
      <c r="S34" s="680"/>
      <c r="T34" s="680"/>
      <c r="U34" s="680"/>
      <c r="V34" s="680"/>
      <c r="W34" s="680"/>
      <c r="X34" s="680"/>
      <c r="Y34" s="681"/>
      <c r="Z34" s="682">
        <v>2.1</v>
      </c>
      <c r="AA34" s="682"/>
      <c r="AB34" s="682"/>
      <c r="AC34" s="682"/>
      <c r="AD34" s="683">
        <v>9633</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7413448</v>
      </c>
      <c r="CS34" s="680"/>
      <c r="CT34" s="680"/>
      <c r="CU34" s="680"/>
      <c r="CV34" s="680"/>
      <c r="CW34" s="680"/>
      <c r="CX34" s="680"/>
      <c r="CY34" s="681"/>
      <c r="CZ34" s="684">
        <v>18</v>
      </c>
      <c r="DA34" s="713"/>
      <c r="DB34" s="713"/>
      <c r="DC34" s="717"/>
      <c r="DD34" s="688">
        <v>6055923</v>
      </c>
      <c r="DE34" s="680"/>
      <c r="DF34" s="680"/>
      <c r="DG34" s="680"/>
      <c r="DH34" s="680"/>
      <c r="DI34" s="680"/>
      <c r="DJ34" s="680"/>
      <c r="DK34" s="681"/>
      <c r="DL34" s="688">
        <v>5800902</v>
      </c>
      <c r="DM34" s="680"/>
      <c r="DN34" s="680"/>
      <c r="DO34" s="680"/>
      <c r="DP34" s="680"/>
      <c r="DQ34" s="680"/>
      <c r="DR34" s="680"/>
      <c r="DS34" s="680"/>
      <c r="DT34" s="680"/>
      <c r="DU34" s="680"/>
      <c r="DV34" s="681"/>
      <c r="DW34" s="684">
        <v>22</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3424493</v>
      </c>
      <c r="S35" s="680"/>
      <c r="T35" s="680"/>
      <c r="U35" s="680"/>
      <c r="V35" s="680"/>
      <c r="W35" s="680"/>
      <c r="X35" s="680"/>
      <c r="Y35" s="681"/>
      <c r="Z35" s="682">
        <v>8.1</v>
      </c>
      <c r="AA35" s="682"/>
      <c r="AB35" s="682"/>
      <c r="AC35" s="682"/>
      <c r="AD35" s="683" t="s">
        <v>244</v>
      </c>
      <c r="AE35" s="683"/>
      <c r="AF35" s="683"/>
      <c r="AG35" s="683"/>
      <c r="AH35" s="683"/>
      <c r="AI35" s="683"/>
      <c r="AJ35" s="683"/>
      <c r="AK35" s="683"/>
      <c r="AL35" s="684" t="s">
        <v>135</v>
      </c>
      <c r="AM35" s="685"/>
      <c r="AN35" s="685"/>
      <c r="AO35" s="686"/>
      <c r="AP35" s="234"/>
      <c r="AQ35" s="752" t="s">
        <v>326</v>
      </c>
      <c r="AR35" s="753"/>
      <c r="AS35" s="753"/>
      <c r="AT35" s="753"/>
      <c r="AU35" s="753"/>
      <c r="AV35" s="753"/>
      <c r="AW35" s="753"/>
      <c r="AX35" s="753"/>
      <c r="AY35" s="754"/>
      <c r="AZ35" s="668">
        <v>5075496</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426142</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336852</v>
      </c>
      <c r="CS35" s="715"/>
      <c r="CT35" s="715"/>
      <c r="CU35" s="715"/>
      <c r="CV35" s="715"/>
      <c r="CW35" s="715"/>
      <c r="CX35" s="715"/>
      <c r="CY35" s="716"/>
      <c r="CZ35" s="684">
        <v>0.8</v>
      </c>
      <c r="DA35" s="713"/>
      <c r="DB35" s="713"/>
      <c r="DC35" s="717"/>
      <c r="DD35" s="688">
        <v>325668</v>
      </c>
      <c r="DE35" s="715"/>
      <c r="DF35" s="715"/>
      <c r="DG35" s="715"/>
      <c r="DH35" s="715"/>
      <c r="DI35" s="715"/>
      <c r="DJ35" s="715"/>
      <c r="DK35" s="716"/>
      <c r="DL35" s="688">
        <v>325668</v>
      </c>
      <c r="DM35" s="715"/>
      <c r="DN35" s="715"/>
      <c r="DO35" s="715"/>
      <c r="DP35" s="715"/>
      <c r="DQ35" s="715"/>
      <c r="DR35" s="715"/>
      <c r="DS35" s="715"/>
      <c r="DT35" s="715"/>
      <c r="DU35" s="715"/>
      <c r="DV35" s="716"/>
      <c r="DW35" s="684">
        <v>1.2</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244</v>
      </c>
      <c r="AA36" s="682"/>
      <c r="AB36" s="682"/>
      <c r="AC36" s="682"/>
      <c r="AD36" s="683" t="s">
        <v>127</v>
      </c>
      <c r="AE36" s="683"/>
      <c r="AF36" s="683"/>
      <c r="AG36" s="683"/>
      <c r="AH36" s="683"/>
      <c r="AI36" s="683"/>
      <c r="AJ36" s="683"/>
      <c r="AK36" s="683"/>
      <c r="AL36" s="684" t="s">
        <v>127</v>
      </c>
      <c r="AM36" s="685"/>
      <c r="AN36" s="685"/>
      <c r="AO36" s="686"/>
      <c r="AQ36" s="756" t="s">
        <v>330</v>
      </c>
      <c r="AR36" s="757"/>
      <c r="AS36" s="757"/>
      <c r="AT36" s="757"/>
      <c r="AU36" s="757"/>
      <c r="AV36" s="757"/>
      <c r="AW36" s="757"/>
      <c r="AX36" s="757"/>
      <c r="AY36" s="758"/>
      <c r="AZ36" s="679">
        <v>490000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384325</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4752421</v>
      </c>
      <c r="CS36" s="680"/>
      <c r="CT36" s="680"/>
      <c r="CU36" s="680"/>
      <c r="CV36" s="680"/>
      <c r="CW36" s="680"/>
      <c r="CX36" s="680"/>
      <c r="CY36" s="681"/>
      <c r="CZ36" s="684">
        <v>11.5</v>
      </c>
      <c r="DA36" s="713"/>
      <c r="DB36" s="713"/>
      <c r="DC36" s="717"/>
      <c r="DD36" s="688">
        <v>4435408</v>
      </c>
      <c r="DE36" s="680"/>
      <c r="DF36" s="680"/>
      <c r="DG36" s="680"/>
      <c r="DH36" s="680"/>
      <c r="DI36" s="680"/>
      <c r="DJ36" s="680"/>
      <c r="DK36" s="681"/>
      <c r="DL36" s="688">
        <v>3287510</v>
      </c>
      <c r="DM36" s="680"/>
      <c r="DN36" s="680"/>
      <c r="DO36" s="680"/>
      <c r="DP36" s="680"/>
      <c r="DQ36" s="680"/>
      <c r="DR36" s="680"/>
      <c r="DS36" s="680"/>
      <c r="DT36" s="680"/>
      <c r="DU36" s="680"/>
      <c r="DV36" s="681"/>
      <c r="DW36" s="684">
        <v>12.5</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1595093</v>
      </c>
      <c r="S37" s="680"/>
      <c r="T37" s="680"/>
      <c r="U37" s="680"/>
      <c r="V37" s="680"/>
      <c r="W37" s="680"/>
      <c r="X37" s="680"/>
      <c r="Y37" s="681"/>
      <c r="Z37" s="682">
        <v>3.8</v>
      </c>
      <c r="AA37" s="682"/>
      <c r="AB37" s="682"/>
      <c r="AC37" s="682"/>
      <c r="AD37" s="683" t="s">
        <v>127</v>
      </c>
      <c r="AE37" s="683"/>
      <c r="AF37" s="683"/>
      <c r="AG37" s="683"/>
      <c r="AH37" s="683"/>
      <c r="AI37" s="683"/>
      <c r="AJ37" s="683"/>
      <c r="AK37" s="683"/>
      <c r="AL37" s="684" t="s">
        <v>244</v>
      </c>
      <c r="AM37" s="685"/>
      <c r="AN37" s="685"/>
      <c r="AO37" s="686"/>
      <c r="AQ37" s="756" t="s">
        <v>334</v>
      </c>
      <c r="AR37" s="757"/>
      <c r="AS37" s="757"/>
      <c r="AT37" s="757"/>
      <c r="AU37" s="757"/>
      <c r="AV37" s="757"/>
      <c r="AW37" s="757"/>
      <c r="AX37" s="757"/>
      <c r="AY37" s="758"/>
      <c r="AZ37" s="679">
        <v>391780</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21911</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2134057</v>
      </c>
      <c r="CS37" s="715"/>
      <c r="CT37" s="715"/>
      <c r="CU37" s="715"/>
      <c r="CV37" s="715"/>
      <c r="CW37" s="715"/>
      <c r="CX37" s="715"/>
      <c r="CY37" s="716"/>
      <c r="CZ37" s="684">
        <v>5.2</v>
      </c>
      <c r="DA37" s="713"/>
      <c r="DB37" s="713"/>
      <c r="DC37" s="717"/>
      <c r="DD37" s="688">
        <v>2133908</v>
      </c>
      <c r="DE37" s="715"/>
      <c r="DF37" s="715"/>
      <c r="DG37" s="715"/>
      <c r="DH37" s="715"/>
      <c r="DI37" s="715"/>
      <c r="DJ37" s="715"/>
      <c r="DK37" s="716"/>
      <c r="DL37" s="688">
        <v>2066979</v>
      </c>
      <c r="DM37" s="715"/>
      <c r="DN37" s="715"/>
      <c r="DO37" s="715"/>
      <c r="DP37" s="715"/>
      <c r="DQ37" s="715"/>
      <c r="DR37" s="715"/>
      <c r="DS37" s="715"/>
      <c r="DT37" s="715"/>
      <c r="DU37" s="715"/>
      <c r="DV37" s="716"/>
      <c r="DW37" s="684">
        <v>7.8</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42039465</v>
      </c>
      <c r="S38" s="760"/>
      <c r="T38" s="760"/>
      <c r="U38" s="760"/>
      <c r="V38" s="760"/>
      <c r="W38" s="760"/>
      <c r="X38" s="760"/>
      <c r="Y38" s="761"/>
      <c r="Z38" s="762">
        <v>100</v>
      </c>
      <c r="AA38" s="762"/>
      <c r="AB38" s="762"/>
      <c r="AC38" s="762"/>
      <c r="AD38" s="763">
        <v>24774966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127</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35134</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4585496</v>
      </c>
      <c r="CS38" s="680"/>
      <c r="CT38" s="680"/>
      <c r="CU38" s="680"/>
      <c r="CV38" s="680"/>
      <c r="CW38" s="680"/>
      <c r="CX38" s="680"/>
      <c r="CY38" s="681"/>
      <c r="CZ38" s="684">
        <v>11.1</v>
      </c>
      <c r="DA38" s="713"/>
      <c r="DB38" s="713"/>
      <c r="DC38" s="717"/>
      <c r="DD38" s="688">
        <v>3959469</v>
      </c>
      <c r="DE38" s="680"/>
      <c r="DF38" s="680"/>
      <c r="DG38" s="680"/>
      <c r="DH38" s="680"/>
      <c r="DI38" s="680"/>
      <c r="DJ38" s="680"/>
      <c r="DK38" s="681"/>
      <c r="DL38" s="688">
        <v>3085407</v>
      </c>
      <c r="DM38" s="680"/>
      <c r="DN38" s="680"/>
      <c r="DO38" s="680"/>
      <c r="DP38" s="680"/>
      <c r="DQ38" s="680"/>
      <c r="DR38" s="680"/>
      <c r="DS38" s="680"/>
      <c r="DT38" s="680"/>
      <c r="DU38" s="680"/>
      <c r="DV38" s="681"/>
      <c r="DW38" s="684">
        <v>11.7</v>
      </c>
      <c r="DX38" s="713"/>
      <c r="DY38" s="713"/>
      <c r="DZ38" s="713"/>
      <c r="EA38" s="713"/>
      <c r="EB38" s="713"/>
      <c r="EC38" s="714"/>
    </row>
    <row r="39" spans="2:133" ht="11.25" customHeight="1">
      <c r="AQ39" s="756" t="s">
        <v>341</v>
      </c>
      <c r="AR39" s="757"/>
      <c r="AS39" s="757"/>
      <c r="AT39" s="757"/>
      <c r="AU39" s="757"/>
      <c r="AV39" s="757"/>
      <c r="AW39" s="757"/>
      <c r="AX39" s="757"/>
      <c r="AY39" s="758"/>
      <c r="AZ39" s="679" t="s">
        <v>244</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98</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401175</v>
      </c>
      <c r="CS39" s="715"/>
      <c r="CT39" s="715"/>
      <c r="CU39" s="715"/>
      <c r="CV39" s="715"/>
      <c r="CW39" s="715"/>
      <c r="CX39" s="715"/>
      <c r="CY39" s="716"/>
      <c r="CZ39" s="684">
        <v>1</v>
      </c>
      <c r="DA39" s="713"/>
      <c r="DB39" s="713"/>
      <c r="DC39" s="717"/>
      <c r="DD39" s="688">
        <v>385400</v>
      </c>
      <c r="DE39" s="715"/>
      <c r="DF39" s="715"/>
      <c r="DG39" s="715"/>
      <c r="DH39" s="715"/>
      <c r="DI39" s="715"/>
      <c r="DJ39" s="715"/>
      <c r="DK39" s="716"/>
      <c r="DL39" s="688" t="s">
        <v>244</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345</v>
      </c>
      <c r="AR40" s="757"/>
      <c r="AS40" s="757"/>
      <c r="AT40" s="757"/>
      <c r="AU40" s="757"/>
      <c r="AV40" s="757"/>
      <c r="AW40" s="757"/>
      <c r="AX40" s="757"/>
      <c r="AY40" s="758"/>
      <c r="AZ40" s="679">
        <v>1207650</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244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20410</v>
      </c>
      <c r="CS40" s="680"/>
      <c r="CT40" s="680"/>
      <c r="CU40" s="680"/>
      <c r="CV40" s="680"/>
      <c r="CW40" s="680"/>
      <c r="CX40" s="680"/>
      <c r="CY40" s="681"/>
      <c r="CZ40" s="684">
        <v>0</v>
      </c>
      <c r="DA40" s="713"/>
      <c r="DB40" s="713"/>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348</v>
      </c>
      <c r="AR41" s="767"/>
      <c r="AS41" s="767"/>
      <c r="AT41" s="767"/>
      <c r="AU41" s="767"/>
      <c r="AV41" s="767"/>
      <c r="AW41" s="767"/>
      <c r="AX41" s="767"/>
      <c r="AY41" s="768"/>
      <c r="AZ41" s="759">
        <v>2986066</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298</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3052082</v>
      </c>
      <c r="CS42" s="680"/>
      <c r="CT42" s="680"/>
      <c r="CU42" s="680"/>
      <c r="CV42" s="680"/>
      <c r="CW42" s="680"/>
      <c r="CX42" s="680"/>
      <c r="CY42" s="681"/>
      <c r="CZ42" s="684">
        <v>7.4</v>
      </c>
      <c r="DA42" s="685"/>
      <c r="DB42" s="685"/>
      <c r="DC42" s="780"/>
      <c r="DD42" s="688">
        <v>898287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180447</v>
      </c>
      <c r="CS43" s="715"/>
      <c r="CT43" s="715"/>
      <c r="CU43" s="715"/>
      <c r="CV43" s="715"/>
      <c r="CW43" s="715"/>
      <c r="CX43" s="715"/>
      <c r="CY43" s="716"/>
      <c r="CZ43" s="684">
        <v>0.4</v>
      </c>
      <c r="DA43" s="713"/>
      <c r="DB43" s="713"/>
      <c r="DC43" s="717"/>
      <c r="DD43" s="688">
        <v>179336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3012958</v>
      </c>
      <c r="CS44" s="680"/>
      <c r="CT44" s="680"/>
      <c r="CU44" s="680"/>
      <c r="CV44" s="680"/>
      <c r="CW44" s="680"/>
      <c r="CX44" s="680"/>
      <c r="CY44" s="681"/>
      <c r="CZ44" s="684">
        <v>7.3</v>
      </c>
      <c r="DA44" s="685"/>
      <c r="DB44" s="685"/>
      <c r="DC44" s="780"/>
      <c r="DD44" s="688">
        <v>859556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632089</v>
      </c>
      <c r="CS45" s="715"/>
      <c r="CT45" s="715"/>
      <c r="CU45" s="715"/>
      <c r="CV45" s="715"/>
      <c r="CW45" s="715"/>
      <c r="CX45" s="715"/>
      <c r="CY45" s="716"/>
      <c r="CZ45" s="684">
        <v>1.5</v>
      </c>
      <c r="DA45" s="713"/>
      <c r="DB45" s="713"/>
      <c r="DC45" s="717"/>
      <c r="DD45" s="688">
        <v>70419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2380869</v>
      </c>
      <c r="CS46" s="680"/>
      <c r="CT46" s="680"/>
      <c r="CU46" s="680"/>
      <c r="CV46" s="680"/>
      <c r="CW46" s="680"/>
      <c r="CX46" s="680"/>
      <c r="CY46" s="681"/>
      <c r="CZ46" s="684">
        <v>5.8</v>
      </c>
      <c r="DA46" s="685"/>
      <c r="DB46" s="685"/>
      <c r="DC46" s="780"/>
      <c r="DD46" s="688">
        <v>789137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v>39124</v>
      </c>
      <c r="CS47" s="715"/>
      <c r="CT47" s="715"/>
      <c r="CU47" s="715"/>
      <c r="CV47" s="715"/>
      <c r="CW47" s="715"/>
      <c r="CX47" s="715"/>
      <c r="CY47" s="716"/>
      <c r="CZ47" s="684">
        <v>0.1</v>
      </c>
      <c r="DA47" s="713"/>
      <c r="DB47" s="713"/>
      <c r="DC47" s="717"/>
      <c r="DD47" s="688">
        <v>38731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244</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41252610</v>
      </c>
      <c r="CS49" s="749"/>
      <c r="CT49" s="749"/>
      <c r="CU49" s="749"/>
      <c r="CV49" s="749"/>
      <c r="CW49" s="749"/>
      <c r="CX49" s="749"/>
      <c r="CY49" s="781"/>
      <c r="CZ49" s="764">
        <v>100</v>
      </c>
      <c r="DA49" s="782"/>
      <c r="DB49" s="782"/>
      <c r="DC49" s="783"/>
      <c r="DD49" s="784">
        <v>29321898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4mdxzt8I0Cl0k8LfR/m1gqaV4kIEWmJlJLvJdRJd13YB5gHFasBPKC8QXYjVKXMuy3wanfkN+W0zvGjr1FVt9g==" saltValue="PeU7PAAK/I17UVw+nPRO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41995</v>
      </c>
      <c r="R7" s="815"/>
      <c r="S7" s="815"/>
      <c r="T7" s="815"/>
      <c r="U7" s="815"/>
      <c r="V7" s="815">
        <v>41209</v>
      </c>
      <c r="W7" s="815"/>
      <c r="X7" s="815"/>
      <c r="Y7" s="815"/>
      <c r="Z7" s="815"/>
      <c r="AA7" s="815">
        <v>787</v>
      </c>
      <c r="AB7" s="815"/>
      <c r="AC7" s="815"/>
      <c r="AD7" s="815"/>
      <c r="AE7" s="816"/>
      <c r="AF7" s="817">
        <v>698</v>
      </c>
      <c r="AG7" s="818"/>
      <c r="AH7" s="818"/>
      <c r="AI7" s="818"/>
      <c r="AJ7" s="819"/>
      <c r="AK7" s="854">
        <v>784</v>
      </c>
      <c r="AL7" s="855"/>
      <c r="AM7" s="855"/>
      <c r="AN7" s="855"/>
      <c r="AO7" s="855"/>
      <c r="AP7" s="855">
        <v>32583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17</v>
      </c>
      <c r="CI7" s="852"/>
      <c r="CJ7" s="852"/>
      <c r="CK7" s="852"/>
      <c r="CL7" s="853"/>
      <c r="CM7" s="851">
        <v>1492</v>
      </c>
      <c r="CN7" s="852"/>
      <c r="CO7" s="852"/>
      <c r="CP7" s="852"/>
      <c r="CQ7" s="853"/>
      <c r="CR7" s="851">
        <v>557</v>
      </c>
      <c r="CS7" s="852"/>
      <c r="CT7" s="852"/>
      <c r="CU7" s="852"/>
      <c r="CV7" s="853"/>
      <c r="CW7" s="851" t="s">
        <v>519</v>
      </c>
      <c r="CX7" s="852"/>
      <c r="CY7" s="852"/>
      <c r="CZ7" s="852"/>
      <c r="DA7" s="853"/>
      <c r="DB7" s="851" t="s">
        <v>519</v>
      </c>
      <c r="DC7" s="852"/>
      <c r="DD7" s="852"/>
      <c r="DE7" s="852"/>
      <c r="DF7" s="853"/>
      <c r="DG7" s="851" t="s">
        <v>519</v>
      </c>
      <c r="DH7" s="852"/>
      <c r="DI7" s="852"/>
      <c r="DJ7" s="852"/>
      <c r="DK7" s="853"/>
      <c r="DL7" s="851" t="s">
        <v>519</v>
      </c>
      <c r="DM7" s="852"/>
      <c r="DN7" s="852"/>
      <c r="DO7" s="852"/>
      <c r="DP7" s="853"/>
      <c r="DQ7" s="851" t="s">
        <v>519</v>
      </c>
      <c r="DR7" s="852"/>
      <c r="DS7" s="852"/>
      <c r="DT7" s="852"/>
      <c r="DU7" s="853"/>
      <c r="DV7" s="832"/>
      <c r="DW7" s="833"/>
      <c r="DX7" s="833"/>
      <c r="DY7" s="833"/>
      <c r="DZ7" s="834"/>
      <c r="EA7" s="254"/>
    </row>
    <row r="8" spans="1:131" s="255" customFormat="1" ht="26.25" customHeight="1">
      <c r="A8" s="261">
        <v>2</v>
      </c>
      <c r="B8" s="835" t="s">
        <v>385</v>
      </c>
      <c r="C8" s="836"/>
      <c r="D8" s="836"/>
      <c r="E8" s="836"/>
      <c r="F8" s="836"/>
      <c r="G8" s="836"/>
      <c r="H8" s="836"/>
      <c r="I8" s="836"/>
      <c r="J8" s="836"/>
      <c r="K8" s="836"/>
      <c r="L8" s="836"/>
      <c r="M8" s="836"/>
      <c r="N8" s="836"/>
      <c r="O8" s="836"/>
      <c r="P8" s="837"/>
      <c r="Q8" s="838">
        <v>100</v>
      </c>
      <c r="R8" s="839"/>
      <c r="S8" s="839"/>
      <c r="T8" s="839"/>
      <c r="U8" s="839"/>
      <c r="V8" s="839">
        <v>54</v>
      </c>
      <c r="W8" s="839"/>
      <c r="X8" s="839"/>
      <c r="Y8" s="839"/>
      <c r="Z8" s="839"/>
      <c r="AA8" s="839">
        <v>46</v>
      </c>
      <c r="AB8" s="839"/>
      <c r="AC8" s="839"/>
      <c r="AD8" s="839"/>
      <c r="AE8" s="840"/>
      <c r="AF8" s="841">
        <v>13</v>
      </c>
      <c r="AG8" s="842"/>
      <c r="AH8" s="842"/>
      <c r="AI8" s="842"/>
      <c r="AJ8" s="843"/>
      <c r="AK8" s="844">
        <v>76</v>
      </c>
      <c r="AL8" s="845"/>
      <c r="AM8" s="845"/>
      <c r="AN8" s="845"/>
      <c r="AO8" s="845"/>
      <c r="AP8" s="845" t="s">
        <v>583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585</v>
      </c>
      <c r="BT8" s="849"/>
      <c r="BU8" s="849"/>
      <c r="BV8" s="849"/>
      <c r="BW8" s="849"/>
      <c r="BX8" s="849"/>
      <c r="BY8" s="849"/>
      <c r="BZ8" s="849"/>
      <c r="CA8" s="849"/>
      <c r="CB8" s="849"/>
      <c r="CC8" s="849"/>
      <c r="CD8" s="849"/>
      <c r="CE8" s="849"/>
      <c r="CF8" s="849"/>
      <c r="CG8" s="850"/>
      <c r="CH8" s="861">
        <v>-1</v>
      </c>
      <c r="CI8" s="862"/>
      <c r="CJ8" s="862"/>
      <c r="CK8" s="862"/>
      <c r="CL8" s="863"/>
      <c r="CM8" s="861">
        <v>585</v>
      </c>
      <c r="CN8" s="862"/>
      <c r="CO8" s="862"/>
      <c r="CP8" s="862"/>
      <c r="CQ8" s="863"/>
      <c r="CR8" s="861">
        <v>5</v>
      </c>
      <c r="CS8" s="862"/>
      <c r="CT8" s="862"/>
      <c r="CU8" s="862"/>
      <c r="CV8" s="863"/>
      <c r="CW8" s="861" t="s">
        <v>519</v>
      </c>
      <c r="CX8" s="862"/>
      <c r="CY8" s="862"/>
      <c r="CZ8" s="862"/>
      <c r="DA8" s="863"/>
      <c r="DB8" s="861" t="s">
        <v>519</v>
      </c>
      <c r="DC8" s="862"/>
      <c r="DD8" s="862"/>
      <c r="DE8" s="862"/>
      <c r="DF8" s="863"/>
      <c r="DG8" s="861" t="s">
        <v>519</v>
      </c>
      <c r="DH8" s="862"/>
      <c r="DI8" s="862"/>
      <c r="DJ8" s="862"/>
      <c r="DK8" s="863"/>
      <c r="DL8" s="861" t="s">
        <v>519</v>
      </c>
      <c r="DM8" s="862"/>
      <c r="DN8" s="862"/>
      <c r="DO8" s="862"/>
      <c r="DP8" s="863"/>
      <c r="DQ8" s="861" t="s">
        <v>519</v>
      </c>
      <c r="DR8" s="862"/>
      <c r="DS8" s="862"/>
      <c r="DT8" s="862"/>
      <c r="DU8" s="863"/>
      <c r="DV8" s="864"/>
      <c r="DW8" s="865"/>
      <c r="DX8" s="865"/>
      <c r="DY8" s="865"/>
      <c r="DZ8" s="866"/>
      <c r="EA8" s="254"/>
    </row>
    <row r="9" spans="1:131" s="255" customFormat="1" ht="26.25" customHeight="1">
      <c r="A9" s="261">
        <v>3</v>
      </c>
      <c r="B9" s="835" t="s">
        <v>386</v>
      </c>
      <c r="C9" s="836"/>
      <c r="D9" s="836"/>
      <c r="E9" s="836"/>
      <c r="F9" s="836"/>
      <c r="G9" s="836"/>
      <c r="H9" s="836"/>
      <c r="I9" s="836"/>
      <c r="J9" s="836"/>
      <c r="K9" s="836"/>
      <c r="L9" s="836"/>
      <c r="M9" s="836"/>
      <c r="N9" s="836"/>
      <c r="O9" s="836"/>
      <c r="P9" s="837"/>
      <c r="Q9" s="838">
        <v>469</v>
      </c>
      <c r="R9" s="839"/>
      <c r="S9" s="839"/>
      <c r="T9" s="839"/>
      <c r="U9" s="839"/>
      <c r="V9" s="839">
        <v>340</v>
      </c>
      <c r="W9" s="839"/>
      <c r="X9" s="839"/>
      <c r="Y9" s="839"/>
      <c r="Z9" s="839"/>
      <c r="AA9" s="839">
        <v>129</v>
      </c>
      <c r="AB9" s="839"/>
      <c r="AC9" s="839"/>
      <c r="AD9" s="839"/>
      <c r="AE9" s="840"/>
      <c r="AF9" s="841">
        <v>45</v>
      </c>
      <c r="AG9" s="842"/>
      <c r="AH9" s="842"/>
      <c r="AI9" s="842"/>
      <c r="AJ9" s="843"/>
      <c r="AK9" s="844">
        <v>271</v>
      </c>
      <c r="AL9" s="845"/>
      <c r="AM9" s="845"/>
      <c r="AN9" s="845"/>
      <c r="AO9" s="845"/>
      <c r="AP9" s="845" t="s">
        <v>583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387</v>
      </c>
      <c r="C10" s="836"/>
      <c r="D10" s="836"/>
      <c r="E10" s="836"/>
      <c r="F10" s="836"/>
      <c r="G10" s="836"/>
      <c r="H10" s="836"/>
      <c r="I10" s="836"/>
      <c r="J10" s="836"/>
      <c r="K10" s="836"/>
      <c r="L10" s="836"/>
      <c r="M10" s="836"/>
      <c r="N10" s="836"/>
      <c r="O10" s="836"/>
      <c r="P10" s="837"/>
      <c r="Q10" s="838">
        <v>530</v>
      </c>
      <c r="R10" s="839"/>
      <c r="S10" s="839"/>
      <c r="T10" s="839"/>
      <c r="U10" s="839"/>
      <c r="V10" s="839">
        <v>452</v>
      </c>
      <c r="W10" s="839"/>
      <c r="X10" s="839"/>
      <c r="Y10" s="839"/>
      <c r="Z10" s="839"/>
      <c r="AA10" s="839">
        <v>78</v>
      </c>
      <c r="AB10" s="839"/>
      <c r="AC10" s="839"/>
      <c r="AD10" s="839"/>
      <c r="AE10" s="840"/>
      <c r="AF10" s="841">
        <v>55</v>
      </c>
      <c r="AG10" s="842"/>
      <c r="AH10" s="842"/>
      <c r="AI10" s="842"/>
      <c r="AJ10" s="843"/>
      <c r="AK10" s="844">
        <v>351</v>
      </c>
      <c r="AL10" s="845"/>
      <c r="AM10" s="845"/>
      <c r="AN10" s="845"/>
      <c r="AO10" s="845"/>
      <c r="AP10" s="845" t="s">
        <v>583</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t="s">
        <v>388</v>
      </c>
      <c r="C11" s="836"/>
      <c r="D11" s="836"/>
      <c r="E11" s="836"/>
      <c r="F11" s="836"/>
      <c r="G11" s="836"/>
      <c r="H11" s="836"/>
      <c r="I11" s="836"/>
      <c r="J11" s="836"/>
      <c r="K11" s="836"/>
      <c r="L11" s="836"/>
      <c r="M11" s="836"/>
      <c r="N11" s="836"/>
      <c r="O11" s="836"/>
      <c r="P11" s="837"/>
      <c r="Q11" s="838">
        <v>138</v>
      </c>
      <c r="R11" s="839"/>
      <c r="S11" s="839"/>
      <c r="T11" s="839"/>
      <c r="U11" s="839"/>
      <c r="V11" s="839">
        <v>138</v>
      </c>
      <c r="W11" s="839"/>
      <c r="X11" s="839"/>
      <c r="Y11" s="839"/>
      <c r="Z11" s="839"/>
      <c r="AA11" s="839">
        <v>0</v>
      </c>
      <c r="AB11" s="839"/>
      <c r="AC11" s="839"/>
      <c r="AD11" s="839"/>
      <c r="AE11" s="840"/>
      <c r="AF11" s="841" t="s">
        <v>389</v>
      </c>
      <c r="AG11" s="842"/>
      <c r="AH11" s="842"/>
      <c r="AI11" s="842"/>
      <c r="AJ11" s="843"/>
      <c r="AK11" s="844">
        <v>20</v>
      </c>
      <c r="AL11" s="845"/>
      <c r="AM11" s="845"/>
      <c r="AN11" s="845"/>
      <c r="AO11" s="845"/>
      <c r="AP11" s="845" t="s">
        <v>583</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v>43232</v>
      </c>
      <c r="R23" s="874"/>
      <c r="S23" s="874"/>
      <c r="T23" s="874"/>
      <c r="U23" s="874"/>
      <c r="V23" s="874">
        <v>42193</v>
      </c>
      <c r="W23" s="874"/>
      <c r="X23" s="874"/>
      <c r="Y23" s="874"/>
      <c r="Z23" s="874"/>
      <c r="AA23" s="874">
        <v>1040</v>
      </c>
      <c r="AB23" s="874"/>
      <c r="AC23" s="874"/>
      <c r="AD23" s="874"/>
      <c r="AE23" s="875"/>
      <c r="AF23" s="876">
        <v>810</v>
      </c>
      <c r="AG23" s="874"/>
      <c r="AH23" s="874"/>
      <c r="AI23" s="874"/>
      <c r="AJ23" s="877"/>
      <c r="AK23" s="878"/>
      <c r="AL23" s="879"/>
      <c r="AM23" s="879"/>
      <c r="AN23" s="879"/>
      <c r="AO23" s="879"/>
      <c r="AP23" s="874">
        <v>32583</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16403</v>
      </c>
      <c r="R28" s="903"/>
      <c r="S28" s="903"/>
      <c r="T28" s="903"/>
      <c r="U28" s="903"/>
      <c r="V28" s="903">
        <v>15977</v>
      </c>
      <c r="W28" s="903"/>
      <c r="X28" s="903"/>
      <c r="Y28" s="903"/>
      <c r="Z28" s="903"/>
      <c r="AA28" s="903">
        <v>426</v>
      </c>
      <c r="AB28" s="903"/>
      <c r="AC28" s="903"/>
      <c r="AD28" s="903"/>
      <c r="AE28" s="904"/>
      <c r="AF28" s="905">
        <v>426</v>
      </c>
      <c r="AG28" s="903"/>
      <c r="AH28" s="903"/>
      <c r="AI28" s="903"/>
      <c r="AJ28" s="906"/>
      <c r="AK28" s="907">
        <v>1402</v>
      </c>
      <c r="AL28" s="898"/>
      <c r="AM28" s="898"/>
      <c r="AN28" s="898"/>
      <c r="AO28" s="898"/>
      <c r="AP28" s="898" t="s">
        <v>586</v>
      </c>
      <c r="AQ28" s="898"/>
      <c r="AR28" s="898"/>
      <c r="AS28" s="898"/>
      <c r="AT28" s="898"/>
      <c r="AU28" s="898" t="s">
        <v>586</v>
      </c>
      <c r="AV28" s="898"/>
      <c r="AW28" s="898"/>
      <c r="AX28" s="898"/>
      <c r="AY28" s="898"/>
      <c r="AZ28" s="899" t="s">
        <v>586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1733</v>
      </c>
      <c r="R29" s="839"/>
      <c r="S29" s="839"/>
      <c r="T29" s="839"/>
      <c r="U29" s="839"/>
      <c r="V29" s="839">
        <v>1725</v>
      </c>
      <c r="W29" s="839"/>
      <c r="X29" s="839"/>
      <c r="Y29" s="839"/>
      <c r="Z29" s="839"/>
      <c r="AA29" s="839">
        <v>8</v>
      </c>
      <c r="AB29" s="839"/>
      <c r="AC29" s="839"/>
      <c r="AD29" s="839"/>
      <c r="AE29" s="840"/>
      <c r="AF29" s="841">
        <v>8</v>
      </c>
      <c r="AG29" s="842"/>
      <c r="AH29" s="842"/>
      <c r="AI29" s="842"/>
      <c r="AJ29" s="843"/>
      <c r="AK29" s="910">
        <v>316</v>
      </c>
      <c r="AL29" s="911"/>
      <c r="AM29" s="911"/>
      <c r="AN29" s="911"/>
      <c r="AO29" s="911"/>
      <c r="AP29" s="911" t="s">
        <v>586</v>
      </c>
      <c r="AQ29" s="911"/>
      <c r="AR29" s="911"/>
      <c r="AS29" s="911"/>
      <c r="AT29" s="911"/>
      <c r="AU29" s="911" t="s">
        <v>586</v>
      </c>
      <c r="AV29" s="911"/>
      <c r="AW29" s="911"/>
      <c r="AX29" s="911"/>
      <c r="AY29" s="911"/>
      <c r="AZ29" s="912" t="s">
        <v>586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9870</v>
      </c>
      <c r="R30" s="839"/>
      <c r="S30" s="839"/>
      <c r="T30" s="839"/>
      <c r="U30" s="839"/>
      <c r="V30" s="839">
        <v>9545</v>
      </c>
      <c r="W30" s="839"/>
      <c r="X30" s="839"/>
      <c r="Y30" s="839"/>
      <c r="Z30" s="839"/>
      <c r="AA30" s="839">
        <v>326</v>
      </c>
      <c r="AB30" s="839"/>
      <c r="AC30" s="839"/>
      <c r="AD30" s="839"/>
      <c r="AE30" s="840"/>
      <c r="AF30" s="841">
        <v>326</v>
      </c>
      <c r="AG30" s="842"/>
      <c r="AH30" s="842"/>
      <c r="AI30" s="842"/>
      <c r="AJ30" s="843"/>
      <c r="AK30" s="910">
        <v>1421</v>
      </c>
      <c r="AL30" s="911"/>
      <c r="AM30" s="911"/>
      <c r="AN30" s="911"/>
      <c r="AO30" s="911"/>
      <c r="AP30" s="911" t="s">
        <v>586</v>
      </c>
      <c r="AQ30" s="911"/>
      <c r="AR30" s="911"/>
      <c r="AS30" s="911"/>
      <c r="AT30" s="911"/>
      <c r="AU30" s="911" t="s">
        <v>583</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2917</v>
      </c>
      <c r="R31" s="839"/>
      <c r="S31" s="839"/>
      <c r="T31" s="839"/>
      <c r="U31" s="839"/>
      <c r="V31" s="839">
        <v>2502</v>
      </c>
      <c r="W31" s="839"/>
      <c r="X31" s="839"/>
      <c r="Y31" s="839"/>
      <c r="Z31" s="839"/>
      <c r="AA31" s="839">
        <v>415</v>
      </c>
      <c r="AB31" s="839"/>
      <c r="AC31" s="839"/>
      <c r="AD31" s="839"/>
      <c r="AE31" s="840"/>
      <c r="AF31" s="841">
        <v>3218</v>
      </c>
      <c r="AG31" s="842"/>
      <c r="AH31" s="842"/>
      <c r="AI31" s="842"/>
      <c r="AJ31" s="843"/>
      <c r="AK31" s="910" t="s">
        <v>583</v>
      </c>
      <c r="AL31" s="911"/>
      <c r="AM31" s="911"/>
      <c r="AN31" s="911"/>
      <c r="AO31" s="911"/>
      <c r="AP31" s="911">
        <v>1925</v>
      </c>
      <c r="AQ31" s="911"/>
      <c r="AR31" s="911"/>
      <c r="AS31" s="911"/>
      <c r="AT31" s="911"/>
      <c r="AU31" s="911">
        <v>77</v>
      </c>
      <c r="AV31" s="911"/>
      <c r="AW31" s="911"/>
      <c r="AX31" s="911"/>
      <c r="AY31" s="911"/>
      <c r="AZ31" s="912" t="s">
        <v>586</v>
      </c>
      <c r="BA31" s="912"/>
      <c r="BB31" s="912"/>
      <c r="BC31" s="912"/>
      <c r="BD31" s="912"/>
      <c r="BE31" s="908" t="s">
        <v>407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408</v>
      </c>
      <c r="C32" s="836"/>
      <c r="D32" s="836"/>
      <c r="E32" s="836"/>
      <c r="F32" s="836"/>
      <c r="G32" s="836"/>
      <c r="H32" s="836"/>
      <c r="I32" s="836"/>
      <c r="J32" s="836"/>
      <c r="K32" s="836"/>
      <c r="L32" s="836"/>
      <c r="M32" s="836"/>
      <c r="N32" s="836"/>
      <c r="O32" s="836"/>
      <c r="P32" s="837"/>
      <c r="Q32" s="838">
        <v>2335</v>
      </c>
      <c r="R32" s="839"/>
      <c r="S32" s="839"/>
      <c r="T32" s="839"/>
      <c r="U32" s="839"/>
      <c r="V32" s="839">
        <v>2130</v>
      </c>
      <c r="W32" s="839"/>
      <c r="X32" s="839"/>
      <c r="Y32" s="839"/>
      <c r="Z32" s="839"/>
      <c r="AA32" s="839">
        <v>205</v>
      </c>
      <c r="AB32" s="839"/>
      <c r="AC32" s="839"/>
      <c r="AD32" s="839"/>
      <c r="AE32" s="840"/>
      <c r="AF32" s="841">
        <v>693</v>
      </c>
      <c r="AG32" s="842"/>
      <c r="AH32" s="842"/>
      <c r="AI32" s="842"/>
      <c r="AJ32" s="843"/>
      <c r="AK32" s="910">
        <v>490</v>
      </c>
      <c r="AL32" s="911"/>
      <c r="AM32" s="911"/>
      <c r="AN32" s="911"/>
      <c r="AO32" s="911"/>
      <c r="AP32" s="911">
        <v>6989</v>
      </c>
      <c r="AQ32" s="911"/>
      <c r="AR32" s="911"/>
      <c r="AS32" s="911"/>
      <c r="AT32" s="911"/>
      <c r="AU32" s="911">
        <v>2635</v>
      </c>
      <c r="AV32" s="911"/>
      <c r="AW32" s="911"/>
      <c r="AX32" s="911"/>
      <c r="AY32" s="911"/>
      <c r="AZ32" s="912" t="s">
        <v>586</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4671</v>
      </c>
      <c r="AG63" s="922"/>
      <c r="AH63" s="922"/>
      <c r="AI63" s="922"/>
      <c r="AJ63" s="923"/>
      <c r="AK63" s="924"/>
      <c r="AL63" s="919"/>
      <c r="AM63" s="919"/>
      <c r="AN63" s="919"/>
      <c r="AO63" s="919"/>
      <c r="AP63" s="922">
        <v>8914</v>
      </c>
      <c r="AQ63" s="922"/>
      <c r="AR63" s="922"/>
      <c r="AS63" s="922"/>
      <c r="AT63" s="922"/>
      <c r="AU63" s="922">
        <v>2712</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588</v>
      </c>
      <c r="C68" s="950"/>
      <c r="D68" s="950"/>
      <c r="E68" s="950"/>
      <c r="F68" s="950"/>
      <c r="G68" s="950"/>
      <c r="H68" s="950"/>
      <c r="I68" s="950"/>
      <c r="J68" s="950"/>
      <c r="K68" s="950"/>
      <c r="L68" s="950"/>
      <c r="M68" s="950"/>
      <c r="N68" s="950"/>
      <c r="O68" s="950"/>
      <c r="P68" s="951"/>
      <c r="Q68" s="952">
        <v>589</v>
      </c>
      <c r="R68" s="946"/>
      <c r="S68" s="946"/>
      <c r="T68" s="946"/>
      <c r="U68" s="946"/>
      <c r="V68" s="946">
        <v>520</v>
      </c>
      <c r="W68" s="946"/>
      <c r="X68" s="946"/>
      <c r="Y68" s="946"/>
      <c r="Z68" s="946"/>
      <c r="AA68" s="946">
        <v>69</v>
      </c>
      <c r="AB68" s="946"/>
      <c r="AC68" s="946"/>
      <c r="AD68" s="946"/>
      <c r="AE68" s="946"/>
      <c r="AF68" s="946">
        <v>31</v>
      </c>
      <c r="AG68" s="946"/>
      <c r="AH68" s="946"/>
      <c r="AI68" s="946"/>
      <c r="AJ68" s="946"/>
      <c r="AK68" s="946">
        <v>51</v>
      </c>
      <c r="AL68" s="946"/>
      <c r="AM68" s="946"/>
      <c r="AN68" s="946"/>
      <c r="AO68" s="946"/>
      <c r="AP68" s="946">
        <v>260</v>
      </c>
      <c r="AQ68" s="946"/>
      <c r="AR68" s="946"/>
      <c r="AS68" s="946"/>
      <c r="AT68" s="946"/>
      <c r="AU68" s="946" t="s">
        <v>604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589</v>
      </c>
      <c r="C69" s="954"/>
      <c r="D69" s="954"/>
      <c r="E69" s="954"/>
      <c r="F69" s="954"/>
      <c r="G69" s="954"/>
      <c r="H69" s="954"/>
      <c r="I69" s="954"/>
      <c r="J69" s="954"/>
      <c r="K69" s="954"/>
      <c r="L69" s="954"/>
      <c r="M69" s="954"/>
      <c r="N69" s="954"/>
      <c r="O69" s="954"/>
      <c r="P69" s="955"/>
      <c r="Q69" s="956">
        <v>501</v>
      </c>
      <c r="R69" s="911"/>
      <c r="S69" s="911"/>
      <c r="T69" s="911"/>
      <c r="U69" s="911"/>
      <c r="V69" s="911">
        <v>444</v>
      </c>
      <c r="W69" s="911"/>
      <c r="X69" s="911"/>
      <c r="Y69" s="911"/>
      <c r="Z69" s="911"/>
      <c r="AA69" s="911">
        <v>57</v>
      </c>
      <c r="AB69" s="911"/>
      <c r="AC69" s="911"/>
      <c r="AD69" s="911"/>
      <c r="AE69" s="911"/>
      <c r="AF69" s="911">
        <v>57</v>
      </c>
      <c r="AG69" s="911"/>
      <c r="AH69" s="911"/>
      <c r="AI69" s="911"/>
      <c r="AJ69" s="911"/>
      <c r="AK69" s="911" t="s">
        <v>604</v>
      </c>
      <c r="AL69" s="911"/>
      <c r="AM69" s="911"/>
      <c r="AN69" s="911"/>
      <c r="AO69" s="911"/>
      <c r="AP69" s="911">
        <v>469</v>
      </c>
      <c r="AQ69" s="911"/>
      <c r="AR69" s="911"/>
      <c r="AS69" s="911"/>
      <c r="AT69" s="911"/>
      <c r="AU69" s="911" t="s">
        <v>604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590</v>
      </c>
      <c r="C70" s="954"/>
      <c r="D70" s="954"/>
      <c r="E70" s="954"/>
      <c r="F70" s="954"/>
      <c r="G70" s="954"/>
      <c r="H70" s="954"/>
      <c r="I70" s="954"/>
      <c r="J70" s="954"/>
      <c r="K70" s="954"/>
      <c r="L70" s="954"/>
      <c r="M70" s="954"/>
      <c r="N70" s="954"/>
      <c r="O70" s="954"/>
      <c r="P70" s="955"/>
      <c r="Q70" s="956">
        <v>2056</v>
      </c>
      <c r="R70" s="911"/>
      <c r="S70" s="911"/>
      <c r="T70" s="911"/>
      <c r="U70" s="911"/>
      <c r="V70" s="911">
        <v>2034</v>
      </c>
      <c r="W70" s="911"/>
      <c r="X70" s="911"/>
      <c r="Y70" s="911"/>
      <c r="Z70" s="911"/>
      <c r="AA70" s="911">
        <v>22</v>
      </c>
      <c r="AB70" s="911"/>
      <c r="AC70" s="911"/>
      <c r="AD70" s="911"/>
      <c r="AE70" s="911"/>
      <c r="AF70" s="911">
        <v>22</v>
      </c>
      <c r="AG70" s="911"/>
      <c r="AH70" s="911"/>
      <c r="AI70" s="911"/>
      <c r="AJ70" s="911"/>
      <c r="AK70" s="911" t="s">
        <v>604</v>
      </c>
      <c r="AL70" s="911"/>
      <c r="AM70" s="911"/>
      <c r="AN70" s="911"/>
      <c r="AO70" s="911"/>
      <c r="AP70" s="911" t="s">
        <v>604</v>
      </c>
      <c r="AQ70" s="911"/>
      <c r="AR70" s="911"/>
      <c r="AS70" s="911"/>
      <c r="AT70" s="911"/>
      <c r="AU70" s="911" t="s">
        <v>604</v>
      </c>
      <c r="AV70" s="911"/>
      <c r="AW70" s="911"/>
      <c r="AX70" s="911"/>
      <c r="AY70" s="911"/>
      <c r="AZ70" s="957" t="s">
        <v>595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590</v>
      </c>
      <c r="C71" s="954"/>
      <c r="D71" s="954"/>
      <c r="E71" s="954"/>
      <c r="F71" s="954"/>
      <c r="G71" s="954"/>
      <c r="H71" s="954"/>
      <c r="I71" s="954"/>
      <c r="J71" s="954"/>
      <c r="K71" s="954"/>
      <c r="L71" s="954"/>
      <c r="M71" s="954"/>
      <c r="N71" s="954"/>
      <c r="O71" s="954"/>
      <c r="P71" s="955"/>
      <c r="Q71" s="956">
        <v>723894</v>
      </c>
      <c r="R71" s="911"/>
      <c r="S71" s="911"/>
      <c r="T71" s="911"/>
      <c r="U71" s="911"/>
      <c r="V71" s="911">
        <v>705179</v>
      </c>
      <c r="W71" s="911"/>
      <c r="X71" s="911"/>
      <c r="Y71" s="911"/>
      <c r="Z71" s="911"/>
      <c r="AA71" s="911">
        <v>18715</v>
      </c>
      <c r="AB71" s="911"/>
      <c r="AC71" s="911"/>
      <c r="AD71" s="911"/>
      <c r="AE71" s="911"/>
      <c r="AF71" s="911">
        <v>18715</v>
      </c>
      <c r="AG71" s="911"/>
      <c r="AH71" s="911"/>
      <c r="AI71" s="911"/>
      <c r="AJ71" s="911"/>
      <c r="AK71" s="911">
        <v>1705</v>
      </c>
      <c r="AL71" s="911"/>
      <c r="AM71" s="911"/>
      <c r="AN71" s="911"/>
      <c r="AO71" s="911"/>
      <c r="AP71" s="911" t="s">
        <v>604</v>
      </c>
      <c r="AQ71" s="911"/>
      <c r="AR71" s="911"/>
      <c r="AS71" s="911"/>
      <c r="AT71" s="911"/>
      <c r="AU71" s="911" t="s">
        <v>604</v>
      </c>
      <c r="AV71" s="911"/>
      <c r="AW71" s="911"/>
      <c r="AX71" s="911"/>
      <c r="AY71" s="911"/>
      <c r="AZ71" s="957" t="s">
        <v>597</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591</v>
      </c>
      <c r="C72" s="954"/>
      <c r="D72" s="954"/>
      <c r="E72" s="954"/>
      <c r="F72" s="954"/>
      <c r="G72" s="954"/>
      <c r="H72" s="954"/>
      <c r="I72" s="954"/>
      <c r="J72" s="954"/>
      <c r="K72" s="954"/>
      <c r="L72" s="954"/>
      <c r="M72" s="954"/>
      <c r="N72" s="954"/>
      <c r="O72" s="954"/>
      <c r="P72" s="955"/>
      <c r="Q72" s="956">
        <v>23533</v>
      </c>
      <c r="R72" s="911"/>
      <c r="S72" s="911"/>
      <c r="T72" s="911"/>
      <c r="U72" s="911"/>
      <c r="V72" s="911">
        <v>22843</v>
      </c>
      <c r="W72" s="911"/>
      <c r="X72" s="911"/>
      <c r="Y72" s="911"/>
      <c r="Z72" s="911"/>
      <c r="AA72" s="911">
        <v>689</v>
      </c>
      <c r="AB72" s="911"/>
      <c r="AC72" s="911"/>
      <c r="AD72" s="911"/>
      <c r="AE72" s="911"/>
      <c r="AF72" s="911">
        <v>689</v>
      </c>
      <c r="AG72" s="911"/>
      <c r="AH72" s="911"/>
      <c r="AI72" s="911"/>
      <c r="AJ72" s="911"/>
      <c r="AK72" s="911">
        <v>22</v>
      </c>
      <c r="AL72" s="911"/>
      <c r="AM72" s="911"/>
      <c r="AN72" s="911"/>
      <c r="AO72" s="911"/>
      <c r="AP72" s="911" t="s">
        <v>604</v>
      </c>
      <c r="AQ72" s="911"/>
      <c r="AR72" s="911"/>
      <c r="AS72" s="911"/>
      <c r="AT72" s="911"/>
      <c r="AU72" s="911" t="s">
        <v>604</v>
      </c>
      <c r="AV72" s="911"/>
      <c r="AW72" s="911"/>
      <c r="AX72" s="911"/>
      <c r="AY72" s="911"/>
      <c r="AZ72" s="957" t="s">
        <v>596</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591</v>
      </c>
      <c r="C73" s="954"/>
      <c r="D73" s="954"/>
      <c r="E73" s="954"/>
      <c r="F73" s="954"/>
      <c r="G73" s="954"/>
      <c r="H73" s="954"/>
      <c r="I73" s="954"/>
      <c r="J73" s="954"/>
      <c r="K73" s="954"/>
      <c r="L73" s="954"/>
      <c r="M73" s="954"/>
      <c r="N73" s="954"/>
      <c r="O73" s="954"/>
      <c r="P73" s="955"/>
      <c r="Q73" s="956">
        <v>370</v>
      </c>
      <c r="R73" s="911"/>
      <c r="S73" s="911"/>
      <c r="T73" s="911"/>
      <c r="U73" s="911"/>
      <c r="V73" s="911">
        <v>135</v>
      </c>
      <c r="W73" s="911"/>
      <c r="X73" s="911"/>
      <c r="Y73" s="911"/>
      <c r="Z73" s="911"/>
      <c r="AA73" s="911">
        <v>235</v>
      </c>
      <c r="AB73" s="911"/>
      <c r="AC73" s="911"/>
      <c r="AD73" s="911"/>
      <c r="AE73" s="911"/>
      <c r="AF73" s="911">
        <v>235</v>
      </c>
      <c r="AG73" s="911"/>
      <c r="AH73" s="911"/>
      <c r="AI73" s="911"/>
      <c r="AJ73" s="911"/>
      <c r="AK73" s="911" t="s">
        <v>604</v>
      </c>
      <c r="AL73" s="911"/>
      <c r="AM73" s="911"/>
      <c r="AN73" s="911"/>
      <c r="AO73" s="911"/>
      <c r="AP73" s="911" t="s">
        <v>604</v>
      </c>
      <c r="AQ73" s="911"/>
      <c r="AR73" s="911"/>
      <c r="AS73" s="911"/>
      <c r="AT73" s="911"/>
      <c r="AU73" s="911" t="s">
        <v>604</v>
      </c>
      <c r="AV73" s="911"/>
      <c r="AW73" s="911"/>
      <c r="AX73" s="911"/>
      <c r="AY73" s="911"/>
      <c r="AZ73" s="957" t="s">
        <v>598</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592</v>
      </c>
      <c r="C74" s="954"/>
      <c r="D74" s="954"/>
      <c r="E74" s="954"/>
      <c r="F74" s="954"/>
      <c r="G74" s="954"/>
      <c r="H74" s="954"/>
      <c r="I74" s="954"/>
      <c r="J74" s="954"/>
      <c r="K74" s="954"/>
      <c r="L74" s="954"/>
      <c r="M74" s="954"/>
      <c r="N74" s="954"/>
      <c r="O74" s="954"/>
      <c r="P74" s="955"/>
      <c r="Q74" s="956">
        <v>405</v>
      </c>
      <c r="R74" s="911"/>
      <c r="S74" s="911"/>
      <c r="T74" s="911"/>
      <c r="U74" s="911"/>
      <c r="V74" s="911">
        <v>397</v>
      </c>
      <c r="W74" s="911"/>
      <c r="X74" s="911"/>
      <c r="Y74" s="911"/>
      <c r="Z74" s="911"/>
      <c r="AA74" s="911">
        <v>8</v>
      </c>
      <c r="AB74" s="911"/>
      <c r="AC74" s="911"/>
      <c r="AD74" s="911"/>
      <c r="AE74" s="911"/>
      <c r="AF74" s="911">
        <v>8</v>
      </c>
      <c r="AG74" s="911"/>
      <c r="AH74" s="911"/>
      <c r="AI74" s="911"/>
      <c r="AJ74" s="911"/>
      <c r="AK74" s="911" t="s">
        <v>604</v>
      </c>
      <c r="AL74" s="911"/>
      <c r="AM74" s="911"/>
      <c r="AN74" s="911"/>
      <c r="AO74" s="911"/>
      <c r="AP74" s="911" t="s">
        <v>604</v>
      </c>
      <c r="AQ74" s="911"/>
      <c r="AR74" s="911"/>
      <c r="AS74" s="911"/>
      <c r="AT74" s="911"/>
      <c r="AU74" s="911" t="s">
        <v>604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593</v>
      </c>
      <c r="C75" s="954"/>
      <c r="D75" s="954"/>
      <c r="E75" s="954"/>
      <c r="F75" s="954"/>
      <c r="G75" s="954"/>
      <c r="H75" s="954"/>
      <c r="I75" s="954"/>
      <c r="J75" s="954"/>
      <c r="K75" s="954"/>
      <c r="L75" s="954"/>
      <c r="M75" s="954"/>
      <c r="N75" s="954"/>
      <c r="O75" s="954"/>
      <c r="P75" s="955"/>
      <c r="Q75" s="959">
        <v>30282</v>
      </c>
      <c r="R75" s="960"/>
      <c r="S75" s="960"/>
      <c r="T75" s="960"/>
      <c r="U75" s="910"/>
      <c r="V75" s="961">
        <v>29977</v>
      </c>
      <c r="W75" s="960"/>
      <c r="X75" s="960"/>
      <c r="Y75" s="960"/>
      <c r="Z75" s="910"/>
      <c r="AA75" s="961">
        <v>305</v>
      </c>
      <c r="AB75" s="960"/>
      <c r="AC75" s="960"/>
      <c r="AD75" s="960"/>
      <c r="AE75" s="910"/>
      <c r="AF75" s="961">
        <v>305</v>
      </c>
      <c r="AG75" s="960"/>
      <c r="AH75" s="960"/>
      <c r="AI75" s="960"/>
      <c r="AJ75" s="910"/>
      <c r="AK75" s="961" t="s">
        <v>604</v>
      </c>
      <c r="AL75" s="960"/>
      <c r="AM75" s="960"/>
      <c r="AN75" s="960"/>
      <c r="AO75" s="910"/>
      <c r="AP75" s="961" t="s">
        <v>604</v>
      </c>
      <c r="AQ75" s="960"/>
      <c r="AR75" s="960"/>
      <c r="AS75" s="960"/>
      <c r="AT75" s="910"/>
      <c r="AU75" s="961" t="s">
        <v>604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594</v>
      </c>
      <c r="C76" s="954"/>
      <c r="D76" s="954"/>
      <c r="E76" s="954"/>
      <c r="F76" s="954"/>
      <c r="G76" s="954"/>
      <c r="H76" s="954"/>
      <c r="I76" s="954"/>
      <c r="J76" s="954"/>
      <c r="K76" s="954"/>
      <c r="L76" s="954"/>
      <c r="M76" s="954"/>
      <c r="N76" s="954"/>
      <c r="O76" s="954"/>
      <c r="P76" s="955"/>
      <c r="Q76" s="959">
        <v>10116</v>
      </c>
      <c r="R76" s="960"/>
      <c r="S76" s="960"/>
      <c r="T76" s="960"/>
      <c r="U76" s="910"/>
      <c r="V76" s="961">
        <v>9808</v>
      </c>
      <c r="W76" s="960"/>
      <c r="X76" s="960"/>
      <c r="Y76" s="960"/>
      <c r="Z76" s="910"/>
      <c r="AA76" s="961">
        <v>308</v>
      </c>
      <c r="AB76" s="960"/>
      <c r="AC76" s="960"/>
      <c r="AD76" s="960"/>
      <c r="AE76" s="910"/>
      <c r="AF76" s="961">
        <v>308</v>
      </c>
      <c r="AG76" s="960"/>
      <c r="AH76" s="960"/>
      <c r="AI76" s="960"/>
      <c r="AJ76" s="910"/>
      <c r="AK76" s="961" t="s">
        <v>604</v>
      </c>
      <c r="AL76" s="960"/>
      <c r="AM76" s="960"/>
      <c r="AN76" s="960"/>
      <c r="AO76" s="910"/>
      <c r="AP76" s="961">
        <v>2704</v>
      </c>
      <c r="AQ76" s="960"/>
      <c r="AR76" s="960"/>
      <c r="AS76" s="960"/>
      <c r="AT76" s="910"/>
      <c r="AU76" s="961" t="s">
        <v>604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20370</v>
      </c>
      <c r="AG88" s="922"/>
      <c r="AH88" s="922"/>
      <c r="AI88" s="922"/>
      <c r="AJ88" s="922"/>
      <c r="AK88" s="919"/>
      <c r="AL88" s="919"/>
      <c r="AM88" s="919"/>
      <c r="AN88" s="919"/>
      <c r="AO88" s="919"/>
      <c r="AP88" s="922">
        <v>3433</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562</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305</v>
      </c>
      <c r="AG109" s="975"/>
      <c r="AH109" s="975"/>
      <c r="AI109" s="975"/>
      <c r="AJ109" s="976"/>
      <c r="AK109" s="974" t="s">
        <v>304</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305</v>
      </c>
      <c r="BW109" s="975"/>
      <c r="BX109" s="975"/>
      <c r="BY109" s="975"/>
      <c r="BZ109" s="976"/>
      <c r="CA109" s="974" t="s">
        <v>304</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305</v>
      </c>
      <c r="DM109" s="975"/>
      <c r="DN109" s="975"/>
      <c r="DO109" s="975"/>
      <c r="DP109" s="976"/>
      <c r="DQ109" s="974" t="s">
        <v>304</v>
      </c>
      <c r="DR109" s="975"/>
      <c r="DS109" s="975"/>
      <c r="DT109" s="975"/>
      <c r="DU109" s="976"/>
      <c r="DV109" s="974" t="s">
        <v>431</v>
      </c>
      <c r="DW109" s="975"/>
      <c r="DX109" s="975"/>
      <c r="DY109" s="975"/>
      <c r="DZ109" s="977"/>
    </row>
    <row r="110" spans="1:131" s="246" customFormat="1" ht="26.25" customHeight="1">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2943295</v>
      </c>
      <c r="AB110" s="982"/>
      <c r="AC110" s="982"/>
      <c r="AD110" s="982"/>
      <c r="AE110" s="983"/>
      <c r="AF110" s="984">
        <v>3103342</v>
      </c>
      <c r="AG110" s="982"/>
      <c r="AH110" s="982"/>
      <c r="AI110" s="982"/>
      <c r="AJ110" s="983"/>
      <c r="AK110" s="984">
        <v>3230116</v>
      </c>
      <c r="AL110" s="982"/>
      <c r="AM110" s="982"/>
      <c r="AN110" s="982"/>
      <c r="AO110" s="983"/>
      <c r="AP110" s="985">
        <v>13.9</v>
      </c>
      <c r="AQ110" s="986"/>
      <c r="AR110" s="986"/>
      <c r="AS110" s="986"/>
      <c r="AT110" s="987"/>
      <c r="AU110" s="988" t="s">
        <v>71</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32304840</v>
      </c>
      <c r="BR110" s="1017"/>
      <c r="BS110" s="1017"/>
      <c r="BT110" s="1017"/>
      <c r="BU110" s="1017"/>
      <c r="BV110" s="1017">
        <v>32188597</v>
      </c>
      <c r="BW110" s="1017"/>
      <c r="BX110" s="1017"/>
      <c r="BY110" s="1017"/>
      <c r="BZ110" s="1017"/>
      <c r="CA110" s="1017">
        <v>32583136</v>
      </c>
      <c r="CB110" s="1017"/>
      <c r="CC110" s="1017"/>
      <c r="CD110" s="1017"/>
      <c r="CE110" s="1017"/>
      <c r="CF110" s="1031">
        <v>140.4</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411</v>
      </c>
      <c r="DH110" s="1017"/>
      <c r="DI110" s="1017"/>
      <c r="DJ110" s="1017"/>
      <c r="DK110" s="1017"/>
      <c r="DL110" s="1017" t="s">
        <v>437</v>
      </c>
      <c r="DM110" s="1017"/>
      <c r="DN110" s="1017"/>
      <c r="DO110" s="1017"/>
      <c r="DP110" s="1017"/>
      <c r="DQ110" s="1017" t="s">
        <v>411</v>
      </c>
      <c r="DR110" s="1017"/>
      <c r="DS110" s="1017"/>
      <c r="DT110" s="1017"/>
      <c r="DU110" s="1017"/>
      <c r="DV110" s="1018" t="s">
        <v>438</v>
      </c>
      <c r="DW110" s="1018"/>
      <c r="DX110" s="1018"/>
      <c r="DY110" s="1018"/>
      <c r="DZ110" s="1019"/>
    </row>
    <row r="111" spans="1:131" s="246" customFormat="1" ht="26.25" customHeight="1">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440</v>
      </c>
      <c r="AG111" s="1024"/>
      <c r="AH111" s="1024"/>
      <c r="AI111" s="1024"/>
      <c r="AJ111" s="1025"/>
      <c r="AK111" s="1026" t="s">
        <v>437</v>
      </c>
      <c r="AL111" s="1024"/>
      <c r="AM111" s="1024"/>
      <c r="AN111" s="1024"/>
      <c r="AO111" s="1025"/>
      <c r="AP111" s="1027" t="s">
        <v>441</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29886</v>
      </c>
      <c r="BR111" s="1010"/>
      <c r="BS111" s="1010"/>
      <c r="BT111" s="1010"/>
      <c r="BU111" s="1010"/>
      <c r="BV111" s="1010" t="s">
        <v>127</v>
      </c>
      <c r="BW111" s="1010"/>
      <c r="BX111" s="1010"/>
      <c r="BY111" s="1010"/>
      <c r="BZ111" s="1010"/>
      <c r="CA111" s="1010" t="s">
        <v>437</v>
      </c>
      <c r="CB111" s="1010"/>
      <c r="CC111" s="1010"/>
      <c r="CD111" s="1010"/>
      <c r="CE111" s="1010"/>
      <c r="CF111" s="1004" t="s">
        <v>411</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437</v>
      </c>
      <c r="DM111" s="1010"/>
      <c r="DN111" s="1010"/>
      <c r="DO111" s="1010"/>
      <c r="DP111" s="1010"/>
      <c r="DQ111" s="1010" t="s">
        <v>437</v>
      </c>
      <c r="DR111" s="1010"/>
      <c r="DS111" s="1010"/>
      <c r="DT111" s="1010"/>
      <c r="DU111" s="1010"/>
      <c r="DV111" s="1011" t="s">
        <v>411</v>
      </c>
      <c r="DW111" s="1011"/>
      <c r="DX111" s="1011"/>
      <c r="DY111" s="1011"/>
      <c r="DZ111" s="1012"/>
    </row>
    <row r="112" spans="1:131" s="246" customFormat="1" ht="26.25" customHeight="1">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446</v>
      </c>
      <c r="AB112" s="1049"/>
      <c r="AC112" s="1049"/>
      <c r="AD112" s="1049"/>
      <c r="AE112" s="1050"/>
      <c r="AF112" s="1051" t="s">
        <v>441</v>
      </c>
      <c r="AG112" s="1049"/>
      <c r="AH112" s="1049"/>
      <c r="AI112" s="1049"/>
      <c r="AJ112" s="1050"/>
      <c r="AK112" s="1051" t="s">
        <v>437</v>
      </c>
      <c r="AL112" s="1049"/>
      <c r="AM112" s="1049"/>
      <c r="AN112" s="1049"/>
      <c r="AO112" s="1050"/>
      <c r="AP112" s="1052" t="s">
        <v>411</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2958371</v>
      </c>
      <c r="BR112" s="1010"/>
      <c r="BS112" s="1010"/>
      <c r="BT112" s="1010"/>
      <c r="BU112" s="1010"/>
      <c r="BV112" s="1010">
        <v>3103838</v>
      </c>
      <c r="BW112" s="1010"/>
      <c r="BX112" s="1010"/>
      <c r="BY112" s="1010"/>
      <c r="BZ112" s="1010"/>
      <c r="CA112" s="1010">
        <v>2711877</v>
      </c>
      <c r="CB112" s="1010"/>
      <c r="CC112" s="1010"/>
      <c r="CD112" s="1010"/>
      <c r="CE112" s="1010"/>
      <c r="CF112" s="1004">
        <v>11.7</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411</v>
      </c>
      <c r="DH112" s="1010"/>
      <c r="DI112" s="1010"/>
      <c r="DJ112" s="1010"/>
      <c r="DK112" s="1010"/>
      <c r="DL112" s="1010" t="s">
        <v>437</v>
      </c>
      <c r="DM112" s="1010"/>
      <c r="DN112" s="1010"/>
      <c r="DO112" s="1010"/>
      <c r="DP112" s="1010"/>
      <c r="DQ112" s="1010" t="s">
        <v>437</v>
      </c>
      <c r="DR112" s="1010"/>
      <c r="DS112" s="1010"/>
      <c r="DT112" s="1010"/>
      <c r="DU112" s="1010"/>
      <c r="DV112" s="1011" t="s">
        <v>411</v>
      </c>
      <c r="DW112" s="1011"/>
      <c r="DX112" s="1011"/>
      <c r="DY112" s="1011"/>
      <c r="DZ112" s="1012"/>
    </row>
    <row r="113" spans="1:130" s="246" customFormat="1" ht="26.25" customHeight="1">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433867</v>
      </c>
      <c r="AB113" s="1024"/>
      <c r="AC113" s="1024"/>
      <c r="AD113" s="1024"/>
      <c r="AE113" s="1025"/>
      <c r="AF113" s="1026">
        <v>379534</v>
      </c>
      <c r="AG113" s="1024"/>
      <c r="AH113" s="1024"/>
      <c r="AI113" s="1024"/>
      <c r="AJ113" s="1025"/>
      <c r="AK113" s="1026">
        <v>353183</v>
      </c>
      <c r="AL113" s="1024"/>
      <c r="AM113" s="1024"/>
      <c r="AN113" s="1024"/>
      <c r="AO113" s="1025"/>
      <c r="AP113" s="1027">
        <v>1.5</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829281</v>
      </c>
      <c r="BR113" s="1010"/>
      <c r="BS113" s="1010"/>
      <c r="BT113" s="1010"/>
      <c r="BU113" s="1010"/>
      <c r="BV113" s="1010">
        <v>732934</v>
      </c>
      <c r="BW113" s="1010"/>
      <c r="BX113" s="1010"/>
      <c r="BY113" s="1010"/>
      <c r="BZ113" s="1010"/>
      <c r="CA113" s="1010">
        <v>921753</v>
      </c>
      <c r="CB113" s="1010"/>
      <c r="CC113" s="1010"/>
      <c r="CD113" s="1010"/>
      <c r="CE113" s="1010"/>
      <c r="CF113" s="1004">
        <v>4</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452</v>
      </c>
      <c r="DH113" s="1049"/>
      <c r="DI113" s="1049"/>
      <c r="DJ113" s="1049"/>
      <c r="DK113" s="1050"/>
      <c r="DL113" s="1051" t="s">
        <v>437</v>
      </c>
      <c r="DM113" s="1049"/>
      <c r="DN113" s="1049"/>
      <c r="DO113" s="1049"/>
      <c r="DP113" s="1050"/>
      <c r="DQ113" s="1051" t="s">
        <v>437</v>
      </c>
      <c r="DR113" s="1049"/>
      <c r="DS113" s="1049"/>
      <c r="DT113" s="1049"/>
      <c r="DU113" s="1050"/>
      <c r="DV113" s="1052" t="s">
        <v>127</v>
      </c>
      <c r="DW113" s="1053"/>
      <c r="DX113" s="1053"/>
      <c r="DY113" s="1053"/>
      <c r="DZ113" s="1054"/>
    </row>
    <row r="114" spans="1:130" s="246" customFormat="1" ht="26.25" customHeight="1">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115273</v>
      </c>
      <c r="AB114" s="1049"/>
      <c r="AC114" s="1049"/>
      <c r="AD114" s="1049"/>
      <c r="AE114" s="1050"/>
      <c r="AF114" s="1051">
        <v>133617</v>
      </c>
      <c r="AG114" s="1049"/>
      <c r="AH114" s="1049"/>
      <c r="AI114" s="1049"/>
      <c r="AJ114" s="1050"/>
      <c r="AK114" s="1051">
        <v>148743</v>
      </c>
      <c r="AL114" s="1049"/>
      <c r="AM114" s="1049"/>
      <c r="AN114" s="1049"/>
      <c r="AO114" s="1050"/>
      <c r="AP114" s="1052">
        <v>0.6</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4459992</v>
      </c>
      <c r="BR114" s="1010"/>
      <c r="BS114" s="1010"/>
      <c r="BT114" s="1010"/>
      <c r="BU114" s="1010"/>
      <c r="BV114" s="1010">
        <v>4332394</v>
      </c>
      <c r="BW114" s="1010"/>
      <c r="BX114" s="1010"/>
      <c r="BY114" s="1010"/>
      <c r="BZ114" s="1010"/>
      <c r="CA114" s="1010">
        <v>4379235</v>
      </c>
      <c r="CB114" s="1010"/>
      <c r="CC114" s="1010"/>
      <c r="CD114" s="1010"/>
      <c r="CE114" s="1010"/>
      <c r="CF114" s="1004">
        <v>18.899999999999999</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411</v>
      </c>
      <c r="DM114" s="1049"/>
      <c r="DN114" s="1049"/>
      <c r="DO114" s="1049"/>
      <c r="DP114" s="1050"/>
      <c r="DQ114" s="1051" t="s">
        <v>411</v>
      </c>
      <c r="DR114" s="1049"/>
      <c r="DS114" s="1049"/>
      <c r="DT114" s="1049"/>
      <c r="DU114" s="1050"/>
      <c r="DV114" s="1052" t="s">
        <v>438</v>
      </c>
      <c r="DW114" s="1053"/>
      <c r="DX114" s="1053"/>
      <c r="DY114" s="1053"/>
      <c r="DZ114" s="1054"/>
    </row>
    <row r="115" spans="1:130" s="246" customFormat="1" ht="26.25" customHeight="1">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126624</v>
      </c>
      <c r="AB115" s="1024"/>
      <c r="AC115" s="1024"/>
      <c r="AD115" s="1024"/>
      <c r="AE115" s="1025"/>
      <c r="AF115" s="1026">
        <v>6409</v>
      </c>
      <c r="AG115" s="1024"/>
      <c r="AH115" s="1024"/>
      <c r="AI115" s="1024"/>
      <c r="AJ115" s="1025"/>
      <c r="AK115" s="1026" t="s">
        <v>411</v>
      </c>
      <c r="AL115" s="1024"/>
      <c r="AM115" s="1024"/>
      <c r="AN115" s="1024"/>
      <c r="AO115" s="1025"/>
      <c r="AP115" s="1027" t="s">
        <v>437</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v>10382</v>
      </c>
      <c r="BR115" s="1010"/>
      <c r="BS115" s="1010"/>
      <c r="BT115" s="1010"/>
      <c r="BU115" s="1010"/>
      <c r="BV115" s="1010">
        <v>7714</v>
      </c>
      <c r="BW115" s="1010"/>
      <c r="BX115" s="1010"/>
      <c r="BY115" s="1010"/>
      <c r="BZ115" s="1010"/>
      <c r="CA115" s="1010">
        <v>11541</v>
      </c>
      <c r="CB115" s="1010"/>
      <c r="CC115" s="1010"/>
      <c r="CD115" s="1010"/>
      <c r="CE115" s="1010"/>
      <c r="CF115" s="1004">
        <v>0</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411</v>
      </c>
      <c r="DR115" s="1049"/>
      <c r="DS115" s="1049"/>
      <c r="DT115" s="1049"/>
      <c r="DU115" s="1050"/>
      <c r="DV115" s="1052" t="s">
        <v>437</v>
      </c>
      <c r="DW115" s="1053"/>
      <c r="DX115" s="1053"/>
      <c r="DY115" s="1053"/>
      <c r="DZ115" s="1054"/>
    </row>
    <row r="116" spans="1:130" s="246" customFormat="1" ht="26.25" customHeight="1">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411</v>
      </c>
      <c r="AG116" s="1049"/>
      <c r="AH116" s="1049"/>
      <c r="AI116" s="1049"/>
      <c r="AJ116" s="1050"/>
      <c r="AK116" s="1051" t="s">
        <v>437</v>
      </c>
      <c r="AL116" s="1049"/>
      <c r="AM116" s="1049"/>
      <c r="AN116" s="1049"/>
      <c r="AO116" s="1050"/>
      <c r="AP116" s="1052" t="s">
        <v>411</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127</v>
      </c>
      <c r="BW116" s="1010"/>
      <c r="BX116" s="1010"/>
      <c r="BY116" s="1010"/>
      <c r="BZ116" s="1010"/>
      <c r="CA116" s="1010" t="s">
        <v>127</v>
      </c>
      <c r="CB116" s="1010"/>
      <c r="CC116" s="1010"/>
      <c r="CD116" s="1010"/>
      <c r="CE116" s="1010"/>
      <c r="CF116" s="1004" t="s">
        <v>411</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411</v>
      </c>
      <c r="DH116" s="1049"/>
      <c r="DI116" s="1049"/>
      <c r="DJ116" s="1049"/>
      <c r="DK116" s="1050"/>
      <c r="DL116" s="1051" t="s">
        <v>411</v>
      </c>
      <c r="DM116" s="1049"/>
      <c r="DN116" s="1049"/>
      <c r="DO116" s="1049"/>
      <c r="DP116" s="1050"/>
      <c r="DQ116" s="1051" t="s">
        <v>411</v>
      </c>
      <c r="DR116" s="1049"/>
      <c r="DS116" s="1049"/>
      <c r="DT116" s="1049"/>
      <c r="DU116" s="1050"/>
      <c r="DV116" s="1052" t="s">
        <v>411</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3619059</v>
      </c>
      <c r="AB117" s="1067"/>
      <c r="AC117" s="1067"/>
      <c r="AD117" s="1067"/>
      <c r="AE117" s="1068"/>
      <c r="AF117" s="1069">
        <v>3622902</v>
      </c>
      <c r="AG117" s="1067"/>
      <c r="AH117" s="1067"/>
      <c r="AI117" s="1067"/>
      <c r="AJ117" s="1068"/>
      <c r="AK117" s="1069">
        <v>3732042</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411</v>
      </c>
      <c r="BR117" s="1010"/>
      <c r="BS117" s="1010"/>
      <c r="BT117" s="1010"/>
      <c r="BU117" s="1010"/>
      <c r="BV117" s="1010" t="s">
        <v>440</v>
      </c>
      <c r="BW117" s="1010"/>
      <c r="BX117" s="1010"/>
      <c r="BY117" s="1010"/>
      <c r="BZ117" s="1010"/>
      <c r="CA117" s="1010" t="s">
        <v>411</v>
      </c>
      <c r="CB117" s="1010"/>
      <c r="CC117" s="1010"/>
      <c r="CD117" s="1010"/>
      <c r="CE117" s="1010"/>
      <c r="CF117" s="1004" t="s">
        <v>437</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440</v>
      </c>
      <c r="DH117" s="1049"/>
      <c r="DI117" s="1049"/>
      <c r="DJ117" s="1049"/>
      <c r="DK117" s="1050"/>
      <c r="DL117" s="1051" t="s">
        <v>411</v>
      </c>
      <c r="DM117" s="1049"/>
      <c r="DN117" s="1049"/>
      <c r="DO117" s="1049"/>
      <c r="DP117" s="1050"/>
      <c r="DQ117" s="1051" t="s">
        <v>437</v>
      </c>
      <c r="DR117" s="1049"/>
      <c r="DS117" s="1049"/>
      <c r="DT117" s="1049"/>
      <c r="DU117" s="1050"/>
      <c r="DV117" s="1052" t="s">
        <v>437</v>
      </c>
      <c r="DW117" s="1053"/>
      <c r="DX117" s="1053"/>
      <c r="DY117" s="1053"/>
      <c r="DZ117" s="1054"/>
    </row>
    <row r="118" spans="1:130" s="246" customFormat="1" ht="26.25" customHeight="1">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305</v>
      </c>
      <c r="AG118" s="975"/>
      <c r="AH118" s="975"/>
      <c r="AI118" s="975"/>
      <c r="AJ118" s="976"/>
      <c r="AK118" s="974" t="s">
        <v>304</v>
      </c>
      <c r="AL118" s="975"/>
      <c r="AM118" s="975"/>
      <c r="AN118" s="975"/>
      <c r="AO118" s="976"/>
      <c r="AP118" s="1061" t="s">
        <v>431</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411</v>
      </c>
      <c r="BR118" s="1088"/>
      <c r="BS118" s="1088"/>
      <c r="BT118" s="1088"/>
      <c r="BU118" s="1088"/>
      <c r="BV118" s="1088" t="s">
        <v>411</v>
      </c>
      <c r="BW118" s="1088"/>
      <c r="BX118" s="1088"/>
      <c r="BY118" s="1088"/>
      <c r="BZ118" s="1088"/>
      <c r="CA118" s="1088" t="s">
        <v>437</v>
      </c>
      <c r="CB118" s="1088"/>
      <c r="CC118" s="1088"/>
      <c r="CD118" s="1088"/>
      <c r="CE118" s="1088"/>
      <c r="CF118" s="1004" t="s">
        <v>411</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437</v>
      </c>
      <c r="DM118" s="1049"/>
      <c r="DN118" s="1049"/>
      <c r="DO118" s="1049"/>
      <c r="DP118" s="1050"/>
      <c r="DQ118" s="1051" t="s">
        <v>437</v>
      </c>
      <c r="DR118" s="1049"/>
      <c r="DS118" s="1049"/>
      <c r="DT118" s="1049"/>
      <c r="DU118" s="1050"/>
      <c r="DV118" s="1052" t="s">
        <v>411</v>
      </c>
      <c r="DW118" s="1053"/>
      <c r="DX118" s="1053"/>
      <c r="DY118" s="1053"/>
      <c r="DZ118" s="1054"/>
    </row>
    <row r="119" spans="1:130" s="246" customFormat="1" ht="26.25" customHeight="1">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437</v>
      </c>
      <c r="AG119" s="982"/>
      <c r="AH119" s="982"/>
      <c r="AI119" s="982"/>
      <c r="AJ119" s="983"/>
      <c r="AK119" s="984" t="s">
        <v>437</v>
      </c>
      <c r="AL119" s="982"/>
      <c r="AM119" s="982"/>
      <c r="AN119" s="982"/>
      <c r="AO119" s="983"/>
      <c r="AP119" s="985" t="s">
        <v>437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467</v>
      </c>
      <c r="BP119" s="1096"/>
      <c r="BQ119" s="1087">
        <v>40592752</v>
      </c>
      <c r="BR119" s="1088"/>
      <c r="BS119" s="1088"/>
      <c r="BT119" s="1088"/>
      <c r="BU119" s="1088"/>
      <c r="BV119" s="1088">
        <v>40365477</v>
      </c>
      <c r="BW119" s="1088"/>
      <c r="BX119" s="1088"/>
      <c r="BY119" s="1088"/>
      <c r="BZ119" s="1088"/>
      <c r="CA119" s="1088">
        <v>40607542</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411</v>
      </c>
      <c r="DM119" s="1074"/>
      <c r="DN119" s="1074"/>
      <c r="DO119" s="1074"/>
      <c r="DP119" s="1075"/>
      <c r="DQ119" s="1073" t="s">
        <v>437</v>
      </c>
      <c r="DR119" s="1074"/>
      <c r="DS119" s="1074"/>
      <c r="DT119" s="1074"/>
      <c r="DU119" s="1075"/>
      <c r="DV119" s="1076" t="s">
        <v>411</v>
      </c>
      <c r="DW119" s="1077"/>
      <c r="DX119" s="1077"/>
      <c r="DY119" s="1077"/>
      <c r="DZ119" s="1078"/>
    </row>
    <row r="120" spans="1:130" s="246" customFormat="1" ht="26.25" customHeight="1">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437</v>
      </c>
      <c r="AB120" s="1049"/>
      <c r="AC120" s="1049"/>
      <c r="AD120" s="1049"/>
      <c r="AE120" s="1050"/>
      <c r="AF120" s="1051" t="s">
        <v>127</v>
      </c>
      <c r="AG120" s="1049"/>
      <c r="AH120" s="1049"/>
      <c r="AI120" s="1049"/>
      <c r="AJ120" s="1050"/>
      <c r="AK120" s="1051" t="s">
        <v>452</v>
      </c>
      <c r="AL120" s="1049"/>
      <c r="AM120" s="1049"/>
      <c r="AN120" s="1049"/>
      <c r="AO120" s="1050"/>
      <c r="AP120" s="1052" t="s">
        <v>411</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4558823</v>
      </c>
      <c r="BR120" s="1017"/>
      <c r="BS120" s="1017"/>
      <c r="BT120" s="1017"/>
      <c r="BU120" s="1017"/>
      <c r="BV120" s="1017">
        <v>4569498</v>
      </c>
      <c r="BW120" s="1017"/>
      <c r="BX120" s="1017"/>
      <c r="BY120" s="1017"/>
      <c r="BZ120" s="1017"/>
      <c r="CA120" s="1017">
        <v>4915740</v>
      </c>
      <c r="CB120" s="1017"/>
      <c r="CC120" s="1017"/>
      <c r="CD120" s="1017"/>
      <c r="CE120" s="1017"/>
      <c r="CF120" s="1031">
        <v>21.2</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2911413</v>
      </c>
      <c r="DH120" s="1017"/>
      <c r="DI120" s="1017"/>
      <c r="DJ120" s="1017"/>
      <c r="DK120" s="1017"/>
      <c r="DL120" s="1017">
        <v>3061620</v>
      </c>
      <c r="DM120" s="1017"/>
      <c r="DN120" s="1017"/>
      <c r="DO120" s="1017"/>
      <c r="DP120" s="1017"/>
      <c r="DQ120" s="1017">
        <v>2634872</v>
      </c>
      <c r="DR120" s="1017"/>
      <c r="DS120" s="1017"/>
      <c r="DT120" s="1017"/>
      <c r="DU120" s="1017"/>
      <c r="DV120" s="1018">
        <v>11.3</v>
      </c>
      <c r="DW120" s="1018"/>
      <c r="DX120" s="1018"/>
      <c r="DY120" s="1018"/>
      <c r="DZ120" s="1019"/>
    </row>
    <row r="121" spans="1:130" s="246" customFormat="1" ht="26.25" customHeight="1">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411</v>
      </c>
      <c r="AB121" s="1049"/>
      <c r="AC121" s="1049"/>
      <c r="AD121" s="1049"/>
      <c r="AE121" s="1050"/>
      <c r="AF121" s="1051" t="s">
        <v>411</v>
      </c>
      <c r="AG121" s="1049"/>
      <c r="AH121" s="1049"/>
      <c r="AI121" s="1049"/>
      <c r="AJ121" s="1050"/>
      <c r="AK121" s="1051" t="s">
        <v>411</v>
      </c>
      <c r="AL121" s="1049"/>
      <c r="AM121" s="1049"/>
      <c r="AN121" s="1049"/>
      <c r="AO121" s="1050"/>
      <c r="AP121" s="1052" t="s">
        <v>437</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6413637</v>
      </c>
      <c r="BR121" s="1010"/>
      <c r="BS121" s="1010"/>
      <c r="BT121" s="1010"/>
      <c r="BU121" s="1010"/>
      <c r="BV121" s="1010">
        <v>6613777</v>
      </c>
      <c r="BW121" s="1010"/>
      <c r="BX121" s="1010"/>
      <c r="BY121" s="1010"/>
      <c r="BZ121" s="1010"/>
      <c r="CA121" s="1010">
        <v>6280515</v>
      </c>
      <c r="CB121" s="1010"/>
      <c r="CC121" s="1010"/>
      <c r="CD121" s="1010"/>
      <c r="CE121" s="1010"/>
      <c r="CF121" s="1004">
        <v>27.1</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46958</v>
      </c>
      <c r="DH121" s="1010"/>
      <c r="DI121" s="1010"/>
      <c r="DJ121" s="1010"/>
      <c r="DK121" s="1010"/>
      <c r="DL121" s="1010">
        <v>42218</v>
      </c>
      <c r="DM121" s="1010"/>
      <c r="DN121" s="1010"/>
      <c r="DO121" s="1010"/>
      <c r="DP121" s="1010"/>
      <c r="DQ121" s="1010">
        <v>77005</v>
      </c>
      <c r="DR121" s="1010"/>
      <c r="DS121" s="1010"/>
      <c r="DT121" s="1010"/>
      <c r="DU121" s="1010"/>
      <c r="DV121" s="1011">
        <v>0.3</v>
      </c>
      <c r="DW121" s="1011"/>
      <c r="DX121" s="1011"/>
      <c r="DY121" s="1011"/>
      <c r="DZ121" s="1012"/>
    </row>
    <row r="122" spans="1:130" s="246" customFormat="1" ht="26.25" customHeight="1">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411</v>
      </c>
      <c r="AG122" s="1049"/>
      <c r="AH122" s="1049"/>
      <c r="AI122" s="1049"/>
      <c r="AJ122" s="1050"/>
      <c r="AK122" s="1051" t="s">
        <v>437</v>
      </c>
      <c r="AL122" s="1049"/>
      <c r="AM122" s="1049"/>
      <c r="AN122" s="1049"/>
      <c r="AO122" s="1050"/>
      <c r="AP122" s="1052" t="s">
        <v>437</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28788086</v>
      </c>
      <c r="BR122" s="1088"/>
      <c r="BS122" s="1088"/>
      <c r="BT122" s="1088"/>
      <c r="BU122" s="1088"/>
      <c r="BV122" s="1088">
        <v>28147788</v>
      </c>
      <c r="BW122" s="1088"/>
      <c r="BX122" s="1088"/>
      <c r="BY122" s="1088"/>
      <c r="BZ122" s="1088"/>
      <c r="CA122" s="1088">
        <v>27756525</v>
      </c>
      <c r="CB122" s="1088"/>
      <c r="CC122" s="1088"/>
      <c r="CD122" s="1088"/>
      <c r="CE122" s="1088"/>
      <c r="CF122" s="1108">
        <v>119.6</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411</v>
      </c>
      <c r="DM122" s="1010"/>
      <c r="DN122" s="1010"/>
      <c r="DO122" s="1010"/>
      <c r="DP122" s="1010"/>
      <c r="DQ122" s="1010" t="s">
        <v>437</v>
      </c>
      <c r="DR122" s="1010"/>
      <c r="DS122" s="1010"/>
      <c r="DT122" s="1010"/>
      <c r="DU122" s="1010"/>
      <c r="DV122" s="1011" t="s">
        <v>437</v>
      </c>
      <c r="DW122" s="1011"/>
      <c r="DX122" s="1011"/>
      <c r="DY122" s="1011"/>
      <c r="DZ122" s="1012"/>
    </row>
    <row r="123" spans="1:130" s="246" customFormat="1" ht="26.25" customHeight="1">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452</v>
      </c>
      <c r="AB123" s="1049"/>
      <c r="AC123" s="1049"/>
      <c r="AD123" s="1049"/>
      <c r="AE123" s="1050"/>
      <c r="AF123" s="1051" t="s">
        <v>411</v>
      </c>
      <c r="AG123" s="1049"/>
      <c r="AH123" s="1049"/>
      <c r="AI123" s="1049"/>
      <c r="AJ123" s="1050"/>
      <c r="AK123" s="1051" t="s">
        <v>411</v>
      </c>
      <c r="AL123" s="1049"/>
      <c r="AM123" s="1049"/>
      <c r="AN123" s="1049"/>
      <c r="AO123" s="1050"/>
      <c r="AP123" s="1052" t="s">
        <v>411</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478</v>
      </c>
      <c r="BP123" s="1096"/>
      <c r="BQ123" s="1155">
        <v>39760546</v>
      </c>
      <c r="BR123" s="1156"/>
      <c r="BS123" s="1156"/>
      <c r="BT123" s="1156"/>
      <c r="BU123" s="1156"/>
      <c r="BV123" s="1156">
        <v>39331063</v>
      </c>
      <c r="BW123" s="1156"/>
      <c r="BX123" s="1156"/>
      <c r="BY123" s="1156"/>
      <c r="BZ123" s="1156"/>
      <c r="CA123" s="1156">
        <v>38952780</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t="s">
        <v>437</v>
      </c>
      <c r="DH123" s="1049"/>
      <c r="DI123" s="1049"/>
      <c r="DJ123" s="1049"/>
      <c r="DK123" s="1050"/>
      <c r="DL123" s="1051" t="s">
        <v>411</v>
      </c>
      <c r="DM123" s="1049"/>
      <c r="DN123" s="1049"/>
      <c r="DO123" s="1049"/>
      <c r="DP123" s="1050"/>
      <c r="DQ123" s="1051" t="s">
        <v>437</v>
      </c>
      <c r="DR123" s="1049"/>
      <c r="DS123" s="1049"/>
      <c r="DT123" s="1049"/>
      <c r="DU123" s="1050"/>
      <c r="DV123" s="1052" t="s">
        <v>437</v>
      </c>
      <c r="DW123" s="1053"/>
      <c r="DX123" s="1053"/>
      <c r="DY123" s="1053"/>
      <c r="DZ123" s="1054"/>
    </row>
    <row r="124" spans="1:130" s="246" customFormat="1" ht="26.25" customHeight="1" thickBot="1">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411</v>
      </c>
      <c r="AB124" s="1049"/>
      <c r="AC124" s="1049"/>
      <c r="AD124" s="1049"/>
      <c r="AE124" s="1050"/>
      <c r="AF124" s="1051" t="s">
        <v>437</v>
      </c>
      <c r="AG124" s="1049"/>
      <c r="AH124" s="1049"/>
      <c r="AI124" s="1049"/>
      <c r="AJ124" s="1050"/>
      <c r="AK124" s="1051" t="s">
        <v>437</v>
      </c>
      <c r="AL124" s="1049"/>
      <c r="AM124" s="1049"/>
      <c r="AN124" s="1049"/>
      <c r="AO124" s="1050"/>
      <c r="AP124" s="1052" t="s">
        <v>411</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3.6</v>
      </c>
      <c r="BR124" s="1118"/>
      <c r="BS124" s="1118"/>
      <c r="BT124" s="1118"/>
      <c r="BU124" s="1118"/>
      <c r="BV124" s="1118">
        <v>4.5</v>
      </c>
      <c r="BW124" s="1118"/>
      <c r="BX124" s="1118"/>
      <c r="BY124" s="1118"/>
      <c r="BZ124" s="1118"/>
      <c r="CA124" s="1118">
        <v>7.1</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127</v>
      </c>
      <c r="DR124" s="1074"/>
      <c r="DS124" s="1074"/>
      <c r="DT124" s="1074"/>
      <c r="DU124" s="1075"/>
      <c r="DV124" s="1076" t="s">
        <v>482</v>
      </c>
      <c r="DW124" s="1077"/>
      <c r="DX124" s="1077"/>
      <c r="DY124" s="1077"/>
      <c r="DZ124" s="1078"/>
    </row>
    <row r="125" spans="1:130" s="246" customFormat="1" ht="26.25" customHeight="1">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411</v>
      </c>
      <c r="AB125" s="1049"/>
      <c r="AC125" s="1049"/>
      <c r="AD125" s="1049"/>
      <c r="AE125" s="1050"/>
      <c r="AF125" s="1051" t="s">
        <v>411</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411</v>
      </c>
      <c r="DH125" s="1017"/>
      <c r="DI125" s="1017"/>
      <c r="DJ125" s="1017"/>
      <c r="DK125" s="1017"/>
      <c r="DL125" s="1017" t="s">
        <v>127</v>
      </c>
      <c r="DM125" s="1017"/>
      <c r="DN125" s="1017"/>
      <c r="DO125" s="1017"/>
      <c r="DP125" s="1017"/>
      <c r="DQ125" s="1017" t="s">
        <v>440</v>
      </c>
      <c r="DR125" s="1017"/>
      <c r="DS125" s="1017"/>
      <c r="DT125" s="1017"/>
      <c r="DU125" s="1017"/>
      <c r="DV125" s="1018" t="s">
        <v>440</v>
      </c>
      <c r="DW125" s="1018"/>
      <c r="DX125" s="1018"/>
      <c r="DY125" s="1018"/>
      <c r="DZ125" s="1019"/>
    </row>
    <row r="126" spans="1:130" s="246" customFormat="1" ht="26.25" customHeight="1" thickBot="1">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126624</v>
      </c>
      <c r="AB126" s="1049"/>
      <c r="AC126" s="1049"/>
      <c r="AD126" s="1049"/>
      <c r="AE126" s="1050"/>
      <c r="AF126" s="1051">
        <v>6409</v>
      </c>
      <c r="AG126" s="1049"/>
      <c r="AH126" s="1049"/>
      <c r="AI126" s="1049"/>
      <c r="AJ126" s="1050"/>
      <c r="AK126" s="1051" t="s">
        <v>440</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411</v>
      </c>
      <c r="DR126" s="1010"/>
      <c r="DS126" s="1010"/>
      <c r="DT126" s="1010"/>
      <c r="DU126" s="1010"/>
      <c r="DV126" s="1011" t="s">
        <v>127</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411</v>
      </c>
      <c r="AL127" s="1049"/>
      <c r="AM127" s="1049"/>
      <c r="AN127" s="1049"/>
      <c r="AO127" s="1050"/>
      <c r="AP127" s="1052" t="s">
        <v>127</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482</v>
      </c>
      <c r="DM127" s="1010"/>
      <c r="DN127" s="1010"/>
      <c r="DO127" s="1010"/>
      <c r="DP127" s="1010"/>
      <c r="DQ127" s="1010" t="s">
        <v>127</v>
      </c>
      <c r="DR127" s="1010"/>
      <c r="DS127" s="1010"/>
      <c r="DT127" s="1010"/>
      <c r="DU127" s="1010"/>
      <c r="DV127" s="1011" t="s">
        <v>411</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819196</v>
      </c>
      <c r="AB128" s="1138"/>
      <c r="AC128" s="1138"/>
      <c r="AD128" s="1138"/>
      <c r="AE128" s="1139"/>
      <c r="AF128" s="1140">
        <v>805394</v>
      </c>
      <c r="AG128" s="1138"/>
      <c r="AH128" s="1138"/>
      <c r="AI128" s="1138"/>
      <c r="AJ128" s="1139"/>
      <c r="AK128" s="1140">
        <v>777751</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411</v>
      </c>
      <c r="BG128" s="1145"/>
      <c r="BH128" s="1145"/>
      <c r="BI128" s="1145"/>
      <c r="BJ128" s="1145"/>
      <c r="BK128" s="1145"/>
      <c r="BL128" s="1146"/>
      <c r="BM128" s="1144">
        <v>12.03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v>10382</v>
      </c>
      <c r="DH128" s="1130"/>
      <c r="DI128" s="1130"/>
      <c r="DJ128" s="1130"/>
      <c r="DK128" s="1130"/>
      <c r="DL128" s="1130">
        <v>7714</v>
      </c>
      <c r="DM128" s="1130"/>
      <c r="DN128" s="1130"/>
      <c r="DO128" s="1130"/>
      <c r="DP128" s="1130"/>
      <c r="DQ128" s="1130">
        <v>11541</v>
      </c>
      <c r="DR128" s="1130"/>
      <c r="DS128" s="1130"/>
      <c r="DT128" s="1130"/>
      <c r="DU128" s="1130"/>
      <c r="DV128" s="1131">
        <v>0</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25321684</v>
      </c>
      <c r="AB129" s="1049"/>
      <c r="AC129" s="1049"/>
      <c r="AD129" s="1049"/>
      <c r="AE129" s="1050"/>
      <c r="AF129" s="1051">
        <v>25508205</v>
      </c>
      <c r="AG129" s="1049"/>
      <c r="AH129" s="1049"/>
      <c r="AI129" s="1049"/>
      <c r="AJ129" s="1050"/>
      <c r="AK129" s="1051">
        <v>25869620</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437</v>
      </c>
      <c r="BG129" s="1159"/>
      <c r="BH129" s="1159"/>
      <c r="BI129" s="1159"/>
      <c r="BJ129" s="1159"/>
      <c r="BK129" s="1159"/>
      <c r="BL129" s="1160"/>
      <c r="BM129" s="1158">
        <v>17.03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2629834</v>
      </c>
      <c r="AB130" s="1049"/>
      <c r="AC130" s="1049"/>
      <c r="AD130" s="1049"/>
      <c r="AE130" s="1050"/>
      <c r="AF130" s="1051">
        <v>2624861</v>
      </c>
      <c r="AG130" s="1049"/>
      <c r="AH130" s="1049"/>
      <c r="AI130" s="1049"/>
      <c r="AJ130" s="1050"/>
      <c r="AK130" s="1051">
        <v>2654427</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0.9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22691850</v>
      </c>
      <c r="AB131" s="1074"/>
      <c r="AC131" s="1074"/>
      <c r="AD131" s="1074"/>
      <c r="AE131" s="1075"/>
      <c r="AF131" s="1073">
        <v>22883344</v>
      </c>
      <c r="AG131" s="1074"/>
      <c r="AH131" s="1074"/>
      <c r="AI131" s="1074"/>
      <c r="AJ131" s="1075"/>
      <c r="AK131" s="1073">
        <v>23215193</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7.1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0.74929545200000003</v>
      </c>
      <c r="AB132" s="1190"/>
      <c r="AC132" s="1190"/>
      <c r="AD132" s="1190"/>
      <c r="AE132" s="1191"/>
      <c r="AF132" s="1192">
        <v>0.84186559400000005</v>
      </c>
      <c r="AG132" s="1190"/>
      <c r="AH132" s="1190"/>
      <c r="AI132" s="1190"/>
      <c r="AJ132" s="1191"/>
      <c r="AK132" s="1192">
        <v>1.2916713639999999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0.4</v>
      </c>
      <c r="AB133" s="1173"/>
      <c r="AC133" s="1173"/>
      <c r="AD133" s="1173"/>
      <c r="AE133" s="1174"/>
      <c r="AF133" s="1172">
        <v>0.7</v>
      </c>
      <c r="AG133" s="1173"/>
      <c r="AH133" s="1173"/>
      <c r="AI133" s="1173"/>
      <c r="AJ133" s="1174"/>
      <c r="AK133" s="1172">
        <v>0.9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9BRF61RgZ54tO6fiI1m4VIiF7BEaBVDz6YyB061fckWdyWBoj3eUT4mqqokxeSqH9VEiiSiFvKkncMu5QJOMA==" saltValue="BxBHK1Zr3Gep47B+AFHw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YyZUShntMn8oRhzgPMZQbhZOwzPILv0Z8MNPSlmzaWaK07X9tB5evZfXsnN+HkEG5Bq0Np4RutU8MODYHeeJA==" saltValue="9203Sj1Yr3qKYfTFLjoI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dBgIOSX/w3cR6fd/YaWUnK++8wR8D9f/hNl2XJwNMAlgidJuQasJvr06s61L87pyAPbap64B1dN7Ch++ADAEw==" saltValue="nWhM3p1uV0SE5gYBXrOz1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6698053</v>
      </c>
      <c r="AP9" s="312">
        <v>45122</v>
      </c>
      <c r="AQ9" s="313">
        <v>56739</v>
      </c>
      <c r="AR9" s="314">
        <v>-20.5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1037928</v>
      </c>
      <c r="AP10" s="315">
        <v>6992</v>
      </c>
      <c r="AQ10" s="316">
        <v>3644</v>
      </c>
      <c r="AR10" s="317">
        <v>91.9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1485380</v>
      </c>
      <c r="AP11" s="315">
        <v>10006</v>
      </c>
      <c r="AQ11" s="316">
        <v>3408</v>
      </c>
      <c r="AR11" s="317">
        <v>193.6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11701</v>
      </c>
      <c r="AP12" s="315">
        <v>79</v>
      </c>
      <c r="AQ12" s="316">
        <v>508</v>
      </c>
      <c r="AR12" s="317">
        <v>-84.4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v>12</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374156</v>
      </c>
      <c r="AP14" s="315">
        <v>2521</v>
      </c>
      <c r="AQ14" s="316">
        <v>2329</v>
      </c>
      <c r="AR14" s="317">
        <v>8.1999999999999993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180447</v>
      </c>
      <c r="AP15" s="315">
        <v>1216</v>
      </c>
      <c r="AQ15" s="316">
        <v>1096</v>
      </c>
      <c r="AR15" s="317">
        <v>10.9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-554744</v>
      </c>
      <c r="AP16" s="315">
        <v>-3737</v>
      </c>
      <c r="AQ16" s="316">
        <v>-4593</v>
      </c>
      <c r="AR16" s="317">
        <v>-18.600000000000001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9232921</v>
      </c>
      <c r="AP17" s="315">
        <v>62199</v>
      </c>
      <c r="AQ17" s="316">
        <v>63141</v>
      </c>
      <c r="AR17" s="317">
        <v>-1.5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5.36</v>
      </c>
      <c r="AP21" s="328">
        <v>6</v>
      </c>
      <c r="AQ21" s="329">
        <v>-0.64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102.7</v>
      </c>
      <c r="AP22" s="333">
        <v>99.5</v>
      </c>
      <c r="AQ22" s="334">
        <v>3.2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3230116</v>
      </c>
      <c r="AP32" s="342">
        <v>21760</v>
      </c>
      <c r="AQ32" s="343">
        <v>32265</v>
      </c>
      <c r="AR32" s="344">
        <v>-32.6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v>1</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v>32</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353183</v>
      </c>
      <c r="AP35" s="342">
        <v>2379</v>
      </c>
      <c r="AQ35" s="343">
        <v>6764</v>
      </c>
      <c r="AR35" s="344">
        <v>-64.8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148743</v>
      </c>
      <c r="AP36" s="342">
        <v>1002</v>
      </c>
      <c r="AQ36" s="343">
        <v>1228</v>
      </c>
      <c r="AR36" s="344">
        <v>-18.399999999999999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519</v>
      </c>
      <c r="AP37" s="342" t="s">
        <v>519</v>
      </c>
      <c r="AQ37" s="343">
        <v>1060</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519</v>
      </c>
      <c r="AP38" s="345" t="s">
        <v>519</v>
      </c>
      <c r="AQ38" s="346">
        <v>1</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-777751</v>
      </c>
      <c r="AP39" s="342">
        <v>-5239</v>
      </c>
      <c r="AQ39" s="343">
        <v>-6969</v>
      </c>
      <c r="AR39" s="344">
        <v>-24.8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-2654427</v>
      </c>
      <c r="AP40" s="342">
        <v>-17882</v>
      </c>
      <c r="AQ40" s="343">
        <v>-26451</v>
      </c>
      <c r="AR40" s="344">
        <v>-32.4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299864</v>
      </c>
      <c r="AP41" s="342">
        <v>2020</v>
      </c>
      <c r="AQ41" s="343">
        <v>7931</v>
      </c>
      <c r="AR41" s="344">
        <v>-74.5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2271690</v>
      </c>
      <c r="AN51" s="364">
        <v>15149</v>
      </c>
      <c r="AO51" s="365">
        <v>-43.4</v>
      </c>
      <c r="AP51" s="366">
        <v>53605</v>
      </c>
      <c r="AQ51" s="367">
        <v>5.4</v>
      </c>
      <c r="AR51" s="368">
        <v>-48.8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1379947</v>
      </c>
      <c r="AN52" s="372">
        <v>9203</v>
      </c>
      <c r="AO52" s="373">
        <v>-15.6</v>
      </c>
      <c r="AP52" s="374">
        <v>28343</v>
      </c>
      <c r="AQ52" s="375">
        <v>11.7</v>
      </c>
      <c r="AR52" s="376">
        <v>-27.3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2122256</v>
      </c>
      <c r="AN53" s="364">
        <v>14187</v>
      </c>
      <c r="AO53" s="365">
        <v>-6.4</v>
      </c>
      <c r="AP53" s="366">
        <v>44267</v>
      </c>
      <c r="AQ53" s="367">
        <v>-17.399999999999999</v>
      </c>
      <c r="AR53" s="368">
        <v>11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1429870</v>
      </c>
      <c r="AN54" s="372">
        <v>9558</v>
      </c>
      <c r="AO54" s="373">
        <v>3.9</v>
      </c>
      <c r="AP54" s="374">
        <v>26161</v>
      </c>
      <c r="AQ54" s="375">
        <v>-7.7</v>
      </c>
      <c r="AR54" s="376">
        <v>11.6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2481533</v>
      </c>
      <c r="AN55" s="364">
        <v>16641</v>
      </c>
      <c r="AO55" s="365">
        <v>17.3</v>
      </c>
      <c r="AP55" s="366">
        <v>40879</v>
      </c>
      <c r="AQ55" s="367">
        <v>-7.7</v>
      </c>
      <c r="AR55" s="368">
        <v>25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1862542</v>
      </c>
      <c r="AN56" s="372">
        <v>12490</v>
      </c>
      <c r="AO56" s="373">
        <v>30.7</v>
      </c>
      <c r="AP56" s="374">
        <v>24087</v>
      </c>
      <c r="AQ56" s="375">
        <v>-7.9</v>
      </c>
      <c r="AR56" s="376">
        <v>38.6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2374826</v>
      </c>
      <c r="AN57" s="364">
        <v>15968</v>
      </c>
      <c r="AO57" s="365">
        <v>-4</v>
      </c>
      <c r="AP57" s="366">
        <v>42651</v>
      </c>
      <c r="AQ57" s="367">
        <v>4.3</v>
      </c>
      <c r="AR57" s="368">
        <v>-8.3000000000000007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1751485</v>
      </c>
      <c r="AN58" s="372">
        <v>11777</v>
      </c>
      <c r="AO58" s="373">
        <v>-5.7</v>
      </c>
      <c r="AP58" s="374">
        <v>22675</v>
      </c>
      <c r="AQ58" s="375">
        <v>-5.9</v>
      </c>
      <c r="AR58" s="376">
        <v>0.2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3012958</v>
      </c>
      <c r="AN59" s="364">
        <v>20297</v>
      </c>
      <c r="AO59" s="365">
        <v>27.1</v>
      </c>
      <c r="AP59" s="366">
        <v>43226</v>
      </c>
      <c r="AQ59" s="367">
        <v>1.3</v>
      </c>
      <c r="AR59" s="368">
        <v>25.8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2380869</v>
      </c>
      <c r="AN60" s="372">
        <v>16039</v>
      </c>
      <c r="AO60" s="373">
        <v>36.200000000000003</v>
      </c>
      <c r="AP60" s="374">
        <v>22622</v>
      </c>
      <c r="AQ60" s="375">
        <v>-0.2</v>
      </c>
      <c r="AR60" s="376">
        <v>36.4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2452653</v>
      </c>
      <c r="AN61" s="379">
        <v>16448</v>
      </c>
      <c r="AO61" s="380">
        <v>-1.9</v>
      </c>
      <c r="AP61" s="381">
        <v>44926</v>
      </c>
      <c r="AQ61" s="382">
        <v>-2.8</v>
      </c>
      <c r="AR61" s="368">
        <v>0.9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1760943</v>
      </c>
      <c r="AN62" s="372">
        <v>11813</v>
      </c>
      <c r="AO62" s="373">
        <v>9.9</v>
      </c>
      <c r="AP62" s="374">
        <v>24778</v>
      </c>
      <c r="AQ62" s="375">
        <v>-2</v>
      </c>
      <c r="AR62" s="376">
        <v>11.9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8yFuIVb65ugHuG2xxQ5Wa0DvxrND7n6JqaYCoap0XKMQrZI9+nyivNaIrzDzSG/DsjzyDP2c7+bdZsrrqWbBw==" saltValue="v+JgrINIVTGwAtTn9Ukg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BpkqTGjlxQ+EJ91plqJZRAuNj/3GWLsdPbd7+jVgohoKYv65Xl6OAIK7LLTgcklNvwjuST456zcOSbDsi3eQA==" saltValue="OyYux4PWTU2AsIbbYP4u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5PSedWKl77BQGsWYhr8gopQErGZ99RTfR94brx4BrSDbfpu9aFaMQGj5r45rMGBq57HdOOslFndeBy7w3bXyw==" saltValue="o4Vu7+P31mhi/AB/g4Sn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8.61</v>
      </c>
      <c r="G47" s="12">
        <v>13.07</v>
      </c>
      <c r="H47" s="12">
        <v>11.99</v>
      </c>
      <c r="I47" s="12">
        <v>9.83</v>
      </c>
      <c r="J47" s="13">
        <v>8.7200000000000006</v>
      </c>
    </row>
    <row r="48" spans="2:10" ht="57.75" customHeight="1">
      <c r="B48" s="14"/>
      <c r="C48" s="1234" t="s">
        <v>4</v>
      </c>
      <c r="D48" s="1234"/>
      <c r="E48" s="1235"/>
      <c r="F48" s="15">
        <v>4.3899999999999997</v>
      </c>
      <c r="G48" s="16">
        <v>5.07</v>
      </c>
      <c r="H48" s="16">
        <v>2.99</v>
      </c>
      <c r="I48" s="16">
        <v>3.87</v>
      </c>
      <c r="J48" s="17">
        <v>2.7</v>
      </c>
    </row>
    <row r="49" spans="2:10" ht="57.75" customHeight="1" thickBot="1">
      <c r="B49" s="18"/>
      <c r="C49" s="1236" t="s">
        <v>5</v>
      </c>
      <c r="D49" s="1236"/>
      <c r="E49" s="1237"/>
      <c r="F49" s="19">
        <v>0.2</v>
      </c>
      <c r="G49" s="20">
        <v>5.28</v>
      </c>
      <c r="H49" s="20" t="s">
        <v>565</v>
      </c>
      <c r="I49" s="20" t="s">
        <v>566</v>
      </c>
      <c r="J49" s="21" t="s">
        <v>567</v>
      </c>
    </row>
    <row r="50" spans="2:10" ht="13.5" customHeight="1"/>
    <row r="51" spans="2:10" ht="13.5" hidden="1" customHeight="1"/>
    <row r="52" spans="2:10" ht="13.5" hidden="1" customHeight="1"/>
    <row r="53" spans="2:10" ht="13.5" hidden="1" customHeight="1"/>
  </sheetData>
  <sheetProtection algorithmName="SHA-512" hashValue="ULJNFHpc3XGI7WvDCIQB383xH+HvsVElr72fyZoxFdwxMizdq81+bjvlr4vfNPtNz/BMdrtn1+aUcavbCuNdFg==" saltValue="z8RtEjBSFPzBtX3+V6D6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2020-03-04T04:52:28Z</cp:lastPrinted>
  <dcterms:created xsi:type="dcterms:W3CDTF">2020-02-10T03:03:40Z</dcterms:created>
  <dcterms:modified xsi:type="dcterms:W3CDTF">2020-09-28T06:32:37Z</dcterms:modified>
  <cp:category/>
</cp:coreProperties>
</file>