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2562DF0A-B154-4A48-AEFB-EC9A69072732}" xr6:coauthVersionLast="36" xr6:coauthVersionMax="36" xr10:uidLastSave="{00000000-0000-0000-0000-000000000000}"/>
  <bookViews>
    <workbookView xWindow="0" yWindow="0" windowWidth="15360" windowHeight="7635" tabRatio="84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CO34" i="10" l="1"/>
  <c r="CO35" i="10" s="1"/>
</calcChain>
</file>

<file path=xl/sharedStrings.xml><?xml version="1.0" encoding="utf-8"?>
<sst xmlns="http://schemas.openxmlformats.org/spreadsheetml/2006/main" count="1105" uniqueCount="604">
  <si>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</si>
  <si>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</si>
  <si>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</si>
  <si>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</si>
  <si>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</si>
  <si>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</si>
  <si>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</si>
  <si>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</si>
  <si>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</si>
  <si>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</si>
  <si>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</si>
  <si>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</si>
  <si>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</si>
  <si>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</si>
  <si>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</si>
  <si>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</si>
  <si>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</si>
  <si>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</si>
  <si>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</si>
  <si>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</si>
  <si>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</si>
  <si>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</si>
  <si>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</si>
  <si>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</si>
  <si>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</si>
  <si>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</si>
  <si>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</si>
  <si>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</si>
  <si>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</si>
  <si>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</si>
  <si>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</si>
  <si>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</si>
  <si>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</si>
  <si>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</si>
  <si>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</si>
  <si>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</si>
  <si>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</si>
  <si>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</si>
  <si>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</si>
  <si>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</si>
  <si>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</si>
  <si>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</si>
  <si>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</si>
  <si>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</si>
  <si>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</si>
  <si>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</si>
  <si>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</si>
  <si>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</si>
  <si>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</si>
  <si>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</si>
  <si>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</si>
  <si>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</si>
  <si>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</si>
  <si>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</si>
  <si>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</si>
  <si>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</si>
  <si>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</si>
  <si>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</si>
  <si>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</si>
  <si>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</si>
  <si>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</si>
  <si>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</si>
  <si>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</si>
  <si>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</si>
  <si>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</si>
  <si>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</si>
  <si>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</si>
  <si>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</si>
  <si>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</si>
  <si>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</si>
  <si>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</si>
  <si>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</si>
  <si>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</si>
  <si>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</si>
  <si>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</si>
  <si>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</si>
  <si>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</si>
  <si>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</si>
  <si>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</si>
  <si>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</si>
  <si>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</si>
  <si>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</si>
  <si>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</si>
  <si>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</si>
  <si>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</si>
  <si>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</si>
  <si>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</si>
  <si>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</si>
  <si>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</si>
  <si>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</si>
  <si>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</si>
  <si>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</si>
  <si>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</si>
  <si>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</si>
  <si>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</si>
  <si>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</si>
  <si>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</si>
  <si>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朝霞市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</si>
  <si>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</si>
  <si>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</si>
  <si>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</si>
  <si>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</si>
  <si>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</si>
  <si>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</si>
  <si>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</si>
  <si>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</si>
  <si>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</si>
  <si>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</si>
  <si>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</si>
  <si>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</si>
  <si>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</si>
  <si>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</si>
  <si>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</si>
  <si>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</si>
  <si>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</si>
  <si>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</si>
  <si>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</si>
  <si>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</si>
  <si>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</si>
  <si>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</si>
  <si>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</si>
  <si>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</si>
  <si>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</si>
  <si>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</si>
  <si>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</si>
  <si>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</si>
  <si>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</si>
  <si>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</si>
  <si>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</si>
  <si>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</si>
  <si>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</si>
  <si>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</si>
  <si>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</si>
  <si>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</si>
  <si>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</si>
  <si>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</si>
  <si>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</si>
  <si>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</si>
  <si>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</si>
  <si>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</si>
  <si>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</si>
  <si>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</si>
  <si>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</si>
  <si>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</si>
  <si>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</si>
  <si>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</si>
  <si>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</si>
  <si>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</si>
  <si>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</si>
  <si>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</si>
  <si>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</si>
  <si>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</si>
  <si>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</si>
  <si>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</si>
  <si>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</si>
  <si>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</si>
  <si>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</si>
  <si>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</si>
  <si>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</si>
  <si>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</si>
  <si>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</si>
  <si>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</si>
  <si>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</si>
  <si>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</si>
  <si>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</si>
  <si>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</si>
  <si>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</si>
  <si>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</si>
  <si>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</si>
  <si>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</si>
  <si>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</si>
  <si>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</si>
  <si>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</si>
  <si>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</si>
  <si>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</si>
  <si>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</si>
  <si>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</si>
  <si>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</si>
  <si>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</si>
  <si>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</si>
  <si>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</si>
  <si>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</si>
  <si>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</si>
  <si>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</si>
  <si>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</si>
  <si>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</si>
  <si>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</si>
  <si>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</si>
  <si>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</si>
  <si>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</si>
  <si>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</si>
  <si>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</si>
  <si>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</si>
  <si>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</si>
  <si>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</si>
  <si>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</si>
  <si>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</si>
  <si>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</si>
  <si>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</si>
  <si>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</si>
  <si>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</si>
  <si>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</si>
  <si>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</si>
  <si>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</si>
  <si>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</si>
  <si>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</si>
  <si>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</si>
  <si>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埼玉県朝霞市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</si>
  <si>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</si>
  <si>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</si>
  <si>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</si>
  <si>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</si>
  <si>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</si>
  <si>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</si>
  <si>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</si>
  <si>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</si>
  <si>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</si>
  <si>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</si>
  <si>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</si>
  <si>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</si>
  <si>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</si>
  <si>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</si>
  <si>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</si>
  <si>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</si>
  <si>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</si>
  <si>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</si>
  <si>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</si>
  <si>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</si>
  <si>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</si>
  <si>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</si>
  <si>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</si>
  <si>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</si>
  <si>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</si>
  <si>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</si>
  <si>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</si>
  <si>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</si>
  <si>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</si>
  <si>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</si>
  <si>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</si>
  <si>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</si>
  <si>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</si>
  <si>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</si>
  <si>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</si>
  <si>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</si>
  <si>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</si>
  <si>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</si>
  <si>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</si>
  <si>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</si>
  <si>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</si>
  <si>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</si>
  <si>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</si>
  <si>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</si>
  <si>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</si>
  <si>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</si>
  <si>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</si>
  <si>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</si>
  <si>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</si>
  <si>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</si>
  <si>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</si>
  <si>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</si>
  <si>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</si>
  <si>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</si>
  <si>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</si>
  <si>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</si>
  <si>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</si>
  <si>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</si>
  <si>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</si>
  <si>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</si>
  <si>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</si>
  <si>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</si>
  <si>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</si>
  <si>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</si>
  <si>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</si>
  <si>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</si>
  <si>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</si>
  <si>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</si>
  <si>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</si>
  <si>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</si>
  <si>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</si>
  <si>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</si>
  <si>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</si>
  <si>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</si>
  <si>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</si>
  <si>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</si>
  <si>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</si>
  <si>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</si>
  <si>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</si>
  <si>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</si>
  <si>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</si>
  <si>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</si>
  <si>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</si>
  <si>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</si>
  <si>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</si>
  <si>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</si>
  <si>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</si>
  <si>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</si>
  <si>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</si>
  <si>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</si>
  <si>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</si>
  <si>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</si>
  <si>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</si>
  <si>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</si>
  <si>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</si>
  <si>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</si>
  <si>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</si>
  <si>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</si>
  <si>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</si>
  <si>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</si>
  <si>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</si>
  <si>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</si>
  <si>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</si>
  <si>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</si>
  <si>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</si>
  <si>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</si>
  <si>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</si>
  <si>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</si>
  <si>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</si>
  <si>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</si>
  <si>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</si>
  <si>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</si>
  <si>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</si>
  <si>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</si>
  <si>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</si>
  <si>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</si>
  <si>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</si>
  <si>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</si>
  <si>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</si>
  <si>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</si>
  <si>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</si>
  <si>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</si>
  <si>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</si>
  <si>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</si>
  <si>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</si>
  <si>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</si>
  <si>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</si>
  <si>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</si>
  <si>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</si>
  <si>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</si>
  <si>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</si>
  <si>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</si>
  <si>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</si>
  <si>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</si>
  <si>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</si>
  <si>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</si>
  <si>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</si>
  <si>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</si>
  <si>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</si>
  <si>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</si>
  <si>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</si>
  <si>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</si>
  <si>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</si>
  <si>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</si>
  <si>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</si>
  <si>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</si>
  <si>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</si>
  <si>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</si>
  <si>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埼玉県朝霞市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</si>
  <si>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</si>
  <si>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</si>
  <si>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</si>
  <si>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</si>
  <si>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</si>
  <si>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</si>
  <si>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</si>
  <si>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</si>
  <si>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</si>
  <si>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</si>
  <si>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</si>
  <si>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</si>
  <si>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</si>
  <si>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</si>
  <si>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</si>
  <si>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</si>
  <si>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</si>
  <si>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</si>
  <si>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</si>
  <si>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</si>
  <si>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</si>
  <si>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</si>
  <si>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</si>
  <si>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</si>
  <si>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</si>
  <si>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</si>
  <si>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</si>
  <si>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</si>
  <si>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</si>
  <si>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</si>
  <si>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</si>
  <si>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</si>
  <si>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</si>
  <si>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</si>
  <si>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</si>
  <si>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</si>
  <si>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</si>
  <si>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</si>
  <si>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</si>
  <si>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朝霞都市計画下水道事業特別会計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</si>
  <si>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</si>
  <si>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</si>
  <si>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</si>
  <si>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</si>
  <si>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</si>
  <si>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</si>
  <si>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</si>
  <si>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</si>
  <si>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</si>
  <si>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</si>
  <si>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</si>
  <si>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</si>
  <si>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</si>
  <si>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</si>
  <si>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</si>
  <si>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</si>
  <si>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</si>
  <si>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</si>
  <si>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</si>
  <si>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</si>
  <si>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</si>
  <si>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</si>
  <si>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</si>
  <si>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</si>
  <si>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</si>
  <si>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</si>
  <si>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</si>
  <si>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</si>
  <si>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</si>
  <si>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</si>
  <si>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</si>
  <si>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</si>
  <si>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</si>
  <si>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</si>
  <si>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</si>
  <si>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</si>
  <si>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</si>
  <si>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</si>
  <si>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</si>
  <si>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</si>
  <si>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</si>
  <si>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</si>
  <si>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</si>
  <si>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</si>
  <si>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</si>
  <si>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</si>
  <si>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</si>
  <si>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</si>
  <si>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</si>
  <si>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</si>
  <si>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</si>
  <si>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</si>
  <si>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</si>
  <si>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</si>
  <si>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</si>
  <si>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</si>
  <si>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</si>
  <si>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</si>
  <si>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</si>
  <si>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</si>
  <si>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</si>
  <si>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</si>
  <si>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</si>
  <si>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</si>
  <si>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</si>
  <si>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</si>
  <si>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朝霞都市計画下水道事業特別会計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</si>
  <si>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</si>
  <si>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</si>
  <si>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</si>
  <si>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</si>
  <si>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</si>
  <si>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</si>
  <si>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</si>
  <si>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</si>
  <si>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</si>
  <si>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</si>
  <si>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</si>
  <si>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</si>
  <si>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</si>
  <si>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</si>
  <si>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</si>
  <si>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</si>
  <si>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</si>
  <si>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</si>
  <si>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</si>
  <si>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</si>
  <si>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</si>
  <si>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</si>
  <si>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</si>
  <si>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</si>
  <si>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</si>
  <si>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</si>
  <si>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</si>
  <si>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</si>
  <si>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</si>
  <si>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</si>
  <si>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</si>
  <si>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</si>
  <si>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</si>
  <si>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</si>
  <si>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</si>
  <si>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</si>
  <si>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</si>
  <si>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</si>
  <si>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</si>
  <si>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</si>
  <si>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</si>
  <si>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</si>
  <si>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</si>
  <si>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</si>
  <si>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</si>
  <si>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</si>
  <si>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</si>
  <si>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</si>
  <si>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</si>
  <si>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</si>
  <si>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</si>
  <si>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</si>
  <si>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</si>
  <si>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</si>
  <si>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</si>
  <si>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</si>
  <si>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</si>
  <si>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</si>
  <si>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</si>
  <si>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</si>
  <si>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</si>
  <si>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</si>
  <si>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</si>
  <si>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</si>
  <si>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</si>
  <si>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</si>
  <si>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</si>
  <si>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</si>
  <si>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</si>
  <si>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</si>
  <si>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</si>
  <si>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</si>
  <si>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</si>
  <si>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</si>
  <si>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</si>
  <si>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</si>
  <si>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</si>
  <si>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</si>
  <si>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</si>
  <si>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</si>
  <si>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</si>
  <si>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</si>
  <si>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</si>
  <si>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</si>
  <si>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</si>
  <si>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</si>
  <si>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</si>
  <si>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</si>
  <si>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</si>
  <si>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</si>
  <si>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</si>
  <si>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</si>
  <si>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</si>
  <si>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0.15</t>
  </si>
  <si>
    <t>水道事業会計</t>
  </si>
  <si>
    <t>一般会計</t>
  </si>
  <si>
    <t>介護保険特別会計</t>
  </si>
  <si>
    <t>国民健康保険特別会計</t>
  </si>
  <si>
    <t>朝霞都市計画下水道事業特別会計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</si>
  <si>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</si>
  <si>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</si>
  <si>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</si>
  <si>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</si>
  <si>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</si>
  <si>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</si>
  <si>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</si>
  <si>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</si>
  <si>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 xml:space="preserve">‐ </t>
    <phoneticPr fontId="2"/>
  </si>
  <si>
    <t>‐</t>
    <phoneticPr fontId="2"/>
  </si>
  <si>
    <t xml:space="preserve">‐ </t>
    <phoneticPr fontId="2"/>
  </si>
  <si>
    <t>‐</t>
    <phoneticPr fontId="2"/>
  </si>
  <si>
    <t>朝霞地区一部事務組合</t>
    <rPh sb="0" eb="2">
      <t>アサカ</t>
    </rPh>
    <rPh sb="2" eb="4">
      <t>チク</t>
    </rPh>
    <rPh sb="4" eb="10">
      <t>イチブジムクミアイ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</si>
  <si>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</si>
  <si>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</si>
  <si>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</si>
  <si>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rPh sb="0" eb="3">
      <t>サイタマケン</t>
    </rPh>
    <rPh sb="3" eb="5">
      <t>トシ</t>
    </rPh>
    <rPh sb="5" eb="7">
      <t>キョウテイ</t>
    </rPh>
    <rPh sb="7" eb="9">
      <t>クミアイ</t>
    </rPh>
    <phoneticPr fontId="2"/>
  </si>
  <si>
    <t>埼玉県後期高齢者医療広域連合</t>
    <phoneticPr fontId="2"/>
  </si>
  <si>
    <t>埼玉県市町村総合事務組合</t>
    <phoneticPr fontId="2"/>
  </si>
  <si>
    <t>‐</t>
    <phoneticPr fontId="2"/>
  </si>
  <si>
    <t>一般会計</t>
    <rPh sb="0" eb="4">
      <t>イッパンカイケイ</t>
    </rPh>
    <phoneticPr fontId="2"/>
  </si>
  <si>
    <t>特別会計</t>
    <rPh sb="0" eb="4">
      <t>トクベツカイケイ</t>
    </rPh>
    <phoneticPr fontId="2"/>
  </si>
  <si>
    <t>交通災害特別会計</t>
    <rPh sb="0" eb="2">
      <t>コウツウ</t>
    </rPh>
    <rPh sb="2" eb="4">
      <t>サイガイ</t>
    </rPh>
    <rPh sb="4" eb="8">
      <t>トクベツカイケイ</t>
    </rPh>
    <phoneticPr fontId="2"/>
  </si>
  <si>
    <t>公益財団法人朝霞市文化・スポーツ振興公社</t>
    <rPh sb="0" eb="6">
      <t>コウエキザイダンホウジン</t>
    </rPh>
    <rPh sb="6" eb="9">
      <t>アサカシ</t>
    </rPh>
    <rPh sb="9" eb="11">
      <t>ブンカ</t>
    </rPh>
    <rPh sb="16" eb="18">
      <t>シンコウ</t>
    </rPh>
    <rPh sb="18" eb="20">
      <t>コウシャ</t>
    </rPh>
    <phoneticPr fontId="2"/>
  </si>
  <si>
    <t>朝霞市土地開発公社</t>
    <rPh sb="0" eb="3">
      <t>アサカシ</t>
    </rPh>
    <rPh sb="3" eb="5">
      <t>トチ</t>
    </rPh>
    <rPh sb="5" eb="7">
      <t>カイハツ</t>
    </rPh>
    <rPh sb="7" eb="9">
      <t>コウシャ</t>
    </rPh>
    <phoneticPr fontId="2"/>
  </si>
  <si>
    <t>‐</t>
    <phoneticPr fontId="2"/>
  </si>
  <si>
    <t>基地跡地整備基金</t>
    <phoneticPr fontId="2"/>
  </si>
  <si>
    <t>みどりのまちづくり基金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</si>
  <si>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</si>
  <si>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</si>
  <si>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</si>
  <si>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</si>
  <si>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比べて0.6％減少して26.0％となり類似団体平均を下回っている。一方、有形固定資産減価償却率は、前年度に比べて0.2％減少して69.5％となったが、類似団体平均を上回っている。地方債現在高が減少したことなどにより、将来負担比率は減少したが、公共施設の老朽化が進んでいるため有形固定資産減価償却率は高い水準で推移している。公共施設については、順次、老朽化等に伴い更新を行っているが、一方で事業費の財源を地方債で賄うこととなるため、将来負担比率の上昇の要因となることが考えられる。今後は個別施設計画を基に、公共施設の長寿命化を検討するとともに、地方債の運用に関しては、将来に過度な負担を残さないよう努める。</t>
    <rPh sb="8" eb="11">
      <t>ゼンネンド</t>
    </rPh>
    <rPh sb="12" eb="13">
      <t>クラ</t>
    </rPh>
    <rPh sb="19" eb="21">
      <t>ゲンショウ</t>
    </rPh>
    <rPh sb="31" eb="33">
      <t>ルイジ</t>
    </rPh>
    <rPh sb="33" eb="35">
      <t>ダンタイ</t>
    </rPh>
    <rPh sb="35" eb="37">
      <t>ヘイキン</t>
    </rPh>
    <rPh sb="38" eb="40">
      <t>シタマワ</t>
    </rPh>
    <rPh sb="61" eb="64">
      <t>ゼンネンド</t>
    </rPh>
    <rPh sb="65" eb="66">
      <t>クラ</t>
    </rPh>
    <rPh sb="72" eb="74">
      <t>ゲンショウ</t>
    </rPh>
    <rPh sb="87" eb="89">
      <t>ルイジ</t>
    </rPh>
    <rPh sb="89" eb="91">
      <t>ダンタイ</t>
    </rPh>
    <rPh sb="91" eb="93">
      <t>ヘイキン</t>
    </rPh>
    <rPh sb="94" eb="96">
      <t>ウワマワ</t>
    </rPh>
    <rPh sb="104" eb="106">
      <t>ゲンザイ</t>
    </rPh>
    <rPh sb="106" eb="107">
      <t>ダカ</t>
    </rPh>
    <rPh sb="108" eb="110">
      <t>ゲンショウ</t>
    </rPh>
    <rPh sb="120" eb="122">
      <t>ショウライ</t>
    </rPh>
    <rPh sb="122" eb="124">
      <t>フタン</t>
    </rPh>
    <rPh sb="124" eb="126">
      <t>ヒリツ</t>
    </rPh>
    <rPh sb="127" eb="129">
      <t>ゲンショウ</t>
    </rPh>
    <rPh sb="149" eb="153">
      <t>ユウケイコテイ</t>
    </rPh>
    <rPh sb="153" eb="155">
      <t>シサン</t>
    </rPh>
    <rPh sb="155" eb="157">
      <t>ゲンカ</t>
    </rPh>
    <rPh sb="157" eb="159">
      <t>ショウキャク</t>
    </rPh>
    <rPh sb="159" eb="160">
      <t>リツ</t>
    </rPh>
    <rPh sb="186" eb="189">
      <t>ロウキュウカ</t>
    </rPh>
    <rPh sb="189" eb="190">
      <t>トウ</t>
    </rPh>
    <rPh sb="191" eb="192">
      <t>トモナ</t>
    </rPh>
    <rPh sb="193" eb="195">
      <t>コウシン</t>
    </rPh>
    <rPh sb="274" eb="276">
      <t>ケントウ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</si>
  <si>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</si>
  <si>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</si>
  <si>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</si>
  <si>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</si>
  <si>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</si>
  <si>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</si>
  <si>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に比べて0.6％減少して26.0％となり類似団体平均を下回っている。実質公債費比率は、0.2％増加して4.3％となったが類似団体平均を下回っている。地方債現在高が減少したことなどにより、将来負担比率は減少した。一方、公債費充当特定財源の減などにより、実質公債費比率は増加したが類似団体平均と比べても低い水準にある。今後も将来負担額の抑制を図るため、充当可能財源等の確保に努めるとともに、将来に過度の負担を残さないように努める。また、実質公債費比率を適正な数値で推移させるため、地方債の借入の際に他の事業に影響しないよう、財源の確保や適切な償還計画を立てることに努める。</t>
    <rPh sb="19" eb="21">
      <t>ゲンショウ</t>
    </rPh>
    <rPh sb="58" eb="60">
      <t>ゾウカ</t>
    </rPh>
    <rPh sb="71" eb="77">
      <t>ルイジダンタイヘイキン</t>
    </rPh>
    <rPh sb="78" eb="80">
      <t>シタマワ</t>
    </rPh>
    <rPh sb="116" eb="118">
      <t>イッポウ</t>
    </rPh>
    <rPh sb="136" eb="138">
      <t>ジッシツ</t>
    </rPh>
    <rPh sb="138" eb="141">
      <t>コウサイヒ</t>
    </rPh>
    <rPh sb="141" eb="143">
      <t>ヒリツ</t>
    </rPh>
    <rPh sb="144" eb="146">
      <t>ゾウカ</t>
    </rPh>
    <rPh sb="149" eb="155">
      <t>ルイジダンタイヘイキン</t>
    </rPh>
    <rPh sb="156" eb="157">
      <t>クラ</t>
    </rPh>
    <rPh sb="220" eb="221">
      <t>ツト</t>
    </rPh>
    <rPh sb="249" eb="252">
      <t>チホウサイ</t>
    </rPh>
    <rPh sb="253" eb="255">
      <t>カリイレ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</si>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</sst>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7BD8-4865-B064-2CD72B2145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12307</c:v>
                </c:pt>
                <c:pt idx="1">
                  <c:v>13094</c:v>
                </c:pt>
                <c:pt idx="2">
                  <c:v>19323</c:v>
                </c:pt>
                <c:pt idx="3">
                  <c:v>19525</c:v>
                </c:pt>
                <c:pt idx="4">
                  <c:v>22128</c:v>
                </c:pt>
              </c:numCache>
            </c:numRef>
          </c:val>
          <c:smooth val="0"/>
          <c:extLst>
            <c:ext xmlns:c16="http://schemas.microsoft.com/office/drawing/2014/chart" uri="{C3380CC4-5D6E-409C-BE32-E72D297353CC}">
              <c16:uniqueId val="{00000001-7BD8-4865-B064-2CD72B2145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4.04</c:v>
                </c:pt>
                <c:pt idx="1">
                  <c:v>4.3899999999999997</c:v>
                </c:pt>
                <c:pt idx="2">
                  <c:v>4.26</c:v>
                </c:pt>
                <c:pt idx="3">
                  <c:v>4.2699999999999996</c:v>
                </c:pt>
                <c:pt idx="4">
                  <c:v>4.59</c:v>
                </c:pt>
              </c:numCache>
            </c:numRef>
          </c:val>
          <c:extLst>
            <c:ext xmlns:c16="http://schemas.microsoft.com/office/drawing/2014/chart" uri="{C3380CC4-5D6E-409C-BE32-E72D297353CC}">
              <c16:uniqueId val="{00000000-AFC7-419A-B5ED-C1F7CDAF95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3.72</c:v>
                </c:pt>
                <c:pt idx="1">
                  <c:v>6.71</c:v>
                </c:pt>
                <c:pt idx="2">
                  <c:v>8.51</c:v>
                </c:pt>
                <c:pt idx="3">
                  <c:v>9.3699999999999992</c:v>
                </c:pt>
                <c:pt idx="4">
                  <c:v>10.57</c:v>
                </c:pt>
              </c:numCache>
            </c:numRef>
          </c:val>
          <c:extLst>
            <c:ext xmlns:c16="http://schemas.microsoft.com/office/drawing/2014/chart" uri="{C3380CC4-5D6E-409C-BE32-E72D297353CC}">
              <c16:uniqueId val="{00000001-AFC7-419A-B5ED-C1F7CDAF95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-0.15</c:v>
                </c:pt>
                <c:pt idx="1">
                  <c:v>3.56</c:v>
                </c:pt>
                <c:pt idx="2">
                  <c:v>1.95</c:v>
                </c:pt>
                <c:pt idx="3">
                  <c:v>1.02</c:v>
                </c:pt>
                <c:pt idx="4">
                  <c:v>1.8</c:v>
                </c:pt>
              </c:numCache>
            </c:numRef>
          </c:val>
          <c:smooth val="0"/>
          <c:extLst>
            <c:ext xmlns:c16="http://schemas.microsoft.com/office/drawing/2014/chart" uri="{C3380CC4-5D6E-409C-BE32-E72D297353CC}">
              <c16:uniqueId val="{00000002-AFC7-419A-B5ED-C1F7CDAF95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105-46FF-A495-FCC6F3DCC4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05-46FF-A495-FCC6F3DCC4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05-46FF-A495-FCC6F3DCC4B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105-46FF-A495-FCC6F3DCC4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105-46FF-A495-FCC6F3DCC4B9}"/>
            </c:ext>
          </c:extLst>
        </c:ser>
        <c:ser>
          <c:idx val="5"/>
          <c:order val="5"/>
          <c:tx>
            <c:strRef>
              <c:f>データシート!$A$32</c:f>
              <c:strCache>
                <c:ptCount val="1"/>
                <c:pt idx="0">
                  <c:v>朝霞都市計画下水道事業特別会計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0.56000000000000005</c:v>
                </c:pt>
                <c:pt idx="4">
                  <c:v>#N/A</c:v>
                </c:pt>
                <c:pt idx="5">
                  <c:v>0.59</c:v>
                </c:pt>
                <c:pt idx="6">
                  <c:v>#N/A</c:v>
                </c:pt>
                <c:pt idx="7">
                  <c:v>0.39</c:v>
                </c:pt>
                <c:pt idx="8">
                  <c:v>#N/A</c:v>
                </c:pt>
                <c:pt idx="9">
                  <c:v>0.49</c:v>
                </c:pt>
              </c:numCache>
            </c:numRef>
          </c:val>
          <c:extLst>
            <c:ext xmlns:c16="http://schemas.microsoft.com/office/drawing/2014/chart" uri="{C3380CC4-5D6E-409C-BE32-E72D297353CC}">
              <c16:uniqueId val="{00000005-8105-46FF-A495-FCC6F3DCC4B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1.02</c:v>
                </c:pt>
                <c:pt idx="2">
                  <c:v>#N/A</c:v>
                </c:pt>
                <c:pt idx="3">
                  <c:v>0.99</c:v>
                </c:pt>
                <c:pt idx="4">
                  <c:v>#N/A</c:v>
                </c:pt>
                <c:pt idx="5">
                  <c:v>0.76</c:v>
                </c:pt>
                <c:pt idx="6">
                  <c:v>#N/A</c:v>
                </c:pt>
                <c:pt idx="7">
                  <c:v>0.77</c:v>
                </c:pt>
                <c:pt idx="8">
                  <c:v>#N/A</c:v>
                </c:pt>
                <c:pt idx="9">
                  <c:v>0.66</c:v>
                </c:pt>
              </c:numCache>
            </c:numRef>
          </c:val>
          <c:extLst>
            <c:ext xmlns:c16="http://schemas.microsoft.com/office/drawing/2014/chart" uri="{C3380CC4-5D6E-409C-BE32-E72D297353CC}">
              <c16:uniqueId val="{00000006-8105-46FF-A495-FCC6F3DCC4B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0.72</c:v>
                </c:pt>
                <c:pt idx="2">
                  <c:v>#N/A</c:v>
                </c:pt>
                <c:pt idx="3">
                  <c:v>0.82</c:v>
                </c:pt>
                <c:pt idx="4">
                  <c:v>#N/A</c:v>
                </c:pt>
                <c:pt idx="5">
                  <c:v>1.73</c:v>
                </c:pt>
                <c:pt idx="6">
                  <c:v>#N/A</c:v>
                </c:pt>
                <c:pt idx="7">
                  <c:v>1.77</c:v>
                </c:pt>
                <c:pt idx="8">
                  <c:v>#N/A</c:v>
                </c:pt>
                <c:pt idx="9">
                  <c:v>0.88</c:v>
                </c:pt>
              </c:numCache>
            </c:numRef>
          </c:val>
          <c:extLst>
            <c:ext xmlns:c16="http://schemas.microsoft.com/office/drawing/2014/chart" uri="{C3380CC4-5D6E-409C-BE32-E72D297353CC}">
              <c16:uniqueId val="{00000007-8105-46FF-A495-FCC6F3DCC4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4.03</c:v>
                </c:pt>
                <c:pt idx="2">
                  <c:v>#N/A</c:v>
                </c:pt>
                <c:pt idx="3">
                  <c:v>4.38</c:v>
                </c:pt>
                <c:pt idx="4">
                  <c:v>#N/A</c:v>
                </c:pt>
                <c:pt idx="5">
                  <c:v>4.26</c:v>
                </c:pt>
                <c:pt idx="6">
                  <c:v>#N/A</c:v>
                </c:pt>
                <c:pt idx="7">
                  <c:v>4.2699999999999996</c:v>
                </c:pt>
                <c:pt idx="8">
                  <c:v>#N/A</c:v>
                </c:pt>
                <c:pt idx="9">
                  <c:v>4.59</c:v>
                </c:pt>
              </c:numCache>
            </c:numRef>
          </c:val>
          <c:extLst>
            <c:ext xmlns:c16="http://schemas.microsoft.com/office/drawing/2014/chart" uri="{C3380CC4-5D6E-409C-BE32-E72D297353CC}">
              <c16:uniqueId val="{00000008-8105-46FF-A495-FCC6F3DCC4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4.95</c:v>
                </c:pt>
                <c:pt idx="2">
                  <c:v>#N/A</c:v>
                </c:pt>
                <c:pt idx="3">
                  <c:v>5.2</c:v>
                </c:pt>
                <c:pt idx="4">
                  <c:v>#N/A</c:v>
                </c:pt>
                <c:pt idx="5">
                  <c:v>6.33</c:v>
                </c:pt>
                <c:pt idx="6">
                  <c:v>#N/A</c:v>
                </c:pt>
                <c:pt idx="7">
                  <c:v>6.47</c:v>
                </c:pt>
                <c:pt idx="8">
                  <c:v>#N/A</c:v>
                </c:pt>
                <c:pt idx="9">
                  <c:v>6.73</c:v>
                </c:pt>
              </c:numCache>
            </c:numRef>
          </c:val>
          <c:extLst>
            <c:ext xmlns:c16="http://schemas.microsoft.com/office/drawing/2014/chart" uri="{C3380CC4-5D6E-409C-BE32-E72D297353CC}">
              <c16:uniqueId val="{00000009-8105-46FF-A495-FCC6F3DCC4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2682</c:v>
                </c:pt>
                <c:pt idx="5">
                  <c:v>2465</c:v>
                </c:pt>
                <c:pt idx="8">
                  <c:v>2427</c:v>
                </c:pt>
                <c:pt idx="11">
                  <c:v>2244</c:v>
                </c:pt>
                <c:pt idx="14">
                  <c:v>2165</c:v>
                </c:pt>
              </c:numCache>
            </c:numRef>
          </c:val>
          <c:extLst>
            <c:ext xmlns:c16="http://schemas.microsoft.com/office/drawing/2014/chart" uri="{C3380CC4-5D6E-409C-BE32-E72D297353CC}">
              <c16:uniqueId val="{00000000-4995-4B61-B03E-C1CF65C7AC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995-4B61-B03E-C1CF65C7AC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111</c:v>
                </c:pt>
                <c:pt idx="3">
                  <c:v>108</c:v>
                </c:pt>
                <c:pt idx="6">
                  <c:v>105</c:v>
                </c:pt>
                <c:pt idx="9">
                  <c:v>101</c:v>
                </c:pt>
                <c:pt idx="12">
                  <c:v>90</c:v>
                </c:pt>
              </c:numCache>
            </c:numRef>
          </c:val>
          <c:extLst>
            <c:ext xmlns:c16="http://schemas.microsoft.com/office/drawing/2014/chart" uri="{C3380CC4-5D6E-409C-BE32-E72D297353CC}">
              <c16:uniqueId val="{00000002-4995-4B61-B03E-C1CF65C7AC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4995-4B61-B03E-C1CF65C7AC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156</c:v>
                </c:pt>
                <c:pt idx="3">
                  <c:v>182</c:v>
                </c:pt>
                <c:pt idx="6">
                  <c:v>173</c:v>
                </c:pt>
                <c:pt idx="9">
                  <c:v>160</c:v>
                </c:pt>
                <c:pt idx="12">
                  <c:v>103</c:v>
                </c:pt>
              </c:numCache>
            </c:numRef>
          </c:val>
          <c:extLst>
            <c:ext xmlns:c16="http://schemas.microsoft.com/office/drawing/2014/chart" uri="{C3380CC4-5D6E-409C-BE32-E72D297353CC}">
              <c16:uniqueId val="{00000004-4995-4B61-B03E-C1CF65C7AC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95-4B61-B03E-C1CF65C7AC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995-4B61-B03E-C1CF65C7AC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3155</c:v>
                </c:pt>
                <c:pt idx="3">
                  <c:v>2996</c:v>
                </c:pt>
                <c:pt idx="6">
                  <c:v>2987</c:v>
                </c:pt>
                <c:pt idx="9">
                  <c:v>2979</c:v>
                </c:pt>
                <c:pt idx="12">
                  <c:v>2995</c:v>
                </c:pt>
              </c:numCache>
            </c:numRef>
          </c:val>
          <c:extLst>
            <c:ext xmlns:c16="http://schemas.microsoft.com/office/drawing/2014/chart" uri="{C3380CC4-5D6E-409C-BE32-E72D297353CC}">
              <c16:uniqueId val="{00000007-4995-4B61-B03E-C1CF65C7AC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757</c:v>
                </c:pt>
                <c:pt idx="2">
                  <c:v>#N/A</c:v>
                </c:pt>
                <c:pt idx="3">
                  <c:v>#N/A</c:v>
                </c:pt>
                <c:pt idx="4">
                  <c:v>838</c:v>
                </c:pt>
                <c:pt idx="5">
                  <c:v>#N/A</c:v>
                </c:pt>
                <c:pt idx="6">
                  <c:v>#N/A</c:v>
                </c:pt>
                <c:pt idx="7">
                  <c:v>855</c:v>
                </c:pt>
                <c:pt idx="8">
                  <c:v>#N/A</c:v>
                </c:pt>
                <c:pt idx="9">
                  <c:v>#N/A</c:v>
                </c:pt>
                <c:pt idx="10">
                  <c:v>1013</c:v>
                </c:pt>
                <c:pt idx="11">
                  <c:v>#N/A</c:v>
                </c:pt>
                <c:pt idx="12">
                  <c:v>#N/A</c:v>
                </c:pt>
                <c:pt idx="13">
                  <c:v>1040</c:v>
                </c:pt>
                <c:pt idx="14">
                  <c:v>#N/A</c:v>
                </c:pt>
              </c:numCache>
            </c:numRef>
          </c:val>
          <c:smooth val="0"/>
          <c:extLst>
            <c:ext xmlns:c16="http://schemas.microsoft.com/office/drawing/2014/chart" uri="{C3380CC4-5D6E-409C-BE32-E72D297353CC}">
              <c16:uniqueId val="{00000008-4995-4B61-B03E-C1CF65C7AC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19163</c:v>
                </c:pt>
                <c:pt idx="5">
                  <c:v>19020</c:v>
                </c:pt>
                <c:pt idx="8">
                  <c:v>18897</c:v>
                </c:pt>
                <c:pt idx="11">
                  <c:v>18338</c:v>
                </c:pt>
                <c:pt idx="14">
                  <c:v>17605</c:v>
                </c:pt>
              </c:numCache>
            </c:numRef>
          </c:val>
          <c:extLst>
            <c:ext xmlns:c16="http://schemas.microsoft.com/office/drawing/2014/chart" uri="{C3380CC4-5D6E-409C-BE32-E72D297353CC}">
              <c16:uniqueId val="{00000000-B81D-4EB6-88BB-0F4EB8B089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4517</c:v>
                </c:pt>
                <c:pt idx="5">
                  <c:v>4095</c:v>
                </c:pt>
                <c:pt idx="8">
                  <c:v>4615</c:v>
                </c:pt>
                <c:pt idx="11">
                  <c:v>4078</c:v>
                </c:pt>
                <c:pt idx="14">
                  <c:v>3992</c:v>
                </c:pt>
              </c:numCache>
            </c:numRef>
          </c:val>
          <c:extLst>
            <c:ext xmlns:c16="http://schemas.microsoft.com/office/drawing/2014/chart" uri="{C3380CC4-5D6E-409C-BE32-E72D297353CC}">
              <c16:uniqueId val="{00000001-B81D-4EB6-88BB-0F4EB8B089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1756</c:v>
                </c:pt>
                <c:pt idx="5">
                  <c:v>2757</c:v>
                </c:pt>
                <c:pt idx="8">
                  <c:v>3106</c:v>
                </c:pt>
                <c:pt idx="11">
                  <c:v>3646</c:v>
                </c:pt>
                <c:pt idx="14">
                  <c:v>4085</c:v>
                </c:pt>
              </c:numCache>
            </c:numRef>
          </c:val>
          <c:extLst>
            <c:ext xmlns:c16="http://schemas.microsoft.com/office/drawing/2014/chart" uri="{C3380CC4-5D6E-409C-BE32-E72D297353CC}">
              <c16:uniqueId val="{00000002-B81D-4EB6-88BB-0F4EB8B089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1D-4EB6-88BB-0F4EB8B089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1D-4EB6-88BB-0F4EB8B089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0</c:v>
                </c:pt>
                <c:pt idx="9">
                  <c:v>0</c:v>
                </c:pt>
                <c:pt idx="12">
                  <c:v>4</c:v>
                </c:pt>
              </c:numCache>
            </c:numRef>
          </c:val>
          <c:extLst>
            <c:ext xmlns:c16="http://schemas.microsoft.com/office/drawing/2014/chart" uri="{C3380CC4-5D6E-409C-BE32-E72D297353CC}">
              <c16:uniqueId val="{00000005-B81D-4EB6-88BB-0F4EB8B089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1369</c:v>
                </c:pt>
                <c:pt idx="3">
                  <c:v>1249</c:v>
                </c:pt>
                <c:pt idx="6">
                  <c:v>1144</c:v>
                </c:pt>
                <c:pt idx="9">
                  <c:v>1098</c:v>
                </c:pt>
                <c:pt idx="12">
                  <c:v>762</c:v>
                </c:pt>
              </c:numCache>
            </c:numRef>
          </c:val>
          <c:extLst>
            <c:ext xmlns:c16="http://schemas.microsoft.com/office/drawing/2014/chart" uri="{C3380CC4-5D6E-409C-BE32-E72D297353CC}">
              <c16:uniqueId val="{00000006-B81D-4EB6-88BB-0F4EB8B089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124</c:v>
                </c:pt>
                <c:pt idx="3">
                  <c:v>107</c:v>
                </c:pt>
                <c:pt idx="6">
                  <c:v>97</c:v>
                </c:pt>
                <c:pt idx="9">
                  <c:v>116</c:v>
                </c:pt>
                <c:pt idx="12">
                  <c:v>157</c:v>
                </c:pt>
              </c:numCache>
            </c:numRef>
          </c:val>
          <c:extLst>
            <c:ext xmlns:c16="http://schemas.microsoft.com/office/drawing/2014/chart" uri="{C3380CC4-5D6E-409C-BE32-E72D297353CC}">
              <c16:uniqueId val="{00000007-B81D-4EB6-88BB-0F4EB8B089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1255</c:v>
                </c:pt>
                <c:pt idx="3">
                  <c:v>1440</c:v>
                </c:pt>
                <c:pt idx="6">
                  <c:v>1607</c:v>
                </c:pt>
                <c:pt idx="9">
                  <c:v>1812</c:v>
                </c:pt>
                <c:pt idx="12">
                  <c:v>1888</c:v>
                </c:pt>
              </c:numCache>
            </c:numRef>
          </c:val>
          <c:extLst>
            <c:ext xmlns:c16="http://schemas.microsoft.com/office/drawing/2014/chart" uri="{C3380CC4-5D6E-409C-BE32-E72D297353CC}">
              <c16:uniqueId val="{00000008-B81D-4EB6-88BB-0F4EB8B089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911</c:v>
                </c:pt>
                <c:pt idx="3">
                  <c:v>841</c:v>
                </c:pt>
                <c:pt idx="6">
                  <c:v>769</c:v>
                </c:pt>
                <c:pt idx="9">
                  <c:v>697</c:v>
                </c:pt>
                <c:pt idx="12">
                  <c:v>680</c:v>
                </c:pt>
              </c:numCache>
            </c:numRef>
          </c:val>
          <c:extLst>
            <c:ext xmlns:c16="http://schemas.microsoft.com/office/drawing/2014/chart" uri="{C3380CC4-5D6E-409C-BE32-E72D297353CC}">
              <c16:uniqueId val="{00000009-B81D-4EB6-88BB-0F4EB8B089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30386</c:v>
                </c:pt>
                <c:pt idx="3">
                  <c:v>29587</c:v>
                </c:pt>
                <c:pt idx="6">
                  <c:v>28572</c:v>
                </c:pt>
                <c:pt idx="9">
                  <c:v>28222</c:v>
                </c:pt>
                <c:pt idx="12">
                  <c:v>28089</c:v>
                </c:pt>
              </c:numCache>
            </c:numRef>
          </c:val>
          <c:extLst>
            <c:ext xmlns:c16="http://schemas.microsoft.com/office/drawing/2014/chart" uri="{C3380CC4-5D6E-409C-BE32-E72D297353CC}">
              <c16:uniqueId val="{0000000A-B81D-4EB6-88BB-0F4EB8B089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8609</c:v>
                </c:pt>
                <c:pt idx="2">
                  <c:v>#N/A</c:v>
                </c:pt>
                <c:pt idx="3">
                  <c:v>#N/A</c:v>
                </c:pt>
                <c:pt idx="4">
                  <c:v>7351</c:v>
                </c:pt>
                <c:pt idx="5">
                  <c:v>#N/A</c:v>
                </c:pt>
                <c:pt idx="6">
                  <c:v>#N/A</c:v>
                </c:pt>
                <c:pt idx="7">
                  <c:v>5570</c:v>
                </c:pt>
                <c:pt idx="8">
                  <c:v>#N/A</c:v>
                </c:pt>
                <c:pt idx="9">
                  <c:v>#N/A</c:v>
                </c:pt>
                <c:pt idx="10">
                  <c:v>5882</c:v>
                </c:pt>
                <c:pt idx="11">
                  <c:v>#N/A</c:v>
                </c:pt>
                <c:pt idx="12">
                  <c:v>#N/A</c:v>
                </c:pt>
                <c:pt idx="13">
                  <c:v>5898</c:v>
                </c:pt>
                <c:pt idx="14">
                  <c:v>#N/A</c:v>
                </c:pt>
              </c:numCache>
            </c:numRef>
          </c:val>
          <c:smooth val="0"/>
          <c:extLst>
            <c:ext xmlns:c16="http://schemas.microsoft.com/office/drawing/2014/chart" uri="{C3380CC4-5D6E-409C-BE32-E72D297353CC}">
              <c16:uniqueId val="{0000000B-B81D-4EB6-88BB-0F4EB8B089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2007</c:v>
                </c:pt>
                <c:pt idx="1">
                  <c:v>2236</c:v>
                </c:pt>
                <c:pt idx="2">
                  <c:v>2575</c:v>
                </c:pt>
              </c:numCache>
            </c:numRef>
          </c:val>
          <c:extLst>
            <c:ext xmlns:c16="http://schemas.microsoft.com/office/drawing/2014/chart" uri="{C3380CC4-5D6E-409C-BE32-E72D297353CC}">
              <c16:uniqueId val="{00000000-915A-44A3-8938-F681600164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15A-44A3-8938-F681600164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328</c:v>
                </c:pt>
                <c:pt idx="1">
                  <c:v>334</c:v>
                </c:pt>
                <c:pt idx="2">
                  <c:v>339</c:v>
                </c:pt>
              </c:numCache>
            </c:numRef>
          </c:val>
          <c:extLst>
            <c:ext xmlns:c16="http://schemas.microsoft.com/office/drawing/2014/chart" uri="{C3380CC4-5D6E-409C-BE32-E72D297353CC}">
              <c16:uniqueId val="{00000002-915A-44A3-8938-F681600164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{88EFA855-0F93-4C0B-94F6-B4B9E12D9548}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53B-4B63-889D-AF09372EAD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{4868193A-6024-45AB-9CB5-E7A4AFF43CAD}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3B-4B63-889D-AF09372EAD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{4F4911C6-851B-445B-B6D7-5CEFE09EC555}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3B-4B63-889D-AF09372EAD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{08C80F83-2503-47CA-9827-0460534865B6}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3B-4B63-889D-AF09372EAD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{D2D1C9B6-33D8-470C-8628-90BEF4D50C7C}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3B-4B63-889D-AF09372EADD8}"/>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{25F8AF76-465F-4816-8895-04C45904C4E3}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53B-4B63-889D-AF09372EADD8}"/>
                </c:ext>
              </c:extLst>
            </c:dLbl>
            <c:dLbl>
              <c:idx val="16"/>
              <c:layout>
                <c:manualLayout>
                  <c:x val="0"/>
                  <c:y val="7.7145478746362822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{DB2DA4CB-4CC6-420F-B7E7-FF6448767557}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53B-4B63-889D-AF09372EADD8}"/>
                </c:ext>
              </c:extLst>
            </c:dLbl>
            <c:dLbl>
              <c:idx val="24"/>
              <c:layout>
                <c:manualLayout>
                  <c:x val="0"/>
                  <c:y val="-1.6985539618716627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{AFB63734-4C43-4EBE-9E4C-6814C0AED29D}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53B-4B63-889D-AF09372EADD8}"/>
                </c:ext>
              </c:extLst>
            </c:dLbl>
            <c:dLbl>
              <c:idx val="32"/>
              <c:layout>
                <c:manualLayout>
                  <c:x val="0"/>
                  <c:y val="9.2709917440803452E-3"/>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{C456B3CC-D9F1-4307-844C-0A8B1E30A91A}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53B-4B63-889D-AF09372EAD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69.099999999999994</c:v>
                </c:pt>
                <c:pt idx="16">
                  <c:v>70.099999999999994</c:v>
                </c:pt>
                <c:pt idx="24">
                  <c:v>69.7</c:v>
                </c:pt>
                <c:pt idx="32">
                  <c:v>69.5</c:v>
                </c:pt>
              </c:numCache>
            </c:numRef>
          </c:xVal>
          <c:yVal>
            <c:numRef>
              <c:f>公会計指標分析・財政指標組合せ分析表!$BP$51:$DC$51</c:f>
              <c:numCache>
                <c:formatCode>#,##0.0;"▲ "#,##0.0</c:formatCode>
                <c:ptCount val="40"/>
                <c:pt idx="8">
                  <c:v>34.5</c:v>
                </c:pt>
                <c:pt idx="16">
                  <c:v>25.5</c:v>
                </c:pt>
                <c:pt idx="24">
                  <c:v>26.6</c:v>
                </c:pt>
                <c:pt idx="32">
                  <c:v>26</c:v>
                </c:pt>
              </c:numCache>
            </c:numRef>
          </c:yVal>
          <c:smooth val="0"/>
          <c:extLst>
            <c:ext xmlns:c16="http://schemas.microsoft.com/office/drawing/2014/chart" uri="{C3380CC4-5D6E-409C-BE32-E72D297353CC}">
              <c16:uniqueId val="{00000009-D53B-4B63-889D-AF09372EAD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{F19DC261-9C6E-403E-AB52-EF3230347DFD}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53B-4B63-889D-AF09372EAD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{CA209687-DAD3-4249-9313-77BCDFA95232}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3B-4B63-889D-AF09372EAD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{1A50184B-1C9E-470C-BDDE-CBA97CA53348}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3B-4B63-889D-AF09372EAD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{ED0F796C-72DF-4E46-8414-B945D494929B}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3B-4B63-889D-AF09372EAD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{3C74C433-53C8-4A1B-AD11-4B3A6A742CAD}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3B-4B63-889D-AF09372EADD8}"/>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{F34E7381-E027-40BF-9E48-7CF0ADB5E7FE}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53B-4B63-889D-AF09372EADD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{5D40B5F7-2467-4B07-8A84-4D09B368186D}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53B-4B63-889D-AF09372EADD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{CAAD9908-8E28-4543-A256-E0C79CBED091}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53B-4B63-889D-AF09372EADD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{774D9DB6-6043-4C8B-8BB8-2C24F78B72C7}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53B-4B63-889D-AF09372EAD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D53B-4B63-889D-AF09372EADD8}"/>
            </c:ext>
          </c:extLst>
        </c:ser>
        <c:dLbls>
          <c:showLegendKey val="0"/>
          <c:showVal val="1"/>
          <c:showCatName val="0"/>
          <c:showSerName val="0"/>
          <c:showPercent val="0"/>
          <c:showBubbleSize val="0"/>
        </c:dLbls>
        <c:axId val="46179840"/>
        <c:axId val="46181760"/>
      </c:scatterChart>
      <c:valAx>
        <c:axId val="46179840"/>
        <c:scaling>
          <c:orientation val="minMax"/>
          <c:max val="72"/>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{1B1AE56B-160E-4A0E-8598-A634009454D2}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111-41B6-AB91-719B52A021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{D2132B99-5B2C-4E41-964A-F0AFBD249001}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11-41B6-AB91-719B52A021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{41DD3F22-7E8A-41FA-9BEC-3541B0B2F7E2}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11-41B6-AB91-719B52A021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{9E37B7DF-3AB1-4501-8980-1DEB6625CFC1}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11-41B6-AB91-719B52A021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{7E3AD07E-6745-495E-B4DB-06828A249300}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11-41B6-AB91-719B52A021CC}"/>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{39323A4D-1DA6-442A-902F-CDCEAD4F7617}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111-41B6-AB91-719B52A021C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{8537D933-6227-462A-8B4B-120129B10686}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111-41B6-AB91-719B52A021C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{42FFD67C-646E-439E-BD6C-69DD2757F2FE}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111-41B6-AB91-719B52A021C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{DBDFB660-9771-4C45-AC99-5144758D91B9}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111-41B6-AB91-719B52A021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3.7</c:v>
                </c:pt>
                <c:pt idx="16">
                  <c:v>3.8</c:v>
                </c:pt>
                <c:pt idx="24">
                  <c:v>4.0999999999999996</c:v>
                </c:pt>
                <c:pt idx="32">
                  <c:v>4.3</c:v>
                </c:pt>
              </c:numCache>
            </c:numRef>
          </c:xVal>
          <c:yVal>
            <c:numRef>
              <c:f>公会計指標分析・財政指標組合せ分析表!$BP$73:$DC$73</c:f>
              <c:numCache>
                <c:formatCode>#,##0.0;"▲ "#,##0.0</c:formatCode>
                <c:ptCount val="40"/>
                <c:pt idx="0">
                  <c:v>42.2</c:v>
                </c:pt>
                <c:pt idx="8">
                  <c:v>34.5</c:v>
                </c:pt>
                <c:pt idx="16">
                  <c:v>25.5</c:v>
                </c:pt>
                <c:pt idx="24">
                  <c:v>26.6</c:v>
                </c:pt>
                <c:pt idx="32">
                  <c:v>26</c:v>
                </c:pt>
              </c:numCache>
            </c:numRef>
          </c:yVal>
          <c:smooth val="0"/>
          <c:extLst>
            <c:ext xmlns:c16="http://schemas.microsoft.com/office/drawing/2014/chart" uri="{C3380CC4-5D6E-409C-BE32-E72D297353CC}">
              <c16:uniqueId val="{00000009-2111-41B6-AB91-719B52A021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7.0172278097166462E-3"/>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{9062AD1E-488E-4DDB-9FF8-E044D080110C}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111-41B6-AB91-719B52A021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{6D7DF315-21B4-454C-969D-3B87B29A14CE}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11-41B6-AB91-719B52A021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{F90D8AC7-7AE3-4DD5-B394-DDB7D0CB05A2}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11-41B6-AB91-719B52A021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{D3693120-D419-4CC0-A5A1-FD49370E2703}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11-41B6-AB91-719B52A021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{3361FD1F-2DF1-4CEB-9B9D-16633A578BF8}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11-41B6-AB91-719B52A021CC}"/>
                </c:ext>
              </c:extLst>
            </c:dLbl>
            <c:dLbl>
              <c:idx val="8"/>
              <c:layout>
                <c:manualLayout>
                  <c:x val="0"/>
                  <c:y val="-7.0172278097166462E-3"/>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{78311D7E-53F9-41C8-893A-42A8447068E7}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111-41B6-AB91-719B52A021CC}"/>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{60CE5AFB-A3D8-4FD5-B4D4-31CDD948BC19}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111-41B6-AB91-719B52A021CC}"/>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{1706C533-0317-40AF-9EB1-AA42E2C24048}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111-41B6-AB91-719B52A021CC}"/>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{80A01919-D9E4-49A5-AAAA-147E9B2EFF9E}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111-41B6-AB91-719B52A021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2111-41B6-AB91-719B52A021CC}"/>
            </c:ext>
          </c:extLst>
        </c:ser>
        <c:dLbls>
          <c:showLegendKey val="0"/>
          <c:showVal val="1"/>
          <c:showCatName val="0"/>
          <c:showSerName val="0"/>
          <c:showPercent val="0"/>
          <c:showBubbleSize val="0"/>
        </c:dLbls>
        <c:axId val="84219776"/>
        <c:axId val="84234240"/>
      </c:scatterChart>
      <c:valAx>
        <c:axId val="84219776"/>
        <c:scaling>
          <c:orientation val="minMax"/>
          <c:max val="9.1"/>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元利償還金等については、下水道の地方債償還終了に伴う公営企業債の元利償還金に対する繰入金の減少などにより、前年度より約</a:t>
          </a:r>
          <a:r>
            <a:rPr kumimoji="1" lang="en-US" altLang="ja-JP" sz="1400">
              <a:solidFill>
                <a:sysClr val="windowText" lastClr="000000"/>
              </a:solidFill>
              <a:latin typeface="ＭＳ ゴシック" pitchFamily="49" charset="-128"/>
              <a:ea typeface="ＭＳ ゴシック" pitchFamily="49" charset="-128"/>
            </a:rPr>
            <a:t>5,200</a:t>
          </a:r>
          <a:r>
            <a:rPr kumimoji="1" lang="ja-JP" altLang="en-US" sz="1400">
              <a:solidFill>
                <a:sysClr val="windowText" lastClr="000000"/>
              </a:solidFill>
              <a:latin typeface="ＭＳ ゴシック" pitchFamily="49" charset="-128"/>
              <a:ea typeface="ＭＳ ゴシック" pitchFamily="49" charset="-128"/>
            </a:rPr>
            <a:t>万円減少した。</a:t>
          </a:r>
        </a:p>
        <a:p>
          <a:r>
            <a:rPr kumimoji="1" lang="ja-JP" altLang="en-US" sz="1400">
              <a:solidFill>
                <a:sysClr val="windowText" lastClr="000000"/>
              </a:solidFill>
              <a:latin typeface="ＭＳ ゴシック" pitchFamily="49" charset="-128"/>
              <a:ea typeface="ＭＳ ゴシック" pitchFamily="49" charset="-128"/>
            </a:rPr>
            <a:t>算入公債費等については、特定財源の減少や下水道の地方債の償還終了に伴う普通交付税分にかかる基準財政需要額の減少などにより、前年度より約</a:t>
          </a:r>
          <a:r>
            <a:rPr kumimoji="1" lang="en-US" altLang="ja-JP" sz="1400">
              <a:solidFill>
                <a:sysClr val="windowText" lastClr="000000"/>
              </a:solidFill>
              <a:latin typeface="ＭＳ ゴシック" pitchFamily="49" charset="-128"/>
              <a:ea typeface="ＭＳ ゴシック" pitchFamily="49" charset="-128"/>
            </a:rPr>
            <a:t>7,900</a:t>
          </a:r>
          <a:r>
            <a:rPr kumimoji="1" lang="ja-JP" altLang="en-US" sz="1400">
              <a:solidFill>
                <a:sysClr val="windowText" lastClr="000000"/>
              </a:solidFill>
              <a:latin typeface="ＭＳ ゴシック" pitchFamily="49" charset="-128"/>
              <a:ea typeface="ＭＳ ゴシック" pitchFamily="49" charset="-128"/>
            </a:rPr>
            <a:t>万円減少した。</a:t>
          </a:r>
        </a:p>
        <a:p>
          <a:r>
            <a:rPr kumimoji="1" lang="ja-JP" altLang="en-US" sz="1400">
              <a:solidFill>
                <a:sysClr val="windowText" lastClr="000000"/>
              </a:solidFill>
              <a:latin typeface="ＭＳ ゴシック" pitchFamily="49" charset="-128"/>
              <a:ea typeface="ＭＳ ゴシック" pitchFamily="49" charset="-128"/>
            </a:rPr>
            <a:t>結果として、算入公債費等の減少が、元利償還金等の減少を上回ったため、実質公債費比率の分子は前年度より約</a:t>
          </a:r>
          <a:r>
            <a:rPr kumimoji="1" lang="en-US" altLang="ja-JP" sz="1400">
              <a:solidFill>
                <a:sysClr val="windowText" lastClr="000000"/>
              </a:solidFill>
              <a:latin typeface="ＭＳ ゴシック" pitchFamily="49" charset="-128"/>
              <a:ea typeface="ＭＳ ゴシック" pitchFamily="49" charset="-128"/>
            </a:rPr>
            <a:t>2,700</a:t>
          </a:r>
          <a:r>
            <a:rPr kumimoji="1" lang="ja-JP" altLang="en-US" sz="1400">
              <a:solidFill>
                <a:sysClr val="windowText" lastClr="000000"/>
              </a:solidFill>
              <a:latin typeface="ＭＳ ゴシック" pitchFamily="49" charset="-128"/>
              <a:ea typeface="ＭＳ ゴシック" pitchFamily="49" charset="-128"/>
            </a:rPr>
            <a:t>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将来負担額については、退職手当負担見込額の減少などにより、前年度より約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6,500</a:t>
          </a:r>
          <a:r>
            <a:rPr kumimoji="1" lang="ja-JP" altLang="en-US" sz="1400">
              <a:latin typeface="ＭＳ ゴシック" pitchFamily="49" charset="-128"/>
              <a:ea typeface="ＭＳ ゴシック" pitchFamily="49" charset="-128"/>
            </a:rPr>
            <a:t>万円減少した。</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充当可能財源等については、介護保険給付費支払基金の積み増しなどの要因により、充当可能基金が増加した一方で、基準財政需要額算入見込の減少などにより、前年度より約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8,000</a:t>
          </a:r>
          <a:r>
            <a:rPr kumimoji="1" lang="ja-JP" altLang="en-US" sz="1400">
              <a:latin typeface="ＭＳ ゴシック" pitchFamily="49" charset="-128"/>
              <a:ea typeface="ＭＳ ゴシック" pitchFamily="49" charset="-128"/>
            </a:rPr>
            <a:t>万円減少した。</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結果として、充当可能財源等の減少が将来負担額の減少を上回ったため、将来負担比率の分子は前年度より約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埼玉県朝霞市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年度における基金の残高は、財政調整基金は前年度より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万円、その他特定目的基金の基地跡地整備基金は前年度より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円、みどりのまちづくり基金は前年度より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による予期せぬ支出や社会保障関連経費や緊急性の高い公共施設の老朽化対策経費の増大などに備えて、決算状況等により可能な範囲で財政調整基金の積立を行うほか、市の中心部に残る基地跡地整備のため、運用基金など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基地跡地整備基金：市の中心部に残る貴重な空間資源である基地跡地整備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みどりのまちづくり基金：緑地の保全及び緑化の推進に必要な土地の取得、良好な景観形成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年度においては、景観形成補助金交付のための財源として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万円の取崩しを行った一方、運用益として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円の積立を行った結果、基金残高が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基地跡地整備基金：債券運用による運用益を積立て、基地跡地の整備に備える。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みどりのまちづくり基金：ふるさと納税寄附金の活用先として指定されたものを積立て、積み立て額により、翌年度に繰入れを行い事業を実施する。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円の取崩しを行い、前年度より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円の積立を行ったため基金残高が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大規模災害の発生による予期せぬ支出や社会保障関連経費や緊急性の高い公共施設の老朽化対策経費の増大などに備えて、決算状況等により可能な範囲で積立を行う。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有形固定資産減価償却率は、前年度に比べて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69.5</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％となり、類似団体平均・全国平均・埼玉県平均を上回っている。市民会館や保健センターの耐震改修などを行ったものの、小・中学校など建設から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年以上経過している大型の公共施設等も多く、有形固定資産減価償却率は高い水準で推移している。今後は、現在策定中（令和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年度完成予定）である個別施設計画を活用して、公共施設マネジメントに取り組む。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133803</xdr:rowOff>
    </xdr:from>
    <xdr:to>
      <xdr:col>23</xdr:col>
      <xdr:colOff>136525</xdr:colOff>
      <xdr:row>28</xdr:row>
      <xdr:rowOff>63953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53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156680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38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13153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579110"/>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115298</xdr:rowOff>
    </xdr:from>
    <xdr:to>
      <xdr:col>15</xdr:col>
      <xdr:colOff>187325</xdr:colOff>
      <xdr:row>28</xdr:row>
      <xdr:rowOff>45448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166098</xdr:rowOff>
    </xdr:from>
    <xdr:to>
      <xdr:col>19</xdr:col>
      <xdr:colOff>136525</xdr:colOff>
      <xdr:row>28</xdr:row>
      <xdr:rowOff>6985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566773"/>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146141</xdr:rowOff>
    </xdr:from>
    <xdr:to>
      <xdr:col>11</xdr:col>
      <xdr:colOff>187325</xdr:colOff>
      <xdr:row>28</xdr:row>
      <xdr:rowOff>76291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166098</xdr:rowOff>
    </xdr:from>
    <xdr:to>
      <xdr:col>15</xdr:col>
      <xdr:colOff>136525</xdr:colOff>
      <xdr:row>28</xdr:row>
      <xdr:rowOff>25491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56677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61975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92818</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32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債務償還比率は、前年度に比べて</a:t>
          </a:r>
          <a:r>
            <a:rPr kumimoji="1" lang="en-US" altLang="ja-JP" sz="1100">
              <a:latin typeface="ＭＳ Ｐゴシック" panose="020B0600070205080204" pitchFamily="50" charset="-128"/>
              <a:ea typeface="ＭＳ Ｐゴシック" panose="020B0600070205080204" pitchFamily="50" charset="-128"/>
            </a:rPr>
            <a:t>10.6</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526.2</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％となり、類似団体平均・全国平均・埼玉県平均を下回っている。本市における地方債残高は減少傾向にあるため、債務償還比率が低下している。</a:t>
          </a:r>
        </a:p>
        <a:p>
          <a:r>
            <a:rPr kumimoji="1" lang="ja-JP" altLang="en-US" sz="1100">
              <a:latin typeface="ＭＳ Ｐゴシック" panose="020B0600070205080204" pitchFamily="50" charset="-128"/>
              <a:ea typeface="ＭＳ Ｐゴシック" panose="020B0600070205080204" pitchFamily="50" charset="-128"/>
            </a:rPr>
            <a:t>　一方、公共施設の老朽化が進んできているため、今後は公共施設を適正に管理していく中で、施設改修・耐震化工事を進めた場合、債務償還比率が高くなる可能性がある。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67418</xdr:rowOff>
    </xdr:from>
    <xdr:ext cx="469744"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4846300" y="615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128778</xdr:rowOff>
    </xdr:from>
    <xdr:to>
      <xdr:col>76</xdr:col>
      <xdr:colOff>73025</xdr:colOff>
      <xdr:row>34</xdr:row>
      <xdr:rowOff>58928</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5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107205</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653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112431</xdr:rowOff>
    </xdr:from>
    <xdr:to>
      <xdr:col>72</xdr:col>
      <xdr:colOff>123825</xdr:colOff>
      <xdr:row>34</xdr:row>
      <xdr:rowOff>42581</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65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163231</xdr:rowOff>
    </xdr:from>
    <xdr:to>
      <xdr:col>76</xdr:col>
      <xdr:colOff>22225</xdr:colOff>
      <xdr:row>34</xdr:row>
      <xdr:rowOff>8128</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6592606"/>
          <a:ext cx="711200" cy="1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5559</xdr:rowOff>
    </xdr:from>
    <xdr:ext cx="469744" cy="259045"/>
    <xdr:sp macro="" textlink="">
      <xdr:nvSpPr>
        <xdr:cNvPr id="143" name="n_1aveValue債務償還比率">
          <a:extLst>
            <a:ext uri="{FF2B5EF4-FFF2-40B4-BE49-F238E27FC236}">
              <a16:creationId xmlns:a16="http://schemas.microsoft.com/office/drawing/2014/main" id="{00000000-0008-0000-0D00-00008F000000}"/>
            </a:ext>
          </a:extLst>
        </xdr:cNvPr>
        <xdr:cNvSpPr txBox="1"/>
      </xdr:nvSpPr>
      <xdr:spPr>
        <a:xfrm>
          <a:off x="13836727" y="6092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33708</xdr:rowOff>
    </xdr:from>
    <xdr:ext cx="469744" cy="259045"/>
    <xdr:sp macro="" textlink="">
      <xdr:nvSpPr>
        <xdr:cNvPr id="144" name="n_1mainValue債務償還比率">
          <a:extLst>
            <a:ext uri="{FF2B5EF4-FFF2-40B4-BE49-F238E27FC236}">
              <a16:creationId xmlns:a16="http://schemas.microsoft.com/office/drawing/2014/main" id="{00000000-0008-0000-0D00-000090000000}"/>
            </a:ext>
          </a:extLst>
        </xdr:cNvPr>
        <xdr:cNvSpPr txBox="1"/>
      </xdr:nvSpPr>
      <xdr:spPr>
        <a:xfrm>
          <a:off x="13836727" y="663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a:extLst>
            <a:ext uri="{FF2B5EF4-FFF2-40B4-BE49-F238E27FC236}">
              <a16:creationId xmlns:a16="http://schemas.microsoft.com/office/drawing/2014/main" id="{00000000-0008-0000-0D00-00009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25400</xdr:rowOff>
    </xdr:from>
    <xdr:to>
      <xdr:col>24</xdr:col>
      <xdr:colOff>114300</xdr:colOff>
      <xdr:row>33</xdr:row>
      <xdr:rowOff>127000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149877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6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21590</xdr:rowOff>
    </xdr:from>
    <xdr:to>
      <xdr:col>20</xdr:col>
      <xdr:colOff>38100</xdr:colOff>
      <xdr:row>33</xdr:row>
      <xdr:rowOff>123190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72390</xdr:rowOff>
    </xdr:from>
    <xdr:to>
      <xdr:col>24</xdr:col>
      <xdr:colOff>63500</xdr:colOff>
      <xdr:row>33</xdr:row>
      <xdr:rowOff>76200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7302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13970</xdr:rowOff>
    </xdr:from>
    <xdr:to>
      <xdr:col>15</xdr:col>
      <xdr:colOff>101600</xdr:colOff>
      <xdr:row>33</xdr:row>
      <xdr:rowOff>115570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64770</xdr:rowOff>
    </xdr:from>
    <xdr:to>
      <xdr:col>19</xdr:col>
      <xdr:colOff>177800</xdr:colOff>
      <xdr:row>33</xdr:row>
      <xdr:rowOff>72390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722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57785</xdr:rowOff>
    </xdr:from>
    <xdr:to>
      <xdr:col>10</xdr:col>
      <xdr:colOff>165100</xdr:colOff>
      <xdr:row>33</xdr:row>
      <xdr:rowOff>159385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64770</xdr:rowOff>
    </xdr:from>
    <xdr:to>
      <xdr:col>15</xdr:col>
      <xdr:colOff>50800</xdr:colOff>
      <xdr:row>33</xdr:row>
      <xdr:rowOff>108585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57226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139717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132097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4462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E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a:extLst>
            <a:ext uri="{FF2B5EF4-FFF2-40B4-BE49-F238E27FC236}">
              <a16:creationId xmlns:a16="http://schemas.microsoft.com/office/drawing/2014/main" id="{00000000-0008-0000-0E00-00006D000000}"/>
            </a:ext>
          </a:extLst>
        </xdr:cNvPr>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a:extLst>
            <a:ext uri="{FF2B5EF4-FFF2-40B4-BE49-F238E27FC236}">
              <a16:creationId xmlns:a16="http://schemas.microsoft.com/office/drawing/2014/main" id="{00000000-0008-0000-0E00-00006F000000}"/>
            </a:ext>
          </a:extLst>
        </xdr:cNvPr>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3" name="【道路】&#10;一人当たり延長平均値テキスト">
          <a:extLst>
            <a:ext uri="{FF2B5EF4-FFF2-40B4-BE49-F238E27FC236}">
              <a16:creationId xmlns:a16="http://schemas.microsoft.com/office/drawing/2014/main" id="{00000000-0008-0000-0E00-000071000000}"/>
            </a:ext>
          </a:extLst>
        </xdr:cNvPr>
        <xdr:cNvSpPr txBox="1"/>
      </xdr:nvSpPr>
      <xdr:spPr>
        <a:xfrm>
          <a:off x="10515600" y="655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90627</xdr:rowOff>
    </xdr:from>
    <xdr:to>
      <xdr:col>55</xdr:col>
      <xdr:colOff>50800</xdr:colOff>
      <xdr:row>42</xdr:row>
      <xdr:rowOff>20777</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10426700" y="712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5554</xdr:rowOff>
    </xdr:from>
    <xdr:ext cx="469744" cy="259045"/>
    <xdr:sp macro="" textlink="">
      <xdr:nvSpPr>
        <xdr:cNvPr id="124" name="【道路】&#10;一人当たり延長該当値テキスト">
          <a:extLst>
            <a:ext uri="{FF2B5EF4-FFF2-40B4-BE49-F238E27FC236}">
              <a16:creationId xmlns:a16="http://schemas.microsoft.com/office/drawing/2014/main" id="{00000000-0008-0000-0E00-00007C000000}"/>
            </a:ext>
          </a:extLst>
        </xdr:cNvPr>
        <xdr:cNvSpPr txBox="1"/>
      </xdr:nvSpPr>
      <xdr:spPr>
        <a:xfrm>
          <a:off x="10515600" y="70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90170</xdr:rowOff>
    </xdr:from>
    <xdr:to>
      <xdr:col>50</xdr:col>
      <xdr:colOff>165100</xdr:colOff>
      <xdr:row>42</xdr:row>
      <xdr:rowOff>20320</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9588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140970</xdr:rowOff>
    </xdr:from>
    <xdr:to>
      <xdr:col>55</xdr:col>
      <xdr:colOff>0</xdr:colOff>
      <xdr:row>41</xdr:row>
      <xdr:rowOff>141427</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9639300" y="71704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89636</xdr:rowOff>
    </xdr:from>
    <xdr:to>
      <xdr:col>46</xdr:col>
      <xdr:colOff>38100</xdr:colOff>
      <xdr:row>42</xdr:row>
      <xdr:rowOff>19786</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8699500" y="71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140436</xdr:rowOff>
    </xdr:from>
    <xdr:to>
      <xdr:col>50</xdr:col>
      <xdr:colOff>114300</xdr:colOff>
      <xdr:row>41</xdr:row>
      <xdr:rowOff>140970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8750300" y="7169886"/>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89141</xdr:rowOff>
    </xdr:from>
    <xdr:to>
      <xdr:col>41</xdr:col>
      <xdr:colOff>101600</xdr:colOff>
      <xdr:row>42</xdr:row>
      <xdr:rowOff>19291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7810500" y="711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139941</xdr:rowOff>
    </xdr:from>
    <xdr:to>
      <xdr:col>45</xdr:col>
      <xdr:colOff>177800</xdr:colOff>
      <xdr:row>41</xdr:row>
      <xdr:rowOff>140436</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861300" y="716939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31" name="n_1aveValue【道路】&#10;一人当たり延長">
          <a:extLst>
            <a:ext uri="{FF2B5EF4-FFF2-40B4-BE49-F238E27FC236}">
              <a16:creationId xmlns:a16="http://schemas.microsoft.com/office/drawing/2014/main" id="{00000000-0008-0000-0E00-000083000000}"/>
            </a:ext>
          </a:extLst>
        </xdr:cNvPr>
        <xdr:cNvSpPr txBox="1"/>
      </xdr:nvSpPr>
      <xdr:spPr>
        <a:xfrm>
          <a:off x="93594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32" name="n_2aveValue【道路】&#10;一人当たり延長">
          <a:extLst>
            <a:ext uri="{FF2B5EF4-FFF2-40B4-BE49-F238E27FC236}">
              <a16:creationId xmlns:a16="http://schemas.microsoft.com/office/drawing/2014/main" id="{00000000-0008-0000-0E00-000084000000}"/>
            </a:ext>
          </a:extLst>
        </xdr:cNvPr>
        <xdr:cNvSpPr txBox="1"/>
      </xdr:nvSpPr>
      <xdr:spPr>
        <a:xfrm>
          <a:off x="8483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154576</xdr:rowOff>
    </xdr:from>
    <xdr:ext cx="469744" cy="259045"/>
    <xdr:sp macro="" textlink="">
      <xdr:nvSpPr>
        <xdr:cNvPr id="133" name="n_3aveValue【道路】&#10;一人当たり延長">
          <a:extLst>
            <a:ext uri="{FF2B5EF4-FFF2-40B4-BE49-F238E27FC236}">
              <a16:creationId xmlns:a16="http://schemas.microsoft.com/office/drawing/2014/main" id="{00000000-0008-0000-0E00-000085000000}"/>
            </a:ext>
          </a:extLst>
        </xdr:cNvPr>
        <xdr:cNvSpPr txBox="1"/>
      </xdr:nvSpPr>
      <xdr:spPr>
        <a:xfrm>
          <a:off x="7626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11447</xdr:rowOff>
    </xdr:from>
    <xdr:ext cx="469744" cy="259045"/>
    <xdr:sp macro="" textlink="">
      <xdr:nvSpPr>
        <xdr:cNvPr id="134" name="n_1mainValue【道路】&#10;一人当たり延長">
          <a:extLst>
            <a:ext uri="{FF2B5EF4-FFF2-40B4-BE49-F238E27FC236}">
              <a16:creationId xmlns:a16="http://schemas.microsoft.com/office/drawing/2014/main" id="{00000000-0008-0000-0E00-000086000000}"/>
            </a:ext>
          </a:extLst>
        </xdr:cNvPr>
        <xdr:cNvSpPr txBox="1"/>
      </xdr:nvSpPr>
      <xdr:spPr>
        <a:xfrm>
          <a:off x="9391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10913</xdr:rowOff>
    </xdr:from>
    <xdr:ext cx="469744" cy="259045"/>
    <xdr:sp macro="" textlink="">
      <xdr:nvSpPr>
        <xdr:cNvPr id="135" name="n_2mainValue【道路】&#10;一人当たり延長">
          <a:extLst>
            <a:ext uri="{FF2B5EF4-FFF2-40B4-BE49-F238E27FC236}">
              <a16:creationId xmlns:a16="http://schemas.microsoft.com/office/drawing/2014/main" id="{00000000-0008-0000-0E00-000087000000}"/>
            </a:ext>
          </a:extLst>
        </xdr:cNvPr>
        <xdr:cNvSpPr txBox="1"/>
      </xdr:nvSpPr>
      <xdr:spPr>
        <a:xfrm>
          <a:off x="8515427" y="721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10418</xdr:rowOff>
    </xdr:from>
    <xdr:ext cx="469744" cy="259045"/>
    <xdr:sp macro="" textlink="">
      <xdr:nvSpPr>
        <xdr:cNvPr id="136" name="n_3mainValue【道路】&#10;一人当たり延長">
          <a:extLst>
            <a:ext uri="{FF2B5EF4-FFF2-40B4-BE49-F238E27FC236}">
              <a16:creationId xmlns:a16="http://schemas.microsoft.com/office/drawing/2014/main" id="{00000000-0008-0000-0E00-000088000000}"/>
            </a:ext>
          </a:extLst>
        </xdr:cNvPr>
        <xdr:cNvSpPr txBox="1"/>
      </xdr:nvSpPr>
      <xdr:spPr>
        <a:xfrm>
          <a:off x="7626427" y="721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E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E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E00-0000A2000000}"/>
            </a:ext>
          </a:extLst>
        </xdr:cNvPr>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E00-0000A4000000}"/>
            </a:ext>
          </a:extLst>
        </xdr:cNvPr>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E00-0000A6000000}"/>
            </a:ext>
          </a:extLst>
        </xdr:cNvPr>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76" name="楕円 175">
          <a:extLst>
            <a:ext uri="{FF2B5EF4-FFF2-40B4-BE49-F238E27FC236}">
              <a16:creationId xmlns:a16="http://schemas.microsoft.com/office/drawing/2014/main" id="{00000000-0008-0000-0E00-0000B0000000}"/>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E00-0000B1000000}"/>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40640</xdr:rowOff>
    </xdr:from>
    <xdr:to>
      <xdr:col>20</xdr:col>
      <xdr:colOff>38100</xdr:colOff>
      <xdr:row>58</xdr:row>
      <xdr:rowOff>142240</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3746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91440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flipV="1">
          <a:off x="3797300" y="10012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105410</xdr:rowOff>
    </xdr:from>
    <xdr:to>
      <xdr:col>15</xdr:col>
      <xdr:colOff>101600</xdr:colOff>
      <xdr:row>59</xdr:row>
      <xdr:rowOff>35560</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2857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91440</xdr:rowOff>
    </xdr:from>
    <xdr:to>
      <xdr:col>19</xdr:col>
      <xdr:colOff>177800</xdr:colOff>
      <xdr:row>58</xdr:row>
      <xdr:rowOff>156210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2908300" y="100355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86360</xdr:rowOff>
    </xdr:from>
    <xdr:to>
      <xdr:col>10</xdr:col>
      <xdr:colOff>165100</xdr:colOff>
      <xdr:row>59</xdr:row>
      <xdr:rowOff>16510</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196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137160</xdr:rowOff>
    </xdr:from>
    <xdr:to>
      <xdr:col>15</xdr:col>
      <xdr:colOff>50800</xdr:colOff>
      <xdr:row>58</xdr:row>
      <xdr:rowOff>156210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2019300" y="100812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158767</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52087</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33037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561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68156</xdr:rowOff>
    </xdr:from>
    <xdr:to>
      <xdr:col>55</xdr:col>
      <xdr:colOff>50800</xdr:colOff>
      <xdr:row>64</xdr:row>
      <xdr:rowOff>169756</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10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154533</xdr:rowOff>
    </xdr:from>
    <xdr:ext cx="469744"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95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68170</xdr:rowOff>
    </xdr:from>
    <xdr:to>
      <xdr:col>50</xdr:col>
      <xdr:colOff>165100</xdr:colOff>
      <xdr:row>64</xdr:row>
      <xdr:rowOff>169770</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10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118956</xdr:rowOff>
    </xdr:from>
    <xdr:to>
      <xdr:col>55</xdr:col>
      <xdr:colOff>0</xdr:colOff>
      <xdr:row>64</xdr:row>
      <xdr:rowOff>118970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1091756"/>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68039</xdr:rowOff>
    </xdr:from>
    <xdr:to>
      <xdr:col>46</xdr:col>
      <xdr:colOff>38100</xdr:colOff>
      <xdr:row>64</xdr:row>
      <xdr:rowOff>169639</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104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118839</xdr:rowOff>
    </xdr:from>
    <xdr:to>
      <xdr:col>50</xdr:col>
      <xdr:colOff>114300</xdr:colOff>
      <xdr:row>64</xdr:row>
      <xdr:rowOff>118970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8750300" y="11091639"/>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68280</xdr:rowOff>
    </xdr:from>
    <xdr:to>
      <xdr:col>41</xdr:col>
      <xdr:colOff>101600</xdr:colOff>
      <xdr:row>64</xdr:row>
      <xdr:rowOff>169880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10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118839</xdr:rowOff>
    </xdr:from>
    <xdr:to>
      <xdr:col>45</xdr:col>
      <xdr:colOff>177800</xdr:colOff>
      <xdr:row>64</xdr:row>
      <xdr:rowOff>119080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1091639"/>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160897</xdr:rowOff>
    </xdr:from>
    <xdr:ext cx="469744"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91728" y="1113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160766</xdr:rowOff>
    </xdr:from>
    <xdr:ext cx="469744"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515428" y="111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161007</xdr:rowOff>
    </xdr:from>
    <xdr:ext cx="469744"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626428" y="1113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E00-00002D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E00-00002F010000}"/>
            </a:ext>
          </a:extLst>
        </xdr:cNvPr>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82567</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E00-000031010000}"/>
            </a:ext>
          </a:extLst>
        </xdr:cNvPr>
        <xdr:cNvSpPr txBox="1"/>
      </xdr:nvSpPr>
      <xdr:spPr>
        <a:xfrm>
          <a:off x="16357600" y="642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00000000-0008-0000-0E00-00003C010000}"/>
            </a:ext>
          </a:extLst>
        </xdr:cNvPr>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100965</xdr:rowOff>
    </xdr:from>
    <xdr:to>
      <xdr:col>85</xdr:col>
      <xdr:colOff>127000</xdr:colOff>
      <xdr:row>39</xdr:row>
      <xdr:rowOff>158115</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5481300" y="67875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135890</xdr:rowOff>
    </xdr:from>
    <xdr:to>
      <xdr:col>76</xdr:col>
      <xdr:colOff>165100</xdr:colOff>
      <xdr:row>40</xdr:row>
      <xdr:rowOff>66040</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4541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158115</xdr:rowOff>
    </xdr:from>
    <xdr:to>
      <xdr:col>81</xdr:col>
      <xdr:colOff>50800</xdr:colOff>
      <xdr:row>40</xdr:row>
      <xdr:rowOff>15240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4592300" y="68446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xdr:rowOff>
    </xdr:from>
    <xdr:to>
      <xdr:col>72</xdr:col>
      <xdr:colOff>38100</xdr:colOff>
      <xdr:row>40</xdr:row>
      <xdr:rowOff>107950</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365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15240</xdr:rowOff>
    </xdr:from>
    <xdr:to>
      <xdr:col>76</xdr:col>
      <xdr:colOff>114300</xdr:colOff>
      <xdr:row>40</xdr:row>
      <xdr:rowOff>57150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3703300" y="6873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156862</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526604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170197</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43897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99712</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3500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57167</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4389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99077</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3500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a:extLst>
            <a:ext uri="{FF2B5EF4-FFF2-40B4-BE49-F238E27FC236}">
              <a16:creationId xmlns:a16="http://schemas.microsoft.com/office/drawing/2014/main" id="{00000000-0008-0000-0E00-00005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353" name="【認定こども園・幼稚園・保育所】&#10;一人当たり面積最小値テキスト">
          <a:extLst>
            <a:ext uri="{FF2B5EF4-FFF2-40B4-BE49-F238E27FC236}">
              <a16:creationId xmlns:a16="http://schemas.microsoft.com/office/drawing/2014/main" id="{00000000-0008-0000-0E00-000061010000}"/>
            </a:ext>
          </a:extLst>
        </xdr:cNvPr>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355" name="【認定こども園・幼稚園・保育所】&#10;一人当たり面積最大値テキスト">
          <a:extLst>
            <a:ext uri="{FF2B5EF4-FFF2-40B4-BE49-F238E27FC236}">
              <a16:creationId xmlns:a16="http://schemas.microsoft.com/office/drawing/2014/main" id="{00000000-0008-0000-0E00-000063010000}"/>
            </a:ext>
          </a:extLst>
        </xdr:cNvPr>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357" name="【認定こども園・幼稚園・保育所】&#10;一人当たり面積平均値テキスト">
          <a:extLst>
            <a:ext uri="{FF2B5EF4-FFF2-40B4-BE49-F238E27FC236}">
              <a16:creationId xmlns:a16="http://schemas.microsoft.com/office/drawing/2014/main" id="{00000000-0008-0000-0E00-000065010000}"/>
            </a:ext>
          </a:extLst>
        </xdr:cNvPr>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360" name="フローチャート: 判断 359">
          <a:extLst>
            <a:ext uri="{FF2B5EF4-FFF2-40B4-BE49-F238E27FC236}">
              <a16:creationId xmlns:a16="http://schemas.microsoft.com/office/drawing/2014/main" id="{00000000-0008-0000-0E00-000068010000}"/>
            </a:ext>
          </a:extLst>
        </xdr:cNvPr>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368" name="【認定こども園・幼稚園・保育所】&#10;一人当たり面積該当値テキスト">
          <a:extLst>
            <a:ext uri="{FF2B5EF4-FFF2-40B4-BE49-F238E27FC236}">
              <a16:creationId xmlns:a16="http://schemas.microsoft.com/office/drawing/2014/main" id="{00000000-0008-0000-0E00-000070010000}"/>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30480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21323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143510</xdr:rowOff>
    </xdr:from>
    <xdr:to>
      <xdr:col>107</xdr:col>
      <xdr:colOff>101600</xdr:colOff>
      <xdr:row>40</xdr:row>
      <xdr:rowOff>73660</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20383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30480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20434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143510</xdr:rowOff>
    </xdr:from>
    <xdr:to>
      <xdr:col>102</xdr:col>
      <xdr:colOff>165100</xdr:colOff>
      <xdr:row>40</xdr:row>
      <xdr:rowOff>73660</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19494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22860</xdr:rowOff>
    </xdr:from>
    <xdr:to>
      <xdr:col>107</xdr:col>
      <xdr:colOff>50800</xdr:colOff>
      <xdr:row>40</xdr:row>
      <xdr:rowOff>22860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19545300" y="6880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375" name="n_1ave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376" name="n_2ave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64787</xdr:rowOff>
    </xdr:from>
    <xdr:ext cx="469744" cy="259045"/>
    <xdr:sp macro="" textlink="">
      <xdr:nvSpPr>
        <xdr:cNvPr id="379" name="n_2mainValue【認定こども園・幼稚園・保育所】&#10;一人当たり面積">
          <a:extLst>
            <a:ext uri="{FF2B5EF4-FFF2-40B4-BE49-F238E27FC236}">
              <a16:creationId xmlns:a16="http://schemas.microsoft.com/office/drawing/2014/main" id="{00000000-0008-0000-0E00-00007B010000}"/>
            </a:ext>
          </a:extLst>
        </xdr:cNvPr>
        <xdr:cNvSpPr txBox="1"/>
      </xdr:nvSpPr>
      <xdr:spPr>
        <a:xfrm>
          <a:off x="20199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64787</xdr:rowOff>
    </xdr:from>
    <xdr:ext cx="469744" cy="259045"/>
    <xdr:sp macro="" textlink="">
      <xdr:nvSpPr>
        <xdr:cNvPr id="380" name="n_3mainValue【認定こども園・幼稚園・保育所】&#10;一人当たり面積">
          <a:extLst>
            <a:ext uri="{FF2B5EF4-FFF2-40B4-BE49-F238E27FC236}">
              <a16:creationId xmlns:a16="http://schemas.microsoft.com/office/drawing/2014/main" id="{00000000-0008-0000-0E00-00007C010000}"/>
            </a:ext>
          </a:extLst>
        </xdr:cNvPr>
        <xdr:cNvSpPr txBox="1"/>
      </xdr:nvSpPr>
      <xdr:spPr>
        <a:xfrm>
          <a:off x="193104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a:extLst>
            <a:ext uri="{FF2B5EF4-FFF2-40B4-BE49-F238E27FC236}">
              <a16:creationId xmlns:a16="http://schemas.microsoft.com/office/drawing/2014/main" id="{00000000-0008-0000-0E00-00009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08" name="【学校施設】&#10;有形固定資産減価償却率最小値テキスト">
          <a:extLst>
            <a:ext uri="{FF2B5EF4-FFF2-40B4-BE49-F238E27FC236}">
              <a16:creationId xmlns:a16="http://schemas.microsoft.com/office/drawing/2014/main" id="{00000000-0008-0000-0E00-000098010000}"/>
            </a:ext>
          </a:extLst>
        </xdr:cNvPr>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a:extLst>
            <a:ext uri="{FF2B5EF4-FFF2-40B4-BE49-F238E27FC236}">
              <a16:creationId xmlns:a16="http://schemas.microsoft.com/office/drawing/2014/main" id="{00000000-0008-0000-0E00-00009A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65150</xdr:rowOff>
    </xdr:from>
    <xdr:ext cx="405111" cy="259045"/>
    <xdr:sp macro="" textlink="">
      <xdr:nvSpPr>
        <xdr:cNvPr id="412" name="【学校施設】&#10;有形固定資産減価償却率平均値テキスト">
          <a:extLst>
            <a:ext uri="{FF2B5EF4-FFF2-40B4-BE49-F238E27FC236}">
              <a16:creationId xmlns:a16="http://schemas.microsoft.com/office/drawing/2014/main" id="{00000000-0008-0000-0E00-00009C010000}"/>
            </a:ext>
          </a:extLst>
        </xdr:cNvPr>
        <xdr:cNvSpPr txBox="1"/>
      </xdr:nvSpPr>
      <xdr:spPr>
        <a:xfrm>
          <a:off x="16357600" y="1000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423" name="【学校施設】&#10;有形固定資産減価償却率該当値テキスト">
          <a:extLst>
            <a:ext uri="{FF2B5EF4-FFF2-40B4-BE49-F238E27FC236}">
              <a16:creationId xmlns:a16="http://schemas.microsoft.com/office/drawing/2014/main" id="{00000000-0008-0000-0E00-0000A7010000}"/>
            </a:ext>
          </a:extLst>
        </xdr:cNvPr>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34290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15481300" y="10447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35741</xdr:rowOff>
    </xdr:from>
    <xdr:to>
      <xdr:col>76</xdr:col>
      <xdr:colOff>165100</xdr:colOff>
      <xdr:row>61</xdr:row>
      <xdr:rowOff>137341</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4541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86541</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flipV="1">
          <a:off x="14592300" y="1049274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97790</xdr:rowOff>
    </xdr:from>
    <xdr:to>
      <xdr:col>72</xdr:col>
      <xdr:colOff>38100</xdr:colOff>
      <xdr:row>62</xdr:row>
      <xdr:rowOff>27940</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365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86541</xdr:rowOff>
    </xdr:from>
    <xdr:to>
      <xdr:col>76</xdr:col>
      <xdr:colOff>114300</xdr:colOff>
      <xdr:row>61</xdr:row>
      <xdr:rowOff>148590</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3703300" y="105449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30" name="n_1aveValue【学校施設】&#10;有形固定資産減価償却率">
          <a:extLst>
            <a:ext uri="{FF2B5EF4-FFF2-40B4-BE49-F238E27FC236}">
              <a16:creationId xmlns:a16="http://schemas.microsoft.com/office/drawing/2014/main" id="{00000000-0008-0000-0E00-0000AE01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54264</xdr:rowOff>
    </xdr:from>
    <xdr:ext cx="405111" cy="259045"/>
    <xdr:sp macro="" textlink="">
      <xdr:nvSpPr>
        <xdr:cNvPr id="431" name="n_2aveValue【学校施設】&#10;有形固定資産減価償却率">
          <a:extLst>
            <a:ext uri="{FF2B5EF4-FFF2-40B4-BE49-F238E27FC236}">
              <a16:creationId xmlns:a16="http://schemas.microsoft.com/office/drawing/2014/main" id="{00000000-0008-0000-0E00-0000AF010000}"/>
            </a:ext>
          </a:extLst>
        </xdr:cNvPr>
        <xdr:cNvSpPr txBox="1"/>
      </xdr:nvSpPr>
      <xdr:spPr>
        <a:xfrm>
          <a:off x="14389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432" name="n_3aveValue【学校施設】&#10;有形固定資産減価償却率">
          <a:extLst>
            <a:ext uri="{FF2B5EF4-FFF2-40B4-BE49-F238E27FC236}">
              <a16:creationId xmlns:a16="http://schemas.microsoft.com/office/drawing/2014/main" id="{00000000-0008-0000-0E00-0000B0010000}"/>
            </a:ext>
          </a:extLst>
        </xdr:cNvPr>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433" name="n_1mainValue【学校施設】&#10;有形固定資産減価償却率">
          <a:extLst>
            <a:ext uri="{FF2B5EF4-FFF2-40B4-BE49-F238E27FC236}">
              <a16:creationId xmlns:a16="http://schemas.microsoft.com/office/drawing/2014/main" id="{00000000-0008-0000-0E00-0000B1010000}"/>
            </a:ext>
          </a:extLst>
        </xdr:cNvPr>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128468</xdr:rowOff>
    </xdr:from>
    <xdr:ext cx="405111" cy="259045"/>
    <xdr:sp macro="" textlink="">
      <xdr:nvSpPr>
        <xdr:cNvPr id="434" name="n_2mainValue【学校施設】&#10;有形固定資産減価償却率">
          <a:extLst>
            <a:ext uri="{FF2B5EF4-FFF2-40B4-BE49-F238E27FC236}">
              <a16:creationId xmlns:a16="http://schemas.microsoft.com/office/drawing/2014/main" id="{00000000-0008-0000-0E00-0000B2010000}"/>
            </a:ext>
          </a:extLst>
        </xdr:cNvPr>
        <xdr:cNvSpPr txBox="1"/>
      </xdr:nvSpPr>
      <xdr:spPr>
        <a:xfrm>
          <a:off x="14389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19067</xdr:rowOff>
    </xdr:from>
    <xdr:ext cx="405111" cy="259045"/>
    <xdr:sp macro="" textlink="">
      <xdr:nvSpPr>
        <xdr:cNvPr id="435" name="n_3mainValue【学校施設】&#10;有形固定資産減価償却率">
          <a:extLst>
            <a:ext uri="{FF2B5EF4-FFF2-40B4-BE49-F238E27FC236}">
              <a16:creationId xmlns:a16="http://schemas.microsoft.com/office/drawing/2014/main" id="{00000000-0008-0000-0E00-0000B3010000}"/>
            </a:ext>
          </a:extLst>
        </xdr:cNvPr>
        <xdr:cNvSpPr txBox="1"/>
      </xdr:nvSpPr>
      <xdr:spPr>
        <a:xfrm>
          <a:off x="13500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a:extLst>
            <a:ext uri="{FF2B5EF4-FFF2-40B4-BE49-F238E27FC236}">
              <a16:creationId xmlns:a16="http://schemas.microsoft.com/office/drawing/2014/main" id="{00000000-0008-0000-0E00-0000C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459" name="【学校施設】&#10;一人当たり面積最小値テキスト">
          <a:extLst>
            <a:ext uri="{FF2B5EF4-FFF2-40B4-BE49-F238E27FC236}">
              <a16:creationId xmlns:a16="http://schemas.microsoft.com/office/drawing/2014/main" id="{00000000-0008-0000-0E00-0000CB010000}"/>
            </a:ext>
          </a:extLst>
        </xdr:cNvPr>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461" name="【学校施設】&#10;一人当たり面積最大値テキスト">
          <a:extLst>
            <a:ext uri="{FF2B5EF4-FFF2-40B4-BE49-F238E27FC236}">
              <a16:creationId xmlns:a16="http://schemas.microsoft.com/office/drawing/2014/main" id="{00000000-0008-0000-0E00-0000CD010000}"/>
            </a:ext>
          </a:extLst>
        </xdr:cNvPr>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463" name="【学校施設】&#10;一人当たり面積平均値テキスト">
          <a:extLst>
            <a:ext uri="{FF2B5EF4-FFF2-40B4-BE49-F238E27FC236}">
              <a16:creationId xmlns:a16="http://schemas.microsoft.com/office/drawing/2014/main" id="{00000000-0008-0000-0E00-0000CF010000}"/>
            </a:ext>
          </a:extLst>
        </xdr:cNvPr>
        <xdr:cNvSpPr txBox="1"/>
      </xdr:nvSpPr>
      <xdr:spPr>
        <a:xfrm>
          <a:off x="22199600" y="1018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47955</xdr:rowOff>
    </xdr:from>
    <xdr:to>
      <xdr:col>116</xdr:col>
      <xdr:colOff>114300</xdr:colOff>
      <xdr:row>64</xdr:row>
      <xdr:rowOff>149555</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2110700" y="11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134332</xdr:rowOff>
    </xdr:from>
    <xdr:ext cx="469744" cy="259045"/>
    <xdr:sp macro="" textlink="">
      <xdr:nvSpPr>
        <xdr:cNvPr id="474" name="【学校施設】&#10;一人当たり面積該当値テキスト">
          <a:extLst>
            <a:ext uri="{FF2B5EF4-FFF2-40B4-BE49-F238E27FC236}">
              <a16:creationId xmlns:a16="http://schemas.microsoft.com/office/drawing/2014/main" id="{00000000-0008-0000-0E00-0000DA010000}"/>
            </a:ext>
          </a:extLst>
        </xdr:cNvPr>
        <xdr:cNvSpPr txBox="1"/>
      </xdr:nvSpPr>
      <xdr:spPr>
        <a:xfrm>
          <a:off x="22199600" y="109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38812</xdr:rowOff>
    </xdr:from>
    <xdr:to>
      <xdr:col>112</xdr:col>
      <xdr:colOff>38100</xdr:colOff>
      <xdr:row>64</xdr:row>
      <xdr:rowOff>140412</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1272500" y="110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89612</xdr:rowOff>
    </xdr:from>
    <xdr:to>
      <xdr:col>116</xdr:col>
      <xdr:colOff>63500</xdr:colOff>
      <xdr:row>64</xdr:row>
      <xdr:rowOff>98755</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1323300" y="1106241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29667</xdr:rowOff>
    </xdr:from>
    <xdr:to>
      <xdr:col>107</xdr:col>
      <xdr:colOff>101600</xdr:colOff>
      <xdr:row>64</xdr:row>
      <xdr:rowOff>131267</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20383500" y="110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80467</xdr:rowOff>
    </xdr:from>
    <xdr:to>
      <xdr:col>111</xdr:col>
      <xdr:colOff>177800</xdr:colOff>
      <xdr:row>64</xdr:row>
      <xdr:rowOff>89612</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0434300" y="1105326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23266</xdr:rowOff>
    </xdr:from>
    <xdr:to>
      <xdr:col>102</xdr:col>
      <xdr:colOff>165100</xdr:colOff>
      <xdr:row>64</xdr:row>
      <xdr:rowOff>124866</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9494500" y="1099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74066</xdr:rowOff>
    </xdr:from>
    <xdr:to>
      <xdr:col>107</xdr:col>
      <xdr:colOff>50800</xdr:colOff>
      <xdr:row>64</xdr:row>
      <xdr:rowOff>80467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9545300" y="11046866"/>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1947</xdr:rowOff>
    </xdr:from>
    <xdr:ext cx="469744" cy="259045"/>
    <xdr:sp macro="" textlink="">
      <xdr:nvSpPr>
        <xdr:cNvPr id="481" name="n_1aveValue【学校施設】&#10;一人当たり面積">
          <a:extLst>
            <a:ext uri="{FF2B5EF4-FFF2-40B4-BE49-F238E27FC236}">
              <a16:creationId xmlns:a16="http://schemas.microsoft.com/office/drawing/2014/main" id="{00000000-0008-0000-0E00-0000E1010000}"/>
            </a:ext>
          </a:extLst>
        </xdr:cNvPr>
        <xdr:cNvSpPr txBox="1"/>
      </xdr:nvSpPr>
      <xdr:spPr>
        <a:xfrm>
          <a:off x="210757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26636</xdr:rowOff>
    </xdr:from>
    <xdr:ext cx="469744" cy="259045"/>
    <xdr:sp macro="" textlink="">
      <xdr:nvSpPr>
        <xdr:cNvPr id="482" name="n_2aveValue【学校施設】&#10;一人当たり面積">
          <a:extLst>
            <a:ext uri="{FF2B5EF4-FFF2-40B4-BE49-F238E27FC236}">
              <a16:creationId xmlns:a16="http://schemas.microsoft.com/office/drawing/2014/main" id="{00000000-0008-0000-0E00-0000E2010000}"/>
            </a:ext>
          </a:extLst>
        </xdr:cNvPr>
        <xdr:cNvSpPr txBox="1"/>
      </xdr:nvSpPr>
      <xdr:spPr>
        <a:xfrm>
          <a:off x="20199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483" name="n_3aveValue【学校施設】&#10;一人当たり面積">
          <a:extLst>
            <a:ext uri="{FF2B5EF4-FFF2-40B4-BE49-F238E27FC236}">
              <a16:creationId xmlns:a16="http://schemas.microsoft.com/office/drawing/2014/main" id="{00000000-0008-0000-0E00-0000E3010000}"/>
            </a:ext>
          </a:extLst>
        </xdr:cNvPr>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131539</xdr:rowOff>
    </xdr:from>
    <xdr:ext cx="469744" cy="259045"/>
    <xdr:sp macro="" textlink="">
      <xdr:nvSpPr>
        <xdr:cNvPr id="484" name="n_1mainValue【学校施設】&#10;一人当たり面積">
          <a:extLst>
            <a:ext uri="{FF2B5EF4-FFF2-40B4-BE49-F238E27FC236}">
              <a16:creationId xmlns:a16="http://schemas.microsoft.com/office/drawing/2014/main" id="{00000000-0008-0000-0E00-0000E4010000}"/>
            </a:ext>
          </a:extLst>
        </xdr:cNvPr>
        <xdr:cNvSpPr txBox="1"/>
      </xdr:nvSpPr>
      <xdr:spPr>
        <a:xfrm>
          <a:off x="21075727" y="1110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122394</xdr:rowOff>
    </xdr:from>
    <xdr:ext cx="469744" cy="259045"/>
    <xdr:sp macro="" textlink="">
      <xdr:nvSpPr>
        <xdr:cNvPr id="485" name="n_2mainValue【学校施設】&#10;一人当たり面積">
          <a:extLst>
            <a:ext uri="{FF2B5EF4-FFF2-40B4-BE49-F238E27FC236}">
              <a16:creationId xmlns:a16="http://schemas.microsoft.com/office/drawing/2014/main" id="{00000000-0008-0000-0E00-0000E5010000}"/>
            </a:ext>
          </a:extLst>
        </xdr:cNvPr>
        <xdr:cNvSpPr txBox="1"/>
      </xdr:nvSpPr>
      <xdr:spPr>
        <a:xfrm>
          <a:off x="20199427" y="1109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115993</xdr:rowOff>
    </xdr:from>
    <xdr:ext cx="469744" cy="259045"/>
    <xdr:sp macro="" textlink="">
      <xdr:nvSpPr>
        <xdr:cNvPr id="486" name="n_3mainValue【学校施設】&#10;一人当たり面積">
          <a:extLst>
            <a:ext uri="{FF2B5EF4-FFF2-40B4-BE49-F238E27FC236}">
              <a16:creationId xmlns:a16="http://schemas.microsoft.com/office/drawing/2014/main" id="{00000000-0008-0000-0E00-0000E6010000}"/>
            </a:ext>
          </a:extLst>
        </xdr:cNvPr>
        <xdr:cNvSpPr txBox="1"/>
      </xdr:nvSpPr>
      <xdr:spPr>
        <a:xfrm>
          <a:off x="19310427" y="1108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a:extLst>
            <a:ext uri="{FF2B5EF4-FFF2-40B4-BE49-F238E27FC236}">
              <a16:creationId xmlns:a16="http://schemas.microsoft.com/office/drawing/2014/main" id="{00000000-0008-0000-0E00-0000F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512" name="【児童館】&#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514" name="【児童館】&#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116857</xdr:rowOff>
    </xdr:from>
    <xdr:ext cx="405111" cy="259045"/>
    <xdr:sp macro="" textlink="">
      <xdr:nvSpPr>
        <xdr:cNvPr id="516" name="【児童館】&#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527" name="【児童館】&#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156211</xdr:rowOff>
    </xdr:from>
    <xdr:to>
      <xdr:col>85</xdr:col>
      <xdr:colOff>127000</xdr:colOff>
      <xdr:row>85</xdr:row>
      <xdr:rowOff>26670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4558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17780</xdr:rowOff>
    </xdr:from>
    <xdr:to>
      <xdr:col>76</xdr:col>
      <xdr:colOff>165100</xdr:colOff>
      <xdr:row>85</xdr:row>
      <xdr:rowOff>119380</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68580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592300" y="14599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59689</xdr:rowOff>
    </xdr:from>
    <xdr:to>
      <xdr:col>72</xdr:col>
      <xdr:colOff>38100</xdr:colOff>
      <xdr:row>85</xdr:row>
      <xdr:rowOff>161289</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68580</xdr:rowOff>
    </xdr:from>
    <xdr:to>
      <xdr:col>76</xdr:col>
      <xdr:colOff>114300</xdr:colOff>
      <xdr:row>85</xdr:row>
      <xdr:rowOff>110489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3703300" y="14641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34941</xdr:rowOff>
    </xdr:from>
    <xdr:ext cx="405111" cy="259045"/>
    <xdr:sp macro="" textlink="">
      <xdr:nvSpPr>
        <xdr:cNvPr id="534" name="n_1aveValue【児童館】&#10;有形固定資産減価償却率">
          <a:extLst>
            <a:ext uri="{FF2B5EF4-FFF2-40B4-BE49-F238E27FC236}">
              <a16:creationId xmlns:a16="http://schemas.microsoft.com/office/drawing/2014/main" id="{00000000-0008-0000-0E00-000016020000}"/>
            </a:ext>
          </a:extLst>
        </xdr:cNvPr>
        <xdr:cNvSpPr txBox="1"/>
      </xdr:nvSpPr>
      <xdr:spPr>
        <a:xfrm>
          <a:off x="15266044"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160672</xdr:rowOff>
    </xdr:from>
    <xdr:ext cx="405111" cy="259045"/>
    <xdr:sp macro="" textlink="">
      <xdr:nvSpPr>
        <xdr:cNvPr id="535" name="n_2aveValue【児童館】&#10;有形固定資産減価償却率">
          <a:extLst>
            <a:ext uri="{FF2B5EF4-FFF2-40B4-BE49-F238E27FC236}">
              <a16:creationId xmlns:a16="http://schemas.microsoft.com/office/drawing/2014/main" id="{00000000-0008-0000-0E00-000017020000}"/>
            </a:ext>
          </a:extLst>
        </xdr:cNvPr>
        <xdr:cNvSpPr txBox="1"/>
      </xdr:nvSpPr>
      <xdr:spPr>
        <a:xfrm>
          <a:off x="143897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103522</xdr:rowOff>
    </xdr:from>
    <xdr:ext cx="405111" cy="259045"/>
    <xdr:sp macro="" textlink="">
      <xdr:nvSpPr>
        <xdr:cNvPr id="536" name="n_3aveValue【児童館】&#10;有形固定資産減価償却率">
          <a:extLst>
            <a:ext uri="{FF2B5EF4-FFF2-40B4-BE49-F238E27FC236}">
              <a16:creationId xmlns:a16="http://schemas.microsoft.com/office/drawing/2014/main" id="{00000000-0008-0000-0E00-000018020000}"/>
            </a:ext>
          </a:extLst>
        </xdr:cNvPr>
        <xdr:cNvSpPr txBox="1"/>
      </xdr:nvSpPr>
      <xdr:spPr>
        <a:xfrm>
          <a:off x="13500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537" name="n_1mainValue【児童館】&#10;有形固定資産減価償却率">
          <a:extLst>
            <a:ext uri="{FF2B5EF4-FFF2-40B4-BE49-F238E27FC236}">
              <a16:creationId xmlns:a16="http://schemas.microsoft.com/office/drawing/2014/main" id="{00000000-0008-0000-0E00-000019020000}"/>
            </a:ext>
          </a:extLst>
        </xdr:cNvPr>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110507</xdr:rowOff>
    </xdr:from>
    <xdr:ext cx="405111" cy="259045"/>
    <xdr:sp macro="" textlink="">
      <xdr:nvSpPr>
        <xdr:cNvPr id="538" name="n_2mainValue【児童館】&#10;有形固定資産減価償却率">
          <a:extLst>
            <a:ext uri="{FF2B5EF4-FFF2-40B4-BE49-F238E27FC236}">
              <a16:creationId xmlns:a16="http://schemas.microsoft.com/office/drawing/2014/main" id="{00000000-0008-0000-0E00-00001A020000}"/>
            </a:ext>
          </a:extLst>
        </xdr:cNvPr>
        <xdr:cNvSpPr txBox="1"/>
      </xdr:nvSpPr>
      <xdr:spPr>
        <a:xfrm>
          <a:off x="14389744"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152416</xdr:rowOff>
    </xdr:from>
    <xdr:ext cx="405111" cy="259045"/>
    <xdr:sp macro="" textlink="">
      <xdr:nvSpPr>
        <xdr:cNvPr id="539" name="n_3mainValue【児童館】&#10;有形固定資産減価償却率">
          <a:extLst>
            <a:ext uri="{FF2B5EF4-FFF2-40B4-BE49-F238E27FC236}">
              <a16:creationId xmlns:a16="http://schemas.microsoft.com/office/drawing/2014/main" id="{00000000-0008-0000-0E00-00001B020000}"/>
            </a:ext>
          </a:extLst>
        </xdr:cNvPr>
        <xdr:cNvSpPr txBox="1"/>
      </xdr:nvSpPr>
      <xdr:spPr>
        <a:xfrm>
          <a:off x="13500744"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a:extLst>
            <a:ext uri="{FF2B5EF4-FFF2-40B4-BE49-F238E27FC236}">
              <a16:creationId xmlns:a16="http://schemas.microsoft.com/office/drawing/2014/main" id="{00000000-0008-0000-0E00-00003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62" name="【児童館】&#10;一人当たり面積最小値テキスト">
          <a:extLst>
            <a:ext uri="{FF2B5EF4-FFF2-40B4-BE49-F238E27FC236}">
              <a16:creationId xmlns:a16="http://schemas.microsoft.com/office/drawing/2014/main" id="{00000000-0008-0000-0E00-000032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4" name="【児童館】&#10;一人当たり面積最大値テキスト">
          <a:extLst>
            <a:ext uri="{FF2B5EF4-FFF2-40B4-BE49-F238E27FC236}">
              <a16:creationId xmlns:a16="http://schemas.microsoft.com/office/drawing/2014/main" id="{00000000-0008-0000-0E00-000034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566" name="【児童館】&#10;一人当たり面積平均値テキスト">
          <a:extLst>
            <a:ext uri="{FF2B5EF4-FFF2-40B4-BE49-F238E27FC236}">
              <a16:creationId xmlns:a16="http://schemas.microsoft.com/office/drawing/2014/main" id="{00000000-0008-0000-0E00-000036020000}"/>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44466</xdr:rowOff>
    </xdr:from>
    <xdr:ext cx="469744" cy="259045"/>
    <xdr:sp macro="" textlink="">
      <xdr:nvSpPr>
        <xdr:cNvPr id="577" name="【児童館】&#10;一人当たり面積該当値テキスト">
          <a:extLst>
            <a:ext uri="{FF2B5EF4-FFF2-40B4-BE49-F238E27FC236}">
              <a16:creationId xmlns:a16="http://schemas.microsoft.com/office/drawing/2014/main" id="{00000000-0008-0000-0E00-000041020000}"/>
            </a:ext>
          </a:extLst>
        </xdr:cNvPr>
        <xdr:cNvSpPr txBox="1"/>
      </xdr:nvSpPr>
      <xdr:spPr>
        <a:xfrm>
          <a:off x="22199600"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21589</xdr:rowOff>
    </xdr:from>
    <xdr:to>
      <xdr:col>102</xdr:col>
      <xdr:colOff>165100</xdr:colOff>
      <xdr:row>83</xdr:row>
      <xdr:rowOff>123189</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9494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72389</xdr:rowOff>
    </xdr:from>
    <xdr:to>
      <xdr:col>107</xdr:col>
      <xdr:colOff>50800</xdr:colOff>
      <xdr:row>83</xdr:row>
      <xdr:rowOff>72389</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9545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4" name="n_1aveValue【児童館】&#10;一人当たり面積">
          <a:extLst>
            <a:ext uri="{FF2B5EF4-FFF2-40B4-BE49-F238E27FC236}">
              <a16:creationId xmlns:a16="http://schemas.microsoft.com/office/drawing/2014/main" id="{00000000-0008-0000-0E00-000048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85" name="n_2aveValue【児童館】&#10;一人当たり面積">
          <a:extLst>
            <a:ext uri="{FF2B5EF4-FFF2-40B4-BE49-F238E27FC236}">
              <a16:creationId xmlns:a16="http://schemas.microsoft.com/office/drawing/2014/main" id="{00000000-0008-0000-0E00-000049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586" name="n_3aveValue【児童館】&#10;一人当たり面積">
          <a:extLst>
            <a:ext uri="{FF2B5EF4-FFF2-40B4-BE49-F238E27FC236}">
              <a16:creationId xmlns:a16="http://schemas.microsoft.com/office/drawing/2014/main" id="{00000000-0008-0000-0E00-00004A02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139716</xdr:rowOff>
    </xdr:from>
    <xdr:ext cx="469744" cy="259045"/>
    <xdr:sp macro="" textlink="">
      <xdr:nvSpPr>
        <xdr:cNvPr id="587" name="n_1mainValue【児童館】&#10;一人当たり面積">
          <a:extLst>
            <a:ext uri="{FF2B5EF4-FFF2-40B4-BE49-F238E27FC236}">
              <a16:creationId xmlns:a16="http://schemas.microsoft.com/office/drawing/2014/main" id="{00000000-0008-0000-0E00-00004B020000}"/>
            </a:ext>
          </a:extLst>
        </xdr:cNvPr>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139716</xdr:rowOff>
    </xdr:from>
    <xdr:ext cx="469744" cy="259045"/>
    <xdr:sp macro="" textlink="">
      <xdr:nvSpPr>
        <xdr:cNvPr id="588" name="n_2mainValue【児童館】&#10;一人当たり面積">
          <a:extLst>
            <a:ext uri="{FF2B5EF4-FFF2-40B4-BE49-F238E27FC236}">
              <a16:creationId xmlns:a16="http://schemas.microsoft.com/office/drawing/2014/main" id="{00000000-0008-0000-0E00-00004C020000}"/>
            </a:ext>
          </a:extLst>
        </xdr:cNvPr>
        <xdr:cNvSpPr txBox="1"/>
      </xdr:nvSpPr>
      <xdr:spPr>
        <a:xfrm>
          <a:off x="20199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139716</xdr:rowOff>
    </xdr:from>
    <xdr:ext cx="469744" cy="259045"/>
    <xdr:sp macro="" textlink="">
      <xdr:nvSpPr>
        <xdr:cNvPr id="589" name="n_3mainValue【児童館】&#10;一人当たり面積">
          <a:extLst>
            <a:ext uri="{FF2B5EF4-FFF2-40B4-BE49-F238E27FC236}">
              <a16:creationId xmlns:a16="http://schemas.microsoft.com/office/drawing/2014/main" id="{00000000-0008-0000-0E00-00004D020000}"/>
            </a:ext>
          </a:extLst>
        </xdr:cNvPr>
        <xdr:cNvSpPr txBox="1"/>
      </xdr:nvSpPr>
      <xdr:spPr>
        <a:xfrm>
          <a:off x="19310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00000000-0008-0000-0E00-00006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613" name="【公民館】&#10;有形固定資産減価償却率最小値テキスト">
          <a:extLst>
            <a:ext uri="{FF2B5EF4-FFF2-40B4-BE49-F238E27FC236}">
              <a16:creationId xmlns:a16="http://schemas.microsoft.com/office/drawing/2014/main" id="{00000000-0008-0000-0E00-000065020000}"/>
            </a:ext>
          </a:extLst>
        </xdr:cNvPr>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15" name="【公民館】&#10;有形固定資産減価償却率最大値テキスト">
          <a:extLst>
            <a:ext uri="{FF2B5EF4-FFF2-40B4-BE49-F238E27FC236}">
              <a16:creationId xmlns:a16="http://schemas.microsoft.com/office/drawing/2014/main" id="{00000000-0008-0000-0E00-000067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617" name="【公民館】&#10;有形固定資産減価償却率平均値テキスト">
          <a:extLst>
            <a:ext uri="{FF2B5EF4-FFF2-40B4-BE49-F238E27FC236}">
              <a16:creationId xmlns:a16="http://schemas.microsoft.com/office/drawing/2014/main" id="{00000000-0008-0000-0E00-000069020000}"/>
            </a:ext>
          </a:extLst>
        </xdr:cNvPr>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6268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628" name="【公民館】&#10;有形固定資産減価償却率該当値テキスト">
          <a:extLst>
            <a:ext uri="{FF2B5EF4-FFF2-40B4-BE49-F238E27FC236}">
              <a16:creationId xmlns:a16="http://schemas.microsoft.com/office/drawing/2014/main" id="{00000000-0008-0000-0E00-000074020000}"/>
            </a:ext>
          </a:extLst>
        </xdr:cNvPr>
        <xdr:cNvSpPr txBox="1"/>
      </xdr:nvSpPr>
      <xdr:spPr>
        <a:xfrm>
          <a:off x="16357600" y="1766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5430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32765</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5481300" y="1780641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4541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147065</xdr:rowOff>
    </xdr:from>
    <xdr:to>
      <xdr:col>81</xdr:col>
      <xdr:colOff>50800</xdr:colOff>
      <xdr:row>104</xdr:row>
      <xdr:rowOff>83058</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4592300" y="17806415"/>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66548</xdr:rowOff>
    </xdr:from>
    <xdr:to>
      <xdr:col>72</xdr:col>
      <xdr:colOff>38100</xdr:colOff>
      <xdr:row>104</xdr:row>
      <xdr:rowOff>168148</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365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83058</xdr:rowOff>
    </xdr:from>
    <xdr:to>
      <xdr:col>76</xdr:col>
      <xdr:colOff>114300</xdr:colOff>
      <xdr:row>104</xdr:row>
      <xdr:rowOff>117348</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3703300" y="1791385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635" name="n_1aveValue【公民館】&#10;有形固定資産減価償却率">
          <a:extLst>
            <a:ext uri="{FF2B5EF4-FFF2-40B4-BE49-F238E27FC236}">
              <a16:creationId xmlns:a16="http://schemas.microsoft.com/office/drawing/2014/main" id="{00000000-0008-0000-0E00-00007B020000}"/>
            </a:ext>
          </a:extLst>
        </xdr:cNvPr>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636" name="n_2aveValue【公民館】&#10;有形固定資産減価償却率">
          <a:extLst>
            <a:ext uri="{FF2B5EF4-FFF2-40B4-BE49-F238E27FC236}">
              <a16:creationId xmlns:a16="http://schemas.microsoft.com/office/drawing/2014/main" id="{00000000-0008-0000-0E00-00007C020000}"/>
            </a:ext>
          </a:extLst>
        </xdr:cNvPr>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637" name="n_3aveValue【公民館】&#10;有形固定資産減価償却率">
          <a:extLst>
            <a:ext uri="{FF2B5EF4-FFF2-40B4-BE49-F238E27FC236}">
              <a16:creationId xmlns:a16="http://schemas.microsoft.com/office/drawing/2014/main" id="{00000000-0008-0000-0E00-00007D020000}"/>
            </a:ext>
          </a:extLst>
        </xdr:cNvPr>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638" name="n_1mainValue【公民館】&#10;有形固定資産減価償却率">
          <a:extLst>
            <a:ext uri="{FF2B5EF4-FFF2-40B4-BE49-F238E27FC236}">
              <a16:creationId xmlns:a16="http://schemas.microsoft.com/office/drawing/2014/main" id="{00000000-0008-0000-0E00-00007E020000}"/>
            </a:ext>
          </a:extLst>
        </xdr:cNvPr>
        <xdr:cNvSpPr txBox="1"/>
      </xdr:nvSpPr>
      <xdr:spPr>
        <a:xfrm>
          <a:off x="152660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39" name="n_2mainValue【公民館】&#10;有形固定資産減価償却率">
          <a:extLst>
            <a:ext uri="{FF2B5EF4-FFF2-40B4-BE49-F238E27FC236}">
              <a16:creationId xmlns:a16="http://schemas.microsoft.com/office/drawing/2014/main" id="{00000000-0008-0000-0E00-00007F020000}"/>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13225</xdr:rowOff>
    </xdr:from>
    <xdr:ext cx="405111" cy="259045"/>
    <xdr:sp macro="" textlink="">
      <xdr:nvSpPr>
        <xdr:cNvPr id="640" name="n_3mainValue【公民館】&#10;有形固定資産減価償却率">
          <a:extLst>
            <a:ext uri="{FF2B5EF4-FFF2-40B4-BE49-F238E27FC236}">
              <a16:creationId xmlns:a16="http://schemas.microsoft.com/office/drawing/2014/main" id="{00000000-0008-0000-0E00-000080020000}"/>
            </a:ext>
          </a:extLst>
        </xdr:cNvPr>
        <xdr:cNvSpPr txBox="1"/>
      </xdr:nvSpPr>
      <xdr:spPr>
        <a:xfrm>
          <a:off x="135007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96283</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17542</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39115</xdr:rowOff>
    </xdr:from>
    <xdr:to>
      <xdr:col>112</xdr:col>
      <xdr:colOff>38100</xdr:colOff>
      <xdr:row>106</xdr:row>
      <xdr:rowOff>140715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89915</xdr:rowOff>
    </xdr:from>
    <xdr:to>
      <xdr:col>116</xdr:col>
      <xdr:colOff>63500</xdr:colOff>
      <xdr:row>106</xdr:row>
      <xdr:rowOff>89915</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21323300" y="18263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34544</xdr:rowOff>
    </xdr:from>
    <xdr:to>
      <xdr:col>107</xdr:col>
      <xdr:colOff>101600</xdr:colOff>
      <xdr:row>106</xdr:row>
      <xdr:rowOff>136144</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85344</xdr:rowOff>
    </xdr:from>
    <xdr:to>
      <xdr:col>111</xdr:col>
      <xdr:colOff>177800</xdr:colOff>
      <xdr:row>106</xdr:row>
      <xdr:rowOff>89915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0434300" y="1825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80772</xdr:rowOff>
    </xdr:from>
    <xdr:to>
      <xdr:col>107</xdr:col>
      <xdr:colOff>50800</xdr:colOff>
      <xdr:row>106</xdr:row>
      <xdr:rowOff>85344</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9545300" y="1825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131842</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127271</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99.0</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％となったが、類似団体平均・全国平均・埼玉県平均を上回っている。平成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年度については、道路改良工事などを実施したため前年度と比較して低くなっている。</a:t>
          </a:r>
        </a:p>
        <a:p>
          <a:r>
            <a:rPr kumimoji="1" lang="ja-JP" altLang="en-US" sz="1100">
              <a:latin typeface="ＭＳ Ｐゴシック" panose="020B0600070205080204" pitchFamily="50" charset="-128"/>
              <a:ea typeface="ＭＳ Ｐゴシック" panose="020B0600070205080204" pitchFamily="50" charset="-128"/>
            </a:rPr>
            <a:t>「橋りょう・トンネル」の有形固定資産償却率は、前年度に比べて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72.2</a:t>
          </a:r>
          <a:r>
            <a:rPr kumimoji="1" lang="ja-JP" altLang="en-US" sz="1100">
              <a:latin typeface="ＭＳ Ｐゴシック" panose="020B0600070205080204" pitchFamily="50" charset="-128"/>
              <a:ea typeface="ＭＳ Ｐゴシック" panose="020B0600070205080204" pitchFamily="50" charset="-128"/>
            </a:rPr>
            <a:t>％となり、類似団体平均・全国平均・埼玉県平均を上回っている。平成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年度については、陸橋に係る改修工事を実施したため前年度と比較して低くなっている。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「認定こども園・幼稚園・保育所」及び「児童館」の有形固定資産償却率は、それぞれ、前年度に比べて</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43.7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35.8</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年度については、新増築等はなく減価償却が進み比率が高くなっている。</a:t>
          </a:r>
        </a:p>
        <a:p>
          <a:r>
            <a:rPr kumimoji="1" lang="ja-JP" altLang="en-US" sz="1100">
              <a:latin typeface="ＭＳ Ｐゴシック" panose="020B0600070205080204" pitchFamily="50" charset="-128"/>
              <a:ea typeface="ＭＳ Ｐゴシック" panose="020B0600070205080204" pitchFamily="50" charset="-128"/>
            </a:rPr>
            <a:t>「学校施設」の有形固定資産償却率は、前年度に比べて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％増加して</a:t>
          </a:r>
          <a:r>
            <a:rPr kumimoji="1" lang="en-US" altLang="ja-JP" sz="1100">
              <a:latin typeface="ＭＳ Ｐゴシック" panose="020B0600070205080204" pitchFamily="50" charset="-128"/>
              <a:ea typeface="ＭＳ Ｐゴシック" panose="020B0600070205080204" pitchFamily="50" charset="-128"/>
            </a:rPr>
            <a:t>50.1</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年度については、新増築等はなく減価償却が進み比率が高くなっている。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「公民館」の有形固定資産償却率は、前年度に比べて</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％減少して</a:t>
          </a:r>
          <a:r>
            <a:rPr kumimoji="1" lang="en-US" altLang="ja-JP" sz="1100">
              <a:latin typeface="ＭＳ Ｐゴシック" panose="020B0600070205080204" pitchFamily="50" charset="-128"/>
              <a:ea typeface="ＭＳ Ｐゴシック" panose="020B0600070205080204" pitchFamily="50" charset="-128"/>
            </a:rPr>
            <a:t>71.9</a:t>
          </a:r>
          <a:r>
            <a:rPr kumimoji="1" lang="ja-JP" altLang="en-US" sz="1100">
              <a:latin typeface="ＭＳ Ｐゴシック" panose="020B0600070205080204" pitchFamily="50" charset="-128"/>
              <a:ea typeface="ＭＳ Ｐゴシック" panose="020B0600070205080204" pitchFamily="50" charset="-128"/>
            </a:rPr>
            <a:t>％となったが、類似団体平均・全国平均・埼玉県平均を上回っている。昭和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年に整備した中央公民館を最後に、大きな改修工事を実施していないため有形固定資産減価償却率が高い水準で推移している。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66548</xdr:rowOff>
    </xdr:from>
    <xdr:to>
      <xdr:col>24</xdr:col>
      <xdr:colOff>114300</xdr:colOff>
      <xdr:row>36</xdr:row>
      <xdr:rowOff>168148</xdr:rowOff>
    </xdr:to>
    <xdr:sp macro="" textlink="">
      <xdr:nvSpPr>
        <xdr:cNvPr id="69" name="楕円 68">
          <a:extLst>
            <a:ext uri="{FF2B5EF4-FFF2-40B4-BE49-F238E27FC236}">
              <a16:creationId xmlns:a16="http://schemas.microsoft.com/office/drawing/2014/main" id="{00000000-0008-0000-0F00-000045000000}"/>
            </a:ext>
          </a:extLst>
        </xdr:cNvPr>
        <xdr:cNvSpPr/>
      </xdr:nvSpPr>
      <xdr:spPr>
        <a:xfrm>
          <a:off x="45847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89425</xdr:rowOff>
    </xdr:from>
    <xdr:ext cx="405111" cy="259045"/>
    <xdr:sp macro="" textlink="">
      <xdr:nvSpPr>
        <xdr:cNvPr id="70" name="【図書館】&#10;有形固定資産減価償却率該当値テキスト">
          <a:extLst>
            <a:ext uri="{FF2B5EF4-FFF2-40B4-BE49-F238E27FC236}">
              <a16:creationId xmlns:a16="http://schemas.microsoft.com/office/drawing/2014/main" id="{00000000-0008-0000-0F00-000046000000}"/>
            </a:ext>
          </a:extLst>
        </xdr:cNvPr>
        <xdr:cNvSpPr txBox="1"/>
      </xdr:nvSpPr>
      <xdr:spPr>
        <a:xfrm>
          <a:off x="4673600" y="609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112268</xdr:rowOff>
    </xdr:from>
    <xdr:to>
      <xdr:col>20</xdr:col>
      <xdr:colOff>38100</xdr:colOff>
      <xdr:row>37</xdr:row>
      <xdr:rowOff>42418</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3746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117348</xdr:rowOff>
    </xdr:from>
    <xdr:to>
      <xdr:col>24</xdr:col>
      <xdr:colOff>63500</xdr:colOff>
      <xdr:row>36</xdr:row>
      <xdr:rowOff>163068</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3797300" y="62895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160274</xdr:rowOff>
    </xdr:from>
    <xdr:to>
      <xdr:col>15</xdr:col>
      <xdr:colOff>101600</xdr:colOff>
      <xdr:row>37</xdr:row>
      <xdr:rowOff>90424</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2857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163068</xdr:rowOff>
    </xdr:from>
    <xdr:to>
      <xdr:col>19</xdr:col>
      <xdr:colOff>177800</xdr:colOff>
      <xdr:row>37</xdr:row>
      <xdr:rowOff>39624</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2908300" y="633526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34544</xdr:rowOff>
    </xdr:from>
    <xdr:to>
      <xdr:col>10</xdr:col>
      <xdr:colOff>165100</xdr:colOff>
      <xdr:row>37</xdr:row>
      <xdr:rowOff>136144</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1968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39624</xdr:rowOff>
    </xdr:from>
    <xdr:to>
      <xdr:col>15</xdr:col>
      <xdr:colOff>50800</xdr:colOff>
      <xdr:row>37</xdr:row>
      <xdr:rowOff>85344</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flipV="1">
          <a:off x="2019300" y="63832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F00-00004D000000}"/>
            </a:ext>
          </a:extLst>
        </xdr:cNvPr>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F00-00004E000000}"/>
            </a:ext>
          </a:extLst>
        </xdr:cNvPr>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a:extLst>
            <a:ext uri="{FF2B5EF4-FFF2-40B4-BE49-F238E27FC236}">
              <a16:creationId xmlns:a16="http://schemas.microsoft.com/office/drawing/2014/main" id="{00000000-0008-0000-0F00-00004F000000}"/>
            </a:ext>
          </a:extLst>
        </xdr:cNvPr>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58945</xdr:rowOff>
    </xdr:from>
    <xdr:ext cx="405111" cy="259045"/>
    <xdr:sp macro="" textlink="">
      <xdr:nvSpPr>
        <xdr:cNvPr id="80" name="n_1main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106951</xdr:rowOff>
    </xdr:from>
    <xdr:ext cx="405111" cy="259045"/>
    <xdr:sp macro="" textlink="">
      <xdr:nvSpPr>
        <xdr:cNvPr id="81" name="n_2main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152671</xdr:rowOff>
    </xdr:from>
    <xdr:ext cx="405111" cy="259045"/>
    <xdr:sp macro="" textlink="">
      <xdr:nvSpPr>
        <xdr:cNvPr id="82" name="n_3main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126292</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27215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F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00000000-0008-0000-0F00-0000A2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F00-0000A4000000}"/>
            </a:ext>
          </a:extLst>
        </xdr:cNvPr>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F00-0000A6000000}"/>
            </a:ext>
          </a:extLst>
        </xdr:cNvPr>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a:extLst>
            <a:ext uri="{FF2B5EF4-FFF2-40B4-BE49-F238E27FC236}">
              <a16:creationId xmlns:a16="http://schemas.microsoft.com/office/drawing/2014/main" id="{00000000-0008-0000-0F00-0000A7000000}"/>
            </a:ext>
          </a:extLst>
        </xdr:cNvPr>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168275</xdr:rowOff>
    </xdr:from>
    <xdr:to>
      <xdr:col>24</xdr:col>
      <xdr:colOff>114300</xdr:colOff>
      <xdr:row>55</xdr:row>
      <xdr:rowOff>98425</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4584700" y="94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121302</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00000000-0008-0000-0F00-0000B1000000}"/>
            </a:ext>
          </a:extLst>
        </xdr:cNvPr>
        <xdr:cNvSpPr txBox="1"/>
      </xdr:nvSpPr>
      <xdr:spPr>
        <a:xfrm>
          <a:off x="4673600"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38735</xdr:rowOff>
    </xdr:from>
    <xdr:to>
      <xdr:col>20</xdr:col>
      <xdr:colOff>38100</xdr:colOff>
      <xdr:row>55</xdr:row>
      <xdr:rowOff>140335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3746500"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47625</xdr:rowOff>
    </xdr:from>
    <xdr:to>
      <xdr:col>24</xdr:col>
      <xdr:colOff>63500</xdr:colOff>
      <xdr:row>55</xdr:row>
      <xdr:rowOff>89535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3797300" y="94773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78740</xdr:rowOff>
    </xdr:from>
    <xdr:to>
      <xdr:col>15</xdr:col>
      <xdr:colOff>101600</xdr:colOff>
      <xdr:row>56</xdr:row>
      <xdr:rowOff>8890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2857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89535</xdr:rowOff>
    </xdr:from>
    <xdr:to>
      <xdr:col>19</xdr:col>
      <xdr:colOff>177800</xdr:colOff>
      <xdr:row>55</xdr:row>
      <xdr:rowOff>129540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2908300" y="95192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118745</xdr:rowOff>
    </xdr:from>
    <xdr:to>
      <xdr:col>10</xdr:col>
      <xdr:colOff>165100</xdr:colOff>
      <xdr:row>56</xdr:row>
      <xdr:rowOff>48895</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1968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129540</xdr:rowOff>
    </xdr:from>
    <xdr:to>
      <xdr:col>15</xdr:col>
      <xdr:colOff>50800</xdr:colOff>
      <xdr:row>55</xdr:row>
      <xdr:rowOff>169545</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019300" y="9559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28592</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156862</xdr:rowOff>
    </xdr:from>
    <xdr:ext cx="405111" cy="259045"/>
    <xdr:sp macro="" textlink="">
      <xdr:nvSpPr>
        <xdr:cNvPr id="187" name="n_1main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3582044" y="924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25417</xdr:rowOff>
    </xdr:from>
    <xdr:ext cx="405111" cy="259045"/>
    <xdr:sp macro="" textlink="">
      <xdr:nvSpPr>
        <xdr:cNvPr id="188" name="n_2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2705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65422</xdr:rowOff>
    </xdr:from>
    <xdr:ext cx="405111" cy="259045"/>
    <xdr:sp macro="" textlink="">
      <xdr:nvSpPr>
        <xdr:cNvPr id="189" name="n_3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1816744"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F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F00-0000DA000000}"/>
            </a:ext>
          </a:extLst>
        </xdr:cNvPr>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F00-0000DC000000}"/>
            </a:ext>
          </a:extLst>
        </xdr:cNvPr>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F00-0000DE000000}"/>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97790</xdr:rowOff>
    </xdr:from>
    <xdr:to>
      <xdr:col>55</xdr:col>
      <xdr:colOff>50800</xdr:colOff>
      <xdr:row>64</xdr:row>
      <xdr:rowOff>27940</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10426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12717</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F00-0000E9000000}"/>
            </a:ext>
          </a:extLst>
        </xdr:cNvPr>
        <xdr:cNvSpPr txBox="1"/>
      </xdr:nvSpPr>
      <xdr:spPr>
        <a:xfrm>
          <a:off x="10515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94932</xdr:rowOff>
    </xdr:from>
    <xdr:to>
      <xdr:col>50</xdr:col>
      <xdr:colOff>165100</xdr:colOff>
      <xdr:row>64</xdr:row>
      <xdr:rowOff>25082</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145732</xdr:rowOff>
    </xdr:from>
    <xdr:to>
      <xdr:col>55</xdr:col>
      <xdr:colOff>0</xdr:colOff>
      <xdr:row>63</xdr:row>
      <xdr:rowOff>148590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639300" y="1094708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94932</xdr:rowOff>
    </xdr:from>
    <xdr:to>
      <xdr:col>46</xdr:col>
      <xdr:colOff>38100</xdr:colOff>
      <xdr:row>64</xdr:row>
      <xdr:rowOff>25082</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8699500" y="108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145732</xdr:rowOff>
    </xdr:from>
    <xdr:to>
      <xdr:col>50</xdr:col>
      <xdr:colOff>114300</xdr:colOff>
      <xdr:row>63</xdr:row>
      <xdr:rowOff>145732</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8750300" y="10947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92075</xdr:rowOff>
    </xdr:from>
    <xdr:to>
      <xdr:col>41</xdr:col>
      <xdr:colOff>101600</xdr:colOff>
      <xdr:row>64</xdr:row>
      <xdr:rowOff>22225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7810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142875</xdr:rowOff>
    </xdr:from>
    <xdr:to>
      <xdr:col>45</xdr:col>
      <xdr:colOff>177800</xdr:colOff>
      <xdr:row>63</xdr:row>
      <xdr:rowOff>145732</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7861300" y="1094422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41" name="n_2aveValue【体育館・プール】&#10;一人当たり面積">
          <a:extLst>
            <a:ext uri="{FF2B5EF4-FFF2-40B4-BE49-F238E27FC236}">
              <a16:creationId xmlns:a16="http://schemas.microsoft.com/office/drawing/2014/main" id="{00000000-0008-0000-0F00-0000F1000000}"/>
            </a:ext>
          </a:extLst>
        </xdr:cNvPr>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2" name="n_3aveValue【体育館・プール】&#10;一人当たり面積">
          <a:extLst>
            <a:ext uri="{FF2B5EF4-FFF2-40B4-BE49-F238E27FC236}">
              <a16:creationId xmlns:a16="http://schemas.microsoft.com/office/drawing/2014/main" id="{00000000-0008-0000-0F00-0000F2000000}"/>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16209</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F00-0000F3000000}"/>
            </a:ext>
          </a:extLst>
        </xdr:cNvPr>
        <xdr:cNvSpPr txBox="1"/>
      </xdr:nvSpPr>
      <xdr:spPr>
        <a:xfrm>
          <a:off x="9391727" y="1098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16209</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F00-0000F4000000}"/>
            </a:ext>
          </a:extLst>
        </xdr:cNvPr>
        <xdr:cNvSpPr txBox="1"/>
      </xdr:nvSpPr>
      <xdr:spPr>
        <a:xfrm>
          <a:off x="8515427" y="1098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13352</xdr:rowOff>
    </xdr:from>
    <xdr:ext cx="469744" cy="259045"/>
    <xdr:sp macro="" textlink="">
      <xdr:nvSpPr>
        <xdr:cNvPr id="245" name="n_3mainValue【体育館・プール】&#10;一人当たり面積">
          <a:extLst>
            <a:ext uri="{FF2B5EF4-FFF2-40B4-BE49-F238E27FC236}">
              <a16:creationId xmlns:a16="http://schemas.microsoft.com/office/drawing/2014/main" id="{00000000-0008-0000-0F00-0000F5000000}"/>
            </a:ext>
          </a:extLst>
        </xdr:cNvPr>
        <xdr:cNvSpPr txBox="1"/>
      </xdr:nvSpPr>
      <xdr:spPr>
        <a:xfrm>
          <a:off x="76264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F00-00000F010000}"/>
            </a:ext>
          </a:extLst>
        </xdr:cNvPr>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F00-000011010000}"/>
            </a:ext>
          </a:extLst>
        </xdr:cNvPr>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F00-000013010000}"/>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286" name="【福祉施設】&#10;有形固定資産減価償却率該当値テキスト">
          <a:extLst>
            <a:ext uri="{FF2B5EF4-FFF2-40B4-BE49-F238E27FC236}">
              <a16:creationId xmlns:a16="http://schemas.microsoft.com/office/drawing/2014/main" id="{00000000-0008-0000-0F00-00001E010000}"/>
            </a:ext>
          </a:extLst>
        </xdr:cNvPr>
        <xdr:cNvSpPr txBox="1"/>
      </xdr:nvSpPr>
      <xdr:spPr>
        <a:xfrm>
          <a:off x="46736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20955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3797300" y="142208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857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59055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908300" y="1425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97155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flipV="1">
          <a:off x="2019300" y="1428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93" name="n_1ave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4" name="n_2aveValue【福祉施設】&#10;有形固定資産減価償却率">
          <a:extLst>
            <a:ext uri="{FF2B5EF4-FFF2-40B4-BE49-F238E27FC236}">
              <a16:creationId xmlns:a16="http://schemas.microsoft.com/office/drawing/2014/main" id="{00000000-0008-0000-0F00-000026010000}"/>
            </a:ext>
          </a:extLst>
        </xdr:cNvPr>
        <xdr:cNvSpPr txBox="1"/>
      </xdr:nvSpPr>
      <xdr:spPr>
        <a:xfrm>
          <a:off x="2705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5" name="n_3aveValue【福祉施設】&#10;有形固定資産減価償却率">
          <a:extLst>
            <a:ext uri="{FF2B5EF4-FFF2-40B4-BE49-F238E27FC236}">
              <a16:creationId xmlns:a16="http://schemas.microsoft.com/office/drawing/2014/main" id="{00000000-0008-0000-0F00-00002701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88282</xdr:rowOff>
    </xdr:from>
    <xdr:ext cx="405111" cy="259045"/>
    <xdr:sp macro="" textlink="">
      <xdr:nvSpPr>
        <xdr:cNvPr id="296" name="n_1mainValue【福祉施設】&#10;有形固定資産減価償却率">
          <a:extLst>
            <a:ext uri="{FF2B5EF4-FFF2-40B4-BE49-F238E27FC236}">
              <a16:creationId xmlns:a16="http://schemas.microsoft.com/office/drawing/2014/main" id="{00000000-0008-0000-0F00-00002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126382</xdr:rowOff>
    </xdr:from>
    <xdr:ext cx="405111" cy="259045"/>
    <xdr:sp macro="" textlink="">
      <xdr:nvSpPr>
        <xdr:cNvPr id="297" name="n_2mainValue【福祉施設】&#10;有形固定資産減価償却率">
          <a:extLst>
            <a:ext uri="{FF2B5EF4-FFF2-40B4-BE49-F238E27FC236}">
              <a16:creationId xmlns:a16="http://schemas.microsoft.com/office/drawing/2014/main" id="{00000000-0008-0000-0F00-000029010000}"/>
            </a:ext>
          </a:extLst>
        </xdr:cNvPr>
        <xdr:cNvSpPr txBox="1"/>
      </xdr:nvSpPr>
      <xdr:spPr>
        <a:xfrm>
          <a:off x="2705744"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164482</xdr:rowOff>
    </xdr:from>
    <xdr:ext cx="405111" cy="259045"/>
    <xdr:sp macro="" textlink="">
      <xdr:nvSpPr>
        <xdr:cNvPr id="298" name="n_3mainValue【福祉施設】&#10;有形固定資産減価償却率">
          <a:extLst>
            <a:ext uri="{FF2B5EF4-FFF2-40B4-BE49-F238E27FC236}">
              <a16:creationId xmlns:a16="http://schemas.microsoft.com/office/drawing/2014/main" id="{00000000-0008-0000-0F00-00002A010000}"/>
            </a:ext>
          </a:extLst>
        </xdr:cNvPr>
        <xdr:cNvSpPr txBox="1"/>
      </xdr:nvSpPr>
      <xdr:spPr>
        <a:xfrm>
          <a:off x="18167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a:extLst>
            <a:ext uri="{FF2B5EF4-FFF2-40B4-BE49-F238E27FC236}">
              <a16:creationId xmlns:a16="http://schemas.microsoft.com/office/drawing/2014/main" id="{00000000-0008-0000-0F00-00003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a:extLst>
            <a:ext uri="{FF2B5EF4-FFF2-40B4-BE49-F238E27FC236}">
              <a16:creationId xmlns:a16="http://schemas.microsoft.com/office/drawing/2014/main" id="{00000000-0008-0000-0F00-000041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a:extLst>
            <a:ext uri="{FF2B5EF4-FFF2-40B4-BE49-F238E27FC236}">
              <a16:creationId xmlns:a16="http://schemas.microsoft.com/office/drawing/2014/main" id="{00000000-0008-0000-0F00-000043010000}"/>
            </a:ext>
          </a:extLst>
        </xdr:cNvPr>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5" name="【福祉施設】&#10;一人当たり面積平均値テキスト">
          <a:extLst>
            <a:ext uri="{FF2B5EF4-FFF2-40B4-BE49-F238E27FC236}">
              <a16:creationId xmlns:a16="http://schemas.microsoft.com/office/drawing/2014/main" id="{00000000-0008-0000-0F00-000045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04267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36" name="【福祉施設】&#10;一人当たり面積該当値テキスト">
          <a:extLst>
            <a:ext uri="{FF2B5EF4-FFF2-40B4-BE49-F238E27FC236}">
              <a16:creationId xmlns:a16="http://schemas.microsoft.com/office/drawing/2014/main" id="{00000000-0008-0000-0F00-000050010000}"/>
            </a:ext>
          </a:extLst>
        </xdr:cNvPr>
        <xdr:cNvSpPr txBox="1"/>
      </xdr:nvSpPr>
      <xdr:spPr>
        <a:xfrm>
          <a:off x="10515600"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133604</xdr:rowOff>
    </xdr:from>
    <xdr:to>
      <xdr:col>50</xdr:col>
      <xdr:colOff>165100</xdr:colOff>
      <xdr:row>85</xdr:row>
      <xdr:rowOff>63754</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9588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12954</xdr:rowOff>
    </xdr:from>
    <xdr:to>
      <xdr:col>55</xdr:col>
      <xdr:colOff>0</xdr:colOff>
      <xdr:row>85</xdr:row>
      <xdr:rowOff>17526</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9639300" y="1458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869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12954</xdr:rowOff>
    </xdr:from>
    <xdr:to>
      <xdr:col>50</xdr:col>
      <xdr:colOff>114300</xdr:colOff>
      <xdr:row>85</xdr:row>
      <xdr:rowOff>12954</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8750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129032</xdr:rowOff>
    </xdr:from>
    <xdr:to>
      <xdr:col>41</xdr:col>
      <xdr:colOff>101600</xdr:colOff>
      <xdr:row>85</xdr:row>
      <xdr:rowOff>59182</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7810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12954</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7861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43" name="n_1aveValue【福祉施設】&#10;一人当たり面積">
          <a:extLst>
            <a:ext uri="{FF2B5EF4-FFF2-40B4-BE49-F238E27FC236}">
              <a16:creationId xmlns:a16="http://schemas.microsoft.com/office/drawing/2014/main" id="{00000000-0008-0000-0F00-000057010000}"/>
            </a:ext>
          </a:extLst>
        </xdr:cNvPr>
        <xdr:cNvSpPr txBox="1"/>
      </xdr:nvSpPr>
      <xdr:spPr>
        <a:xfrm>
          <a:off x="9391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44" name="n_2aveValue【福祉施設】&#10;一人当たり面積">
          <a:extLst>
            <a:ext uri="{FF2B5EF4-FFF2-40B4-BE49-F238E27FC236}">
              <a16:creationId xmlns:a16="http://schemas.microsoft.com/office/drawing/2014/main" id="{00000000-0008-0000-0F00-000058010000}"/>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45" name="n_3aveValue【福祉施設】&#10;一人当たり面積">
          <a:extLst>
            <a:ext uri="{FF2B5EF4-FFF2-40B4-BE49-F238E27FC236}">
              <a16:creationId xmlns:a16="http://schemas.microsoft.com/office/drawing/2014/main" id="{00000000-0008-0000-0F00-000059010000}"/>
            </a:ext>
          </a:extLst>
        </xdr:cNvPr>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54881</xdr:rowOff>
    </xdr:from>
    <xdr:ext cx="469744" cy="259045"/>
    <xdr:sp macro="" textlink="">
      <xdr:nvSpPr>
        <xdr:cNvPr id="346" name="n_1mainValue【福祉施設】&#10;一人当たり面積">
          <a:extLst>
            <a:ext uri="{FF2B5EF4-FFF2-40B4-BE49-F238E27FC236}">
              <a16:creationId xmlns:a16="http://schemas.microsoft.com/office/drawing/2014/main" id="{00000000-0008-0000-0F00-00005A010000}"/>
            </a:ext>
          </a:extLst>
        </xdr:cNvPr>
        <xdr:cNvSpPr txBox="1"/>
      </xdr:nvSpPr>
      <xdr:spPr>
        <a:xfrm>
          <a:off x="9391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47" name="n_2mainValue【福祉施設】&#10;一人当たり面積">
          <a:extLst>
            <a:ext uri="{FF2B5EF4-FFF2-40B4-BE49-F238E27FC236}">
              <a16:creationId xmlns:a16="http://schemas.microsoft.com/office/drawing/2014/main" id="{00000000-0008-0000-0F00-00005B010000}"/>
            </a:ext>
          </a:extLst>
        </xdr:cNvPr>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50309</xdr:rowOff>
    </xdr:from>
    <xdr:ext cx="469744" cy="259045"/>
    <xdr:sp macro="" textlink="">
      <xdr:nvSpPr>
        <xdr:cNvPr id="348" name="n_3mainValue【福祉施設】&#10;一人当たり面積">
          <a:extLst>
            <a:ext uri="{FF2B5EF4-FFF2-40B4-BE49-F238E27FC236}">
              <a16:creationId xmlns:a16="http://schemas.microsoft.com/office/drawing/2014/main" id="{00000000-0008-0000-0F00-00005C010000}"/>
            </a:ext>
          </a:extLst>
        </xdr:cNvPr>
        <xdr:cNvSpPr txBox="1"/>
      </xdr:nvSpPr>
      <xdr:spPr>
        <a:xfrm>
          <a:off x="7626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F00-000074010000}"/>
            </a:ext>
          </a:extLst>
        </xdr:cNvPr>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F00-00007601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F00-000078010000}"/>
            </a:ext>
          </a:extLst>
        </xdr:cNvPr>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89408</xdr:rowOff>
    </xdr:from>
    <xdr:to>
      <xdr:col>24</xdr:col>
      <xdr:colOff>114300</xdr:colOff>
      <xdr:row>103</xdr:row>
      <xdr:rowOff>19558</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45847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112285</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F00-000083010000}"/>
            </a:ext>
          </a:extLst>
        </xdr:cNvPr>
        <xdr:cNvSpPr txBox="1"/>
      </xdr:nvSpPr>
      <xdr:spPr>
        <a:xfrm>
          <a:off x="4673600" y="1742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34544</xdr:rowOff>
    </xdr:from>
    <xdr:to>
      <xdr:col>20</xdr:col>
      <xdr:colOff>38100</xdr:colOff>
      <xdr:row>100</xdr:row>
      <xdr:rowOff>136144</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3746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85344</xdr:rowOff>
    </xdr:from>
    <xdr:to>
      <xdr:col>24</xdr:col>
      <xdr:colOff>63500</xdr:colOff>
      <xdr:row>102</xdr:row>
      <xdr:rowOff>140208</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3797300" y="17230344"/>
          <a:ext cx="838200" cy="39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89408</xdr:rowOff>
    </xdr:from>
    <xdr:to>
      <xdr:col>15</xdr:col>
      <xdr:colOff>101600</xdr:colOff>
      <xdr:row>101</xdr:row>
      <xdr:rowOff>19558</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857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85344</xdr:rowOff>
    </xdr:from>
    <xdr:to>
      <xdr:col>19</xdr:col>
      <xdr:colOff>177800</xdr:colOff>
      <xdr:row>100</xdr:row>
      <xdr:rowOff>140208</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908300" y="17230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114554</xdr:rowOff>
    </xdr:from>
    <xdr:to>
      <xdr:col>10</xdr:col>
      <xdr:colOff>165100</xdr:colOff>
      <xdr:row>101</xdr:row>
      <xdr:rowOff>44704</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68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140208</xdr:rowOff>
    </xdr:from>
    <xdr:to>
      <xdr:col>15</xdr:col>
      <xdr:colOff>50800</xdr:colOff>
      <xdr:row>100</xdr:row>
      <xdr:rowOff>165354</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019300" y="1728520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F00-00008A010000}"/>
            </a:ext>
          </a:extLst>
        </xdr:cNvPr>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120414</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F00-00008B010000}"/>
            </a:ext>
          </a:extLst>
        </xdr:cNvPr>
        <xdr:cNvSpPr txBox="1"/>
      </xdr:nvSpPr>
      <xdr:spPr>
        <a:xfrm>
          <a:off x="2705744" y="179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42690</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F00-00008C010000}"/>
            </a:ext>
          </a:extLst>
        </xdr:cNvPr>
        <xdr:cNvSpPr txBox="1"/>
      </xdr:nvSpPr>
      <xdr:spPr>
        <a:xfrm>
          <a:off x="1816744"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152671</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F00-00008D010000}"/>
            </a:ext>
          </a:extLst>
        </xdr:cNvPr>
        <xdr:cNvSpPr txBox="1"/>
      </xdr:nvSpPr>
      <xdr:spPr>
        <a:xfrm>
          <a:off x="3582044"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36085</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F00-00008E010000}"/>
            </a:ext>
          </a:extLst>
        </xdr:cNvPr>
        <xdr:cNvSpPr txBox="1"/>
      </xdr:nvSpPr>
      <xdr:spPr>
        <a:xfrm>
          <a:off x="2705744" y="170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61231</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F00-00008F010000}"/>
            </a:ext>
          </a:extLst>
        </xdr:cNvPr>
        <xdr:cNvSpPr txBox="1"/>
      </xdr:nvSpPr>
      <xdr:spPr>
        <a:xfrm>
          <a:off x="18167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4" name="【市民会館】&#10;一人当たり面積最小値テキスト">
          <a:extLst>
            <a:ext uri="{FF2B5EF4-FFF2-40B4-BE49-F238E27FC236}">
              <a16:creationId xmlns:a16="http://schemas.microsoft.com/office/drawing/2014/main" id="{00000000-0008-0000-0F00-0000A8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6" name="【市民会館】&#10;一人当たり面積最大値テキスト">
          <a:extLst>
            <a:ext uri="{FF2B5EF4-FFF2-40B4-BE49-F238E27FC236}">
              <a16:creationId xmlns:a16="http://schemas.microsoft.com/office/drawing/2014/main" id="{00000000-0008-0000-0F00-0000AA010000}"/>
            </a:ext>
          </a:extLst>
        </xdr:cNvPr>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28" name="【市民会館】&#10;一人当たり面積平均値テキスト">
          <a:extLst>
            <a:ext uri="{FF2B5EF4-FFF2-40B4-BE49-F238E27FC236}">
              <a16:creationId xmlns:a16="http://schemas.microsoft.com/office/drawing/2014/main" id="{00000000-0008-0000-0F00-0000AC010000}"/>
            </a:ext>
          </a:extLst>
        </xdr:cNvPr>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39" name="【市民会館】&#10;一人当たり面積該当値テキスト">
          <a:extLst>
            <a:ext uri="{FF2B5EF4-FFF2-40B4-BE49-F238E27FC236}">
              <a16:creationId xmlns:a16="http://schemas.microsoft.com/office/drawing/2014/main" id="{00000000-0008-0000-0F00-0000B7010000}"/>
            </a:ext>
          </a:extLst>
        </xdr:cNvPr>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133350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9639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8750300" y="184746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78739</xdr:rowOff>
    </xdr:from>
    <xdr:to>
      <xdr:col>41</xdr:col>
      <xdr:colOff>101600</xdr:colOff>
      <xdr:row>108</xdr:row>
      <xdr:rowOff>8889</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7810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129539</xdr:rowOff>
    </xdr:from>
    <xdr:to>
      <xdr:col>45</xdr:col>
      <xdr:colOff>177800</xdr:colOff>
      <xdr:row>107</xdr:row>
      <xdr:rowOff>129539</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7861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46" name="n_1aveValue【市民会館】&#10;一人当たり面積">
          <a:extLst>
            <a:ext uri="{FF2B5EF4-FFF2-40B4-BE49-F238E27FC236}">
              <a16:creationId xmlns:a16="http://schemas.microsoft.com/office/drawing/2014/main" id="{00000000-0008-0000-0F00-0000BE010000}"/>
            </a:ext>
          </a:extLst>
        </xdr:cNvPr>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47" name="n_2aveValue【市民会館】&#10;一人当たり面積">
          <a:extLst>
            <a:ext uri="{FF2B5EF4-FFF2-40B4-BE49-F238E27FC236}">
              <a16:creationId xmlns:a16="http://schemas.microsoft.com/office/drawing/2014/main" id="{00000000-0008-0000-0F00-0000BF010000}"/>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48" name="n_3aveValue【市民会館】&#10;一人当たり面積">
          <a:extLst>
            <a:ext uri="{FF2B5EF4-FFF2-40B4-BE49-F238E27FC236}">
              <a16:creationId xmlns:a16="http://schemas.microsoft.com/office/drawing/2014/main" id="{00000000-0008-0000-0F00-0000C0010000}"/>
            </a:ext>
          </a:extLst>
        </xdr:cNvPr>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49" name="n_1mainValue【市民会館】&#10;一人当たり面積">
          <a:extLst>
            <a:ext uri="{FF2B5EF4-FFF2-40B4-BE49-F238E27FC236}">
              <a16:creationId xmlns:a16="http://schemas.microsoft.com/office/drawing/2014/main" id="{00000000-0008-0000-0F00-0000C1010000}"/>
            </a:ext>
          </a:extLst>
        </xdr:cNvPr>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50" name="n_2mainValue【市民会館】&#10;一人当たり面積">
          <a:extLst>
            <a:ext uri="{FF2B5EF4-FFF2-40B4-BE49-F238E27FC236}">
              <a16:creationId xmlns:a16="http://schemas.microsoft.com/office/drawing/2014/main" id="{00000000-0008-0000-0F00-0000C2010000}"/>
            </a:ext>
          </a:extLst>
        </xdr:cNvPr>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16</xdr:rowOff>
    </xdr:from>
    <xdr:ext cx="469744" cy="259045"/>
    <xdr:sp macro="" textlink="">
      <xdr:nvSpPr>
        <xdr:cNvPr id="451" name="n_3mainValue【市民会館】&#10;一人当たり面積">
          <a:extLst>
            <a:ext uri="{FF2B5EF4-FFF2-40B4-BE49-F238E27FC236}">
              <a16:creationId xmlns:a16="http://schemas.microsoft.com/office/drawing/2014/main" id="{00000000-0008-0000-0F00-0000C3010000}"/>
            </a:ext>
          </a:extLst>
        </xdr:cNvPr>
        <xdr:cNvSpPr txBox="1"/>
      </xdr:nvSpPr>
      <xdr:spPr>
        <a:xfrm>
          <a:off x="7626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00000000-0008-0000-0F00-0000DC010000}"/>
            </a:ext>
          </a:extLst>
        </xdr:cNvPr>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F00-0000DE01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F00-0000E0010000}"/>
            </a:ext>
          </a:extLst>
        </xdr:cNvPr>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149225</xdr:rowOff>
    </xdr:from>
    <xdr:to>
      <xdr:col>85</xdr:col>
      <xdr:colOff>177800</xdr:colOff>
      <xdr:row>34</xdr:row>
      <xdr:rowOff>79375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6268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652</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F00-0000EB010000}"/>
            </a:ext>
          </a:extLst>
        </xdr:cNvPr>
        <xdr:cNvSpPr txBox="1"/>
      </xdr:nvSpPr>
      <xdr:spPr>
        <a:xfrm>
          <a:off x="16357600"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141605</xdr:rowOff>
    </xdr:from>
    <xdr:to>
      <xdr:col>81</xdr:col>
      <xdr:colOff>101600</xdr:colOff>
      <xdr:row>34</xdr:row>
      <xdr:rowOff>71755</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54305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20955</xdr:rowOff>
    </xdr:from>
    <xdr:to>
      <xdr:col>85</xdr:col>
      <xdr:colOff>127000</xdr:colOff>
      <xdr:row>34</xdr:row>
      <xdr:rowOff>28575</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5481300" y="58502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xdr:rowOff>
    </xdr:from>
    <xdr:to>
      <xdr:col>76</xdr:col>
      <xdr:colOff>165100</xdr:colOff>
      <xdr:row>34</xdr:row>
      <xdr:rowOff>104140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4541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20955</xdr:rowOff>
    </xdr:from>
    <xdr:to>
      <xdr:col>81</xdr:col>
      <xdr:colOff>50800</xdr:colOff>
      <xdr:row>34</xdr:row>
      <xdr:rowOff>53340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592300" y="58502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33020</xdr:rowOff>
    </xdr:from>
    <xdr:to>
      <xdr:col>72</xdr:col>
      <xdr:colOff>38100</xdr:colOff>
      <xdr:row>34</xdr:row>
      <xdr:rowOff>134620</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3652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53340</xdr:rowOff>
    </xdr:from>
    <xdr:to>
      <xdr:col>76</xdr:col>
      <xdr:colOff>114300</xdr:colOff>
      <xdr:row>34</xdr:row>
      <xdr:rowOff>83820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3703300" y="5882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88282</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120667</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125747</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595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30" name="【一般廃棄物処理施設】&#10;一人当たり有形固定資産（償却資産）額最小値テキスト">
          <a:extLst>
            <a:ext uri="{FF2B5EF4-FFF2-40B4-BE49-F238E27FC236}">
              <a16:creationId xmlns:a16="http://schemas.microsoft.com/office/drawing/2014/main" id="{00000000-0008-0000-0F00-000012020000}"/>
            </a:ext>
          </a:extLst>
        </xdr:cNvPr>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0000000-0008-0000-0F00-000014020000}"/>
            </a:ext>
          </a:extLst>
        </xdr:cNvPr>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00000000-0008-0000-0F00-000016020000}"/>
            </a:ext>
          </a:extLst>
        </xdr:cNvPr>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44232</xdr:rowOff>
    </xdr:from>
    <xdr:to>
      <xdr:col>116</xdr:col>
      <xdr:colOff>114300</xdr:colOff>
      <xdr:row>41</xdr:row>
      <xdr:rowOff>145832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70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130609</xdr:rowOff>
    </xdr:from>
    <xdr:ext cx="534377" cy="259045"/>
    <xdr:sp macro="" textlink="">
      <xdr:nvSpPr>
        <xdr:cNvPr id="545" name="【一般廃棄物処理施設】&#10;一人当たり有形固定資産（償却資産）額該当値テキスト">
          <a:extLst>
            <a:ext uri="{FF2B5EF4-FFF2-40B4-BE49-F238E27FC236}">
              <a16:creationId xmlns:a16="http://schemas.microsoft.com/office/drawing/2014/main" id="{00000000-0008-0000-0F00-000021020000}"/>
            </a:ext>
          </a:extLst>
        </xdr:cNvPr>
        <xdr:cNvSpPr txBox="1"/>
      </xdr:nvSpPr>
      <xdr:spPr>
        <a:xfrm>
          <a:off x="22199600" y="698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48140</xdr:rowOff>
    </xdr:from>
    <xdr:to>
      <xdr:col>112</xdr:col>
      <xdr:colOff>38100</xdr:colOff>
      <xdr:row>41</xdr:row>
      <xdr:rowOff>149740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70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95032</xdr:rowOff>
    </xdr:from>
    <xdr:to>
      <xdr:col>116</xdr:col>
      <xdr:colOff>63500</xdr:colOff>
      <xdr:row>41</xdr:row>
      <xdr:rowOff>98940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1323300" y="7124482"/>
          <a:ext cx="8382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46322</xdr:rowOff>
    </xdr:from>
    <xdr:to>
      <xdr:col>107</xdr:col>
      <xdr:colOff>101600</xdr:colOff>
      <xdr:row>41</xdr:row>
      <xdr:rowOff>147922</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70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97122</xdr:rowOff>
    </xdr:from>
    <xdr:to>
      <xdr:col>111</xdr:col>
      <xdr:colOff>177800</xdr:colOff>
      <xdr:row>41</xdr:row>
      <xdr:rowOff>98940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0434300" y="7126572"/>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44679</xdr:rowOff>
    </xdr:from>
    <xdr:to>
      <xdr:col>102</xdr:col>
      <xdr:colOff>165100</xdr:colOff>
      <xdr:row>41</xdr:row>
      <xdr:rowOff>146279</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9494500" y="70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95479</xdr:rowOff>
    </xdr:from>
    <xdr:to>
      <xdr:col>107</xdr:col>
      <xdr:colOff>50800</xdr:colOff>
      <xdr:row>41</xdr:row>
      <xdr:rowOff>97122</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9545300" y="7124929"/>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140867</xdr:rowOff>
    </xdr:from>
    <xdr:ext cx="534377"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21043411" y="71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139049</xdr:rowOff>
    </xdr:from>
    <xdr:ext cx="534377"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0167111" y="71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137406</xdr:rowOff>
    </xdr:from>
    <xdr:ext cx="534377"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19278111" y="716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a:extLst>
            <a:ext uri="{FF2B5EF4-FFF2-40B4-BE49-F238E27FC236}">
              <a16:creationId xmlns:a16="http://schemas.microsoft.com/office/drawing/2014/main" id="{00000000-0008-0000-0F00-00004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81" name="【保健センター・保健所】&#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83" name="【保健センター・保健所】&#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31513</xdr:rowOff>
    </xdr:from>
    <xdr:ext cx="405111" cy="259045"/>
    <xdr:sp macro="" textlink="">
      <xdr:nvSpPr>
        <xdr:cNvPr id="585" name="【保健センター・保健所】&#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36068</xdr:rowOff>
    </xdr:from>
    <xdr:to>
      <xdr:col>85</xdr:col>
      <xdr:colOff>177800</xdr:colOff>
      <xdr:row>60</xdr:row>
      <xdr:rowOff>137668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268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14495</xdr:rowOff>
    </xdr:from>
    <xdr:ext cx="405111" cy="259045"/>
    <xdr:sp macro="" textlink="">
      <xdr:nvSpPr>
        <xdr:cNvPr id="596" name="【保健センター・保健所】&#10;有形固定資産減価償却率該当値テキスト">
          <a:extLst>
            <a:ext uri="{FF2B5EF4-FFF2-40B4-BE49-F238E27FC236}">
              <a16:creationId xmlns:a16="http://schemas.microsoft.com/office/drawing/2014/main" id="{00000000-0008-0000-0F00-000054020000}"/>
            </a:ext>
          </a:extLst>
        </xdr:cNvPr>
        <xdr:cNvSpPr txBox="1"/>
      </xdr:nvSpPr>
      <xdr:spPr>
        <a:xfrm>
          <a:off x="16357600"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60</xdr:row>
      <xdr:rowOff>86868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5481300" y="9646920"/>
          <a:ext cx="838200" cy="7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91440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4592300" y="964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86360</xdr:rowOff>
    </xdr:from>
    <xdr:to>
      <xdr:col>72</xdr:col>
      <xdr:colOff>38100</xdr:colOff>
      <xdr:row>57</xdr:row>
      <xdr:rowOff>16510</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3652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137160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3703300" y="9692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603" name="n_1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604" name="n_2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05" name="n_3ave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606" name="n_1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607" name="n_2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608" name="n_3main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a:extLst>
            <a:ext uri="{FF2B5EF4-FFF2-40B4-BE49-F238E27FC236}">
              <a16:creationId xmlns:a16="http://schemas.microsoft.com/office/drawing/2014/main" id="{00000000-0008-0000-0F00-00007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35" name="【保健センター・保健所】&#10;一人当たり面積最小値テキスト">
          <a:extLst>
            <a:ext uri="{FF2B5EF4-FFF2-40B4-BE49-F238E27FC236}">
              <a16:creationId xmlns:a16="http://schemas.microsoft.com/office/drawing/2014/main" id="{00000000-0008-0000-0F00-00007B020000}"/>
            </a:ext>
          </a:extLst>
        </xdr:cNvPr>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37" name="【保健センター・保健所】&#10;一人当たり面積最大値テキスト">
          <a:extLst>
            <a:ext uri="{FF2B5EF4-FFF2-40B4-BE49-F238E27FC236}">
              <a16:creationId xmlns:a16="http://schemas.microsoft.com/office/drawing/2014/main" id="{00000000-0008-0000-0F00-00007D020000}"/>
            </a:ext>
          </a:extLst>
        </xdr:cNvPr>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39" name="【保健センター・保健所】&#10;一人当たり面積平均値テキスト">
          <a:extLst>
            <a:ext uri="{FF2B5EF4-FFF2-40B4-BE49-F238E27FC236}">
              <a16:creationId xmlns:a16="http://schemas.microsoft.com/office/drawing/2014/main" id="{00000000-0008-0000-0F00-00007F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109055</xdr:rowOff>
    </xdr:from>
    <xdr:ext cx="469744" cy="259045"/>
    <xdr:sp macro="" textlink="">
      <xdr:nvSpPr>
        <xdr:cNvPr id="650" name="【保健センター・保健所】&#10;一人当たり面積該当値テキスト">
          <a:extLst>
            <a:ext uri="{FF2B5EF4-FFF2-40B4-BE49-F238E27FC236}">
              <a16:creationId xmlns:a16="http://schemas.microsoft.com/office/drawing/2014/main" id="{00000000-0008-0000-0F00-00008A020000}"/>
            </a:ext>
          </a:extLst>
        </xdr:cNvPr>
        <xdr:cNvSpPr txBox="1"/>
      </xdr:nvSpPr>
      <xdr:spPr>
        <a:xfrm>
          <a:off x="22199600" y="1073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22678</xdr:rowOff>
    </xdr:from>
    <xdr:to>
      <xdr:col>112</xdr:col>
      <xdr:colOff>38100</xdr:colOff>
      <xdr:row>63</xdr:row>
      <xdr:rowOff>124278</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21272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73478</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21323300" y="1087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73478</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20434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22678</xdr:rowOff>
    </xdr:from>
    <xdr:to>
      <xdr:col>102</xdr:col>
      <xdr:colOff>165100</xdr:colOff>
      <xdr:row>63</xdr:row>
      <xdr:rowOff>124278</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9494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73478</xdr:rowOff>
    </xdr:from>
    <xdr:to>
      <xdr:col>107</xdr:col>
      <xdr:colOff>50800</xdr:colOff>
      <xdr:row>63</xdr:row>
      <xdr:rowOff>73478</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9545300" y="1087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165299</xdr:rowOff>
    </xdr:from>
    <xdr:ext cx="469744" cy="259045"/>
    <xdr:sp macro="" textlink="">
      <xdr:nvSpPr>
        <xdr:cNvPr id="657" name="n_1ave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58" name="n_2ave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59" name="n_3ave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115405</xdr:rowOff>
    </xdr:from>
    <xdr:ext cx="469744" cy="259045"/>
    <xdr:sp macro="" textlink="">
      <xdr:nvSpPr>
        <xdr:cNvPr id="660" name="n_1mainValue【保健センター・保健所】&#10;一人当たり面積">
          <a:extLst>
            <a:ext uri="{FF2B5EF4-FFF2-40B4-BE49-F238E27FC236}">
              <a16:creationId xmlns:a16="http://schemas.microsoft.com/office/drawing/2014/main" id="{00000000-0008-0000-0F00-000094020000}"/>
            </a:ext>
          </a:extLst>
        </xdr:cNvPr>
        <xdr:cNvSpPr txBox="1"/>
      </xdr:nvSpPr>
      <xdr:spPr>
        <a:xfrm>
          <a:off x="210757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61" name="n_2mainValue【保健センター・保健所】&#10;一人当たり面積">
          <a:extLst>
            <a:ext uri="{FF2B5EF4-FFF2-40B4-BE49-F238E27FC236}">
              <a16:creationId xmlns:a16="http://schemas.microsoft.com/office/drawing/2014/main" id="{00000000-0008-0000-0F00-000095020000}"/>
            </a:ext>
          </a:extLst>
        </xdr:cNvPr>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115405</xdr:rowOff>
    </xdr:from>
    <xdr:ext cx="469744" cy="259045"/>
    <xdr:sp macro="" textlink="">
      <xdr:nvSpPr>
        <xdr:cNvPr id="662" name="n_3mainValue【保健センター・保健所】&#10;一人当たり面積">
          <a:extLst>
            <a:ext uri="{FF2B5EF4-FFF2-40B4-BE49-F238E27FC236}">
              <a16:creationId xmlns:a16="http://schemas.microsoft.com/office/drawing/2014/main" id="{00000000-0008-0000-0F00-000096020000}"/>
            </a:ext>
          </a:extLst>
        </xdr:cNvPr>
        <xdr:cNvSpPr txBox="1"/>
      </xdr:nvSpPr>
      <xdr:spPr>
        <a:xfrm>
          <a:off x="19310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F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6" name="【消防施設】&#10;有形固定資産減価償却率最小値テキスト">
          <a:extLst>
            <a:ext uri="{FF2B5EF4-FFF2-40B4-BE49-F238E27FC236}">
              <a16:creationId xmlns:a16="http://schemas.microsoft.com/office/drawing/2014/main" id="{00000000-0008-0000-0F00-0000AE020000}"/>
            </a:ext>
          </a:extLst>
        </xdr:cNvPr>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88" name="【消防施設】&#10;有形固定資産減価償却率最大値テキスト">
          <a:extLst>
            <a:ext uri="{FF2B5EF4-FFF2-40B4-BE49-F238E27FC236}">
              <a16:creationId xmlns:a16="http://schemas.microsoft.com/office/drawing/2014/main" id="{00000000-0008-0000-0F00-0000B0020000}"/>
            </a:ext>
          </a:extLst>
        </xdr:cNvPr>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F00-0000B2020000}"/>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115315</xdr:rowOff>
    </xdr:from>
    <xdr:to>
      <xdr:col>85</xdr:col>
      <xdr:colOff>177800</xdr:colOff>
      <xdr:row>83</xdr:row>
      <xdr:rowOff>45465</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6268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93742</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F00-0000BD020000}"/>
            </a:ext>
          </a:extLst>
        </xdr:cNvPr>
        <xdr:cNvSpPr txBox="1"/>
      </xdr:nvSpPr>
      <xdr:spPr>
        <a:xfrm>
          <a:off x="16357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165608</xdr:rowOff>
    </xdr:from>
    <xdr:to>
      <xdr:col>81</xdr:col>
      <xdr:colOff>101600</xdr:colOff>
      <xdr:row>83</xdr:row>
      <xdr:rowOff>95758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5430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166115</xdr:rowOff>
    </xdr:from>
    <xdr:to>
      <xdr:col>85</xdr:col>
      <xdr:colOff>127000</xdr:colOff>
      <xdr:row>83</xdr:row>
      <xdr:rowOff>44958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5481300" y="142250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113030</xdr:rowOff>
    </xdr:from>
    <xdr:to>
      <xdr:col>76</xdr:col>
      <xdr:colOff>165100</xdr:colOff>
      <xdr:row>83</xdr:row>
      <xdr:rowOff>43180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454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44958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4592300" y="1422273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3652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163830</xdr:rowOff>
    </xdr:from>
    <xdr:to>
      <xdr:col>76</xdr:col>
      <xdr:colOff>114300</xdr:colOff>
      <xdr:row>83</xdr:row>
      <xdr:rowOff>63246</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13703300" y="142227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F00-0000C4020000}"/>
            </a:ext>
          </a:extLst>
        </xdr:cNvPr>
        <xdr:cNvSpPr txBox="1"/>
      </xdr:nvSpPr>
      <xdr:spPr>
        <a:xfrm>
          <a:off x="152660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F00-0000C5020000}"/>
            </a:ext>
          </a:extLst>
        </xdr:cNvPr>
        <xdr:cNvSpPr txBox="1"/>
      </xdr:nvSpPr>
      <xdr:spPr>
        <a:xfrm>
          <a:off x="14389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F00-0000C6020000}"/>
            </a:ext>
          </a:extLst>
        </xdr:cNvPr>
        <xdr:cNvSpPr txBox="1"/>
      </xdr:nvSpPr>
      <xdr:spPr>
        <a:xfrm>
          <a:off x="13500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86885</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F00-0000C7020000}"/>
            </a:ext>
          </a:extLst>
        </xdr:cNvPr>
        <xdr:cNvSpPr txBox="1"/>
      </xdr:nvSpPr>
      <xdr:spPr>
        <a:xfrm>
          <a:off x="152660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34307</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F00-0000C8020000}"/>
            </a:ext>
          </a:extLst>
        </xdr:cNvPr>
        <xdr:cNvSpPr txBox="1"/>
      </xdr:nvSpPr>
      <xdr:spPr>
        <a:xfrm>
          <a:off x="14389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F00-0000C9020000}"/>
            </a:ext>
          </a:extLst>
        </xdr:cNvPr>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00000000-0008-0000-0F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8" name="【消防施設】&#10;一人当たり面積最小値テキスト">
          <a:extLst>
            <a:ext uri="{FF2B5EF4-FFF2-40B4-BE49-F238E27FC236}">
              <a16:creationId xmlns:a16="http://schemas.microsoft.com/office/drawing/2014/main" id="{00000000-0008-0000-0F00-0000E2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40" name="【消防施設】&#10;一人当たり面積最大値テキスト">
          <a:extLst>
            <a:ext uri="{FF2B5EF4-FFF2-40B4-BE49-F238E27FC236}">
              <a16:creationId xmlns:a16="http://schemas.microsoft.com/office/drawing/2014/main" id="{00000000-0008-0000-0F00-0000E4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42" name="【消防施設】&#10;一人当たり面積平均値テキスト">
          <a:extLst>
            <a:ext uri="{FF2B5EF4-FFF2-40B4-BE49-F238E27FC236}">
              <a16:creationId xmlns:a16="http://schemas.microsoft.com/office/drawing/2014/main" id="{00000000-0008-0000-0F00-0000E6020000}"/>
            </a:ext>
          </a:extLst>
        </xdr:cNvPr>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53" name="【消防施設】&#10;一人当たり面積該当値テキスト">
          <a:extLst>
            <a:ext uri="{FF2B5EF4-FFF2-40B4-BE49-F238E27FC236}">
              <a16:creationId xmlns:a16="http://schemas.microsoft.com/office/drawing/2014/main" id="{00000000-0008-0000-0F00-0000F1020000}"/>
            </a:ext>
          </a:extLst>
        </xdr:cNvPr>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116839</xdr:rowOff>
    </xdr:from>
    <xdr:to>
      <xdr:col>112</xdr:col>
      <xdr:colOff>38100</xdr:colOff>
      <xdr:row>86</xdr:row>
      <xdr:rowOff>46989</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1272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167639</xdr:rowOff>
    </xdr:from>
    <xdr:to>
      <xdr:col>116</xdr:col>
      <xdr:colOff>63500</xdr:colOff>
      <xdr:row>86</xdr:row>
      <xdr:rowOff>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1323300" y="14740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124461</xdr:rowOff>
    </xdr:from>
    <xdr:to>
      <xdr:col>107</xdr:col>
      <xdr:colOff>101600</xdr:colOff>
      <xdr:row>86</xdr:row>
      <xdr:rowOff>54611</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20383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167639</xdr:rowOff>
    </xdr:from>
    <xdr:to>
      <xdr:col>111</xdr:col>
      <xdr:colOff>177800</xdr:colOff>
      <xdr:row>86</xdr:row>
      <xdr:rowOff>3811</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20434300" y="14740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143511</xdr:rowOff>
    </xdr:from>
    <xdr:to>
      <xdr:col>102</xdr:col>
      <xdr:colOff>165100</xdr:colOff>
      <xdr:row>86</xdr:row>
      <xdr:rowOff>73661</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9494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3811</xdr:rowOff>
    </xdr:from>
    <xdr:to>
      <xdr:col>107</xdr:col>
      <xdr:colOff>50800</xdr:colOff>
      <xdr:row>86</xdr:row>
      <xdr:rowOff>22861</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flipV="1">
          <a:off x="19545300" y="147485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60" name="n_1aveValue【消防施設】&#10;一人当たり面積">
          <a:extLst>
            <a:ext uri="{FF2B5EF4-FFF2-40B4-BE49-F238E27FC236}">
              <a16:creationId xmlns:a16="http://schemas.microsoft.com/office/drawing/2014/main" id="{00000000-0008-0000-0F00-0000F8020000}"/>
            </a:ext>
          </a:extLst>
        </xdr:cNvPr>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761" name="n_2aveValue【消防施設】&#10;一人当たり面積">
          <a:extLst>
            <a:ext uri="{FF2B5EF4-FFF2-40B4-BE49-F238E27FC236}">
              <a16:creationId xmlns:a16="http://schemas.microsoft.com/office/drawing/2014/main" id="{00000000-0008-0000-0F00-0000F9020000}"/>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62" name="n_3aveValue【消防施設】&#10;一人当たり面積">
          <a:extLst>
            <a:ext uri="{FF2B5EF4-FFF2-40B4-BE49-F238E27FC236}">
              <a16:creationId xmlns:a16="http://schemas.microsoft.com/office/drawing/2014/main" id="{00000000-0008-0000-0F00-0000FA020000}"/>
            </a:ext>
          </a:extLst>
        </xdr:cNvPr>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38116</xdr:rowOff>
    </xdr:from>
    <xdr:ext cx="469744" cy="259045"/>
    <xdr:sp macro="" textlink="">
      <xdr:nvSpPr>
        <xdr:cNvPr id="763" name="n_1mainValue【消防施設】&#10;一人当たり面積">
          <a:extLst>
            <a:ext uri="{FF2B5EF4-FFF2-40B4-BE49-F238E27FC236}">
              <a16:creationId xmlns:a16="http://schemas.microsoft.com/office/drawing/2014/main" id="{00000000-0008-0000-0F00-0000FB020000}"/>
            </a:ext>
          </a:extLst>
        </xdr:cNvPr>
        <xdr:cNvSpPr txBox="1"/>
      </xdr:nvSpPr>
      <xdr:spPr>
        <a:xfrm>
          <a:off x="210757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45738</xdr:rowOff>
    </xdr:from>
    <xdr:ext cx="469744" cy="259045"/>
    <xdr:sp macro="" textlink="">
      <xdr:nvSpPr>
        <xdr:cNvPr id="764" name="n_2mainValue【消防施設】&#10;一人当たり面積">
          <a:extLst>
            <a:ext uri="{FF2B5EF4-FFF2-40B4-BE49-F238E27FC236}">
              <a16:creationId xmlns:a16="http://schemas.microsoft.com/office/drawing/2014/main" id="{00000000-0008-0000-0F00-0000FC020000}"/>
            </a:ext>
          </a:extLst>
        </xdr:cNvPr>
        <xdr:cNvSpPr txBox="1"/>
      </xdr:nvSpPr>
      <xdr:spPr>
        <a:xfrm>
          <a:off x="20199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64788</xdr:rowOff>
    </xdr:from>
    <xdr:ext cx="469744" cy="259045"/>
    <xdr:sp macro="" textlink="">
      <xdr:nvSpPr>
        <xdr:cNvPr id="765" name="n_3mainValue【消防施設】&#10;一人当たり面積">
          <a:extLst>
            <a:ext uri="{FF2B5EF4-FFF2-40B4-BE49-F238E27FC236}">
              <a16:creationId xmlns:a16="http://schemas.microsoft.com/office/drawing/2014/main" id="{00000000-0008-0000-0F00-0000FD020000}"/>
            </a:ext>
          </a:extLst>
        </xdr:cNvPr>
        <xdr:cNvSpPr txBox="1"/>
      </xdr:nvSpPr>
      <xdr:spPr>
        <a:xfrm>
          <a:off x="19310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a:extLst>
            <a:ext uri="{FF2B5EF4-FFF2-40B4-BE49-F238E27FC236}">
              <a16:creationId xmlns:a16="http://schemas.microsoft.com/office/drawing/2014/main" id="{00000000-0008-0000-0F00-00001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91" name="【庁舎】&#10;有形固定資産減価償却率最小値テキスト">
          <a:extLst>
            <a:ext uri="{FF2B5EF4-FFF2-40B4-BE49-F238E27FC236}">
              <a16:creationId xmlns:a16="http://schemas.microsoft.com/office/drawing/2014/main" id="{00000000-0008-0000-0F00-000017030000}"/>
            </a:ext>
          </a:extLst>
        </xdr:cNvPr>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93" name="【庁舎】&#10;有形固定資産減価償却率最大値テキスト">
          <a:extLst>
            <a:ext uri="{FF2B5EF4-FFF2-40B4-BE49-F238E27FC236}">
              <a16:creationId xmlns:a16="http://schemas.microsoft.com/office/drawing/2014/main" id="{00000000-0008-0000-0F00-000019030000}"/>
            </a:ext>
          </a:extLst>
        </xdr:cNvPr>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795" name="【庁舎】&#10;有形固定資産減価償却率平均値テキスト">
          <a:extLst>
            <a:ext uri="{FF2B5EF4-FFF2-40B4-BE49-F238E27FC236}">
              <a16:creationId xmlns:a16="http://schemas.microsoft.com/office/drawing/2014/main" id="{00000000-0008-0000-0F00-00001B030000}"/>
            </a:ext>
          </a:extLst>
        </xdr:cNvPr>
        <xdr:cNvSpPr txBox="1"/>
      </xdr:nvSpPr>
      <xdr:spPr>
        <a:xfrm>
          <a:off x="16357600" y="1775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34925</xdr:rowOff>
    </xdr:from>
    <xdr:to>
      <xdr:col>85</xdr:col>
      <xdr:colOff>177800</xdr:colOff>
      <xdr:row>106</xdr:row>
      <xdr:rowOff>136525</xdr:rowOff>
    </xdr:to>
    <xdr:sp macro="" textlink="">
      <xdr:nvSpPr>
        <xdr:cNvPr id="805" name="楕円 804">
          <a:extLst>
            <a:ext uri="{FF2B5EF4-FFF2-40B4-BE49-F238E27FC236}">
              <a16:creationId xmlns:a16="http://schemas.microsoft.com/office/drawing/2014/main" id="{00000000-0008-0000-0F00-000025030000}"/>
            </a:ext>
          </a:extLst>
        </xdr:cNvPr>
        <xdr:cNvSpPr/>
      </xdr:nvSpPr>
      <xdr:spPr>
        <a:xfrm>
          <a:off x="162687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13352</xdr:rowOff>
    </xdr:from>
    <xdr:ext cx="405111" cy="259045"/>
    <xdr:sp macro="" textlink="">
      <xdr:nvSpPr>
        <xdr:cNvPr id="806" name="【庁舎】&#10;有形固定資産減価償却率該当値テキスト">
          <a:extLst>
            <a:ext uri="{FF2B5EF4-FFF2-40B4-BE49-F238E27FC236}">
              <a16:creationId xmlns:a16="http://schemas.microsoft.com/office/drawing/2014/main" id="{00000000-0008-0000-0F00-000026030000}"/>
            </a:ext>
          </a:extLst>
        </xdr:cNvPr>
        <xdr:cNvSpPr txBox="1"/>
      </xdr:nvSpPr>
      <xdr:spPr>
        <a:xfrm>
          <a:off x="16357600"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73025</xdr:rowOff>
    </xdr:from>
    <xdr:to>
      <xdr:col>81</xdr:col>
      <xdr:colOff>101600</xdr:colOff>
      <xdr:row>107</xdr:row>
      <xdr:rowOff>3175</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15430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85725</xdr:rowOff>
    </xdr:from>
    <xdr:to>
      <xdr:col>85</xdr:col>
      <xdr:colOff>127000</xdr:colOff>
      <xdr:row>106</xdr:row>
      <xdr:rowOff>123825</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flipV="1">
          <a:off x="15481300" y="18259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73025</xdr:rowOff>
    </xdr:from>
    <xdr:to>
      <xdr:col>76</xdr:col>
      <xdr:colOff>165100</xdr:colOff>
      <xdr:row>103</xdr:row>
      <xdr:rowOff>3175</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4541500" y="1756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123825</xdr:rowOff>
    </xdr:from>
    <xdr:to>
      <xdr:col>81</xdr:col>
      <xdr:colOff>50800</xdr:colOff>
      <xdr:row>106</xdr:row>
      <xdr:rowOff>123825</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4592300" y="17611725"/>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111125</xdr:rowOff>
    </xdr:from>
    <xdr:to>
      <xdr:col>72</xdr:col>
      <xdr:colOff>38100</xdr:colOff>
      <xdr:row>103</xdr:row>
      <xdr:rowOff>41275</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365250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123825</xdr:rowOff>
    </xdr:from>
    <xdr:to>
      <xdr:col>76</xdr:col>
      <xdr:colOff>114300</xdr:colOff>
      <xdr:row>102</xdr:row>
      <xdr:rowOff>161925</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3703300" y="17611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813" name="n_1aveValue【庁舎】&#10;有形固定資産減価償却率">
          <a:extLst>
            <a:ext uri="{FF2B5EF4-FFF2-40B4-BE49-F238E27FC236}">
              <a16:creationId xmlns:a16="http://schemas.microsoft.com/office/drawing/2014/main" id="{00000000-0008-0000-0F00-00002D030000}"/>
            </a:ext>
          </a:extLst>
        </xdr:cNvPr>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814" name="n_2aveValue【庁舎】&#10;有形固定資産減価償却率">
          <a:extLst>
            <a:ext uri="{FF2B5EF4-FFF2-40B4-BE49-F238E27FC236}">
              <a16:creationId xmlns:a16="http://schemas.microsoft.com/office/drawing/2014/main" id="{00000000-0008-0000-0F00-00002E030000}"/>
            </a:ext>
          </a:extLst>
        </xdr:cNvPr>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815" name="n_3aveValue【庁舎】&#10;有形固定資産減価償却率">
          <a:extLst>
            <a:ext uri="{FF2B5EF4-FFF2-40B4-BE49-F238E27FC236}">
              <a16:creationId xmlns:a16="http://schemas.microsoft.com/office/drawing/2014/main" id="{00000000-0008-0000-0F00-00002F030000}"/>
            </a:ext>
          </a:extLst>
        </xdr:cNvPr>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165752</xdr:rowOff>
    </xdr:from>
    <xdr:ext cx="405111" cy="259045"/>
    <xdr:sp macro="" textlink="">
      <xdr:nvSpPr>
        <xdr:cNvPr id="816" name="n_1mainValue【庁舎】&#10;有形固定資産減価償却率">
          <a:extLst>
            <a:ext uri="{FF2B5EF4-FFF2-40B4-BE49-F238E27FC236}">
              <a16:creationId xmlns:a16="http://schemas.microsoft.com/office/drawing/2014/main" id="{00000000-0008-0000-0F00-000030030000}"/>
            </a:ext>
          </a:extLst>
        </xdr:cNvPr>
        <xdr:cNvSpPr txBox="1"/>
      </xdr:nvSpPr>
      <xdr:spPr>
        <a:xfrm>
          <a:off x="15266044"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19702</xdr:rowOff>
    </xdr:from>
    <xdr:ext cx="405111" cy="259045"/>
    <xdr:sp macro="" textlink="">
      <xdr:nvSpPr>
        <xdr:cNvPr id="817" name="n_2mainValue【庁舎】&#10;有形固定資産減価償却率">
          <a:extLst>
            <a:ext uri="{FF2B5EF4-FFF2-40B4-BE49-F238E27FC236}">
              <a16:creationId xmlns:a16="http://schemas.microsoft.com/office/drawing/2014/main" id="{00000000-0008-0000-0F00-000031030000}"/>
            </a:ext>
          </a:extLst>
        </xdr:cNvPr>
        <xdr:cNvSpPr txBox="1"/>
      </xdr:nvSpPr>
      <xdr:spPr>
        <a:xfrm>
          <a:off x="14389744"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57802</xdr:rowOff>
    </xdr:from>
    <xdr:ext cx="405111" cy="259045"/>
    <xdr:sp macro="" textlink="">
      <xdr:nvSpPr>
        <xdr:cNvPr id="818" name="n_3mainValue【庁舎】&#10;有形固定資産減価償却率">
          <a:extLst>
            <a:ext uri="{FF2B5EF4-FFF2-40B4-BE49-F238E27FC236}">
              <a16:creationId xmlns:a16="http://schemas.microsoft.com/office/drawing/2014/main" id="{00000000-0008-0000-0F00-000032030000}"/>
            </a:ext>
          </a:extLst>
        </xdr:cNvPr>
        <xdr:cNvSpPr txBox="1"/>
      </xdr:nvSpPr>
      <xdr:spPr>
        <a:xfrm>
          <a:off x="13500744" y="1737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00000000-0008-0000-0F00-00004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40" name="【庁舎】&#10;一人当たり面積最小値テキスト">
          <a:extLst>
            <a:ext uri="{FF2B5EF4-FFF2-40B4-BE49-F238E27FC236}">
              <a16:creationId xmlns:a16="http://schemas.microsoft.com/office/drawing/2014/main" id="{00000000-0008-0000-0F00-000048030000}"/>
            </a:ext>
          </a:extLst>
        </xdr:cNvPr>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42" name="【庁舎】&#10;一人当たり面積最大値テキスト">
          <a:extLst>
            <a:ext uri="{FF2B5EF4-FFF2-40B4-BE49-F238E27FC236}">
              <a16:creationId xmlns:a16="http://schemas.microsoft.com/office/drawing/2014/main" id="{00000000-0008-0000-0F00-00004A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105427</xdr:rowOff>
    </xdr:from>
    <xdr:ext cx="469744" cy="259045"/>
    <xdr:sp macro="" textlink="">
      <xdr:nvSpPr>
        <xdr:cNvPr id="844" name="【庁舎】&#10;一人当たり面積平均値テキスト">
          <a:extLst>
            <a:ext uri="{FF2B5EF4-FFF2-40B4-BE49-F238E27FC236}">
              <a16:creationId xmlns:a16="http://schemas.microsoft.com/office/drawing/2014/main" id="{00000000-0008-0000-0F00-00004C030000}"/>
            </a:ext>
          </a:extLst>
        </xdr:cNvPr>
        <xdr:cNvSpPr txBox="1"/>
      </xdr:nvSpPr>
      <xdr:spPr>
        <a:xfrm>
          <a:off x="22199600" y="1759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45" name="フローチャート: 判断 844">
          <a:extLst>
            <a:ext uri="{FF2B5EF4-FFF2-40B4-BE49-F238E27FC236}">
              <a16:creationId xmlns:a16="http://schemas.microsoft.com/office/drawing/2014/main" id="{00000000-0008-0000-0F00-00004D030000}"/>
            </a:ext>
          </a:extLst>
        </xdr:cNvPr>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6" name="フローチャート: 判断 845">
          <a:extLst>
            <a:ext uri="{FF2B5EF4-FFF2-40B4-BE49-F238E27FC236}">
              <a16:creationId xmlns:a16="http://schemas.microsoft.com/office/drawing/2014/main" id="{00000000-0008-0000-0F00-00004E030000}"/>
            </a:ext>
          </a:extLst>
        </xdr:cNvPr>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31114</xdr:rowOff>
    </xdr:from>
    <xdr:to>
      <xdr:col>116</xdr:col>
      <xdr:colOff>114300</xdr:colOff>
      <xdr:row>108</xdr:row>
      <xdr:rowOff>132714</xdr:rowOff>
    </xdr:to>
    <xdr:sp macro="" textlink="">
      <xdr:nvSpPr>
        <xdr:cNvPr id="854" name="楕円 853">
          <a:extLst>
            <a:ext uri="{FF2B5EF4-FFF2-40B4-BE49-F238E27FC236}">
              <a16:creationId xmlns:a16="http://schemas.microsoft.com/office/drawing/2014/main" id="{00000000-0008-0000-0F00-000056030000}"/>
            </a:ext>
          </a:extLst>
        </xdr:cNvPr>
        <xdr:cNvSpPr/>
      </xdr:nvSpPr>
      <xdr:spPr>
        <a:xfrm>
          <a:off x="22110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117491</xdr:rowOff>
    </xdr:from>
    <xdr:ext cx="469744" cy="259045"/>
    <xdr:sp macro="" textlink="">
      <xdr:nvSpPr>
        <xdr:cNvPr id="855" name="【庁舎】&#10;一人当たり面積該当値テキスト">
          <a:extLst>
            <a:ext uri="{FF2B5EF4-FFF2-40B4-BE49-F238E27FC236}">
              <a16:creationId xmlns:a16="http://schemas.microsoft.com/office/drawing/2014/main" id="{00000000-0008-0000-0F00-000057030000}"/>
            </a:ext>
          </a:extLst>
        </xdr:cNvPr>
        <xdr:cNvSpPr txBox="1"/>
      </xdr:nvSpPr>
      <xdr:spPr>
        <a:xfrm>
          <a:off x="22199600" y="184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81914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21323300" y="1859280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76200</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9545300" y="18587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862" name="n_1aveValue【庁舎】&#10;一人当たり面積">
          <a:extLst>
            <a:ext uri="{FF2B5EF4-FFF2-40B4-BE49-F238E27FC236}">
              <a16:creationId xmlns:a16="http://schemas.microsoft.com/office/drawing/2014/main" id="{00000000-0008-0000-0F00-00005E030000}"/>
            </a:ext>
          </a:extLst>
        </xdr:cNvPr>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46372</xdr:rowOff>
    </xdr:from>
    <xdr:ext cx="469744" cy="259045"/>
    <xdr:sp macro="" textlink="">
      <xdr:nvSpPr>
        <xdr:cNvPr id="863" name="n_2aveValue【庁舎】&#10;一人当たり面積">
          <a:extLst>
            <a:ext uri="{FF2B5EF4-FFF2-40B4-BE49-F238E27FC236}">
              <a16:creationId xmlns:a16="http://schemas.microsoft.com/office/drawing/2014/main" id="{00000000-0008-0000-0F00-00005F030000}"/>
            </a:ext>
          </a:extLst>
        </xdr:cNvPr>
        <xdr:cNvSpPr txBox="1"/>
      </xdr:nvSpPr>
      <xdr:spPr>
        <a:xfrm>
          <a:off x="20199427" y="17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64" name="n_3aveValue【庁舎】&#10;一人当たり面積">
          <a:extLst>
            <a:ext uri="{FF2B5EF4-FFF2-40B4-BE49-F238E27FC236}">
              <a16:creationId xmlns:a16="http://schemas.microsoft.com/office/drawing/2014/main" id="{00000000-0008-0000-0F00-000060030000}"/>
            </a:ext>
          </a:extLst>
        </xdr:cNvPr>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65" name="n_1mainValue【庁舎】&#10;一人当たり面積">
          <a:extLst>
            <a:ext uri="{FF2B5EF4-FFF2-40B4-BE49-F238E27FC236}">
              <a16:creationId xmlns:a16="http://schemas.microsoft.com/office/drawing/2014/main" id="{00000000-0008-0000-0F00-000061030000}"/>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66" name="n_2mainValue【庁舎】&#10;一人当たり面積">
          <a:extLst>
            <a:ext uri="{FF2B5EF4-FFF2-40B4-BE49-F238E27FC236}">
              <a16:creationId xmlns:a16="http://schemas.microsoft.com/office/drawing/2014/main" id="{00000000-0008-0000-0F00-000062030000}"/>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867" name="n_3mainValue【庁舎】&#10;一人当たり面積">
          <a:extLst>
            <a:ext uri="{FF2B5EF4-FFF2-40B4-BE49-F238E27FC236}">
              <a16:creationId xmlns:a16="http://schemas.microsoft.com/office/drawing/2014/main" id="{00000000-0008-0000-0F00-000063030000}"/>
            </a:ext>
          </a:extLst>
        </xdr:cNvPr>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00000000-0008-0000-0F00-00006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00000000-0008-0000-0F00-00006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「図書館」の有形固定資産償却率は、前年度に比べて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58.2</a:t>
          </a:r>
          <a:r>
            <a:rPr kumimoji="1" lang="ja-JP" altLang="en-US" sz="900">
              <a:latin typeface="ＭＳ Ｐゴシック" panose="020B0600070205080204" pitchFamily="50" charset="-128"/>
              <a:ea typeface="ＭＳ Ｐゴシック" panose="020B0600070205080204" pitchFamily="50" charset="-128"/>
            </a:rPr>
            <a:t>％となり、類似団体平均・全国平均・埼玉県平均を上回っている。平成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年度については、新増築等はなく減価償却が進み比率が高くなっている。建設から</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年以上経過しているため、有形固定資産減価償却率が高い水準で推移している。</a:t>
          </a:r>
        </a:p>
        <a:p>
          <a:r>
            <a:rPr kumimoji="1" lang="ja-JP" altLang="en-US" sz="900">
              <a:latin typeface="ＭＳ Ｐゴシック" panose="020B0600070205080204" pitchFamily="50" charset="-128"/>
              <a:ea typeface="ＭＳ Ｐゴシック" panose="020B0600070205080204" pitchFamily="50" charset="-128"/>
            </a:rPr>
            <a:t>「体育館・プール」の有形固定資産償却率は、前年度に比べて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82.5</a:t>
          </a:r>
          <a:r>
            <a:rPr kumimoji="1" lang="ja-JP" altLang="en-US" sz="900">
              <a:latin typeface="ＭＳ Ｐゴシック" panose="020B0600070205080204" pitchFamily="50" charset="-128"/>
              <a:ea typeface="ＭＳ Ｐゴシック" panose="020B0600070205080204" pitchFamily="50" charset="-128"/>
            </a:rPr>
            <a:t>％となり、類似団体平均・全国平均・埼玉県平均を上回っている。総合体育館が建設から</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年以上経過しているが、平成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年度から令和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年度にかけて大規模改修工事を実施しており、工事が完了する令和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年度には減少が見込まれる。</a:t>
          </a:r>
        </a:p>
        <a:p>
          <a:r>
            <a:rPr kumimoji="1" lang="ja-JP" altLang="en-US" sz="900">
              <a:latin typeface="ＭＳ Ｐゴシック" panose="020B0600070205080204" pitchFamily="50" charset="-128"/>
              <a:ea typeface="ＭＳ Ｐゴシック" panose="020B0600070205080204" pitchFamily="50" charset="-128"/>
            </a:rPr>
            <a:t>「福祉施設」の有形固定資産償却率は、前年度に比べて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1.6</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53.5</a:t>
          </a:r>
          <a:r>
            <a:rPr kumimoji="1" lang="ja-JP" altLang="en-US" sz="900">
              <a:latin typeface="ＭＳ Ｐゴシック" panose="020B0600070205080204" pitchFamily="50" charset="-128"/>
              <a:ea typeface="ＭＳ Ｐゴシック" panose="020B0600070205080204" pitchFamily="50" charset="-128"/>
            </a:rPr>
            <a:t>％となり、類似団体平均・全国平均・埼玉県平均を上回っている。平成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年度については、新増築等はなく減価償却が進み比率が高くなっている。</a:t>
          </a:r>
        </a:p>
        <a:p>
          <a:r>
            <a:rPr kumimoji="1" lang="ja-JP" altLang="en-US" sz="900">
              <a:latin typeface="ＭＳ Ｐゴシック" panose="020B0600070205080204" pitchFamily="50" charset="-128"/>
              <a:ea typeface="ＭＳ Ｐゴシック" panose="020B0600070205080204" pitchFamily="50" charset="-128"/>
            </a:rPr>
            <a:t>「市民会館」の有形固定資産償却率は、前年度に比べて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17.4</a:t>
          </a:r>
          <a:r>
            <a:rPr kumimoji="1" lang="ja-JP" altLang="en-US" sz="900">
              <a:latin typeface="ＭＳ Ｐゴシック" panose="020B0600070205080204" pitchFamily="50" charset="-128"/>
              <a:ea typeface="ＭＳ Ｐゴシック" panose="020B0600070205080204" pitchFamily="50" charset="-128"/>
            </a:rPr>
            <a:t>％減少して</a:t>
          </a:r>
          <a:r>
            <a:rPr kumimoji="1" lang="en-US" altLang="ja-JP" sz="900">
              <a:latin typeface="ＭＳ Ｐゴシック" panose="020B0600070205080204" pitchFamily="50" charset="-128"/>
              <a:ea typeface="ＭＳ Ｐゴシック" panose="020B0600070205080204" pitchFamily="50" charset="-128"/>
            </a:rPr>
            <a:t>62.2</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％となったが、類似団体平均・全国平均・埼玉県平均を上回っている。平成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年度に市民会館の耐震補強工事が完了したことで、大幅に数値が低下した。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「一般廃棄物処理施設」の有形固定資産償却率は、前年度に比べて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0.4</a:t>
          </a:r>
          <a:r>
            <a:rPr kumimoji="1" lang="ja-JP" altLang="en-US" sz="900">
              <a:latin typeface="ＭＳ Ｐゴシック" panose="020B0600070205080204" pitchFamily="50" charset="-128"/>
              <a:ea typeface="ＭＳ Ｐゴシック" panose="020B0600070205080204" pitchFamily="50" charset="-128"/>
            </a:rPr>
            <a:t>％減少して</a:t>
          </a:r>
          <a:r>
            <a:rPr kumimoji="1" lang="en-US" altLang="ja-JP" sz="900">
              <a:latin typeface="ＭＳ Ｐゴシック" panose="020B0600070205080204" pitchFamily="50" charset="-128"/>
              <a:ea typeface="ＭＳ Ｐゴシック" panose="020B0600070205080204" pitchFamily="50" charset="-128"/>
            </a:rPr>
            <a:t>72.5</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％となったが、類似団体平均・全国平均・埼玉県平均を上回っている。老朽化が進んでおり、随時補修等の工事を行っているものの、高い水準で推移している。</a:t>
          </a:r>
        </a:p>
        <a:p>
          <a:r>
            <a:rPr kumimoji="1" lang="ja-JP" altLang="en-US" sz="900">
              <a:latin typeface="ＭＳ Ｐゴシック" panose="020B0600070205080204" pitchFamily="50" charset="-128"/>
              <a:ea typeface="ＭＳ Ｐゴシック" panose="020B0600070205080204" pitchFamily="50" charset="-128"/>
            </a:rPr>
            <a:t>「保健センター・保健所」の有形固定資産償却率は、前年度に比べて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31.8</a:t>
          </a:r>
          <a:r>
            <a:rPr kumimoji="1" lang="ja-JP" altLang="en-US" sz="900">
              <a:latin typeface="ＭＳ Ｐゴシック" panose="020B0600070205080204" pitchFamily="50" charset="-128"/>
              <a:ea typeface="ＭＳ Ｐゴシック" panose="020B0600070205080204" pitchFamily="50" charset="-128"/>
            </a:rPr>
            <a:t>％減少して</a:t>
          </a:r>
          <a:r>
            <a:rPr kumimoji="1" lang="en-US" altLang="ja-JP" sz="900">
              <a:latin typeface="ＭＳ Ｐゴシック" panose="020B0600070205080204" pitchFamily="50" charset="-128"/>
              <a:ea typeface="ＭＳ Ｐゴシック" panose="020B0600070205080204" pitchFamily="50" charset="-128"/>
            </a:rPr>
            <a:t>46.2</a:t>
          </a:r>
          <a:r>
            <a:rPr kumimoji="1" lang="ja-JP" altLang="en-US" sz="900">
              <a:latin typeface="ＭＳ Ｐゴシック" panose="020B0600070205080204" pitchFamily="50" charset="-128"/>
              <a:ea typeface="ＭＳ Ｐゴシック" panose="020B0600070205080204" pitchFamily="50" charset="-128"/>
            </a:rPr>
            <a:t>％となったが、全国平均・埼玉県平均を上回っている。平成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年度に保健センターの耐震補強工事が完了したことで、大幅に数値が低下した。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「消防施設」の有形固定資産償却率は、前年度に比べて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2.2</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44.4</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％となったが、類似団体平均・全国平均・埼玉県平均を下回っている。平成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年に実施した一部事務組合による消防施設の工事等により低下したが、平成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年度については、新増築等はなく減価償却が進み比率が高くなっている。</a:t>
          </a:r>
        </a:p>
        <a:p>
          <a:r>
            <a:rPr kumimoji="1" lang="ja-JP" altLang="en-US" sz="900">
              <a:latin typeface="ＭＳ Ｐゴシック" panose="020B0600070205080204" pitchFamily="50" charset="-128"/>
              <a:ea typeface="ＭＳ Ｐゴシック" panose="020B0600070205080204" pitchFamily="50" charset="-128"/>
            </a:rPr>
            <a:t>「庁舎」の有形固定資産償却率は、前年度に比べて</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％増加して</a:t>
          </a:r>
          <a:r>
            <a:rPr kumimoji="1" lang="en-US" altLang="ja-JP" sz="900">
              <a:latin typeface="ＭＳ Ｐゴシック" panose="020B0600070205080204" pitchFamily="50" charset="-128"/>
              <a:ea typeface="ＭＳ Ｐゴシック" panose="020B0600070205080204" pitchFamily="50" charset="-128"/>
            </a:rPr>
            <a:t>41.5</a:t>
          </a:r>
          <a:r>
            <a:rPr kumimoji="1" lang="ja-JP" altLang="en-US" sz="900">
              <a:latin typeface="ＭＳ Ｐゴシック" panose="020B0600070205080204" pitchFamily="50" charset="-128"/>
              <a:ea typeface="ＭＳ Ｐゴシック" panose="020B0600070205080204" pitchFamily="50" charset="-128"/>
            </a:rPr>
            <a:t>％となったが、類似団体平均・全国平均・埼玉県平均を下回っている。平成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年度に施設耐震化工事が完了したことで、大幅に数値が低下したが、平成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年度については、新増築等はなく減価償却が進み比率が高くなっている。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ポイントで、類似団体平均・全国平均・埼玉県平均を上回っている。社会保障経費の増加などにより、基準財政需要額が増加したものの、人口の増加や景気回復に伴い、市税などが増加したことで、基準財政収入額の方がより増加したためポイントが増加した。</a:t>
          </a:r>
        </a:p>
        <a:p>
          <a:r>
            <a:rPr kumimoji="1" lang="ja-JP" altLang="en-US" sz="1300">
              <a:latin typeface="ＭＳ Ｐゴシック" panose="020B0600070205080204" pitchFamily="50" charset="-128"/>
              <a:ea typeface="ＭＳ Ｐゴシック" panose="020B0600070205080204" pitchFamily="50" charset="-128"/>
            </a:rPr>
            <a:t>税収については、景気の動向や税制改正などの影響で変動し、今後、減収する可能性も考えられるため、引き続き、税の徴収率向上とともに歳出削減に努める。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143328</xdr:rowOff>
    </xdr:from>
    <xdr:to>
      <xdr:col>23</xdr:col>
      <xdr:colOff>133350</xdr:colOff>
      <xdr:row>39</xdr:row>
      <xdr:rowOff>160565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8298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39</xdr:row>
      <xdr:rowOff>160565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39</xdr:row>
      <xdr:rowOff>160565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47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92528</xdr:rowOff>
    </xdr:from>
    <xdr:to>
      <xdr:col>23</xdr:col>
      <xdr:colOff>184150</xdr:colOff>
      <xdr:row>40</xdr:row>
      <xdr:rowOff>22678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109055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％で、依然として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％を超える状況であり、類似団体平均・全国平均・埼玉県平均を上回っている。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主な要因としては、待機児童解消のための保育園等の新設による負担金の増や障害福祉サービスの給付費の増に伴う扶助費の増加により経常経費充当一般財源が増えたためである。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扶助費は増加傾向にあることから、財政の硬直化が進んでいる。今後も財源確保や事業の選択と集中の実施により、歳出の節減合理化に努める。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84667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9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159596</xdr:rowOff>
    </xdr:from>
    <xdr:to>
      <xdr:col>19</xdr:col>
      <xdr:colOff>133350</xdr:colOff>
      <xdr:row>62</xdr:row>
      <xdr:rowOff>68580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61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159596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491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162137</xdr:rowOff>
    </xdr:from>
    <xdr:to>
      <xdr:col>11</xdr:col>
      <xdr:colOff>31750</xdr:colOff>
      <xdr:row>62</xdr:row>
      <xdr:rowOff>68580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44913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33867</xdr:rowOff>
    </xdr:from>
    <xdr:to>
      <xdr:col>23</xdr:col>
      <xdr:colOff>184150</xdr:colOff>
      <xdr:row>62</xdr:row>
      <xdr:rowOff>135467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5944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108796</xdr:rowOff>
    </xdr:from>
    <xdr:to>
      <xdr:col>15</xdr:col>
      <xdr:colOff>133350</xdr:colOff>
      <xdr:row>62</xdr:row>
      <xdr:rowOff>38946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23723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26264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人件費、物件費及び維持補修費は、類似団体平均・全国平均・埼玉県平均を下回っているが、前年度に比べ、</a:t>
          </a:r>
          <a:r>
            <a:rPr kumimoji="1" lang="en-US" altLang="ja-JP" sz="1300">
              <a:latin typeface="ＭＳ Ｐゴシック" panose="020B0600070205080204" pitchFamily="50" charset="-128"/>
              <a:ea typeface="ＭＳ Ｐゴシック" panose="020B0600070205080204" pitchFamily="50" charset="-128"/>
            </a:rPr>
            <a:t>1,610</a:t>
          </a:r>
          <a:r>
            <a:rPr kumimoji="1" lang="ja-JP" altLang="en-US" sz="1300">
              <a:latin typeface="ＭＳ Ｐゴシック" panose="020B0600070205080204" pitchFamily="50" charset="-128"/>
              <a:ea typeface="ＭＳ Ｐゴシック" panose="020B0600070205080204" pitchFamily="50" charset="-128"/>
            </a:rPr>
            <a:t>円の増となった。オリンピック・パラリンピック関連や保育士の職員数の増加による職員給の増や、指定管理料の増などが増加要因である。今後も、委託内容の精査などにより、コスト削減に努める。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91801</xdr:rowOff>
    </xdr:from>
    <xdr:to>
      <xdr:col>23</xdr:col>
      <xdr:colOff>133350</xdr:colOff>
      <xdr:row>82</xdr:row>
      <xdr:rowOff>119551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50701"/>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84044</xdr:rowOff>
    </xdr:from>
    <xdr:to>
      <xdr:col>19</xdr:col>
      <xdr:colOff>133350</xdr:colOff>
      <xdr:row>82</xdr:row>
      <xdr:rowOff>91801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42944"/>
          <a:ext cx="889000" cy="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55589</xdr:rowOff>
    </xdr:from>
    <xdr:to>
      <xdr:col>15</xdr:col>
      <xdr:colOff>82550</xdr:colOff>
      <xdr:row>82</xdr:row>
      <xdr:rowOff>84044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14489"/>
          <a:ext cx="889000" cy="2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43644</xdr:rowOff>
    </xdr:from>
    <xdr:to>
      <xdr:col>11</xdr:col>
      <xdr:colOff>31750</xdr:colOff>
      <xdr:row>82</xdr:row>
      <xdr:rowOff>55589</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02544"/>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138334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68751</xdr:rowOff>
    </xdr:from>
    <xdr:to>
      <xdr:col>23</xdr:col>
      <xdr:colOff>184150</xdr:colOff>
      <xdr:row>82</xdr:row>
      <xdr:rowOff>170351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85278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41001</xdr:rowOff>
    </xdr:from>
    <xdr:to>
      <xdr:col>19</xdr:col>
      <xdr:colOff>184150</xdr:colOff>
      <xdr:row>82</xdr:row>
      <xdr:rowOff>142601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9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152778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6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33244</xdr:rowOff>
    </xdr:from>
    <xdr:to>
      <xdr:col>15</xdr:col>
      <xdr:colOff>133350</xdr:colOff>
      <xdr:row>82</xdr:row>
      <xdr:rowOff>134844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145021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6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4789</xdr:rowOff>
    </xdr:from>
    <xdr:to>
      <xdr:col>11</xdr:col>
      <xdr:colOff>82550</xdr:colOff>
      <xdr:row>82</xdr:row>
      <xdr:rowOff>106389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6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116566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83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164294</xdr:rowOff>
    </xdr:from>
    <xdr:to>
      <xdr:col>7</xdr:col>
      <xdr:colOff>31750</xdr:colOff>
      <xdr:row>82</xdr:row>
      <xdr:rowOff>94444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104621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2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材確保の点から埼玉県や近隣市と同様に初任給を国よりも高く設定していることや、職員の昇給・昇格制度が国と異なることなどにより、類似団体平均や全国市平均を上回っているものの、職員数は類似団体平均や全国平均を大きく下回っている状況である。職員の給与については、人事院勧告への準拠を基本に、県内他市の状況などを踏まえながら適正な給与制度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100541</xdr:rowOff>
    </xdr:from>
    <xdr:to>
      <xdr:col>77</xdr:col>
      <xdr:colOff>44450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881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100541</xdr:rowOff>
    </xdr:from>
    <xdr:to>
      <xdr:col>72</xdr:col>
      <xdr:colOff>203200</xdr:colOff>
      <xdr:row>88</xdr:row>
      <xdr:rowOff>100541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88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100541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876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39159</xdr:rowOff>
    </xdr:from>
    <xdr:to>
      <xdr:col>81</xdr:col>
      <xdr:colOff>95250</xdr:colOff>
      <xdr:row>89</xdr:row>
      <xdr:rowOff>140759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106486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49741</xdr:rowOff>
    </xdr:from>
    <xdr:to>
      <xdr:col>73</xdr:col>
      <xdr:colOff>44450</xdr:colOff>
      <xdr:row>88</xdr:row>
      <xdr:rowOff>151341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136118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49741</xdr:rowOff>
    </xdr:from>
    <xdr:to>
      <xdr:col>68</xdr:col>
      <xdr:colOff>203200</xdr:colOff>
      <xdr:row>88</xdr:row>
      <xdr:rowOff>151341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136118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22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人当たりの職員数は、シティ・プロモーションや福祉関係相談業務の充実等を目的とした機構改革を実施したことにより、前年より</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5.14</a:t>
          </a:r>
          <a:r>
            <a:rPr kumimoji="1" lang="ja-JP" altLang="en-US" sz="1300">
              <a:latin typeface="ＭＳ Ｐゴシック" panose="020B0600070205080204" pitchFamily="50" charset="-128"/>
              <a:ea typeface="ＭＳ Ｐゴシック" panose="020B0600070205080204" pitchFamily="50" charset="-128"/>
            </a:rPr>
            <a:t>人となったが、類似団体平均、全国平均、埼玉県平均を下回っている。今後も引き続き、社会情勢や行政需要の変化を注視しながら、「朝霞市定員管理方針」に基づき、適正な定員管理に努めていく。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39878</xdr:rowOff>
    </xdr:from>
    <xdr:to>
      <xdr:col>81</xdr:col>
      <xdr:colOff>44450</xdr:colOff>
      <xdr:row>60</xdr:row>
      <xdr:rowOff>59182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68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39878</xdr:rowOff>
    </xdr:from>
    <xdr:to>
      <xdr:col>77</xdr:col>
      <xdr:colOff>44450</xdr:colOff>
      <xdr:row>60</xdr:row>
      <xdr:rowOff>42291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2687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42291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2446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37465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24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65549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8382</xdr:rowOff>
    </xdr:from>
    <xdr:to>
      <xdr:col>81</xdr:col>
      <xdr:colOff>95250</xdr:colOff>
      <xdr:row>60</xdr:row>
      <xdr:rowOff>109982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101109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162941</xdr:rowOff>
    </xdr:from>
    <xdr:to>
      <xdr:col>73</xdr:col>
      <xdr:colOff>44450</xdr:colOff>
      <xdr:row>60</xdr:row>
      <xdr:rowOff>93091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103268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実質公債費比率は、前年度に比べ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％となったが、類似団体平均・全国平均・埼玉県平均を下回っている。主な要因は、公債費充当一般財源が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円増加し、普通交付税に参入される災害災害復旧費等が減少したためである。今後も償還額以上に起債をしないようし、公債費の縮減に努めていく。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11430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5104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166794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4863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37</xdr:row>
      <xdr:rowOff>142663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4782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134620</xdr:rowOff>
    </xdr:from>
    <xdr:to>
      <xdr:col>68</xdr:col>
      <xdr:colOff>152400</xdr:colOff>
      <xdr:row>37</xdr:row>
      <xdr:rowOff>150707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108814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100771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91863</xdr:rowOff>
    </xdr:from>
    <xdr:to>
      <xdr:col>73</xdr:col>
      <xdr:colOff>44450</xdr:colOff>
      <xdr:row>38</xdr:row>
      <xdr:rowOff>22013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32190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99907</xdr:rowOff>
    </xdr:from>
    <xdr:to>
      <xdr:col>64</xdr:col>
      <xdr:colOff>152400</xdr:colOff>
      <xdr:row>38</xdr:row>
      <xdr:rowOff>30057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40234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％で、類似団体平均・全国平均を下回っている。改善の要因は、地方債の現在高が前年度に比べ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3,253</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円減少し、標準税収入額が前年度に比べ</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1,294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円増加したことが挙げられる。今後も充当可能財源等の確保や地方債現在高の減少に努める。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40217</xdr:rowOff>
    </xdr:from>
    <xdr:to>
      <xdr:col>81</xdr:col>
      <xdr:colOff>44450</xdr:colOff>
      <xdr:row>15</xdr:row>
      <xdr:rowOff>47111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1196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34471</xdr:rowOff>
    </xdr:from>
    <xdr:to>
      <xdr:col>77</xdr:col>
      <xdr:colOff>44450</xdr:colOff>
      <xdr:row>15</xdr:row>
      <xdr:rowOff>47111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60622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22454</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93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34471</xdr:rowOff>
    </xdr:from>
    <xdr:to>
      <xdr:col>72</xdr:col>
      <xdr:colOff>203200</xdr:colOff>
      <xdr:row>15</xdr:row>
      <xdr:rowOff>137886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60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44286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137886</xdr:rowOff>
    </xdr:from>
    <xdr:to>
      <xdr:col>68</xdr:col>
      <xdr:colOff>152400</xdr:colOff>
      <xdr:row>16</xdr:row>
      <xdr:rowOff>54912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709636"/>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160867</xdr:rowOff>
    </xdr:from>
    <xdr:to>
      <xdr:col>81</xdr:col>
      <xdr:colOff>95250</xdr:colOff>
      <xdr:row>15</xdr:row>
      <xdr:rowOff>91017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5944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4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167761</xdr:rowOff>
    </xdr:from>
    <xdr:to>
      <xdr:col>77</xdr:col>
      <xdr:colOff>95250</xdr:colOff>
      <xdr:row>15</xdr:row>
      <xdr:rowOff>97911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5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108088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33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155121</xdr:rowOff>
    </xdr:from>
    <xdr:to>
      <xdr:col>73</xdr:col>
      <xdr:colOff>44450</xdr:colOff>
      <xdr:row>15</xdr:row>
      <xdr:rowOff>85271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95448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87086</xdr:rowOff>
    </xdr:from>
    <xdr:to>
      <xdr:col>68</xdr:col>
      <xdr:colOff>203200</xdr:colOff>
      <xdr:row>16</xdr:row>
      <xdr:rowOff>17236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27413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4112</xdr:rowOff>
    </xdr:from>
    <xdr:to>
      <xdr:col>64</xdr:col>
      <xdr:colOff>152400</xdr:colOff>
      <xdr:row>16</xdr:row>
      <xdr:rowOff>105712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74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90489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83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24.1</a:t>
          </a:r>
          <a:r>
            <a:rPr kumimoji="1" lang="ja-JP" altLang="en-US" sz="1300">
              <a:latin typeface="ＭＳ Ｐゴシック" panose="020B0600070205080204" pitchFamily="50" charset="-128"/>
              <a:ea typeface="ＭＳ Ｐゴシック" panose="020B0600070205080204" pitchFamily="50" charset="-128"/>
            </a:rPr>
            <a:t>％で、類似団体平均を上回っているが、全国平均、埼玉県平均を下回っている。職員数の増による職員給増加など、人件費充当経常一般財源等が増加したものの、市税や地方消費税交付金の増など、経常一般財源収入の方がより増加したため、比率は減少した。今後も人件費関係経費全体につい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78015</xdr:rowOff>
    </xdr:from>
    <xdr:to>
      <xdr:col>24</xdr:col>
      <xdr:colOff>25400</xdr:colOff>
      <xdr:row>38</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931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642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94343</xdr:rowOff>
    </xdr:from>
    <xdr:to>
      <xdr:col>15</xdr:col>
      <xdr:colOff>98425</xdr:colOff>
      <xdr:row>39</xdr:row>
      <xdr:rowOff>20865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09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94343</xdr:rowOff>
    </xdr:from>
    <xdr:to>
      <xdr:col>11</xdr:col>
      <xdr:colOff>9525</xdr:colOff>
      <xdr:row>39</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6094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170742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141515</xdr:rowOff>
    </xdr:from>
    <xdr:to>
      <xdr:col>15</xdr:col>
      <xdr:colOff>149225</xdr:colOff>
      <xdr:row>39</xdr:row>
      <xdr:rowOff>71665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56442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43543</xdr:rowOff>
    </xdr:from>
    <xdr:to>
      <xdr:col>11</xdr:col>
      <xdr:colOff>60325</xdr:colOff>
      <xdr:row>38</xdr:row>
      <xdr:rowOff>145143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129920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19050</xdr:rowOff>
    </xdr:from>
    <xdr:to>
      <xdr:col>6</xdr:col>
      <xdr:colOff>171450</xdr:colOff>
      <xdr:row>39</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105427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％で、依然として類似団体平均・全国平均を上回っている。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要因としては、指定管理など民間活力の導入を推進し、職員人件費から委託料など物件費への振替が進んできたことなどによる。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引き続き、市民サービスの向上に力を入れると同時に、経費削減に向けた努力を行っていく。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78014</xdr:rowOff>
    </xdr:from>
    <xdr:to>
      <xdr:col>82</xdr:col>
      <xdr:colOff>107950</xdr:colOff>
      <xdr:row>20</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507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37193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556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127000</xdr:rowOff>
    </xdr:from>
    <xdr:to>
      <xdr:col>73</xdr:col>
      <xdr:colOff>180975</xdr:colOff>
      <xdr:row>21</xdr:row>
      <xdr:rowOff>37193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556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22</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5560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163484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27214</xdr:rowOff>
    </xdr:from>
    <xdr:to>
      <xdr:col>82</xdr:col>
      <xdr:colOff>158750</xdr:colOff>
      <xdr:row>20</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170741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157843</xdr:rowOff>
    </xdr:from>
    <xdr:to>
      <xdr:col>74</xdr:col>
      <xdr:colOff>31750</xdr:colOff>
      <xdr:row>21</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166007</xdr:rowOff>
    </xdr:from>
    <xdr:to>
      <xdr:col>65</xdr:col>
      <xdr:colOff>53975</xdr:colOff>
      <xdr:row>22</xdr:row>
      <xdr:rowOff>96157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7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80934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85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扶助費の経常収支比率は、前年度に比べ</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％増の</a:t>
          </a:r>
          <a:r>
            <a:rPr kumimoji="1" lang="en-US" altLang="ja-JP" sz="1200">
              <a:latin typeface="ＭＳ Ｐゴシック" panose="020B0600070205080204" pitchFamily="50" charset="-128"/>
              <a:ea typeface="ＭＳ Ｐゴシック" panose="020B0600070205080204" pitchFamily="50" charset="-128"/>
            </a:rPr>
            <a:t>20.5</a:t>
          </a:r>
          <a:r>
            <a:rPr kumimoji="1" lang="ja-JP" altLang="en-US" sz="1200">
              <a:latin typeface="ＭＳ Ｐゴシック" panose="020B0600070205080204" pitchFamily="50" charset="-128"/>
              <a:ea typeface="ＭＳ Ｐゴシック" panose="020B0600070205080204" pitchFamily="50" charset="-128"/>
            </a:rPr>
            <a:t>％で、類似団体平均・全国平均・埼玉県平均を上回り、かつ上昇傾向にある。市税や地方消費税交付金の増など、経常一般財源収入が増加したものの、待機児童解消のための保育園等の新設による負担金の増や障害福祉サービスの給付費の増に伴う経常一般財源の増加など、扶助費充当経常一般財源等の方がより増加したため、比率は増加した。扶助費の大幅な削減は難しいことから、今後も上昇傾向が続くものと考え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59</xdr:row>
      <xdr:rowOff>162378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245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94343</xdr:rowOff>
    </xdr:from>
    <xdr:to>
      <xdr:col>19</xdr:col>
      <xdr:colOff>187325</xdr:colOff>
      <xdr:row>59</xdr:row>
      <xdr:rowOff>129722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0384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58</xdr:row>
      <xdr:rowOff>94343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940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64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111578</xdr:rowOff>
    </xdr:from>
    <xdr:to>
      <xdr:col>24</xdr:col>
      <xdr:colOff>76200</xdr:colOff>
      <xdr:row>60</xdr:row>
      <xdr:rowOff>41728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83655</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78922</xdr:rowOff>
    </xdr:from>
    <xdr:to>
      <xdr:col>20</xdr:col>
      <xdr:colOff>38100</xdr:colOff>
      <xdr:row>60</xdr:row>
      <xdr:rowOff>9072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8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40822</xdr:rowOff>
    </xdr:from>
    <xdr:to>
      <xdr:col>6</xdr:col>
      <xdr:colOff>171450</xdr:colOff>
      <xdr:row>57</xdr:row>
      <xdr:rowOff>142422</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127199</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で、類似団体平均・全国平均・埼玉県平均を下回っている。後期高齢者医療繰出金の増などにより、その他充当一般財源等が増加したため、比率は増加した。今後も各特別会計への繰出金の内容を精査するとともに、経費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55</xdr:row>
      <xdr:rowOff>151493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4535</xdr:rowOff>
    </xdr:from>
    <xdr:to>
      <xdr:col>78</xdr:col>
      <xdr:colOff>69850</xdr:colOff>
      <xdr:row>55</xdr:row>
      <xdr:rowOff>118835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4342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110672</xdr:rowOff>
    </xdr:from>
    <xdr:to>
      <xdr:col>73</xdr:col>
      <xdr:colOff>180975</xdr:colOff>
      <xdr:row>55</xdr:row>
      <xdr:rowOff>4535</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110672</xdr:rowOff>
    </xdr:from>
    <xdr:to>
      <xdr:col>69</xdr:col>
      <xdr:colOff>92075</xdr:colOff>
      <xdr:row>55</xdr:row>
      <xdr:rowOff>4535</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100693</xdr:rowOff>
    </xdr:from>
    <xdr:to>
      <xdr:col>82</xdr:col>
      <xdr:colOff>158750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117220</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68035</xdr:rowOff>
    </xdr:from>
    <xdr:to>
      <xdr:col>78</xdr:col>
      <xdr:colOff>120650</xdr:colOff>
      <xdr:row>55</xdr:row>
      <xdr:rowOff>169635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125185</xdr:rowOff>
    </xdr:from>
    <xdr:to>
      <xdr:col>74</xdr:col>
      <xdr:colOff>31750</xdr:colOff>
      <xdr:row>55</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65512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59872</xdr:rowOff>
    </xdr:from>
    <xdr:to>
      <xdr:col>69</xdr:col>
      <xdr:colOff>142875</xdr:colOff>
      <xdr:row>54</xdr:row>
      <xdr:rowOff>161472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199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125185</xdr:rowOff>
    </xdr:from>
    <xdr:to>
      <xdr:col>65</xdr:col>
      <xdr:colOff>53975</xdr:colOff>
      <xdr:row>55</xdr:row>
      <xdr:rowOff>55335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65512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％で、類似団体平均・全国平均・埼玉県平均を下回っている。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民間保育園等補助金の増などにより補助費等充当一般財源等が増加したため、比率は増加した。今後も事業の精査を行っていく。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64407</xdr:rowOff>
    </xdr:from>
    <xdr:to>
      <xdr:col>82</xdr:col>
      <xdr:colOff>107950</xdr:colOff>
      <xdr:row>35</xdr:row>
      <xdr:rowOff>118836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5671800" y="6065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64407</xdr:rowOff>
    </xdr:from>
    <xdr:to>
      <xdr:col>78</xdr:col>
      <xdr:colOff>69850</xdr:colOff>
      <xdr:row>35</xdr:row>
      <xdr:rowOff>118836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60651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118836</xdr:rowOff>
    </xdr:from>
    <xdr:to>
      <xdr:col>73</xdr:col>
      <xdr:colOff>180975</xdr:colOff>
      <xdr:row>35</xdr:row>
      <xdr:rowOff>162378</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flipV="1">
          <a:off x="13893800" y="61195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35</xdr:row>
      <xdr:rowOff>162378</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613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68036</xdr:rowOff>
    </xdr:from>
    <xdr:to>
      <xdr:col>74</xdr:col>
      <xdr:colOff>31750</xdr:colOff>
      <xdr:row>35</xdr:row>
      <xdr:rowOff>169636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8363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111578</xdr:rowOff>
    </xdr:from>
    <xdr:to>
      <xdr:col>69</xdr:col>
      <xdr:colOff>142875</xdr:colOff>
      <xdr:row>36</xdr:row>
      <xdr:rowOff>41728</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78922</xdr:rowOff>
    </xdr:from>
    <xdr:to>
      <xdr:col>65</xdr:col>
      <xdr:colOff>53975</xdr:colOff>
      <xdr:row>36</xdr:row>
      <xdr:rowOff>9072</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19249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公債費の経常収支比率は、前年度に比べ</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で、類似団体平均・全国平均・埼玉県平均を下回っている。減税補てん債の減などにより、分子となる公債費充当経常一般財源等が減少したことや、市税や地方消費税交付金の増など、分母となる経常一般財源収入が増加したことで、比率が減少した。今後、大型事業の元金償還が始まると、償還経費が増加することも考えられるが、近年は償還額以上に起債をしないよう努めていることから、数値は減少傾向になると考えており、今後も十分な精査のうえ、必要に応じて起債するよう努める。</a:t>
          </a: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74</xdr:row>
      <xdr:rowOff>116115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27816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116115</xdr:rowOff>
    </xdr:from>
    <xdr:to>
      <xdr:col>19</xdr:col>
      <xdr:colOff>187325</xdr:colOff>
      <xdr:row>74</xdr:row>
      <xdr:rowOff>137885</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3098800" y="12803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137885</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2814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86178</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2814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116313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43543</xdr:rowOff>
    </xdr:from>
    <xdr:to>
      <xdr:col>24</xdr:col>
      <xdr:colOff>76200</xdr:colOff>
      <xdr:row>74</xdr:row>
      <xdr:rowOff>145143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60070</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65315</xdr:rowOff>
    </xdr:from>
    <xdr:to>
      <xdr:col>20</xdr:col>
      <xdr:colOff>38100</xdr:colOff>
      <xdr:row>74</xdr:row>
      <xdr:rowOff>166915</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5642</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87085</xdr:rowOff>
    </xdr:from>
    <xdr:to>
      <xdr:col>15</xdr:col>
      <xdr:colOff>149225</xdr:colOff>
      <xdr:row>75</xdr:row>
      <xdr:rowOff>17235</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27412</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35378</xdr:rowOff>
    </xdr:from>
    <xdr:to>
      <xdr:col>6</xdr:col>
      <xdr:colOff>171450</xdr:colOff>
      <xdr:row>75</xdr:row>
      <xdr:rowOff>136978</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147155</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公債費以外に係る経常収支比率については、前年度に比べ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82.0</a:t>
          </a:r>
          <a:r>
            <a:rPr kumimoji="1" lang="ja-JP" altLang="en-US" sz="1300">
              <a:latin typeface="ＭＳ Ｐゴシック" panose="020B0600070205080204" pitchFamily="50" charset="-128"/>
              <a:ea typeface="ＭＳ Ｐゴシック" panose="020B0600070205080204" pitchFamily="50" charset="-128"/>
            </a:rPr>
            <a:t>％で、類似団体平均・全国平均・埼玉県平均を上回っている。扶助費及び物件費に係る経常収支比率が高いことに起因する。扶助費の大幅な削減は難しいが、物件費などについて経費削減に向けて努力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00000000-0008-0000-0400-0000B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a:extLst>
            <a:ext uri="{FF2B5EF4-FFF2-40B4-BE49-F238E27FC236}">
              <a16:creationId xmlns:a16="http://schemas.microsoft.com/office/drawing/2014/main" id="{00000000-0008-0000-0400-0000B8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a:extLst>
            <a:ext uri="{FF2B5EF4-FFF2-40B4-BE49-F238E27FC236}">
              <a16:creationId xmlns:a16="http://schemas.microsoft.com/office/drawing/2014/main" id="{00000000-0008-0000-0400-0000BA010000}"/>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50800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5671800" y="1339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a:extLst>
            <a:ext uri="{FF2B5EF4-FFF2-40B4-BE49-F238E27FC236}">
              <a16:creationId xmlns:a16="http://schemas.microsoft.com/office/drawing/2014/main" id="{00000000-0008-0000-0400-0000BD010000}"/>
            </a:ext>
          </a:extLst>
        </xdr:cNvPr>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20320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4782800" y="13301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77</xdr:row>
      <xdr:rowOff>100330</xdr:rowOff>
    </xdr:to>
    <xdr:cxnSp macro="">
      <xdr:nvCxnSpPr>
        <xdr:cNvPr id="450" name="直線コネクタ 449">
          <a:extLst>
            <a:ext uri="{FF2B5EF4-FFF2-40B4-BE49-F238E27FC236}">
              <a16:creationId xmlns:a16="http://schemas.microsoft.com/office/drawing/2014/main" id="{00000000-0008-0000-0400-0000C2010000}"/>
            </a:ext>
          </a:extLst>
        </xdr:cNvPr>
        <xdr:cNvCxnSpPr/>
      </xdr:nvCxnSpPr>
      <xdr:spPr>
        <a:xfrm>
          <a:off x="13893800" y="131495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119380</xdr:rowOff>
    </xdr:from>
    <xdr:to>
      <xdr:col>69</xdr:col>
      <xdr:colOff>92075</xdr:colOff>
      <xdr:row>77</xdr:row>
      <xdr:rowOff>92711</xdr:rowOff>
    </xdr:to>
    <xdr:cxnSp macro="">
      <xdr:nvCxnSpPr>
        <xdr:cNvPr id="453" name="直線コネクタ 452">
          <a:extLst>
            <a:ext uri="{FF2B5EF4-FFF2-40B4-BE49-F238E27FC236}">
              <a16:creationId xmlns:a16="http://schemas.microsoft.com/office/drawing/2014/main" id="{00000000-0008-0000-0400-0000C5010000}"/>
            </a:ext>
          </a:extLst>
        </xdr:cNvPr>
        <xdr:cNvCxnSpPr/>
      </xdr:nvCxnSpPr>
      <xdr:spPr>
        <a:xfrm flipV="1">
          <a:off x="13004800" y="131495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a:extLst>
            <a:ext uri="{FF2B5EF4-FFF2-40B4-BE49-F238E27FC236}">
              <a16:creationId xmlns:a16="http://schemas.microsoft.com/office/drawing/2014/main" id="{00000000-0008-0000-0400-0000C8010000}"/>
            </a:ext>
          </a:extLst>
        </xdr:cNvPr>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64" name="公債費以外該当値テキスト">
          <a:extLst>
            <a:ext uri="{FF2B5EF4-FFF2-40B4-BE49-F238E27FC236}">
              <a16:creationId xmlns:a16="http://schemas.microsoft.com/office/drawing/2014/main" id="{00000000-0008-0000-0400-0000D0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55897</xdr:rowOff>
    </xdr:from>
    <xdr:ext cx="7366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71" name="楕円 470">
          <a:extLst>
            <a:ext uri="{FF2B5EF4-FFF2-40B4-BE49-F238E27FC236}">
              <a16:creationId xmlns:a16="http://schemas.microsoft.com/office/drawing/2014/main" id="{00000000-0008-0000-0400-0000D7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67999</xdr:rowOff>
    </xdr:from>
    <xdr:to>
      <xdr:col>29</xdr:col>
      <xdr:colOff>127000</xdr:colOff>
      <xdr:row>19</xdr:row>
      <xdr:rowOff>75674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3174"/>
          <a:ext cx="647700" cy="7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75674</xdr:rowOff>
    </xdr:from>
    <xdr:to>
      <xdr:col>26</xdr:col>
      <xdr:colOff>50800</xdr:colOff>
      <xdr:row>19</xdr:row>
      <xdr:rowOff>77535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0849"/>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77535</xdr:rowOff>
    </xdr:from>
    <xdr:to>
      <xdr:col>22</xdr:col>
      <xdr:colOff>114300</xdr:colOff>
      <xdr:row>19</xdr:row>
      <xdr:rowOff>104641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82710"/>
          <a:ext cx="698500" cy="2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104641</xdr:rowOff>
    </xdr:from>
    <xdr:to>
      <xdr:col>18</xdr:col>
      <xdr:colOff>177800</xdr:colOff>
      <xdr:row>19</xdr:row>
      <xdr:rowOff>130081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09816"/>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150269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42696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17199</xdr:rowOff>
    </xdr:from>
    <xdr:to>
      <xdr:col>29</xdr:col>
      <xdr:colOff>177800</xdr:colOff>
      <xdr:row>19</xdr:row>
      <xdr:rowOff>118799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97226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24874</xdr:rowOff>
    </xdr:from>
    <xdr:to>
      <xdr:col>26</xdr:col>
      <xdr:colOff>101600</xdr:colOff>
      <xdr:row>19</xdr:row>
      <xdr:rowOff>126474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111251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6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26735</xdr:rowOff>
    </xdr:from>
    <xdr:to>
      <xdr:col>22</xdr:col>
      <xdr:colOff>165100</xdr:colOff>
      <xdr:row>19</xdr:row>
      <xdr:rowOff>128335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3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113112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1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53841</xdr:rowOff>
    </xdr:from>
    <xdr:to>
      <xdr:col>19</xdr:col>
      <xdr:colOff>38100</xdr:colOff>
      <xdr:row>19</xdr:row>
      <xdr:rowOff>155441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5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140218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79281</xdr:rowOff>
    </xdr:from>
    <xdr:to>
      <xdr:col>15</xdr:col>
      <xdr:colOff>101600</xdr:colOff>
      <xdr:row>20</xdr:row>
      <xdr:rowOff>9431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8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165658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7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88302</xdr:rowOff>
    </xdr:from>
    <xdr:to>
      <xdr:col>29</xdr:col>
      <xdr:colOff>127000</xdr:colOff>
      <xdr:row>36</xdr:row>
      <xdr:rowOff>91959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41552"/>
          <a:ext cx="647700" cy="3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91959</xdr:rowOff>
    </xdr:from>
    <xdr:to>
      <xdr:col>26</xdr:col>
      <xdr:colOff>50800</xdr:colOff>
      <xdr:row>36</xdr:row>
      <xdr:rowOff>127261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45209"/>
          <a:ext cx="698500" cy="3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127261</xdr:rowOff>
    </xdr:from>
    <xdr:to>
      <xdr:col>22</xdr:col>
      <xdr:colOff>114300</xdr:colOff>
      <xdr:row>36</xdr:row>
      <xdr:rowOff>129580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80511"/>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129580</xdr:rowOff>
    </xdr:from>
    <xdr:to>
      <xdr:col>18</xdr:col>
      <xdr:colOff>177800</xdr:colOff>
      <xdr:row>36</xdr:row>
      <xdr:rowOff>146920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82830"/>
          <a:ext cx="698500" cy="17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296203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37502</xdr:rowOff>
    </xdr:from>
    <xdr:to>
      <xdr:col>29</xdr:col>
      <xdr:colOff>177800</xdr:colOff>
      <xdr:row>36</xdr:row>
      <xdr:rowOff>139102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9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9579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6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41159</xdr:rowOff>
    </xdr:from>
    <xdr:to>
      <xdr:col>26</xdr:col>
      <xdr:colOff>101600</xdr:colOff>
      <xdr:row>36</xdr:row>
      <xdr:rowOff>142759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9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127536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8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76461</xdr:rowOff>
    </xdr:from>
    <xdr:to>
      <xdr:col>22</xdr:col>
      <xdr:colOff>165100</xdr:colOff>
      <xdr:row>37</xdr:row>
      <xdr:rowOff>6611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162838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78780</xdr:rowOff>
    </xdr:from>
    <xdr:to>
      <xdr:col>19</xdr:col>
      <xdr:colOff>38100</xdr:colOff>
      <xdr:row>37</xdr:row>
      <xdr:rowOff>8930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165157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96120</xdr:rowOff>
    </xdr:from>
    <xdr:to>
      <xdr:col>15</xdr:col>
      <xdr:colOff>101600</xdr:colOff>
      <xdr:row>37</xdr:row>
      <xdr:rowOff>26270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4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11047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3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114946</xdr:rowOff>
    </xdr:from>
    <xdr:to>
      <xdr:col>24</xdr:col>
      <xdr:colOff>63500</xdr:colOff>
      <xdr:row>37</xdr:row>
      <xdr:rowOff>121804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585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110962</xdr:rowOff>
    </xdr:from>
    <xdr:to>
      <xdr:col>19</xdr:col>
      <xdr:colOff>177800</xdr:colOff>
      <xdr:row>37</xdr:row>
      <xdr:rowOff>114946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54612"/>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110962</xdr:rowOff>
    </xdr:from>
    <xdr:to>
      <xdr:col>15</xdr:col>
      <xdr:colOff>50800</xdr:colOff>
      <xdr:row>37</xdr:row>
      <xdr:rowOff>126278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46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126278</xdr:rowOff>
    </xdr:from>
    <xdr:to>
      <xdr:col>10</xdr:col>
      <xdr:colOff>114300</xdr:colOff>
      <xdr:row>37</xdr:row>
      <xdr:rowOff>136630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9928"/>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71004</xdr:rowOff>
    </xdr:from>
    <xdr:to>
      <xdr:col>24</xdr:col>
      <xdr:colOff>114300</xdr:colOff>
      <xdr:row>38</xdr:row>
      <xdr:rowOff>1153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4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49431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64146</xdr:rowOff>
    </xdr:from>
    <xdr:to>
      <xdr:col>20</xdr:col>
      <xdr:colOff>38100</xdr:colOff>
      <xdr:row>37</xdr:row>
      <xdr:rowOff>165746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156873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0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60162</xdr:rowOff>
    </xdr:from>
    <xdr:to>
      <xdr:col>15</xdr:col>
      <xdr:colOff>101600</xdr:colOff>
      <xdr:row>37</xdr:row>
      <xdr:rowOff>161762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152888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75478</xdr:rowOff>
    </xdr:from>
    <xdr:to>
      <xdr:col>10</xdr:col>
      <xdr:colOff>165100</xdr:colOff>
      <xdr:row>38</xdr:row>
      <xdr:rowOff>5628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168205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85830</xdr:rowOff>
    </xdr:from>
    <xdr:to>
      <xdr:col>6</xdr:col>
      <xdr:colOff>38100</xdr:colOff>
      <xdr:row>38</xdr:row>
      <xdr:rowOff>15980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106063</xdr:rowOff>
    </xdr:from>
    <xdr:to>
      <xdr:col>24</xdr:col>
      <xdr:colOff>63500</xdr:colOff>
      <xdr:row>56</xdr:row>
      <xdr:rowOff>148779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07263"/>
          <a:ext cx="838200" cy="4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148779</xdr:rowOff>
    </xdr:from>
    <xdr:to>
      <xdr:col>19</xdr:col>
      <xdr:colOff>177800</xdr:colOff>
      <xdr:row>56</xdr:row>
      <xdr:rowOff>163050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49979"/>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163050</xdr:rowOff>
    </xdr:from>
    <xdr:to>
      <xdr:col>15</xdr:col>
      <xdr:colOff>50800</xdr:colOff>
      <xdr:row>57</xdr:row>
      <xdr:rowOff>10084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4250"/>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10084</xdr:rowOff>
    </xdr:from>
    <xdr:to>
      <xdr:col>10</xdr:col>
      <xdr:colOff>114300</xdr:colOff>
      <xdr:row>57</xdr:row>
      <xdr:rowOff>21710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82734"/>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55263</xdr:rowOff>
    </xdr:from>
    <xdr:to>
      <xdr:col>24</xdr:col>
      <xdr:colOff>114300</xdr:colOff>
      <xdr:row>56</xdr:row>
      <xdr:rowOff>156863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33690</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97979</xdr:rowOff>
    </xdr:from>
    <xdr:to>
      <xdr:col>20</xdr:col>
      <xdr:colOff>38100</xdr:colOff>
      <xdr:row>57</xdr:row>
      <xdr:rowOff>28129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19256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9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112250</xdr:rowOff>
    </xdr:from>
    <xdr:to>
      <xdr:col>15</xdr:col>
      <xdr:colOff>101600</xdr:colOff>
      <xdr:row>57</xdr:row>
      <xdr:rowOff>42400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33527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130734</xdr:rowOff>
    </xdr:from>
    <xdr:to>
      <xdr:col>10</xdr:col>
      <xdr:colOff>165100</xdr:colOff>
      <xdr:row>57</xdr:row>
      <xdr:rowOff>60884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52011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142360</xdr:rowOff>
    </xdr:from>
    <xdr:to>
      <xdr:col>6</xdr:col>
      <xdr:colOff>38100</xdr:colOff>
      <xdr:row>57</xdr:row>
      <xdr:rowOff>72510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89037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31344</xdr:rowOff>
    </xdr:from>
    <xdr:to>
      <xdr:col>24</xdr:col>
      <xdr:colOff>63500</xdr:colOff>
      <xdr:row>78</xdr:row>
      <xdr:rowOff>33934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04444"/>
          <a:ext cx="8382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14579</xdr:rowOff>
    </xdr:from>
    <xdr:to>
      <xdr:col>19</xdr:col>
      <xdr:colOff>177800</xdr:colOff>
      <xdr:row>78</xdr:row>
      <xdr:rowOff>33934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87679"/>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14579</xdr:rowOff>
    </xdr:from>
    <xdr:to>
      <xdr:col>15</xdr:col>
      <xdr:colOff>50800</xdr:colOff>
      <xdr:row>78</xdr:row>
      <xdr:rowOff>32792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87679"/>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4826</xdr:rowOff>
    </xdr:from>
    <xdr:to>
      <xdr:col>10</xdr:col>
      <xdr:colOff>114300</xdr:colOff>
      <xdr:row>78</xdr:row>
      <xdr:rowOff>32792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77926"/>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151994</xdr:rowOff>
    </xdr:from>
    <xdr:to>
      <xdr:col>24</xdr:col>
      <xdr:colOff>114300</xdr:colOff>
      <xdr:row>78</xdr:row>
      <xdr:rowOff>82144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130421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154584</xdr:rowOff>
    </xdr:from>
    <xdr:to>
      <xdr:col>20</xdr:col>
      <xdr:colOff>38100</xdr:colOff>
      <xdr:row>78</xdr:row>
      <xdr:rowOff>84734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75861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135229</xdr:rowOff>
    </xdr:from>
    <xdr:to>
      <xdr:col>15</xdr:col>
      <xdr:colOff>101600</xdr:colOff>
      <xdr:row>78</xdr:row>
      <xdr:rowOff>65379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56506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2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153442</xdr:rowOff>
    </xdr:from>
    <xdr:to>
      <xdr:col>10</xdr:col>
      <xdr:colOff>165100</xdr:colOff>
      <xdr:row>78</xdr:row>
      <xdr:rowOff>83592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74719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125476</xdr:rowOff>
    </xdr:from>
    <xdr:to>
      <xdr:col>6</xdr:col>
      <xdr:colOff>38100</xdr:colOff>
      <xdr:row>78</xdr:row>
      <xdr:rowOff>55626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46753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122886</xdr:rowOff>
    </xdr:from>
    <xdr:to>
      <xdr:col>24</xdr:col>
      <xdr:colOff>63500</xdr:colOff>
      <xdr:row>96</xdr:row>
      <xdr:rowOff>140208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82086"/>
          <a:ext cx="8382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140208</xdr:rowOff>
    </xdr:from>
    <xdr:to>
      <xdr:col>19</xdr:col>
      <xdr:colOff>177800</xdr:colOff>
      <xdr:row>97</xdr:row>
      <xdr:rowOff>33719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99408"/>
          <a:ext cx="889000" cy="6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33719</xdr:rowOff>
    </xdr:from>
    <xdr:to>
      <xdr:col>15</xdr:col>
      <xdr:colOff>50800</xdr:colOff>
      <xdr:row>97</xdr:row>
      <xdr:rowOff>101436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4369"/>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101436</xdr:rowOff>
    </xdr:from>
    <xdr:to>
      <xdr:col>10</xdr:col>
      <xdr:colOff>114300</xdr:colOff>
      <xdr:row>97</xdr:row>
      <xdr:rowOff>159183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32086"/>
          <a:ext cx="889000" cy="5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72086</xdr:rowOff>
    </xdr:from>
    <xdr:to>
      <xdr:col>24</xdr:col>
      <xdr:colOff>114300</xdr:colOff>
      <xdr:row>97</xdr:row>
      <xdr:rowOff>2236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50513</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89408</xdr:rowOff>
    </xdr:from>
    <xdr:to>
      <xdr:col>20</xdr:col>
      <xdr:colOff>38100</xdr:colOff>
      <xdr:row>97</xdr:row>
      <xdr:rowOff>19558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4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6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154369</xdr:rowOff>
    </xdr:from>
    <xdr:to>
      <xdr:col>15</xdr:col>
      <xdr:colOff>101600</xdr:colOff>
      <xdr:row>97</xdr:row>
      <xdr:rowOff>84519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75646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50636</xdr:rowOff>
    </xdr:from>
    <xdr:to>
      <xdr:col>10</xdr:col>
      <xdr:colOff>165100</xdr:colOff>
      <xdr:row>97</xdr:row>
      <xdr:rowOff>152236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143363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7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108383</xdr:rowOff>
    </xdr:from>
    <xdr:to>
      <xdr:col>6</xdr:col>
      <xdr:colOff>38100</xdr:colOff>
      <xdr:row>98</xdr:row>
      <xdr:rowOff>38533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29660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9284</xdr:rowOff>
    </xdr:from>
    <xdr:to>
      <xdr:col>55</xdr:col>
      <xdr:colOff>0</xdr:colOff>
      <xdr:row>39</xdr:row>
      <xdr:rowOff>29229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95834"/>
          <a:ext cx="8382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29229</xdr:rowOff>
    </xdr:from>
    <xdr:to>
      <xdr:col>50</xdr:col>
      <xdr:colOff>114300</xdr:colOff>
      <xdr:row>39</xdr:row>
      <xdr:rowOff>42640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715779"/>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161436</xdr:rowOff>
    </xdr:from>
    <xdr:to>
      <xdr:col>45</xdr:col>
      <xdr:colOff>177800</xdr:colOff>
      <xdr:row>39</xdr:row>
      <xdr:rowOff>42640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676536"/>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152902</xdr:rowOff>
    </xdr:from>
    <xdr:to>
      <xdr:col>41</xdr:col>
      <xdr:colOff>50800</xdr:colOff>
      <xdr:row>38</xdr:row>
      <xdr:rowOff>161436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68002"/>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129934</xdr:rowOff>
    </xdr:from>
    <xdr:to>
      <xdr:col>55</xdr:col>
      <xdr:colOff>50800</xdr:colOff>
      <xdr:row>39</xdr:row>
      <xdr:rowOff>60084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44861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5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149879</xdr:rowOff>
    </xdr:from>
    <xdr:to>
      <xdr:col>50</xdr:col>
      <xdr:colOff>165100</xdr:colOff>
      <xdr:row>39</xdr:row>
      <xdr:rowOff>80029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71156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5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163290</xdr:rowOff>
    </xdr:from>
    <xdr:to>
      <xdr:col>46</xdr:col>
      <xdr:colOff>38100</xdr:colOff>
      <xdr:row>39</xdr:row>
      <xdr:rowOff>93440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7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84567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110636</xdr:rowOff>
    </xdr:from>
    <xdr:to>
      <xdr:col>41</xdr:col>
      <xdr:colOff>101600</xdr:colOff>
      <xdr:row>39</xdr:row>
      <xdr:rowOff>40786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2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31913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102102</xdr:rowOff>
    </xdr:from>
    <xdr:to>
      <xdr:col>36</xdr:col>
      <xdr:colOff>165100</xdr:colOff>
      <xdr:row>39</xdr:row>
      <xdr:rowOff>32252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23379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132537</xdr:rowOff>
    </xdr:from>
    <xdr:to>
      <xdr:col>54</xdr:col>
      <xdr:colOff>189865</xdr:colOff>
      <xdr:row>57</xdr:row>
      <xdr:rowOff>106325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037"/>
          <a:ext cx="1270" cy="1173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110152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106325</xdr:rowOff>
    </xdr:from>
    <xdr:to>
      <xdr:col>55</xdr:col>
      <xdr:colOff>88900</xdr:colOff>
      <xdr:row>57</xdr:row>
      <xdr:rowOff>106325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7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79214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132537</xdr:rowOff>
    </xdr:from>
    <xdr:to>
      <xdr:col>55</xdr:col>
      <xdr:colOff>88900</xdr:colOff>
      <xdr:row>50</xdr:row>
      <xdr:rowOff>132537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106325</xdr:rowOff>
    </xdr:from>
    <xdr:to>
      <xdr:col>55</xdr:col>
      <xdr:colOff>0</xdr:colOff>
      <xdr:row>57</xdr:row>
      <xdr:rowOff>139382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878975"/>
          <a:ext cx="8382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24617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111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1740</xdr:rowOff>
    </xdr:from>
    <xdr:to>
      <xdr:col>55</xdr:col>
      <xdr:colOff>50800</xdr:colOff>
      <xdr:row>54</xdr:row>
      <xdr:rowOff>103340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139382</xdr:rowOff>
    </xdr:from>
    <xdr:to>
      <xdr:col>50</xdr:col>
      <xdr:colOff>114300</xdr:colOff>
      <xdr:row>57</xdr:row>
      <xdr:rowOff>141948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912032"/>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150431</xdr:rowOff>
    </xdr:from>
    <xdr:to>
      <xdr:col>50</xdr:col>
      <xdr:colOff>165100</xdr:colOff>
      <xdr:row>54</xdr:row>
      <xdr:rowOff>80581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97108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0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141948</xdr:rowOff>
    </xdr:from>
    <xdr:to>
      <xdr:col>45</xdr:col>
      <xdr:colOff>177800</xdr:colOff>
      <xdr:row>58</xdr:row>
      <xdr:rowOff>49606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14598"/>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13436</xdr:rowOff>
    </xdr:from>
    <xdr:to>
      <xdr:col>46</xdr:col>
      <xdr:colOff>38100</xdr:colOff>
      <xdr:row>54</xdr:row>
      <xdr:rowOff>115036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131563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0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49606</xdr:rowOff>
    </xdr:from>
    <xdr:to>
      <xdr:col>41</xdr:col>
      <xdr:colOff>50800</xdr:colOff>
      <xdr:row>58</xdr:row>
      <xdr:rowOff>59601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93706"/>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113652</xdr:rowOff>
    </xdr:from>
    <xdr:to>
      <xdr:col>41</xdr:col>
      <xdr:colOff>101600</xdr:colOff>
      <xdr:row>55</xdr:row>
      <xdr:rowOff>43802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60329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170117</xdr:rowOff>
    </xdr:from>
    <xdr:to>
      <xdr:col>36</xdr:col>
      <xdr:colOff>165100</xdr:colOff>
      <xdr:row>55</xdr:row>
      <xdr:rowOff>100267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116794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55525</xdr:rowOff>
    </xdr:from>
    <xdr:to>
      <xdr:col>55</xdr:col>
      <xdr:colOff>50800</xdr:colOff>
      <xdr:row>57</xdr:row>
      <xdr:rowOff>157125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141902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88582</xdr:rowOff>
    </xdr:from>
    <xdr:to>
      <xdr:col>50</xdr:col>
      <xdr:colOff>165100</xdr:colOff>
      <xdr:row>58</xdr:row>
      <xdr:rowOff>18732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9859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91148</xdr:rowOff>
    </xdr:from>
    <xdr:to>
      <xdr:col>46</xdr:col>
      <xdr:colOff>38100</xdr:colOff>
      <xdr:row>58</xdr:row>
      <xdr:rowOff>21298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170256</xdr:rowOff>
    </xdr:from>
    <xdr:to>
      <xdr:col>41</xdr:col>
      <xdr:colOff>101600</xdr:colOff>
      <xdr:row>58</xdr:row>
      <xdr:rowOff>100406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4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91533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8801</xdr:rowOff>
    </xdr:from>
    <xdr:to>
      <xdr:col>36</xdr:col>
      <xdr:colOff>165100</xdr:colOff>
      <xdr:row>58</xdr:row>
      <xdr:rowOff>110401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101528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126944</xdr:rowOff>
    </xdr:from>
    <xdr:to>
      <xdr:col>55</xdr:col>
      <xdr:colOff>0</xdr:colOff>
      <xdr:row>78</xdr:row>
      <xdr:rowOff>97546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28594"/>
          <a:ext cx="838200" cy="14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71041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75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97546</xdr:rowOff>
    </xdr:from>
    <xdr:to>
      <xdr:col>50</xdr:col>
      <xdr:colOff>114300</xdr:colOff>
      <xdr:row>78</xdr:row>
      <xdr:rowOff>117801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0646"/>
          <a:ext cx="889000" cy="2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75143</xdr:rowOff>
    </xdr:from>
    <xdr:to>
      <xdr:col>45</xdr:col>
      <xdr:colOff>177800</xdr:colOff>
      <xdr:row>78</xdr:row>
      <xdr:rowOff>117801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48243"/>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75143</xdr:rowOff>
    </xdr:from>
    <xdr:to>
      <xdr:col>41</xdr:col>
      <xdr:colOff>50800</xdr:colOff>
      <xdr:row>78</xdr:row>
      <xdr:rowOff>105228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48243"/>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76144</xdr:rowOff>
    </xdr:from>
    <xdr:to>
      <xdr:col>55</xdr:col>
      <xdr:colOff>50800</xdr:colOff>
      <xdr:row>78</xdr:row>
      <xdr:rowOff>6294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54571</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25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46746</xdr:rowOff>
    </xdr:from>
    <xdr:to>
      <xdr:col>50</xdr:col>
      <xdr:colOff>165100</xdr:colOff>
      <xdr:row>78</xdr:row>
      <xdr:rowOff>148346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1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139473</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512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67001</xdr:rowOff>
    </xdr:from>
    <xdr:to>
      <xdr:col>46</xdr:col>
      <xdr:colOff>38100</xdr:colOff>
      <xdr:row>78</xdr:row>
      <xdr:rowOff>168601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159728</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53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24343</xdr:rowOff>
    </xdr:from>
    <xdr:to>
      <xdr:col>41</xdr:col>
      <xdr:colOff>101600</xdr:colOff>
      <xdr:row>78</xdr:row>
      <xdr:rowOff>125943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117070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49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54428</xdr:rowOff>
    </xdr:from>
    <xdr:to>
      <xdr:col>36</xdr:col>
      <xdr:colOff>165100</xdr:colOff>
      <xdr:row>78</xdr:row>
      <xdr:rowOff>156028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147155</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3017" y="1352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43655</xdr:rowOff>
    </xdr:from>
    <xdr:to>
      <xdr:col>55</xdr:col>
      <xdr:colOff>0</xdr:colOff>
      <xdr:row>98</xdr:row>
      <xdr:rowOff>77488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845755"/>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77488</xdr:rowOff>
    </xdr:from>
    <xdr:to>
      <xdr:col>50</xdr:col>
      <xdr:colOff>114300</xdr:colOff>
      <xdr:row>98</xdr:row>
      <xdr:rowOff>116661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79588"/>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116661</xdr:rowOff>
    </xdr:from>
    <xdr:to>
      <xdr:col>45</xdr:col>
      <xdr:colOff>177800</xdr:colOff>
      <xdr:row>98</xdr:row>
      <xdr:rowOff>125282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18761"/>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125282</xdr:rowOff>
    </xdr:from>
    <xdr:to>
      <xdr:col>41</xdr:col>
      <xdr:colOff>50800</xdr:colOff>
      <xdr:row>99</xdr:row>
      <xdr:rowOff>1250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927382"/>
          <a:ext cx="8890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164305</xdr:rowOff>
    </xdr:from>
    <xdr:to>
      <xdr:col>55</xdr:col>
      <xdr:colOff>50800</xdr:colOff>
      <xdr:row>98</xdr:row>
      <xdr:rowOff>94455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79232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26688</xdr:rowOff>
    </xdr:from>
    <xdr:to>
      <xdr:col>50</xdr:col>
      <xdr:colOff>165100</xdr:colOff>
      <xdr:row>98</xdr:row>
      <xdr:rowOff>128288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119415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65861</xdr:rowOff>
    </xdr:from>
    <xdr:to>
      <xdr:col>46</xdr:col>
      <xdr:colOff>38100</xdr:colOff>
      <xdr:row>98</xdr:row>
      <xdr:rowOff>167461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158588</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74482</xdr:rowOff>
    </xdr:from>
    <xdr:to>
      <xdr:col>41</xdr:col>
      <xdr:colOff>101600</xdr:colOff>
      <xdr:row>99</xdr:row>
      <xdr:rowOff>4632</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167209</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121900</xdr:rowOff>
    </xdr:from>
    <xdr:to>
      <xdr:col>36</xdr:col>
      <xdr:colOff>165100</xdr:colOff>
      <xdr:row>99</xdr:row>
      <xdr:rowOff>52050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9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43177</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70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170778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42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91421</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43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105798</xdr:rowOff>
    </xdr:from>
    <xdr:to>
      <xdr:col>85</xdr:col>
      <xdr:colOff>127000</xdr:colOff>
      <xdr:row>78</xdr:row>
      <xdr:rowOff>108634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78898"/>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99054</xdr:rowOff>
    </xdr:from>
    <xdr:to>
      <xdr:col>81</xdr:col>
      <xdr:colOff>50800</xdr:colOff>
      <xdr:row>78</xdr:row>
      <xdr:rowOff>105798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7215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93842</xdr:rowOff>
    </xdr:from>
    <xdr:to>
      <xdr:col>76</xdr:col>
      <xdr:colOff>114300</xdr:colOff>
      <xdr:row>78</xdr:row>
      <xdr:rowOff>99054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6694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60147</xdr:rowOff>
    </xdr:from>
    <xdr:to>
      <xdr:col>71</xdr:col>
      <xdr:colOff>177800</xdr:colOff>
      <xdr:row>78</xdr:row>
      <xdr:rowOff>93842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33247"/>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126171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57834</xdr:rowOff>
    </xdr:from>
    <xdr:to>
      <xdr:col>85</xdr:col>
      <xdr:colOff>177800</xdr:colOff>
      <xdr:row>78</xdr:row>
      <xdr:rowOff>159434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4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144211</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54998</xdr:rowOff>
    </xdr:from>
    <xdr:to>
      <xdr:col>81</xdr:col>
      <xdr:colOff>101600</xdr:colOff>
      <xdr:row>78</xdr:row>
      <xdr:rowOff>156598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4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147725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5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48254</xdr:rowOff>
    </xdr:from>
    <xdr:to>
      <xdr:col>76</xdr:col>
      <xdr:colOff>165100</xdr:colOff>
      <xdr:row>78</xdr:row>
      <xdr:rowOff>149854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140981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43042</xdr:rowOff>
    </xdr:from>
    <xdr:to>
      <xdr:col>72</xdr:col>
      <xdr:colOff>38100</xdr:colOff>
      <xdr:row>78</xdr:row>
      <xdr:rowOff>144642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135769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0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9347</xdr:rowOff>
    </xdr:from>
    <xdr:to>
      <xdr:col>67</xdr:col>
      <xdr:colOff>101600</xdr:colOff>
      <xdr:row>78</xdr:row>
      <xdr:rowOff>110947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102074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7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104953</xdr:rowOff>
    </xdr:from>
    <xdr:to>
      <xdr:col>85</xdr:col>
      <xdr:colOff>127000</xdr:colOff>
      <xdr:row>98</xdr:row>
      <xdr:rowOff>143390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907053"/>
          <a:ext cx="838200" cy="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138555</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42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143390</xdr:rowOff>
    </xdr:from>
    <xdr:to>
      <xdr:col>81</xdr:col>
      <xdr:colOff>50800</xdr:colOff>
      <xdr:row>98</xdr:row>
      <xdr:rowOff>146591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94549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75320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36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64360</xdr:rowOff>
    </xdr:from>
    <xdr:to>
      <xdr:col>76</xdr:col>
      <xdr:colOff>114300</xdr:colOff>
      <xdr:row>98</xdr:row>
      <xdr:rowOff>146591</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3703300" y="16866460"/>
          <a:ext cx="889000" cy="8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3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64360</xdr:rowOff>
    </xdr:from>
    <xdr:to>
      <xdr:col>71</xdr:col>
      <xdr:colOff>177800</xdr:colOff>
      <xdr:row>98</xdr:row>
      <xdr:rowOff>109786</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866460"/>
          <a:ext cx="8890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54153</xdr:rowOff>
    </xdr:from>
    <xdr:to>
      <xdr:col>85</xdr:col>
      <xdr:colOff>177800</xdr:colOff>
      <xdr:row>98</xdr:row>
      <xdr:rowOff>155753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32580</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92590</xdr:rowOff>
    </xdr:from>
    <xdr:to>
      <xdr:col>81</xdr:col>
      <xdr:colOff>101600</xdr:colOff>
      <xdr:row>99</xdr:row>
      <xdr:rowOff>22740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13867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98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95791</xdr:rowOff>
    </xdr:from>
    <xdr:to>
      <xdr:col>76</xdr:col>
      <xdr:colOff>165100</xdr:colOff>
      <xdr:row>99</xdr:row>
      <xdr:rowOff>25941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17068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9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13560</xdr:rowOff>
    </xdr:from>
    <xdr:to>
      <xdr:col>72</xdr:col>
      <xdr:colOff>38100</xdr:colOff>
      <xdr:row>98</xdr:row>
      <xdr:rowOff>115160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106287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58986</xdr:rowOff>
    </xdr:from>
    <xdr:to>
      <xdr:col>67</xdr:col>
      <xdr:colOff>101600</xdr:colOff>
      <xdr:row>98</xdr:row>
      <xdr:rowOff>160586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6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151713</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107787</xdr:rowOff>
    </xdr:from>
    <xdr:to>
      <xdr:col>116</xdr:col>
      <xdr:colOff>63500</xdr:colOff>
      <xdr:row>58</xdr:row>
      <xdr:rowOff>111034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51887"/>
          <a:ext cx="8382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105364</xdr:rowOff>
    </xdr:from>
    <xdr:to>
      <xdr:col>111</xdr:col>
      <xdr:colOff>177800</xdr:colOff>
      <xdr:row>58</xdr:row>
      <xdr:rowOff>107787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494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101890</xdr:rowOff>
    </xdr:from>
    <xdr:to>
      <xdr:col>107</xdr:col>
      <xdr:colOff>50800</xdr:colOff>
      <xdr:row>58</xdr:row>
      <xdr:rowOff>105364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45990"/>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98964</xdr:rowOff>
    </xdr:from>
    <xdr:to>
      <xdr:col>102</xdr:col>
      <xdr:colOff>114300</xdr:colOff>
      <xdr:row>58</xdr:row>
      <xdr:rowOff>101890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4306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60234</xdr:rowOff>
    </xdr:from>
    <xdr:to>
      <xdr:col>116</xdr:col>
      <xdr:colOff>114300</xdr:colOff>
      <xdr:row>58</xdr:row>
      <xdr:rowOff>161834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146611</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19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56987</xdr:rowOff>
    </xdr:from>
    <xdr:to>
      <xdr:col>112</xdr:col>
      <xdr:colOff>38100</xdr:colOff>
      <xdr:row>58</xdr:row>
      <xdr:rowOff>158587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149714</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093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54564</xdr:rowOff>
    </xdr:from>
    <xdr:to>
      <xdr:col>107</xdr:col>
      <xdr:colOff>101600</xdr:colOff>
      <xdr:row>58</xdr:row>
      <xdr:rowOff>156164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9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147291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09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51090</xdr:rowOff>
    </xdr:from>
    <xdr:to>
      <xdr:col>102</xdr:col>
      <xdr:colOff>165100</xdr:colOff>
      <xdr:row>58</xdr:row>
      <xdr:rowOff>152690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143817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087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48164</xdr:rowOff>
    </xdr:from>
    <xdr:to>
      <xdr:col>98</xdr:col>
      <xdr:colOff>38100</xdr:colOff>
      <xdr:row>58</xdr:row>
      <xdr:rowOff>149764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140891</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084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104104</xdr:rowOff>
    </xdr:from>
    <xdr:to>
      <xdr:col>116</xdr:col>
      <xdr:colOff>63500</xdr:colOff>
      <xdr:row>78</xdr:row>
      <xdr:rowOff>137153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477204"/>
          <a:ext cx="8382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55019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742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90421</xdr:rowOff>
    </xdr:from>
    <xdr:to>
      <xdr:col>111</xdr:col>
      <xdr:colOff>177800</xdr:colOff>
      <xdr:row>78</xdr:row>
      <xdr:rowOff>104104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3463521"/>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114248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70760</xdr:rowOff>
    </xdr:from>
    <xdr:to>
      <xdr:col>107</xdr:col>
      <xdr:colOff>50800</xdr:colOff>
      <xdr:row>78</xdr:row>
      <xdr:rowOff>90421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443860"/>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45178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70760</xdr:rowOff>
    </xdr:from>
    <xdr:to>
      <xdr:col>102</xdr:col>
      <xdr:colOff>114300</xdr:colOff>
      <xdr:row>78</xdr:row>
      <xdr:rowOff>111452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443860"/>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84726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37504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86353</xdr:rowOff>
    </xdr:from>
    <xdr:to>
      <xdr:col>116</xdr:col>
      <xdr:colOff>114300</xdr:colOff>
      <xdr:row>79</xdr:row>
      <xdr:rowOff>16503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45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1280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3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53304</xdr:rowOff>
    </xdr:from>
    <xdr:to>
      <xdr:col>112</xdr:col>
      <xdr:colOff>38100</xdr:colOff>
      <xdr:row>78</xdr:row>
      <xdr:rowOff>154904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146031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51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39621</xdr:rowOff>
    </xdr:from>
    <xdr:to>
      <xdr:col>107</xdr:col>
      <xdr:colOff>101600</xdr:colOff>
      <xdr:row>78</xdr:row>
      <xdr:rowOff>141221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4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132348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5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19960</xdr:rowOff>
    </xdr:from>
    <xdr:to>
      <xdr:col>102</xdr:col>
      <xdr:colOff>165100</xdr:colOff>
      <xdr:row>78</xdr:row>
      <xdr:rowOff>121560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3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112687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4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60652</xdr:rowOff>
    </xdr:from>
    <xdr:to>
      <xdr:col>98</xdr:col>
      <xdr:colOff>38100</xdr:colOff>
      <xdr:row>78</xdr:row>
      <xdr:rowOff>162252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4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153379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52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歳出決算総額は、住民一人当たり</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万</a:t>
          </a:r>
          <a:r>
            <a:rPr kumimoji="1" lang="en-US" altLang="ja-JP" sz="1600">
              <a:latin typeface="ＭＳ Ｐゴシック" panose="020B0600070205080204" pitchFamily="50" charset="-128"/>
              <a:ea typeface="ＭＳ Ｐゴシック" panose="020B0600070205080204" pitchFamily="50" charset="-128"/>
            </a:rPr>
            <a:t>7,175</a:t>
          </a:r>
          <a:r>
            <a:rPr kumimoji="1" lang="ja-JP" altLang="en-US" sz="1600">
              <a:latin typeface="ＭＳ Ｐゴシック" panose="020B0600070205080204" pitchFamily="50" charset="-128"/>
              <a:ea typeface="ＭＳ Ｐゴシック" panose="020B0600070205080204" pitchFamily="50" charset="-128"/>
            </a:rPr>
            <a:t>円となっている。主な構成項目である扶助費は、社会保障関係経費などの増により住民一人当たり</a:t>
          </a:r>
          <a:r>
            <a:rPr kumimoji="1" lang="en-US" altLang="ja-JP" sz="1600">
              <a:latin typeface="ＭＳ Ｐゴシック" panose="020B0600070205080204" pitchFamily="50" charset="-128"/>
              <a:ea typeface="ＭＳ Ｐゴシック" panose="020B0600070205080204" pitchFamily="50" charset="-128"/>
            </a:rPr>
            <a:t>9</a:t>
          </a:r>
          <a:r>
            <a:rPr kumimoji="1" lang="ja-JP" altLang="en-US" sz="1600">
              <a:latin typeface="ＭＳ Ｐゴシック" panose="020B0600070205080204" pitchFamily="50" charset="-128"/>
              <a:ea typeface="ＭＳ Ｐゴシック" panose="020B0600070205080204" pitchFamily="50" charset="-128"/>
            </a:rPr>
            <a:t>万</a:t>
          </a:r>
          <a:r>
            <a:rPr kumimoji="1" lang="en-US" altLang="ja-JP" sz="1600">
              <a:latin typeface="ＭＳ Ｐゴシック" panose="020B0600070205080204" pitchFamily="50" charset="-128"/>
              <a:ea typeface="ＭＳ Ｐゴシック" panose="020B0600070205080204" pitchFamily="50" charset="-128"/>
            </a:rPr>
            <a:t>4,324</a:t>
          </a:r>
          <a:r>
            <a:rPr kumimoji="1" lang="ja-JP" altLang="en-US" sz="1600">
              <a:latin typeface="ＭＳ Ｐゴシック" panose="020B0600070205080204" pitchFamily="50" charset="-128"/>
              <a:ea typeface="ＭＳ Ｐゴシック" panose="020B0600070205080204" pitchFamily="50" charset="-128"/>
            </a:rPr>
            <a:t>円となっており、埼玉県平均を上回っている。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また、物件費についても、指定管理など民間活力の導入を推進してきたことなどにより、埼玉県平均を上回っている。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一方、普通建設事業費や積立金については、全国平均、類似団体平均、埼玉県平均を下回っている。普通建設事業については、扶助費など経常経費の比重が高いことにより抑えざるを得ない状況にあるが、今後、施設の老朽化対策に係る経費が増大することも考えられる。積立金については、決算状況等により可能な範囲で積立を行う。</a:t>
          </a: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埼玉県朝霞市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140,004
136,172
18.34
42,946,905
41,605,737
1,119,470
24,374,531
28,084,098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26.0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18542</xdr:rowOff>
    </xdr:from>
    <xdr:to>
      <xdr:col>24</xdr:col>
      <xdr:colOff>63500</xdr:colOff>
      <xdr:row>39</xdr:row>
      <xdr:rowOff>72644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705092"/>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5588</xdr:rowOff>
    </xdr:from>
    <xdr:to>
      <xdr:col>19</xdr:col>
      <xdr:colOff>177800</xdr:colOff>
      <xdr:row>39</xdr:row>
      <xdr:rowOff>18542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9213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2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149606</xdr:rowOff>
    </xdr:from>
    <xdr:to>
      <xdr:col>15</xdr:col>
      <xdr:colOff>50800</xdr:colOff>
      <xdr:row>39</xdr:row>
      <xdr:rowOff>5588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6470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73406</xdr:rowOff>
    </xdr:from>
    <xdr:to>
      <xdr:col>10</xdr:col>
      <xdr:colOff>114300</xdr:colOff>
      <xdr:row>38</xdr:row>
      <xdr:rowOff>149606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8850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21861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21844</xdr:rowOff>
    </xdr:from>
    <xdr:to>
      <xdr:col>24</xdr:col>
      <xdr:colOff>114300</xdr:colOff>
      <xdr:row>39</xdr:row>
      <xdr:rowOff>123444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7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108221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139192</xdr:rowOff>
    </xdr:from>
    <xdr:to>
      <xdr:col>20</xdr:col>
      <xdr:colOff>38100</xdr:colOff>
      <xdr:row>39</xdr:row>
      <xdr:rowOff>69342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60469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126238</xdr:rowOff>
    </xdr:from>
    <xdr:to>
      <xdr:col>15</xdr:col>
      <xdr:colOff>101600</xdr:colOff>
      <xdr:row>39</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47515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3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98806</xdr:rowOff>
    </xdr:from>
    <xdr:to>
      <xdr:col>10</xdr:col>
      <xdr:colOff>165100</xdr:colOff>
      <xdr:row>39</xdr:row>
      <xdr:rowOff>28956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20083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22606</xdr:rowOff>
    </xdr:from>
    <xdr:to>
      <xdr:col>6</xdr:col>
      <xdr:colOff>38100</xdr:colOff>
      <xdr:row>38</xdr:row>
      <xdr:rowOff>124206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115333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141186</xdr:rowOff>
    </xdr:from>
    <xdr:to>
      <xdr:col>24</xdr:col>
      <xdr:colOff>63500</xdr:colOff>
      <xdr:row>56</xdr:row>
      <xdr:rowOff>163417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42386"/>
          <a:ext cx="8382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161231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4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163417</xdr:rowOff>
    </xdr:from>
    <xdr:to>
      <xdr:col>19</xdr:col>
      <xdr:colOff>177800</xdr:colOff>
      <xdr:row>57</xdr:row>
      <xdr:rowOff>6655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764617"/>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80573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123546</xdr:rowOff>
    </xdr:from>
    <xdr:to>
      <xdr:col>15</xdr:col>
      <xdr:colOff>50800</xdr:colOff>
      <xdr:row>57</xdr:row>
      <xdr:rowOff>6655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24746"/>
          <a:ext cx="8890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79621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123546</xdr:rowOff>
    </xdr:from>
    <xdr:to>
      <xdr:col>10</xdr:col>
      <xdr:colOff>114300</xdr:colOff>
      <xdr:row>57</xdr:row>
      <xdr:rowOff>75711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24746"/>
          <a:ext cx="889000" cy="12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129188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90386</xdr:rowOff>
    </xdr:from>
    <xdr:to>
      <xdr:col>24</xdr:col>
      <xdr:colOff>114300</xdr:colOff>
      <xdr:row>57</xdr:row>
      <xdr:rowOff>20536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9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68813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112617</xdr:rowOff>
    </xdr:from>
    <xdr:to>
      <xdr:col>20</xdr:col>
      <xdr:colOff>38100</xdr:colOff>
      <xdr:row>57</xdr:row>
      <xdr:rowOff>42767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33894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127305</xdr:rowOff>
    </xdr:from>
    <xdr:to>
      <xdr:col>15</xdr:col>
      <xdr:colOff>101600</xdr:colOff>
      <xdr:row>57</xdr:row>
      <xdr:rowOff>57455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48582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72746</xdr:rowOff>
    </xdr:from>
    <xdr:to>
      <xdr:col>10</xdr:col>
      <xdr:colOff>165100</xdr:colOff>
      <xdr:row>57</xdr:row>
      <xdr:rowOff>2896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165473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24911</xdr:rowOff>
    </xdr:from>
    <xdr:to>
      <xdr:col>6</xdr:col>
      <xdr:colOff>38100</xdr:colOff>
      <xdr:row>57</xdr:row>
      <xdr:rowOff>126511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117638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131797</xdr:rowOff>
    </xdr:from>
    <xdr:to>
      <xdr:col>24</xdr:col>
      <xdr:colOff>63500</xdr:colOff>
      <xdr:row>77</xdr:row>
      <xdr:rowOff>149008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333447"/>
          <a:ext cx="838200" cy="1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149008</xdr:rowOff>
    </xdr:from>
    <xdr:to>
      <xdr:col>19</xdr:col>
      <xdr:colOff>177800</xdr:colOff>
      <xdr:row>77</xdr:row>
      <xdr:rowOff>164139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50658"/>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164139</xdr:rowOff>
    </xdr:from>
    <xdr:to>
      <xdr:col>15</xdr:col>
      <xdr:colOff>50800</xdr:colOff>
      <xdr:row>78</xdr:row>
      <xdr:rowOff>105955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65789"/>
          <a:ext cx="889000" cy="1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105955</xdr:rowOff>
    </xdr:from>
    <xdr:to>
      <xdr:col>10</xdr:col>
      <xdr:colOff>114300</xdr:colOff>
      <xdr:row>78</xdr:row>
      <xdr:rowOff>143587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79055"/>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104984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80997</xdr:rowOff>
    </xdr:from>
    <xdr:to>
      <xdr:col>24</xdr:col>
      <xdr:colOff>114300</xdr:colOff>
      <xdr:row>78</xdr:row>
      <xdr:rowOff>11147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59424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6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98208</xdr:rowOff>
    </xdr:from>
    <xdr:to>
      <xdr:col>20</xdr:col>
      <xdr:colOff>38100</xdr:colOff>
      <xdr:row>78</xdr:row>
      <xdr:rowOff>28358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9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19485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113339</xdr:rowOff>
    </xdr:from>
    <xdr:to>
      <xdr:col>15</xdr:col>
      <xdr:colOff>101600</xdr:colOff>
      <xdr:row>78</xdr:row>
      <xdr:rowOff>43489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34616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55155</xdr:rowOff>
    </xdr:from>
    <xdr:to>
      <xdr:col>10</xdr:col>
      <xdr:colOff>165100</xdr:colOff>
      <xdr:row>78</xdr:row>
      <xdr:rowOff>156755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147882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2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92787</xdr:rowOff>
    </xdr:from>
    <xdr:to>
      <xdr:col>6</xdr:col>
      <xdr:colOff>38100</xdr:colOff>
      <xdr:row>79</xdr:row>
      <xdr:rowOff>22937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14064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5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115948</xdr:rowOff>
    </xdr:from>
    <xdr:to>
      <xdr:col>24</xdr:col>
      <xdr:colOff>63500</xdr:colOff>
      <xdr:row>98</xdr:row>
      <xdr:rowOff>146650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18048"/>
          <a:ext cx="8382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132248</xdr:rowOff>
    </xdr:from>
    <xdr:to>
      <xdr:col>19</xdr:col>
      <xdr:colOff>177800</xdr:colOff>
      <xdr:row>98</xdr:row>
      <xdr:rowOff>146650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434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132248</xdr:rowOff>
    </xdr:from>
    <xdr:to>
      <xdr:col>15</xdr:col>
      <xdr:colOff>50800</xdr:colOff>
      <xdr:row>98</xdr:row>
      <xdr:rowOff>140798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434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108291</xdr:rowOff>
    </xdr:from>
    <xdr:to>
      <xdr:col>10</xdr:col>
      <xdr:colOff>114300</xdr:colOff>
      <xdr:row>98</xdr:row>
      <xdr:rowOff>140798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0391"/>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65148</xdr:rowOff>
    </xdr:from>
    <xdr:to>
      <xdr:col>24</xdr:col>
      <xdr:colOff>114300</xdr:colOff>
      <xdr:row>98</xdr:row>
      <xdr:rowOff>166748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151525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95850</xdr:rowOff>
    </xdr:from>
    <xdr:to>
      <xdr:col>20</xdr:col>
      <xdr:colOff>38100</xdr:colOff>
      <xdr:row>99</xdr:row>
      <xdr:rowOff>26000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17127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81448</xdr:rowOff>
    </xdr:from>
    <xdr:to>
      <xdr:col>15</xdr:col>
      <xdr:colOff>101600</xdr:colOff>
      <xdr:row>99</xdr:row>
      <xdr:rowOff>11598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89998</xdr:rowOff>
    </xdr:from>
    <xdr:to>
      <xdr:col>10</xdr:col>
      <xdr:colOff>165100</xdr:colOff>
      <xdr:row>99</xdr:row>
      <xdr:rowOff>20148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9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11275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57491</xdr:rowOff>
    </xdr:from>
    <xdr:to>
      <xdr:col>6</xdr:col>
      <xdr:colOff>38100</xdr:colOff>
      <xdr:row>98</xdr:row>
      <xdr:rowOff>159091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150218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30480</xdr:rowOff>
    </xdr:from>
    <xdr:to>
      <xdr:col>55</xdr:col>
      <xdr:colOff>0</xdr:colOff>
      <xdr:row>39</xdr:row>
      <xdr:rowOff>30734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7030"/>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28956</xdr:rowOff>
    </xdr:from>
    <xdr:to>
      <xdr:col>50</xdr:col>
      <xdr:colOff>114300</xdr:colOff>
      <xdr:row>39</xdr:row>
      <xdr:rowOff>30734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1550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169291</xdr:rowOff>
    </xdr:from>
    <xdr:to>
      <xdr:col>45</xdr:col>
      <xdr:colOff>177800</xdr:colOff>
      <xdr:row>39</xdr:row>
      <xdr:rowOff>28956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84391"/>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169291</xdr:rowOff>
    </xdr:from>
    <xdr:to>
      <xdr:col>41</xdr:col>
      <xdr:colOff>50800</xdr:colOff>
      <xdr:row>39</xdr:row>
      <xdr:rowOff>17145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843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66057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151384</xdr:rowOff>
    </xdr:from>
    <xdr:to>
      <xdr:col>50</xdr:col>
      <xdr:colOff>165100</xdr:colOff>
      <xdr:row>39</xdr:row>
      <xdr:rowOff>81534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72661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149606</xdr:rowOff>
    </xdr:from>
    <xdr:to>
      <xdr:col>46</xdr:col>
      <xdr:colOff>38100</xdr:colOff>
      <xdr:row>39</xdr:row>
      <xdr:rowOff>79756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70883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7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118491</xdr:rowOff>
    </xdr:from>
    <xdr:to>
      <xdr:col>41</xdr:col>
      <xdr:colOff>101600</xdr:colOff>
      <xdr:row>39</xdr:row>
      <xdr:rowOff>48641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39768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2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137795</xdr:rowOff>
    </xdr:from>
    <xdr:to>
      <xdr:col>36</xdr:col>
      <xdr:colOff>165100</xdr:colOff>
      <xdr:row>39</xdr:row>
      <xdr:rowOff>67945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59072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82876</xdr:rowOff>
    </xdr:from>
    <xdr:to>
      <xdr:col>55</xdr:col>
      <xdr:colOff>0</xdr:colOff>
      <xdr:row>59</xdr:row>
      <xdr:rowOff>83366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98426"/>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83366</xdr:rowOff>
    </xdr:from>
    <xdr:to>
      <xdr:col>50</xdr:col>
      <xdr:colOff>114300</xdr:colOff>
      <xdr:row>59</xdr:row>
      <xdr:rowOff>83432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9891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33944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2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81962</xdr:rowOff>
    </xdr:from>
    <xdr:to>
      <xdr:col>45</xdr:col>
      <xdr:colOff>177800</xdr:colOff>
      <xdr:row>59</xdr:row>
      <xdr:rowOff>83432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975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110068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81276</xdr:rowOff>
    </xdr:from>
    <xdr:to>
      <xdr:col>41</xdr:col>
      <xdr:colOff>50800</xdr:colOff>
      <xdr:row>59</xdr:row>
      <xdr:rowOff>81962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9682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112615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32076</xdr:rowOff>
    </xdr:from>
    <xdr:to>
      <xdr:col>55</xdr:col>
      <xdr:colOff>50800</xdr:colOff>
      <xdr:row>59</xdr:row>
      <xdr:rowOff>133676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1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118453</xdr:rowOff>
    </xdr:from>
    <xdr:ext cx="378565"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1006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32566</xdr:rowOff>
    </xdr:from>
    <xdr:to>
      <xdr:col>50</xdr:col>
      <xdr:colOff>165100</xdr:colOff>
      <xdr:row>59</xdr:row>
      <xdr:rowOff>134166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1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125293</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50017" y="1024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32632</xdr:rowOff>
    </xdr:from>
    <xdr:to>
      <xdr:col>46</xdr:col>
      <xdr:colOff>38100</xdr:colOff>
      <xdr:row>59</xdr:row>
      <xdr:rowOff>134232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125359</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61017" y="1024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31162</xdr:rowOff>
    </xdr:from>
    <xdr:to>
      <xdr:col>41</xdr:col>
      <xdr:colOff>101600</xdr:colOff>
      <xdr:row>59</xdr:row>
      <xdr:rowOff>132762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1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123889</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72017" y="1023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30476</xdr:rowOff>
    </xdr:from>
    <xdr:to>
      <xdr:col>36</xdr:col>
      <xdr:colOff>165100</xdr:colOff>
      <xdr:row>59</xdr:row>
      <xdr:rowOff>132076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123203</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83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46706</xdr:rowOff>
    </xdr:from>
    <xdr:to>
      <xdr:col>55</xdr:col>
      <xdr:colOff>0</xdr:colOff>
      <xdr:row>78</xdr:row>
      <xdr:rowOff>47895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19806"/>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47895</xdr:rowOff>
    </xdr:from>
    <xdr:to>
      <xdr:col>50</xdr:col>
      <xdr:colOff>114300</xdr:colOff>
      <xdr:row>78</xdr:row>
      <xdr:rowOff>57862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0995"/>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8621</xdr:rowOff>
    </xdr:from>
    <xdr:to>
      <xdr:col>45</xdr:col>
      <xdr:colOff>177800</xdr:colOff>
      <xdr:row>78</xdr:row>
      <xdr:rowOff>57862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81721"/>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8621</xdr:rowOff>
    </xdr:from>
    <xdr:to>
      <xdr:col>41</xdr:col>
      <xdr:colOff>50800</xdr:colOff>
      <xdr:row>78</xdr:row>
      <xdr:rowOff>49037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81721"/>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167356</xdr:rowOff>
    </xdr:from>
    <xdr:to>
      <xdr:col>55</xdr:col>
      <xdr:colOff>50800</xdr:colOff>
      <xdr:row>78</xdr:row>
      <xdr:rowOff>97506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82283</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168545</xdr:rowOff>
    </xdr:from>
    <xdr:to>
      <xdr:col>50</xdr:col>
      <xdr:colOff>165100</xdr:colOff>
      <xdr:row>78</xdr:row>
      <xdr:rowOff>98695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89822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7062</xdr:rowOff>
    </xdr:from>
    <xdr:to>
      <xdr:col>46</xdr:col>
      <xdr:colOff>38100</xdr:colOff>
      <xdr:row>78</xdr:row>
      <xdr:rowOff>108662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99789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7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129271</xdr:rowOff>
    </xdr:from>
    <xdr:to>
      <xdr:col>41</xdr:col>
      <xdr:colOff>101600</xdr:colOff>
      <xdr:row>78</xdr:row>
      <xdr:rowOff>59421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50548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2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169687</xdr:rowOff>
    </xdr:from>
    <xdr:to>
      <xdr:col>36</xdr:col>
      <xdr:colOff>165100</xdr:colOff>
      <xdr:row>78</xdr:row>
      <xdr:rowOff>99837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90964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101932</xdr:rowOff>
    </xdr:from>
    <xdr:to>
      <xdr:col>54</xdr:col>
      <xdr:colOff>189865</xdr:colOff>
      <xdr:row>97</xdr:row>
      <xdr:rowOff>171442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32432"/>
          <a:ext cx="1270" cy="126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3819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0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171442</xdr:rowOff>
    </xdr:from>
    <xdr:to>
      <xdr:col>55</xdr:col>
      <xdr:colOff>88900</xdr:colOff>
      <xdr:row>97</xdr:row>
      <xdr:rowOff>171442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02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48609</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101932</xdr:rowOff>
    </xdr:from>
    <xdr:to>
      <xdr:col>55</xdr:col>
      <xdr:colOff>88900</xdr:colOff>
      <xdr:row>90</xdr:row>
      <xdr:rowOff>101932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3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165498</xdr:rowOff>
    </xdr:from>
    <xdr:to>
      <xdr:col>55</xdr:col>
      <xdr:colOff>0</xdr:colOff>
      <xdr:row>97</xdr:row>
      <xdr:rowOff>171442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9614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155277</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100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132400</xdr:rowOff>
    </xdr:from>
    <xdr:to>
      <xdr:col>55</xdr:col>
      <xdr:colOff>50800</xdr:colOff>
      <xdr:row>95</xdr:row>
      <xdr:rowOff>62550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4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165498</xdr:rowOff>
    </xdr:from>
    <xdr:to>
      <xdr:col>50</xdr:col>
      <xdr:colOff>114300</xdr:colOff>
      <xdr:row>98</xdr:row>
      <xdr:rowOff>18231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96148"/>
          <a:ext cx="889000" cy="2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113343</xdr:rowOff>
    </xdr:from>
    <xdr:to>
      <xdr:col>50</xdr:col>
      <xdr:colOff>165100</xdr:colOff>
      <xdr:row>95</xdr:row>
      <xdr:rowOff>43493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60020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0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18231</xdr:rowOff>
    </xdr:from>
    <xdr:to>
      <xdr:col>45</xdr:col>
      <xdr:colOff>177800</xdr:colOff>
      <xdr:row>98</xdr:row>
      <xdr:rowOff>36210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20331"/>
          <a:ext cx="889000" cy="1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147045</xdr:rowOff>
    </xdr:from>
    <xdr:to>
      <xdr:col>46</xdr:col>
      <xdr:colOff>38100</xdr:colOff>
      <xdr:row>95</xdr:row>
      <xdr:rowOff>77195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93722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36210</xdr:rowOff>
    </xdr:from>
    <xdr:to>
      <xdr:col>41</xdr:col>
      <xdr:colOff>50800</xdr:colOff>
      <xdr:row>98</xdr:row>
      <xdr:rowOff>64736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838310"/>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54561</xdr:rowOff>
    </xdr:from>
    <xdr:to>
      <xdr:col>41</xdr:col>
      <xdr:colOff>101600</xdr:colOff>
      <xdr:row>95</xdr:row>
      <xdr:rowOff>156161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67951</xdr:rowOff>
    </xdr:from>
    <xdr:to>
      <xdr:col>36</xdr:col>
      <xdr:colOff>165100</xdr:colOff>
      <xdr:row>95</xdr:row>
      <xdr:rowOff>169551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14628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120642</xdr:rowOff>
    </xdr:from>
    <xdr:to>
      <xdr:col>55</xdr:col>
      <xdr:colOff>50800</xdr:colOff>
      <xdr:row>98</xdr:row>
      <xdr:rowOff>50792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35569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114698</xdr:rowOff>
    </xdr:from>
    <xdr:to>
      <xdr:col>50</xdr:col>
      <xdr:colOff>165100</xdr:colOff>
      <xdr:row>98</xdr:row>
      <xdr:rowOff>44848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35975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138881</xdr:rowOff>
    </xdr:from>
    <xdr:to>
      <xdr:col>46</xdr:col>
      <xdr:colOff>38100</xdr:colOff>
      <xdr:row>98</xdr:row>
      <xdr:rowOff>69031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60158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156860</xdr:rowOff>
    </xdr:from>
    <xdr:to>
      <xdr:col>41</xdr:col>
      <xdr:colOff>101600</xdr:colOff>
      <xdr:row>98</xdr:row>
      <xdr:rowOff>87010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78137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13936</xdr:rowOff>
    </xdr:from>
    <xdr:to>
      <xdr:col>36</xdr:col>
      <xdr:colOff>165100</xdr:colOff>
      <xdr:row>98</xdr:row>
      <xdr:rowOff>115536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106663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208</xdr:rowOff>
    </xdr:from>
    <xdr:to>
      <xdr:col>85</xdr:col>
      <xdr:colOff>127000</xdr:colOff>
      <xdr:row>36</xdr:row>
      <xdr:rowOff>37881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72408"/>
          <a:ext cx="8382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208</xdr:rowOff>
    </xdr:from>
    <xdr:to>
      <xdr:col>81</xdr:col>
      <xdr:colOff>50800</xdr:colOff>
      <xdr:row>36</xdr:row>
      <xdr:rowOff>47849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172408"/>
          <a:ext cx="889000" cy="4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42133</xdr:rowOff>
    </xdr:from>
    <xdr:to>
      <xdr:col>76</xdr:col>
      <xdr:colOff>114300</xdr:colOff>
      <xdr:row>36</xdr:row>
      <xdr:rowOff>47849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214333"/>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42133</xdr:rowOff>
    </xdr:from>
    <xdr:to>
      <xdr:col>71</xdr:col>
      <xdr:colOff>177800</xdr:colOff>
      <xdr:row>36</xdr:row>
      <xdr:rowOff>51232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14333"/>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159524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6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48973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158531</xdr:rowOff>
    </xdr:from>
    <xdr:to>
      <xdr:col>85</xdr:col>
      <xdr:colOff>177800</xdr:colOff>
      <xdr:row>36</xdr:row>
      <xdr:rowOff>88681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73458</xdr:rowOff>
    </xdr:from>
    <xdr:ext cx="469744"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7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120858</xdr:rowOff>
    </xdr:from>
    <xdr:to>
      <xdr:col>81</xdr:col>
      <xdr:colOff>101600</xdr:colOff>
      <xdr:row>36</xdr:row>
      <xdr:rowOff>51008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42135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168499</xdr:rowOff>
    </xdr:from>
    <xdr:to>
      <xdr:col>76</xdr:col>
      <xdr:colOff>165100</xdr:colOff>
      <xdr:row>36</xdr:row>
      <xdr:rowOff>98649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89776</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57428" y="62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162783</xdr:rowOff>
    </xdr:from>
    <xdr:to>
      <xdr:col>72</xdr:col>
      <xdr:colOff>38100</xdr:colOff>
      <xdr:row>36</xdr:row>
      <xdr:rowOff>92933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6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84060</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25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432</xdr:rowOff>
    </xdr:from>
    <xdr:to>
      <xdr:col>67</xdr:col>
      <xdr:colOff>101600</xdr:colOff>
      <xdr:row>36</xdr:row>
      <xdr:rowOff>102032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1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93159</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2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82550</xdr:rowOff>
    </xdr:from>
    <xdr:to>
      <xdr:col>85</xdr:col>
      <xdr:colOff>127000</xdr:colOff>
      <xdr:row>59</xdr:row>
      <xdr:rowOff>39345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26650"/>
          <a:ext cx="8382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39345</xdr:rowOff>
    </xdr:from>
    <xdr:to>
      <xdr:col>81</xdr:col>
      <xdr:colOff>50800</xdr:colOff>
      <xdr:row>59</xdr:row>
      <xdr:rowOff>95047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10154895"/>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71730</xdr:rowOff>
    </xdr:from>
    <xdr:to>
      <xdr:col>76</xdr:col>
      <xdr:colOff>114300</xdr:colOff>
      <xdr:row>59</xdr:row>
      <xdr:rowOff>95047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18728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105219</xdr:rowOff>
    </xdr:from>
    <xdr:to>
      <xdr:col>71</xdr:col>
      <xdr:colOff>177800</xdr:colOff>
      <xdr:row>59</xdr:row>
      <xdr:rowOff>71730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10049319"/>
          <a:ext cx="889000" cy="1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31750</xdr:rowOff>
    </xdr:from>
    <xdr:to>
      <xdr:col>85</xdr:col>
      <xdr:colOff>177800</xdr:colOff>
      <xdr:row>58</xdr:row>
      <xdr:rowOff>133350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10177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5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159995</xdr:rowOff>
    </xdr:from>
    <xdr:to>
      <xdr:col>81</xdr:col>
      <xdr:colOff>101600</xdr:colOff>
      <xdr:row>59</xdr:row>
      <xdr:rowOff>90145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81272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1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44247</xdr:rowOff>
    </xdr:from>
    <xdr:to>
      <xdr:col>76</xdr:col>
      <xdr:colOff>165100</xdr:colOff>
      <xdr:row>59</xdr:row>
      <xdr:rowOff>145847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101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136974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2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20930</xdr:rowOff>
    </xdr:from>
    <xdr:to>
      <xdr:col>72</xdr:col>
      <xdr:colOff>38100</xdr:colOff>
      <xdr:row>59</xdr:row>
      <xdr:rowOff>122530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101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113657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2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54419</xdr:rowOff>
    </xdr:from>
    <xdr:to>
      <xdr:col>67</xdr:col>
      <xdr:colOff>101600</xdr:colOff>
      <xdr:row>58</xdr:row>
      <xdr:rowOff>156019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147146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9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170778</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00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91420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293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105798</xdr:rowOff>
    </xdr:from>
    <xdr:to>
      <xdr:col>85</xdr:col>
      <xdr:colOff>127000</xdr:colOff>
      <xdr:row>98</xdr:row>
      <xdr:rowOff>108634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07898"/>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99054</xdr:rowOff>
    </xdr:from>
    <xdr:to>
      <xdr:col>81</xdr:col>
      <xdr:colOff>50800</xdr:colOff>
      <xdr:row>98</xdr:row>
      <xdr:rowOff>105798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0115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93842</xdr:rowOff>
    </xdr:from>
    <xdr:to>
      <xdr:col>76</xdr:col>
      <xdr:colOff>114300</xdr:colOff>
      <xdr:row>98</xdr:row>
      <xdr:rowOff>99054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9594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60147</xdr:rowOff>
    </xdr:from>
    <xdr:to>
      <xdr:col>71</xdr:col>
      <xdr:colOff>177800</xdr:colOff>
      <xdr:row>98</xdr:row>
      <xdr:rowOff>93842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62247"/>
          <a:ext cx="889000" cy="3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125989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57834</xdr:rowOff>
    </xdr:from>
    <xdr:to>
      <xdr:col>85</xdr:col>
      <xdr:colOff>177800</xdr:colOff>
      <xdr:row>98</xdr:row>
      <xdr:rowOff>159434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144211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7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54998</xdr:rowOff>
    </xdr:from>
    <xdr:to>
      <xdr:col>81</xdr:col>
      <xdr:colOff>101600</xdr:colOff>
      <xdr:row>98</xdr:row>
      <xdr:rowOff>156598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147725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48254</xdr:rowOff>
    </xdr:from>
    <xdr:to>
      <xdr:col>76</xdr:col>
      <xdr:colOff>165100</xdr:colOff>
      <xdr:row>98</xdr:row>
      <xdr:rowOff>149854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140981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43042</xdr:rowOff>
    </xdr:from>
    <xdr:to>
      <xdr:col>72</xdr:col>
      <xdr:colOff>38100</xdr:colOff>
      <xdr:row>98</xdr:row>
      <xdr:rowOff>144642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135769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9347</xdr:rowOff>
    </xdr:from>
    <xdr:to>
      <xdr:col>67</xdr:col>
      <xdr:colOff>101600</xdr:colOff>
      <xdr:row>98</xdr:row>
      <xdr:rowOff>110947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102074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本市の歳出決算総額における一人当たりの金額</a:t>
          </a:r>
          <a:r>
            <a:rPr kumimoji="1" lang="en-US" altLang="ja-JP" sz="1600">
              <a:latin typeface="ＭＳ Ｐゴシック" panose="020B0600070205080204" pitchFamily="50" charset="-128"/>
              <a:ea typeface="ＭＳ Ｐゴシック" panose="020B0600070205080204" pitchFamily="50" charset="-128"/>
            </a:rPr>
            <a:t>29</a:t>
          </a:r>
          <a:r>
            <a:rPr kumimoji="1" lang="ja-JP" altLang="en-US" sz="1600">
              <a:latin typeface="ＭＳ Ｐゴシック" panose="020B0600070205080204" pitchFamily="50" charset="-128"/>
              <a:ea typeface="ＭＳ Ｐゴシック" panose="020B0600070205080204" pitchFamily="50" charset="-128"/>
            </a:rPr>
            <a:t>万</a:t>
          </a:r>
          <a:r>
            <a:rPr kumimoji="1" lang="en-US" altLang="ja-JP" sz="1600">
              <a:latin typeface="ＭＳ Ｐゴシック" panose="020B0600070205080204" pitchFamily="50" charset="-128"/>
              <a:ea typeface="ＭＳ Ｐゴシック" panose="020B0600070205080204" pitchFamily="50" charset="-128"/>
            </a:rPr>
            <a:t>7,175</a:t>
          </a:r>
          <a:r>
            <a:rPr kumimoji="1" lang="ja-JP" altLang="en-US" sz="1600">
              <a:latin typeface="ＭＳ Ｐゴシック" panose="020B0600070205080204" pitchFamily="50" charset="-128"/>
              <a:ea typeface="ＭＳ Ｐゴシック" panose="020B0600070205080204" pitchFamily="50" charset="-128"/>
            </a:rPr>
            <a:t>円のうち、特に大きな割合を占めているのは民生費の</a:t>
          </a:r>
          <a:r>
            <a:rPr kumimoji="1" lang="en-US" altLang="ja-JP" sz="1600">
              <a:latin typeface="ＭＳ Ｐゴシック" panose="020B0600070205080204" pitchFamily="50" charset="-128"/>
              <a:ea typeface="ＭＳ Ｐゴシック" panose="020B0600070205080204" pitchFamily="50" charset="-128"/>
            </a:rPr>
            <a:t>14</a:t>
          </a:r>
          <a:r>
            <a:rPr kumimoji="1" lang="ja-JP" altLang="en-US" sz="1600">
              <a:latin typeface="ＭＳ Ｐゴシック" panose="020B0600070205080204" pitchFamily="50" charset="-128"/>
              <a:ea typeface="ＭＳ Ｐゴシック" panose="020B0600070205080204" pitchFamily="50" charset="-128"/>
            </a:rPr>
            <a:t>万</a:t>
          </a:r>
          <a:r>
            <a:rPr kumimoji="1" lang="en-US" altLang="ja-JP" sz="1600">
              <a:latin typeface="ＭＳ Ｐゴシック" panose="020B0600070205080204" pitchFamily="50" charset="-128"/>
              <a:ea typeface="ＭＳ Ｐゴシック" panose="020B0600070205080204" pitchFamily="50" charset="-128"/>
            </a:rPr>
            <a:t>8,476</a:t>
          </a:r>
          <a:r>
            <a:rPr kumimoji="1" lang="ja-JP" altLang="en-US" sz="1600">
              <a:latin typeface="ＭＳ Ｐゴシック" panose="020B0600070205080204" pitchFamily="50" charset="-128"/>
              <a:ea typeface="ＭＳ Ｐゴシック" panose="020B0600070205080204" pitchFamily="50" charset="-128"/>
            </a:rPr>
            <a:t>円である。全国平均、類似団体平均を下回っているが、埼玉県平均を上回っており、毎年上昇傾向にある。</a:t>
          </a:r>
        </a:p>
        <a:p>
          <a:r>
            <a:rPr kumimoji="1" lang="ja-JP" altLang="en-US" sz="1600">
              <a:latin typeface="ＭＳ Ｐゴシック" panose="020B0600070205080204" pitchFamily="50" charset="-128"/>
              <a:ea typeface="ＭＳ Ｐゴシック" panose="020B0600070205080204" pitchFamily="50" charset="-128"/>
            </a:rPr>
            <a:t>この主な要因は、待機児童解消のため認可保育園３園、小規模保育施設</a:t>
          </a:r>
          <a:r>
            <a:rPr kumimoji="1" lang="en-US" altLang="ja-JP" sz="1600">
              <a:latin typeface="ＭＳ Ｐゴシック" panose="020B0600070205080204" pitchFamily="50" charset="-128"/>
              <a:ea typeface="ＭＳ Ｐゴシック" panose="020B0600070205080204" pitchFamily="50" charset="-128"/>
            </a:rPr>
            <a:t>3</a:t>
          </a:r>
          <a:r>
            <a:rPr kumimoji="1" lang="ja-JP" altLang="en-US" sz="1600">
              <a:latin typeface="ＭＳ Ｐゴシック" panose="020B0600070205080204" pitchFamily="50" charset="-128"/>
              <a:ea typeface="ＭＳ Ｐゴシック" panose="020B0600070205080204" pitchFamily="50" charset="-128"/>
            </a:rPr>
            <a:t>か所を開設したことによる子どものための教育・保育給付負担金の増加などが挙げられる。</a:t>
          </a:r>
        </a:p>
        <a:p>
          <a:r>
            <a:rPr kumimoji="1" lang="ja-JP" altLang="en-US" sz="1600">
              <a:latin typeface="ＭＳ Ｐゴシック" panose="020B0600070205080204" pitchFamily="50" charset="-128"/>
              <a:ea typeface="ＭＳ Ｐゴシック" panose="020B0600070205080204" pitchFamily="50" charset="-128"/>
            </a:rPr>
            <a:t>一方、土木費の</a:t>
          </a:r>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万</a:t>
          </a:r>
          <a:r>
            <a:rPr kumimoji="1" lang="en-US" altLang="ja-JP" sz="1600">
              <a:latin typeface="ＭＳ Ｐゴシック" panose="020B0600070205080204" pitchFamily="50" charset="-128"/>
              <a:ea typeface="ＭＳ Ｐゴシック" panose="020B0600070205080204" pitchFamily="50" charset="-128"/>
            </a:rPr>
            <a:t>6,556</a:t>
          </a:r>
          <a:r>
            <a:rPr kumimoji="1" lang="ja-JP" altLang="en-US" sz="1600">
              <a:latin typeface="ＭＳ Ｐゴシック" panose="020B0600070205080204" pitchFamily="50" charset="-128"/>
              <a:ea typeface="ＭＳ Ｐゴシック" panose="020B0600070205080204" pitchFamily="50" charset="-128"/>
            </a:rPr>
            <a:t>円については、全国平均、類似団体平均、埼玉県平均を下回っており、前年度よりも減少している。これは、観音通線整備事業の工事費の減少などが主な要因である。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実質収支額は、近年ほぼ横ばいであり、実質単年度収支は</a:t>
          </a:r>
          <a:r>
            <a:rPr kumimoji="1" lang="en-US" altLang="ja-JP" sz="1100">
              <a:latin typeface="ＭＳ ゴシック" pitchFamily="49" charset="-128"/>
              <a:ea typeface="ＭＳ ゴシック" pitchFamily="49" charset="-128"/>
            </a:rPr>
            <a:t>0.78</a:t>
          </a:r>
          <a:r>
            <a:rPr kumimoji="1" lang="ja-JP" altLang="en-US" sz="1100">
              <a:latin typeface="ＭＳ ゴシック" pitchFamily="49" charset="-128"/>
              <a:ea typeface="ＭＳ ゴシック" pitchFamily="49" charset="-128"/>
            </a:rPr>
            <a:t>％増の</a:t>
          </a:r>
          <a:r>
            <a:rPr kumimoji="1" lang="en-US" altLang="ja-JP" sz="1100">
              <a:latin typeface="ＭＳ ゴシック" pitchFamily="49" charset="-128"/>
              <a:ea typeface="ＭＳ ゴシック" pitchFamily="49" charset="-128"/>
            </a:rPr>
            <a:t>1.80</a:t>
          </a:r>
          <a:r>
            <a:rPr kumimoji="1" lang="ja-JP" altLang="en-US" sz="1100">
              <a:latin typeface="ＭＳ ゴシック" pitchFamily="49" charset="-128"/>
              <a:ea typeface="ＭＳ ゴシック" pitchFamily="49" charset="-128"/>
            </a:rPr>
            <a:t>％で、昨年度に引き続き黒字であった。歳入歳出共に増加したが、歳入増加率が上回ったため、実質収支が増加した。実質収支は多額であればよいというものではなく、実質収支額の妥当性を判断するために算出されるものであるが、適正な範囲で推移しているものと考えられる。</a:t>
          </a:r>
        </a:p>
        <a:p>
          <a:r>
            <a:rPr kumimoji="1" lang="ja-JP" altLang="en-US" sz="1100">
              <a:latin typeface="ＭＳ ゴシック" pitchFamily="49" charset="-128"/>
              <a:ea typeface="ＭＳ ゴシック" pitchFamily="49" charset="-128"/>
            </a:rPr>
            <a:t>財政調整基金については、平成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年度まで残高が年々減少傾向にあったが、財政調整基金に頼らない予算編成を行うとともに、前年度決算剰余金の積立等も行ったため、基金残高の標準財政規模比は</a:t>
          </a:r>
          <a:r>
            <a:rPr kumimoji="1" lang="en-US" altLang="ja-JP" sz="1100">
              <a:latin typeface="ＭＳ ゴシック" pitchFamily="49" charset="-128"/>
              <a:ea typeface="ＭＳ ゴシック" pitchFamily="49" charset="-128"/>
            </a:rPr>
            <a:t>10.57</a:t>
          </a:r>
          <a:r>
            <a:rPr kumimoji="1" lang="ja-JP" altLang="en-US" sz="1100">
              <a:latin typeface="ＭＳ ゴシック" pitchFamily="49" charset="-128"/>
              <a:ea typeface="ＭＳ ゴシック" pitchFamily="49" charset="-128"/>
            </a:rPr>
            <a:t>％に増加した。今後も経常経費の徹底した節減合理化を図るなど、効果的で効率的な行財政運営に努めていく。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埼玉県朝霞市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全会計において黒字であり、実質収支の標準財政規模に占める割合としては、分母となる標準財政規模が増加したものの、ほとんどの会計でおおむね同水準で推移している。</a:t>
          </a:r>
        </a:p>
        <a:p>
          <a:r>
            <a:rPr kumimoji="1" lang="ja-JP" altLang="en-US" sz="1400">
              <a:latin typeface="ＭＳ ゴシック" pitchFamily="49" charset="-128"/>
              <a:ea typeface="ＭＳ ゴシック" pitchFamily="49" charset="-128"/>
            </a:rPr>
            <a:t>今後も健全な財政運営を維持するように努める。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42946905</v>
      </c>
      <c r="BO4" s="430"/>
      <c r="BP4" s="430"/>
      <c r="BQ4" s="430"/>
      <c r="BR4" s="430"/>
      <c r="BS4" s="430"/>
      <c r="BT4" s="430"/>
      <c r="BU4" s="431"/>
      <c r="BV4" s="429">
        <v>41429044</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4.5999999999999996</v>
      </c>
      <c r="CU4" s="436"/>
      <c r="CV4" s="436"/>
      <c r="CW4" s="436"/>
      <c r="CX4" s="436"/>
      <c r="CY4" s="436"/>
      <c r="CZ4" s="436"/>
      <c r="DA4" s="437"/>
      <c r="DB4" s="435">
        <v>4.3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41605737</v>
      </c>
      <c r="BO5" s="467"/>
      <c r="BP5" s="467"/>
      <c r="BQ5" s="467"/>
      <c r="BR5" s="467"/>
      <c r="BS5" s="467"/>
      <c r="BT5" s="467"/>
      <c r="BU5" s="468"/>
      <c r="BV5" s="466">
        <v>40294955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93.8</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1341168</v>
      </c>
      <c r="BO6" s="467"/>
      <c r="BP6" s="467"/>
      <c r="BQ6" s="467"/>
      <c r="BR6" s="467"/>
      <c r="BS6" s="467"/>
      <c r="BT6" s="467"/>
      <c r="BU6" s="468"/>
      <c r="BV6" s="466">
        <v>1134089</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95.1</v>
      </c>
      <c r="CU6" s="504"/>
      <c r="CV6" s="504"/>
      <c r="CW6" s="504"/>
      <c r="CX6" s="504"/>
      <c r="CY6" s="504"/>
      <c r="CZ6" s="504"/>
      <c r="DA6" s="505"/>
      <c r="DB6" s="503">
        <v>95.7</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221698</v>
      </c>
      <c r="BO7" s="467"/>
      <c r="BP7" s="467"/>
      <c r="BQ7" s="467"/>
      <c r="BR7" s="467"/>
      <c r="BS7" s="467"/>
      <c r="BT7" s="467"/>
      <c r="BU7" s="468"/>
      <c r="BV7" s="466">
        <v>114661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24374531</v>
      </c>
      <c r="CU7" s="467"/>
      <c r="CV7" s="467"/>
      <c r="CW7" s="467"/>
      <c r="CX7" s="467"/>
      <c r="CY7" s="467"/>
      <c r="CZ7" s="467"/>
      <c r="DA7" s="468"/>
      <c r="DB7" s="466">
        <v>23867884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1119470</v>
      </c>
      <c r="BO8" s="467"/>
      <c r="BP8" s="467"/>
      <c r="BQ8" s="467"/>
      <c r="BR8" s="467"/>
      <c r="BS8" s="467"/>
      <c r="BT8" s="467"/>
      <c r="BU8" s="468"/>
      <c r="BV8" s="466">
        <v>1019428</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0.99</v>
      </c>
      <c r="CU8" s="507"/>
      <c r="CV8" s="507"/>
      <c r="CW8" s="507"/>
      <c r="CX8" s="507"/>
      <c r="CY8" s="507"/>
      <c r="CZ8" s="507"/>
      <c r="DA8" s="508"/>
      <c r="DB8" s="506">
        <v>0.98</v>
      </c>
      <c r="DC8" s="507"/>
      <c r="DD8" s="507"/>
      <c r="DE8" s="507"/>
      <c r="DF8" s="507"/>
      <c r="DG8" s="507"/>
      <c r="DH8" s="507"/>
      <c r="DI8" s="508"/>
      <c r="DJ8" s="185"/>
      <c r="DK8" s="185"/>
      <c r="DL8" s="185"/>
      <c r="DM8" s="185"/>
      <c r="DN8" s="185"/>
      <c r="DO8" s="185"/>
    </row>
    <row r="9" spans="1:119" ht="18.75" customHeight="1" thickBot="1">
      <c r="A9" s="186"/>
      <c r="B9" s="460" t="s">
        <v>110</v>
      </c>
      <c r="C9" s="461"/>
      <c r="D9" s="461"/>
      <c r="E9" s="461"/>
      <c r="F9" s="461"/>
      <c r="G9" s="461"/>
      <c r="H9" s="461"/>
      <c r="I9" s="461"/>
      <c r="J9" s="461"/>
      <c r="K9" s="509"/>
      <c r="L9" s="510" t="s">
        <v>111</v>
      </c>
      <c r="M9" s="511"/>
      <c r="N9" s="511"/>
      <c r="O9" s="511"/>
      <c r="P9" s="511"/>
      <c r="Q9" s="512"/>
      <c r="R9" s="513">
        <v>136299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100042</v>
      </c>
      <c r="BO9" s="467"/>
      <c r="BP9" s="467"/>
      <c r="BQ9" s="467"/>
      <c r="BR9" s="467"/>
      <c r="BS9" s="467"/>
      <c r="BT9" s="467"/>
      <c r="BU9" s="468"/>
      <c r="BV9" s="466">
        <v>14375</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10.5</v>
      </c>
      <c r="CU9" s="464"/>
      <c r="CV9" s="464"/>
      <c r="CW9" s="464"/>
      <c r="CX9" s="464"/>
      <c r="CY9" s="464"/>
      <c r="CZ9" s="464"/>
      <c r="DA9" s="465"/>
      <c r="DB9" s="463">
        <v>10.8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116</v>
      </c>
      <c r="M10" s="496"/>
      <c r="N10" s="496"/>
      <c r="O10" s="496"/>
      <c r="P10" s="496"/>
      <c r="Q10" s="497"/>
      <c r="R10" s="517">
        <v>129691</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93</v>
      </c>
      <c r="AV10" s="499"/>
      <c r="AW10" s="499"/>
      <c r="AX10" s="499"/>
      <c r="AY10" s="500" t="s">
        <v>118</v>
      </c>
      <c r="AZ10" s="501"/>
      <c r="BA10" s="501"/>
      <c r="BB10" s="501"/>
      <c r="BC10" s="501"/>
      <c r="BD10" s="501"/>
      <c r="BE10" s="501"/>
      <c r="BF10" s="501"/>
      <c r="BG10" s="501"/>
      <c r="BH10" s="501"/>
      <c r="BI10" s="501"/>
      <c r="BJ10" s="501"/>
      <c r="BK10" s="501"/>
      <c r="BL10" s="501"/>
      <c r="BM10" s="502"/>
      <c r="BN10" s="466">
        <v>703636</v>
      </c>
      <c r="BO10" s="467"/>
      <c r="BP10" s="467"/>
      <c r="BQ10" s="467"/>
      <c r="BR10" s="467"/>
      <c r="BS10" s="467"/>
      <c r="BT10" s="467"/>
      <c r="BU10" s="468"/>
      <c r="BV10" s="466">
        <v>532062</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c r="A12" s="186"/>
      <c r="B12" s="526" t="s">
        <v>126</v>
      </c>
      <c r="C12" s="527"/>
      <c r="D12" s="527"/>
      <c r="E12" s="527"/>
      <c r="F12" s="527"/>
      <c r="G12" s="527"/>
      <c r="H12" s="527"/>
      <c r="I12" s="527"/>
      <c r="J12" s="527"/>
      <c r="K12" s="528"/>
      <c r="L12" s="535" t="s">
        <v>127</v>
      </c>
      <c r="M12" s="536"/>
      <c r="N12" s="536"/>
      <c r="O12" s="536"/>
      <c r="P12" s="536"/>
      <c r="Q12" s="537"/>
      <c r="R12" s="538">
        <v>140004</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93</v>
      </c>
      <c r="AV12" s="499"/>
      <c r="AW12" s="499"/>
      <c r="AX12" s="499"/>
      <c r="AY12" s="500" t="s">
        <v>131</v>
      </c>
      <c r="AZ12" s="501"/>
      <c r="BA12" s="501"/>
      <c r="BB12" s="501"/>
      <c r="BC12" s="501"/>
      <c r="BD12" s="501"/>
      <c r="BE12" s="501"/>
      <c r="BF12" s="501"/>
      <c r="BG12" s="501"/>
      <c r="BH12" s="501"/>
      <c r="BI12" s="501"/>
      <c r="BJ12" s="501"/>
      <c r="BK12" s="501"/>
      <c r="BL12" s="501"/>
      <c r="BM12" s="502"/>
      <c r="BN12" s="466">
        <v>363853</v>
      </c>
      <c r="BO12" s="467"/>
      <c r="BP12" s="467"/>
      <c r="BQ12" s="467"/>
      <c r="BR12" s="467"/>
      <c r="BS12" s="467"/>
      <c r="BT12" s="467"/>
      <c r="BU12" s="468"/>
      <c r="BV12" s="466">
        <v>303432</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133</v>
      </c>
      <c r="CU12" s="507"/>
      <c r="CV12" s="507"/>
      <c r="CW12" s="507"/>
      <c r="CX12" s="507"/>
      <c r="CY12" s="507"/>
      <c r="CZ12" s="507"/>
      <c r="DA12" s="508"/>
      <c r="DB12" s="506" t="s">
        <v>125</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134</v>
      </c>
      <c r="N13" s="555"/>
      <c r="O13" s="555"/>
      <c r="P13" s="555"/>
      <c r="Q13" s="556"/>
      <c r="R13" s="547">
        <v>136172</v>
      </c>
      <c r="S13" s="548"/>
      <c r="T13" s="548"/>
      <c r="U13" s="548"/>
      <c r="V13" s="549"/>
      <c r="W13" s="482" t="s">
        <v>135</v>
      </c>
      <c r="X13" s="483"/>
      <c r="Y13" s="483"/>
      <c r="Z13" s="483"/>
      <c r="AA13" s="483"/>
      <c r="AB13" s="473"/>
      <c r="AC13" s="517">
        <v>450</v>
      </c>
      <c r="AD13" s="518"/>
      <c r="AE13" s="518"/>
      <c r="AF13" s="518"/>
      <c r="AG13" s="557"/>
      <c r="AH13" s="517">
        <v>443</v>
      </c>
      <c r="AI13" s="518"/>
      <c r="AJ13" s="518"/>
      <c r="AK13" s="518"/>
      <c r="AL13" s="519"/>
      <c r="AM13" s="495" t="s">
        <v>136</v>
      </c>
      <c r="AN13" s="496"/>
      <c r="AO13" s="496"/>
      <c r="AP13" s="496"/>
      <c r="AQ13" s="496"/>
      <c r="AR13" s="496"/>
      <c r="AS13" s="496"/>
      <c r="AT13" s="497"/>
      <c r="AU13" s="498" t="s">
        <v>104</v>
      </c>
      <c r="AV13" s="499"/>
      <c r="AW13" s="499"/>
      <c r="AX13" s="499"/>
      <c r="AY13" s="500" t="s">
        <v>137</v>
      </c>
      <c r="AZ13" s="501"/>
      <c r="BA13" s="501"/>
      <c r="BB13" s="501"/>
      <c r="BC13" s="501"/>
      <c r="BD13" s="501"/>
      <c r="BE13" s="501"/>
      <c r="BF13" s="501"/>
      <c r="BG13" s="501"/>
      <c r="BH13" s="501"/>
      <c r="BI13" s="501"/>
      <c r="BJ13" s="501"/>
      <c r="BK13" s="501"/>
      <c r="BL13" s="501"/>
      <c r="BM13" s="502"/>
      <c r="BN13" s="466">
        <v>439825</v>
      </c>
      <c r="BO13" s="467"/>
      <c r="BP13" s="467"/>
      <c r="BQ13" s="467"/>
      <c r="BR13" s="467"/>
      <c r="BS13" s="467"/>
      <c r="BT13" s="467"/>
      <c r="BU13" s="468"/>
      <c r="BV13" s="466">
        <v>243005</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4.3</v>
      </c>
      <c r="CU13" s="464"/>
      <c r="CV13" s="464"/>
      <c r="CW13" s="464"/>
      <c r="CX13" s="464"/>
      <c r="CY13" s="464"/>
      <c r="CZ13" s="464"/>
      <c r="DA13" s="465"/>
      <c r="DB13" s="463">
        <v>4.0999999999999996</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139</v>
      </c>
      <c r="M14" s="545"/>
      <c r="N14" s="545"/>
      <c r="O14" s="545"/>
      <c r="P14" s="545"/>
      <c r="Q14" s="546"/>
      <c r="R14" s="547">
        <v>138442</v>
      </c>
      <c r="S14" s="548"/>
      <c r="T14" s="548"/>
      <c r="U14" s="548"/>
      <c r="V14" s="549"/>
      <c r="W14" s="456"/>
      <c r="X14" s="457"/>
      <c r="Y14" s="457"/>
      <c r="Z14" s="457"/>
      <c r="AA14" s="457"/>
      <c r="AB14" s="446"/>
      <c r="AC14" s="550">
        <v>0.7</v>
      </c>
      <c r="AD14" s="551"/>
      <c r="AE14" s="551"/>
      <c r="AF14" s="551"/>
      <c r="AG14" s="552"/>
      <c r="AH14" s="550">
        <v>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26</v>
      </c>
      <c r="CU14" s="562"/>
      <c r="CV14" s="562"/>
      <c r="CW14" s="562"/>
      <c r="CX14" s="562"/>
      <c r="CY14" s="562"/>
      <c r="CZ14" s="562"/>
      <c r="DA14" s="563"/>
      <c r="DB14" s="561">
        <v>26.6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134</v>
      </c>
      <c r="N15" s="555"/>
      <c r="O15" s="555"/>
      <c r="P15" s="555"/>
      <c r="Q15" s="556"/>
      <c r="R15" s="547">
        <v>134836</v>
      </c>
      <c r="S15" s="548"/>
      <c r="T15" s="548"/>
      <c r="U15" s="548"/>
      <c r="V15" s="549"/>
      <c r="W15" s="482" t="s">
        <v>141</v>
      </c>
      <c r="X15" s="483"/>
      <c r="Y15" s="483"/>
      <c r="Z15" s="483"/>
      <c r="AA15" s="483"/>
      <c r="AB15" s="473"/>
      <c r="AC15" s="517">
        <v>12454</v>
      </c>
      <c r="AD15" s="518"/>
      <c r="AE15" s="518"/>
      <c r="AF15" s="518"/>
      <c r="AG15" s="557"/>
      <c r="AH15" s="517">
        <v>12464</v>
      </c>
      <c r="AI15" s="518"/>
      <c r="AJ15" s="518"/>
      <c r="AK15" s="518"/>
      <c r="AL15" s="519"/>
      <c r="AM15" s="495"/>
      <c r="AN15" s="496"/>
      <c r="AO15" s="496"/>
      <c r="AP15" s="496"/>
      <c r="AQ15" s="496"/>
      <c r="AR15" s="496"/>
      <c r="AS15" s="496"/>
      <c r="AT15" s="497"/>
      <c r="AU15" s="498"/>
      <c r="AV15" s="499"/>
      <c r="AW15" s="499"/>
      <c r="AX15" s="499"/>
      <c r="AY15" s="426" t="s">
        <v>142</v>
      </c>
      <c r="AZ15" s="427"/>
      <c r="BA15" s="427"/>
      <c r="BB15" s="427"/>
      <c r="BC15" s="427"/>
      <c r="BD15" s="427"/>
      <c r="BE15" s="427"/>
      <c r="BF15" s="427"/>
      <c r="BG15" s="427"/>
      <c r="BH15" s="427"/>
      <c r="BI15" s="427"/>
      <c r="BJ15" s="427"/>
      <c r="BK15" s="427"/>
      <c r="BL15" s="427"/>
      <c r="BM15" s="428"/>
      <c r="BN15" s="429">
        <v>18624992</v>
      </c>
      <c r="BO15" s="430"/>
      <c r="BP15" s="430"/>
      <c r="BQ15" s="430"/>
      <c r="BR15" s="430"/>
      <c r="BS15" s="430"/>
      <c r="BT15" s="430"/>
      <c r="BU15" s="431"/>
      <c r="BV15" s="429">
        <v>17981534</v>
      </c>
      <c r="BW15" s="430"/>
      <c r="BX15" s="430"/>
      <c r="BY15" s="430"/>
      <c r="BZ15" s="430"/>
      <c r="CA15" s="430"/>
      <c r="CB15" s="430"/>
      <c r="CC15" s="431"/>
      <c r="CD15" s="564" t="s">
        <v>143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144</v>
      </c>
      <c r="M16" s="575"/>
      <c r="N16" s="575"/>
      <c r="O16" s="575"/>
      <c r="P16" s="575"/>
      <c r="Q16" s="576"/>
      <c r="R16" s="567" t="s">
        <v>145</v>
      </c>
      <c r="S16" s="568"/>
      <c r="T16" s="568"/>
      <c r="U16" s="568"/>
      <c r="V16" s="569"/>
      <c r="W16" s="456"/>
      <c r="X16" s="457"/>
      <c r="Y16" s="457"/>
      <c r="Z16" s="457"/>
      <c r="AA16" s="457"/>
      <c r="AB16" s="446"/>
      <c r="AC16" s="550">
        <v>20.7</v>
      </c>
      <c r="AD16" s="551"/>
      <c r="AE16" s="551"/>
      <c r="AF16" s="551"/>
      <c r="AG16" s="552"/>
      <c r="AH16" s="550">
        <v>21.5</v>
      </c>
      <c r="AI16" s="551"/>
      <c r="AJ16" s="551"/>
      <c r="AK16" s="551"/>
      <c r="AL16" s="553"/>
      <c r="AM16" s="495"/>
      <c r="AN16" s="496"/>
      <c r="AO16" s="496"/>
      <c r="AP16" s="496"/>
      <c r="AQ16" s="496"/>
      <c r="AR16" s="496"/>
      <c r="AS16" s="496"/>
      <c r="AT16" s="497"/>
      <c r="AU16" s="498"/>
      <c r="AV16" s="499"/>
      <c r="AW16" s="499"/>
      <c r="AX16" s="499"/>
      <c r="AY16" s="500" t="s">
        <v>146</v>
      </c>
      <c r="AZ16" s="501"/>
      <c r="BA16" s="501"/>
      <c r="BB16" s="501"/>
      <c r="BC16" s="501"/>
      <c r="BD16" s="501"/>
      <c r="BE16" s="501"/>
      <c r="BF16" s="501"/>
      <c r="BG16" s="501"/>
      <c r="BH16" s="501"/>
      <c r="BI16" s="501"/>
      <c r="BJ16" s="501"/>
      <c r="BK16" s="501"/>
      <c r="BL16" s="501"/>
      <c r="BM16" s="502"/>
      <c r="BN16" s="466">
        <v>18740977</v>
      </c>
      <c r="BO16" s="467"/>
      <c r="BP16" s="467"/>
      <c r="BQ16" s="467"/>
      <c r="BR16" s="467"/>
      <c r="BS16" s="467"/>
      <c r="BT16" s="467"/>
      <c r="BU16" s="468"/>
      <c r="BV16" s="466">
        <v>18204130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147</v>
      </c>
      <c r="N17" s="571"/>
      <c r="O17" s="571"/>
      <c r="P17" s="571"/>
      <c r="Q17" s="572"/>
      <c r="R17" s="567" t="s">
        <v>148</v>
      </c>
      <c r="S17" s="568"/>
      <c r="T17" s="568"/>
      <c r="U17" s="568"/>
      <c r="V17" s="569"/>
      <c r="W17" s="482" t="s">
        <v>149</v>
      </c>
      <c r="X17" s="483"/>
      <c r="Y17" s="483"/>
      <c r="Z17" s="483"/>
      <c r="AA17" s="483"/>
      <c r="AB17" s="473"/>
      <c r="AC17" s="517">
        <v>47160</v>
      </c>
      <c r="AD17" s="518"/>
      <c r="AE17" s="518"/>
      <c r="AF17" s="518"/>
      <c r="AG17" s="557"/>
      <c r="AH17" s="517">
        <v>44998</v>
      </c>
      <c r="AI17" s="518"/>
      <c r="AJ17" s="518"/>
      <c r="AK17" s="518"/>
      <c r="AL17" s="519"/>
      <c r="AM17" s="495"/>
      <c r="AN17" s="496"/>
      <c r="AO17" s="496"/>
      <c r="AP17" s="496"/>
      <c r="AQ17" s="496"/>
      <c r="AR17" s="496"/>
      <c r="AS17" s="496"/>
      <c r="AT17" s="497"/>
      <c r="AU17" s="498"/>
      <c r="AV17" s="499"/>
      <c r="AW17" s="499"/>
      <c r="AX17" s="499"/>
      <c r="AY17" s="500" t="s">
        <v>150</v>
      </c>
      <c r="AZ17" s="501"/>
      <c r="BA17" s="501"/>
      <c r="BB17" s="501"/>
      <c r="BC17" s="501"/>
      <c r="BD17" s="501"/>
      <c r="BE17" s="501"/>
      <c r="BF17" s="501"/>
      <c r="BG17" s="501"/>
      <c r="BH17" s="501"/>
      <c r="BI17" s="501"/>
      <c r="BJ17" s="501"/>
      <c r="BK17" s="501"/>
      <c r="BL17" s="501"/>
      <c r="BM17" s="502"/>
      <c r="BN17" s="466">
        <v>23982626</v>
      </c>
      <c r="BO17" s="467"/>
      <c r="BP17" s="467"/>
      <c r="BQ17" s="467"/>
      <c r="BR17" s="467"/>
      <c r="BS17" s="467"/>
      <c r="BT17" s="467"/>
      <c r="BU17" s="468"/>
      <c r="BV17" s="466">
        <v>23169677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151</v>
      </c>
      <c r="C18" s="509"/>
      <c r="D18" s="509"/>
      <c r="E18" s="578"/>
      <c r="F18" s="578"/>
      <c r="G18" s="578"/>
      <c r="H18" s="578"/>
      <c r="I18" s="578"/>
      <c r="J18" s="578"/>
      <c r="K18" s="578"/>
      <c r="L18" s="579">
        <v>18.34</v>
      </c>
      <c r="M18" s="579"/>
      <c r="N18" s="579"/>
      <c r="O18" s="579"/>
      <c r="P18" s="579"/>
      <c r="Q18" s="579"/>
      <c r="R18" s="580"/>
      <c r="S18" s="580"/>
      <c r="T18" s="580"/>
      <c r="U18" s="580"/>
      <c r="V18" s="581"/>
      <c r="W18" s="484"/>
      <c r="X18" s="485"/>
      <c r="Y18" s="485"/>
      <c r="Z18" s="485"/>
      <c r="AA18" s="485"/>
      <c r="AB18" s="476"/>
      <c r="AC18" s="582">
        <v>78.5</v>
      </c>
      <c r="AD18" s="583"/>
      <c r="AE18" s="583"/>
      <c r="AF18" s="583"/>
      <c r="AG18" s="584"/>
      <c r="AH18" s="582">
        <v>77.7</v>
      </c>
      <c r="AI18" s="583"/>
      <c r="AJ18" s="583"/>
      <c r="AK18" s="583"/>
      <c r="AL18" s="585"/>
      <c r="AM18" s="495"/>
      <c r="AN18" s="496"/>
      <c r="AO18" s="496"/>
      <c r="AP18" s="496"/>
      <c r="AQ18" s="496"/>
      <c r="AR18" s="496"/>
      <c r="AS18" s="496"/>
      <c r="AT18" s="497"/>
      <c r="AU18" s="498"/>
      <c r="AV18" s="499"/>
      <c r="AW18" s="499"/>
      <c r="AX18" s="499"/>
      <c r="AY18" s="500" t="s">
        <v>152</v>
      </c>
      <c r="AZ18" s="501"/>
      <c r="BA18" s="501"/>
      <c r="BB18" s="501"/>
      <c r="BC18" s="501"/>
      <c r="BD18" s="501"/>
      <c r="BE18" s="501"/>
      <c r="BF18" s="501"/>
      <c r="BG18" s="501"/>
      <c r="BH18" s="501"/>
      <c r="BI18" s="501"/>
      <c r="BJ18" s="501"/>
      <c r="BK18" s="501"/>
      <c r="BL18" s="501"/>
      <c r="BM18" s="502"/>
      <c r="BN18" s="466">
        <v>23387592</v>
      </c>
      <c r="BO18" s="467"/>
      <c r="BP18" s="467"/>
      <c r="BQ18" s="467"/>
      <c r="BR18" s="467"/>
      <c r="BS18" s="467"/>
      <c r="BT18" s="467"/>
      <c r="BU18" s="468"/>
      <c r="BV18" s="466">
        <v>22953835</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153</v>
      </c>
      <c r="C19" s="509"/>
      <c r="D19" s="509"/>
      <c r="E19" s="578"/>
      <c r="F19" s="578"/>
      <c r="G19" s="578"/>
      <c r="H19" s="578"/>
      <c r="I19" s="578"/>
      <c r="J19" s="578"/>
      <c r="K19" s="578"/>
      <c r="L19" s="586">
        <v>7432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154</v>
      </c>
      <c r="AZ19" s="501"/>
      <c r="BA19" s="501"/>
      <c r="BB19" s="501"/>
      <c r="BC19" s="501"/>
      <c r="BD19" s="501"/>
      <c r="BE19" s="501"/>
      <c r="BF19" s="501"/>
      <c r="BG19" s="501"/>
      <c r="BH19" s="501"/>
      <c r="BI19" s="501"/>
      <c r="BJ19" s="501"/>
      <c r="BK19" s="501"/>
      <c r="BL19" s="501"/>
      <c r="BM19" s="502"/>
      <c r="BN19" s="466">
        <v>28407441</v>
      </c>
      <c r="BO19" s="467"/>
      <c r="BP19" s="467"/>
      <c r="BQ19" s="467"/>
      <c r="BR19" s="467"/>
      <c r="BS19" s="467"/>
      <c r="BT19" s="467"/>
      <c r="BU19" s="468"/>
      <c r="BV19" s="466">
        <v>27608681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155</v>
      </c>
      <c r="C20" s="509"/>
      <c r="D20" s="509"/>
      <c r="E20" s="578"/>
      <c r="F20" s="578"/>
      <c r="G20" s="578"/>
      <c r="H20" s="578"/>
      <c r="I20" s="578"/>
      <c r="J20" s="578"/>
      <c r="K20" s="578"/>
      <c r="L20" s="586">
        <v>59515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157</v>
      </c>
      <c r="C22" s="601"/>
      <c r="D22" s="602"/>
      <c r="E22" s="478" t="s">
        <v>1</v>
      </c>
      <c r="F22" s="483"/>
      <c r="G22" s="483"/>
      <c r="H22" s="483"/>
      <c r="I22" s="483"/>
      <c r="J22" s="483"/>
      <c r="K22" s="473"/>
      <c r="L22" s="478" t="s">
        <v>158</v>
      </c>
      <c r="M22" s="483"/>
      <c r="N22" s="483"/>
      <c r="O22" s="483"/>
      <c r="P22" s="473"/>
      <c r="Q22" s="609" t="s">
        <v>159</v>
      </c>
      <c r="R22" s="610"/>
      <c r="S22" s="610"/>
      <c r="T22" s="610"/>
      <c r="U22" s="610"/>
      <c r="V22" s="611"/>
      <c r="W22" s="615" t="s">
        <v>160</v>
      </c>
      <c r="X22" s="601"/>
      <c r="Y22" s="602"/>
      <c r="Z22" s="478" t="s">
        <v>1</v>
      </c>
      <c r="AA22" s="483"/>
      <c r="AB22" s="483"/>
      <c r="AC22" s="483"/>
      <c r="AD22" s="483"/>
      <c r="AE22" s="483"/>
      <c r="AF22" s="483"/>
      <c r="AG22" s="473"/>
      <c r="AH22" s="628" t="s">
        <v>161</v>
      </c>
      <c r="AI22" s="483"/>
      <c r="AJ22" s="483"/>
      <c r="AK22" s="483"/>
      <c r="AL22" s="473"/>
      <c r="AM22" s="628" t="s">
        <v>162</v>
      </c>
      <c r="AN22" s="629"/>
      <c r="AO22" s="629"/>
      <c r="AP22" s="629"/>
      <c r="AQ22" s="629"/>
      <c r="AR22" s="630"/>
      <c r="AS22" s="609" t="s">
        <v>159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163</v>
      </c>
      <c r="AZ23" s="427"/>
      <c r="BA23" s="427"/>
      <c r="BB23" s="427"/>
      <c r="BC23" s="427"/>
      <c r="BD23" s="427"/>
      <c r="BE23" s="427"/>
      <c r="BF23" s="427"/>
      <c r="BG23" s="427"/>
      <c r="BH23" s="427"/>
      <c r="BI23" s="427"/>
      <c r="BJ23" s="427"/>
      <c r="BK23" s="427"/>
      <c r="BL23" s="427"/>
      <c r="BM23" s="428"/>
      <c r="BN23" s="466">
        <v>28084098</v>
      </c>
      <c r="BO23" s="467"/>
      <c r="BP23" s="467"/>
      <c r="BQ23" s="467"/>
      <c r="BR23" s="467"/>
      <c r="BS23" s="467"/>
      <c r="BT23" s="467"/>
      <c r="BU23" s="468"/>
      <c r="BV23" s="466">
        <v>28211625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164</v>
      </c>
      <c r="F24" s="496"/>
      <c r="G24" s="496"/>
      <c r="H24" s="496"/>
      <c r="I24" s="496"/>
      <c r="J24" s="496"/>
      <c r="K24" s="497"/>
      <c r="L24" s="517">
        <v>1</v>
      </c>
      <c r="M24" s="518"/>
      <c r="N24" s="518"/>
      <c r="O24" s="518"/>
      <c r="P24" s="557"/>
      <c r="Q24" s="517">
        <v>9030</v>
      </c>
      <c r="R24" s="518"/>
      <c r="S24" s="518"/>
      <c r="T24" s="518"/>
      <c r="U24" s="518"/>
      <c r="V24" s="557"/>
      <c r="W24" s="616"/>
      <c r="X24" s="604"/>
      <c r="Y24" s="605"/>
      <c r="Z24" s="516" t="s">
        <v>165</v>
      </c>
      <c r="AA24" s="496"/>
      <c r="AB24" s="496"/>
      <c r="AC24" s="496"/>
      <c r="AD24" s="496"/>
      <c r="AE24" s="496"/>
      <c r="AF24" s="496"/>
      <c r="AG24" s="497"/>
      <c r="AH24" s="517">
        <v>707</v>
      </c>
      <c r="AI24" s="518"/>
      <c r="AJ24" s="518"/>
      <c r="AK24" s="518"/>
      <c r="AL24" s="557"/>
      <c r="AM24" s="517">
        <v>2205840</v>
      </c>
      <c r="AN24" s="518"/>
      <c r="AO24" s="518"/>
      <c r="AP24" s="518"/>
      <c r="AQ24" s="518"/>
      <c r="AR24" s="557"/>
      <c r="AS24" s="517">
        <v>3120</v>
      </c>
      <c r="AT24" s="518"/>
      <c r="AU24" s="518"/>
      <c r="AV24" s="518"/>
      <c r="AW24" s="518"/>
      <c r="AX24" s="519"/>
      <c r="AY24" s="636" t="s">
        <v>166</v>
      </c>
      <c r="AZ24" s="637"/>
      <c r="BA24" s="637"/>
      <c r="BB24" s="637"/>
      <c r="BC24" s="637"/>
      <c r="BD24" s="637"/>
      <c r="BE24" s="637"/>
      <c r="BF24" s="637"/>
      <c r="BG24" s="637"/>
      <c r="BH24" s="637"/>
      <c r="BI24" s="637"/>
      <c r="BJ24" s="637"/>
      <c r="BK24" s="637"/>
      <c r="BL24" s="637"/>
      <c r="BM24" s="638"/>
      <c r="BN24" s="466">
        <v>22053201</v>
      </c>
      <c r="BO24" s="467"/>
      <c r="BP24" s="467"/>
      <c r="BQ24" s="467"/>
      <c r="BR24" s="467"/>
      <c r="BS24" s="467"/>
      <c r="BT24" s="467"/>
      <c r="BU24" s="468"/>
      <c r="BV24" s="466">
        <v>22795629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167</v>
      </c>
      <c r="F25" s="496"/>
      <c r="G25" s="496"/>
      <c r="H25" s="496"/>
      <c r="I25" s="496"/>
      <c r="J25" s="496"/>
      <c r="K25" s="497"/>
      <c r="L25" s="517">
        <v>1</v>
      </c>
      <c r="M25" s="518"/>
      <c r="N25" s="518"/>
      <c r="O25" s="518"/>
      <c r="P25" s="557"/>
      <c r="Q25" s="517">
        <v>7660</v>
      </c>
      <c r="R25" s="518"/>
      <c r="S25" s="518"/>
      <c r="T25" s="518"/>
      <c r="U25" s="518"/>
      <c r="V25" s="557"/>
      <c r="W25" s="616"/>
      <c r="X25" s="604"/>
      <c r="Y25" s="605"/>
      <c r="Z25" s="516" t="s">
        <v>168</v>
      </c>
      <c r="AA25" s="496"/>
      <c r="AB25" s="496"/>
      <c r="AC25" s="496"/>
      <c r="AD25" s="496"/>
      <c r="AE25" s="496"/>
      <c r="AF25" s="496"/>
      <c r="AG25" s="497"/>
      <c r="AH25" s="517" t="s">
        <v>133</v>
      </c>
      <c r="AI25" s="518"/>
      <c r="AJ25" s="518"/>
      <c r="AK25" s="518"/>
      <c r="AL25" s="557"/>
      <c r="AM25" s="517" t="s">
        <v>133</v>
      </c>
      <c r="AN25" s="518"/>
      <c r="AO25" s="518"/>
      <c r="AP25" s="518"/>
      <c r="AQ25" s="518"/>
      <c r="AR25" s="557"/>
      <c r="AS25" s="517" t="s">
        <v>133</v>
      </c>
      <c r="AT25" s="518"/>
      <c r="AU25" s="518"/>
      <c r="AV25" s="518"/>
      <c r="AW25" s="518"/>
      <c r="AX25" s="519"/>
      <c r="AY25" s="426" t="s">
        <v>169</v>
      </c>
      <c r="AZ25" s="427"/>
      <c r="BA25" s="427"/>
      <c r="BB25" s="427"/>
      <c r="BC25" s="427"/>
      <c r="BD25" s="427"/>
      <c r="BE25" s="427"/>
      <c r="BF25" s="427"/>
      <c r="BG25" s="427"/>
      <c r="BH25" s="427"/>
      <c r="BI25" s="427"/>
      <c r="BJ25" s="427"/>
      <c r="BK25" s="427"/>
      <c r="BL25" s="427"/>
      <c r="BM25" s="428"/>
      <c r="BN25" s="429">
        <v>8900334</v>
      </c>
      <c r="BO25" s="430"/>
      <c r="BP25" s="430"/>
      <c r="BQ25" s="430"/>
      <c r="BR25" s="430"/>
      <c r="BS25" s="430"/>
      <c r="BT25" s="430"/>
      <c r="BU25" s="431"/>
      <c r="BV25" s="429">
        <v>10230660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170</v>
      </c>
      <c r="F26" s="496"/>
      <c r="G26" s="496"/>
      <c r="H26" s="496"/>
      <c r="I26" s="496"/>
      <c r="J26" s="496"/>
      <c r="K26" s="497"/>
      <c r="L26" s="517">
        <v>1</v>
      </c>
      <c r="M26" s="518"/>
      <c r="N26" s="518"/>
      <c r="O26" s="518"/>
      <c r="P26" s="557"/>
      <c r="Q26" s="517">
        <v>7010</v>
      </c>
      <c r="R26" s="518"/>
      <c r="S26" s="518"/>
      <c r="T26" s="518"/>
      <c r="U26" s="518"/>
      <c r="V26" s="557"/>
      <c r="W26" s="616"/>
      <c r="X26" s="604"/>
      <c r="Y26" s="605"/>
      <c r="Z26" s="516" t="s">
        <v>171</v>
      </c>
      <c r="AA26" s="626"/>
      <c r="AB26" s="626"/>
      <c r="AC26" s="626"/>
      <c r="AD26" s="626"/>
      <c r="AE26" s="626"/>
      <c r="AF26" s="626"/>
      <c r="AG26" s="627"/>
      <c r="AH26" s="517">
        <v>37</v>
      </c>
      <c r="AI26" s="518"/>
      <c r="AJ26" s="518"/>
      <c r="AK26" s="518"/>
      <c r="AL26" s="557"/>
      <c r="AM26" s="517">
        <v>104821</v>
      </c>
      <c r="AN26" s="518"/>
      <c r="AO26" s="518"/>
      <c r="AP26" s="518"/>
      <c r="AQ26" s="518"/>
      <c r="AR26" s="557"/>
      <c r="AS26" s="517">
        <v>2833</v>
      </c>
      <c r="AT26" s="518"/>
      <c r="AU26" s="518"/>
      <c r="AV26" s="518"/>
      <c r="AW26" s="518"/>
      <c r="AX26" s="519"/>
      <c r="AY26" s="469" t="s">
        <v>172</v>
      </c>
      <c r="AZ26" s="470"/>
      <c r="BA26" s="470"/>
      <c r="BB26" s="470"/>
      <c r="BC26" s="470"/>
      <c r="BD26" s="470"/>
      <c r="BE26" s="470"/>
      <c r="BF26" s="470"/>
      <c r="BG26" s="470"/>
      <c r="BH26" s="470"/>
      <c r="BI26" s="470"/>
      <c r="BJ26" s="470"/>
      <c r="BK26" s="470"/>
      <c r="BL26" s="470"/>
      <c r="BM26" s="471"/>
      <c r="BN26" s="466">
        <v>50000</v>
      </c>
      <c r="BO26" s="467"/>
      <c r="BP26" s="467"/>
      <c r="BQ26" s="467"/>
      <c r="BR26" s="467"/>
      <c r="BS26" s="467"/>
      <c r="BT26" s="467"/>
      <c r="BU26" s="468"/>
      <c r="BV26" s="466">
        <v>50000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173</v>
      </c>
      <c r="F27" s="496"/>
      <c r="G27" s="496"/>
      <c r="H27" s="496"/>
      <c r="I27" s="496"/>
      <c r="J27" s="496"/>
      <c r="K27" s="497"/>
      <c r="L27" s="517">
        <v>1</v>
      </c>
      <c r="M27" s="518"/>
      <c r="N27" s="518"/>
      <c r="O27" s="518"/>
      <c r="P27" s="557"/>
      <c r="Q27" s="517">
        <v>4600</v>
      </c>
      <c r="R27" s="518"/>
      <c r="S27" s="518"/>
      <c r="T27" s="518"/>
      <c r="U27" s="518"/>
      <c r="V27" s="557"/>
      <c r="W27" s="616"/>
      <c r="X27" s="604"/>
      <c r="Y27" s="605"/>
      <c r="Z27" s="516" t="s">
        <v>174</v>
      </c>
      <c r="AA27" s="496"/>
      <c r="AB27" s="496"/>
      <c r="AC27" s="496"/>
      <c r="AD27" s="496"/>
      <c r="AE27" s="496"/>
      <c r="AF27" s="496"/>
      <c r="AG27" s="497"/>
      <c r="AH27" s="517">
        <v>12</v>
      </c>
      <c r="AI27" s="518"/>
      <c r="AJ27" s="518"/>
      <c r="AK27" s="518"/>
      <c r="AL27" s="557"/>
      <c r="AM27" s="517">
        <v>48024</v>
      </c>
      <c r="AN27" s="518"/>
      <c r="AO27" s="518"/>
      <c r="AP27" s="518"/>
      <c r="AQ27" s="518"/>
      <c r="AR27" s="557"/>
      <c r="AS27" s="517">
        <v>4002</v>
      </c>
      <c r="AT27" s="518"/>
      <c r="AU27" s="518"/>
      <c r="AV27" s="518"/>
      <c r="AW27" s="518"/>
      <c r="AX27" s="519"/>
      <c r="AY27" s="558" t="s">
        <v>175</v>
      </c>
      <c r="AZ27" s="559"/>
      <c r="BA27" s="559"/>
      <c r="BB27" s="559"/>
      <c r="BC27" s="559"/>
      <c r="BD27" s="559"/>
      <c r="BE27" s="559"/>
      <c r="BF27" s="559"/>
      <c r="BG27" s="559"/>
      <c r="BH27" s="559"/>
      <c r="BI27" s="559"/>
      <c r="BJ27" s="559"/>
      <c r="BK27" s="559"/>
      <c r="BL27" s="559"/>
      <c r="BM27" s="560"/>
      <c r="BN27" s="639">
        <v>3050679</v>
      </c>
      <c r="BO27" s="640"/>
      <c r="BP27" s="640"/>
      <c r="BQ27" s="640"/>
      <c r="BR27" s="640"/>
      <c r="BS27" s="640"/>
      <c r="BT27" s="640"/>
      <c r="BU27" s="641"/>
      <c r="BV27" s="639">
        <v>3050639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176</v>
      </c>
      <c r="F28" s="496"/>
      <c r="G28" s="496"/>
      <c r="H28" s="496"/>
      <c r="I28" s="496"/>
      <c r="J28" s="496"/>
      <c r="K28" s="497"/>
      <c r="L28" s="517">
        <v>1</v>
      </c>
      <c r="M28" s="518"/>
      <c r="N28" s="518"/>
      <c r="O28" s="518"/>
      <c r="P28" s="557"/>
      <c r="Q28" s="517">
        <v>4000</v>
      </c>
      <c r="R28" s="518"/>
      <c r="S28" s="518"/>
      <c r="T28" s="518"/>
      <c r="U28" s="518"/>
      <c r="V28" s="557"/>
      <c r="W28" s="616"/>
      <c r="X28" s="604"/>
      <c r="Y28" s="605"/>
      <c r="Z28" s="516" t="s">
        <v>177</v>
      </c>
      <c r="AA28" s="496"/>
      <c r="AB28" s="496"/>
      <c r="AC28" s="496"/>
      <c r="AD28" s="496"/>
      <c r="AE28" s="496"/>
      <c r="AF28" s="496"/>
      <c r="AG28" s="497"/>
      <c r="AH28" s="517" t="s">
        <v>125</v>
      </c>
      <c r="AI28" s="518"/>
      <c r="AJ28" s="518"/>
      <c r="AK28" s="518"/>
      <c r="AL28" s="557"/>
      <c r="AM28" s="517" t="s">
        <v>133</v>
      </c>
      <c r="AN28" s="518"/>
      <c r="AO28" s="518"/>
      <c r="AP28" s="518"/>
      <c r="AQ28" s="518"/>
      <c r="AR28" s="557"/>
      <c r="AS28" s="517" t="s">
        <v>133</v>
      </c>
      <c r="AT28" s="518"/>
      <c r="AU28" s="518"/>
      <c r="AV28" s="518"/>
      <c r="AW28" s="518"/>
      <c r="AX28" s="519"/>
      <c r="AY28" s="642" t="s">
        <v>178</v>
      </c>
      <c r="AZ28" s="643"/>
      <c r="BA28" s="643"/>
      <c r="BB28" s="644"/>
      <c r="BC28" s="426" t="s">
        <v>48</v>
      </c>
      <c r="BD28" s="427"/>
      <c r="BE28" s="427"/>
      <c r="BF28" s="427"/>
      <c r="BG28" s="427"/>
      <c r="BH28" s="427"/>
      <c r="BI28" s="427"/>
      <c r="BJ28" s="427"/>
      <c r="BK28" s="427"/>
      <c r="BL28" s="427"/>
      <c r="BM28" s="428"/>
      <c r="BN28" s="429">
        <v>2575460</v>
      </c>
      <c r="BO28" s="430"/>
      <c r="BP28" s="430"/>
      <c r="BQ28" s="430"/>
      <c r="BR28" s="430"/>
      <c r="BS28" s="430"/>
      <c r="BT28" s="430"/>
      <c r="BU28" s="431"/>
      <c r="BV28" s="429">
        <v>2235677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179</v>
      </c>
      <c r="F29" s="496"/>
      <c r="G29" s="496"/>
      <c r="H29" s="496"/>
      <c r="I29" s="496"/>
      <c r="J29" s="496"/>
      <c r="K29" s="497"/>
      <c r="L29" s="517">
        <v>22</v>
      </c>
      <c r="M29" s="518"/>
      <c r="N29" s="518"/>
      <c r="O29" s="518"/>
      <c r="P29" s="557"/>
      <c r="Q29" s="517">
        <v>3790</v>
      </c>
      <c r="R29" s="518"/>
      <c r="S29" s="518"/>
      <c r="T29" s="518"/>
      <c r="U29" s="518"/>
      <c r="V29" s="557"/>
      <c r="W29" s="617"/>
      <c r="X29" s="618"/>
      <c r="Y29" s="619"/>
      <c r="Z29" s="516" t="s">
        <v>180</v>
      </c>
      <c r="AA29" s="496"/>
      <c r="AB29" s="496"/>
      <c r="AC29" s="496"/>
      <c r="AD29" s="496"/>
      <c r="AE29" s="496"/>
      <c r="AF29" s="496"/>
      <c r="AG29" s="497"/>
      <c r="AH29" s="517">
        <v>719</v>
      </c>
      <c r="AI29" s="518"/>
      <c r="AJ29" s="518"/>
      <c r="AK29" s="518"/>
      <c r="AL29" s="557"/>
      <c r="AM29" s="517">
        <v>2253864</v>
      </c>
      <c r="AN29" s="518"/>
      <c r="AO29" s="518"/>
      <c r="AP29" s="518"/>
      <c r="AQ29" s="518"/>
      <c r="AR29" s="557"/>
      <c r="AS29" s="517">
        <v>3135</v>
      </c>
      <c r="AT29" s="518"/>
      <c r="AU29" s="518"/>
      <c r="AV29" s="518"/>
      <c r="AW29" s="518"/>
      <c r="AX29" s="519"/>
      <c r="AY29" s="645"/>
      <c r="AZ29" s="646"/>
      <c r="BA29" s="646"/>
      <c r="BB29" s="647"/>
      <c r="BC29" s="500" t="s">
        <v>181</v>
      </c>
      <c r="BD29" s="501"/>
      <c r="BE29" s="501"/>
      <c r="BF29" s="501"/>
      <c r="BG29" s="501"/>
      <c r="BH29" s="501"/>
      <c r="BI29" s="501"/>
      <c r="BJ29" s="501"/>
      <c r="BK29" s="501"/>
      <c r="BL29" s="501"/>
      <c r="BM29" s="502"/>
      <c r="BN29" s="466" t="s">
        <v>133</v>
      </c>
      <c r="BO29" s="467"/>
      <c r="BP29" s="467"/>
      <c r="BQ29" s="467"/>
      <c r="BR29" s="467"/>
      <c r="BS29" s="467"/>
      <c r="BT29" s="467"/>
      <c r="BU29" s="468"/>
      <c r="BV29" s="466" t="s">
        <v>133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182</v>
      </c>
      <c r="X30" s="624"/>
      <c r="Y30" s="624"/>
      <c r="Z30" s="624"/>
      <c r="AA30" s="624"/>
      <c r="AB30" s="624"/>
      <c r="AC30" s="624"/>
      <c r="AD30" s="624"/>
      <c r="AE30" s="624"/>
      <c r="AF30" s="624"/>
      <c r="AG30" s="625"/>
      <c r="AH30" s="582">
        <v>101.7</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339148</v>
      </c>
      <c r="BO30" s="640"/>
      <c r="BP30" s="640"/>
      <c r="BQ30" s="640"/>
      <c r="BR30" s="640"/>
      <c r="BS30" s="640"/>
      <c r="BT30" s="640"/>
      <c r="BU30" s="641"/>
      <c r="BV30" s="639">
        <v>333969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183</v>
      </c>
      <c r="D32" s="213"/>
      <c r="E32" s="213"/>
      <c r="F32" s="210"/>
      <c r="G32" s="210"/>
      <c r="H32" s="210"/>
      <c r="I32" s="210"/>
      <c r="J32" s="210"/>
      <c r="K32" s="210"/>
      <c r="L32" s="210"/>
      <c r="M32" s="210"/>
      <c r="N32" s="210"/>
      <c r="O32" s="210"/>
      <c r="P32" s="210"/>
      <c r="Q32" s="210"/>
      <c r="R32" s="210"/>
      <c r="S32" s="210"/>
      <c r="T32" s="210"/>
      <c r="U32" s="210" t="s">
        <v>184</v>
      </c>
      <c r="V32" s="210"/>
      <c r="W32" s="210"/>
      <c r="X32" s="210"/>
      <c r="Y32" s="210"/>
      <c r="Z32" s="210"/>
      <c r="AA32" s="210"/>
      <c r="AB32" s="210"/>
      <c r="AC32" s="210"/>
      <c r="AD32" s="210"/>
      <c r="AE32" s="210"/>
      <c r="AF32" s="210"/>
      <c r="AG32" s="210"/>
      <c r="AH32" s="210"/>
      <c r="AI32" s="210"/>
      <c r="AJ32" s="210"/>
      <c r="AK32" s="210"/>
      <c r="AL32" s="210"/>
      <c r="AM32" s="214" t="s">
        <v>185</v>
      </c>
      <c r="AN32" s="210"/>
      <c r="AO32" s="210"/>
      <c r="AP32" s="210"/>
      <c r="AQ32" s="210"/>
      <c r="AR32" s="210"/>
      <c r="AS32" s="214"/>
      <c r="AT32" s="214"/>
      <c r="AU32" s="214"/>
      <c r="AV32" s="214"/>
      <c r="AW32" s="214"/>
      <c r="AX32" s="214"/>
      <c r="AY32" s="214"/>
      <c r="AZ32" s="214"/>
      <c r="BA32" s="214"/>
      <c r="BB32" s="210"/>
      <c r="BC32" s="214"/>
      <c r="BD32" s="210"/>
      <c r="BE32" s="214" t="s">
        <v>186</v>
      </c>
      <c r="BF32" s="210"/>
      <c r="BG32" s="210"/>
      <c r="BH32" s="210"/>
      <c r="BI32" s="210"/>
      <c r="BJ32" s="214"/>
      <c r="BK32" s="214"/>
      <c r="BL32" s="214"/>
      <c r="BM32" s="214"/>
      <c r="BN32" s="214"/>
      <c r="BO32" s="214"/>
      <c r="BP32" s="214"/>
      <c r="BQ32" s="214"/>
      <c r="BR32" s="210"/>
      <c r="BS32" s="210"/>
      <c r="BT32" s="210"/>
      <c r="BU32" s="210"/>
      <c r="BV32" s="210"/>
      <c r="BW32" s="210" t="s">
        <v>187</v>
      </c>
      <c r="BX32" s="210"/>
      <c r="BY32" s="210"/>
      <c r="BZ32" s="210"/>
      <c r="CA32" s="210"/>
      <c r="CB32" s="214"/>
      <c r="CC32" s="214"/>
      <c r="CD32" s="214"/>
      <c r="CE32" s="214"/>
      <c r="CF32" s="214"/>
      <c r="CG32" s="214"/>
      <c r="CH32" s="214"/>
      <c r="CI32" s="214"/>
      <c r="CJ32" s="214"/>
      <c r="CK32" s="214"/>
      <c r="CL32" s="214"/>
      <c r="CM32" s="214"/>
      <c r="CN32" s="214"/>
      <c r="CO32" s="214" t="s">
        <v>188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189</v>
      </c>
      <c r="D33" s="490"/>
      <c r="E33" s="455" t="s">
        <v>190</v>
      </c>
      <c r="F33" s="455"/>
      <c r="G33" s="455"/>
      <c r="H33" s="455"/>
      <c r="I33" s="455"/>
      <c r="J33" s="455"/>
      <c r="K33" s="455"/>
      <c r="L33" s="455"/>
      <c r="M33" s="455"/>
      <c r="N33" s="455"/>
      <c r="O33" s="455"/>
      <c r="P33" s="455"/>
      <c r="Q33" s="455"/>
      <c r="R33" s="455"/>
      <c r="S33" s="455"/>
      <c r="T33" s="215"/>
      <c r="U33" s="490" t="s">
        <v>191</v>
      </c>
      <c r="V33" s="490"/>
      <c r="W33" s="455" t="s">
        <v>192</v>
      </c>
      <c r="X33" s="455"/>
      <c r="Y33" s="455"/>
      <c r="Z33" s="455"/>
      <c r="AA33" s="455"/>
      <c r="AB33" s="455"/>
      <c r="AC33" s="455"/>
      <c r="AD33" s="455"/>
      <c r="AE33" s="455"/>
      <c r="AF33" s="455"/>
      <c r="AG33" s="455"/>
      <c r="AH33" s="455"/>
      <c r="AI33" s="455"/>
      <c r="AJ33" s="455"/>
      <c r="AK33" s="455"/>
      <c r="AL33" s="215"/>
      <c r="AM33" s="490" t="s">
        <v>191</v>
      </c>
      <c r="AN33" s="490"/>
      <c r="AO33" s="455" t="s">
        <v>192</v>
      </c>
      <c r="AP33" s="455"/>
      <c r="AQ33" s="455"/>
      <c r="AR33" s="455"/>
      <c r="AS33" s="455"/>
      <c r="AT33" s="455"/>
      <c r="AU33" s="455"/>
      <c r="AV33" s="455"/>
      <c r="AW33" s="455"/>
      <c r="AX33" s="455"/>
      <c r="AY33" s="455"/>
      <c r="AZ33" s="455"/>
      <c r="BA33" s="455"/>
      <c r="BB33" s="455"/>
      <c r="BC33" s="455"/>
      <c r="BD33" s="216"/>
      <c r="BE33" s="455" t="s">
        <v>193</v>
      </c>
      <c r="BF33" s="455"/>
      <c r="BG33" s="455" t="s">
        <v>194</v>
      </c>
      <c r="BH33" s="455"/>
      <c r="BI33" s="455"/>
      <c r="BJ33" s="455"/>
      <c r="BK33" s="455"/>
      <c r="BL33" s="455"/>
      <c r="BM33" s="455"/>
      <c r="BN33" s="455"/>
      <c r="BO33" s="455"/>
      <c r="BP33" s="455"/>
      <c r="BQ33" s="455"/>
      <c r="BR33" s="455"/>
      <c r="BS33" s="455"/>
      <c r="BT33" s="455"/>
      <c r="BU33" s="455"/>
      <c r="BV33" s="216"/>
      <c r="BW33" s="490" t="s">
        <v>193</v>
      </c>
      <c r="BX33" s="490"/>
      <c r="BY33" s="455" t="s">
        <v>195</v>
      </c>
      <c r="BZ33" s="455"/>
      <c r="CA33" s="455"/>
      <c r="CB33" s="455"/>
      <c r="CC33" s="455"/>
      <c r="CD33" s="455"/>
      <c r="CE33" s="455"/>
      <c r="CF33" s="455"/>
      <c r="CG33" s="455"/>
      <c r="CH33" s="455"/>
      <c r="CI33" s="455"/>
      <c r="CJ33" s="455"/>
      <c r="CK33" s="455"/>
      <c r="CL33" s="455"/>
      <c r="CM33" s="455"/>
      <c r="CN33" s="215"/>
      <c r="CO33" s="490" t="s">
        <v>189</v>
      </c>
      <c r="CP33" s="490"/>
      <c r="CQ33" s="455" t="s">
        <v>196</v>
      </c>
      <c r="CR33" s="455"/>
      <c r="CS33" s="455"/>
      <c r="CT33" s="455"/>
      <c r="CU33" s="455"/>
      <c r="CV33" s="455"/>
      <c r="CW33" s="455"/>
      <c r="CX33" s="455"/>
      <c r="CY33" s="455"/>
      <c r="CZ33" s="455"/>
      <c r="DA33" s="455"/>
      <c r="DB33" s="455"/>
      <c r="DC33" s="455"/>
      <c r="DD33" s="455"/>
      <c r="DE33" s="455"/>
      <c r="DF33" s="215"/>
      <c r="DG33" s="651" t="s">
        <v>197</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朝霞都市計画下水道事業特別会計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朝霞地区一部事務組合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公益財団法人朝霞市文化・スポーツ振興公社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f t="shared" ref="CO35:CO43" si="3">IF(CQ35="","",CO34+1)</f>
        <v>15</v>
      </c>
      <c r="CP35" s="652"/>
      <c r="CQ35" s="653" t="str">
        <f>IF('各会計、関係団体の財政状況及び健全化判断比率'!BS8="","",'各会計、関係団体の財政状況及び健全化判断比率'!BS8)</f>
        <v>朝霞市土地開発公社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埼玉県後期高齢者医療広域連合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埼玉県市町村総合事務組合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彩の国さいたま人づくり広域連合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埼玉県都市競艇組合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198</v>
      </c>
      <c r="C46" s="185"/>
      <c r="D46" s="185"/>
      <c r="E46" s="185" t="s">
        <v>199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202</v>
      </c>
    </row>
    <row r="50" spans="5:5">
      <c r="E50" s="187" t="s">
        <v>203</v>
      </c>
    </row>
    <row r="51" spans="5:5">
      <c r="E51" s="187" t="s">
        <v>204</v>
      </c>
    </row>
    <row r="52" spans="5:5">
      <c r="E52" s="187" t="s">
        <v>205</v>
      </c>
    </row>
    <row r="53" spans="5:5"/>
    <row r="54" spans="5:5"/>
    <row r="55" spans="5:5"/>
    <row r="56" spans="5:5"/>
    <row r="57" spans="5:5" hidden="1"/>
    <row r="58" spans="5:5" hidden="1"/>
    <row r="59" spans="5:5" hidden="1"/>
  </sheetData>
  <sheetProtection algorithmName="SHA-512" hashValue="fcqn9UsKz/mmvrBlB9pjkROqOiNsqWS6eJcfp2HYfzoIgHxodzh3O5mD7o3p7PyIDAGmOitTObTW591vxEHd1Q==" saltValue="mdmKt3JMCMK4QXdmBDSX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558</v>
      </c>
      <c r="D34" s="1244"/>
      <c r="E34" s="1245"/>
      <c r="F34" s="32">
        <v>4.95</v>
      </c>
      <c r="G34" s="33">
        <v>5.2</v>
      </c>
      <c r="H34" s="33">
        <v>6.33</v>
      </c>
      <c r="I34" s="33">
        <v>6.47</v>
      </c>
      <c r="J34" s="34">
        <v>6.73</v>
      </c>
      <c r="K34" s="22"/>
      <c r="L34" s="22"/>
      <c r="M34" s="22"/>
      <c r="N34" s="22"/>
      <c r="O34" s="22"/>
      <c r="P34" s="22"/>
    </row>
    <row r="35" spans="1:16" ht="39" customHeight="1">
      <c r="A35" s="22"/>
      <c r="B35" s="35"/>
      <c r="C35" s="1238" t="s">
        <v>559</v>
      </c>
      <c r="D35" s="1239"/>
      <c r="E35" s="1240"/>
      <c r="F35" s="36">
        <v>4.03</v>
      </c>
      <c r="G35" s="37">
        <v>4.38</v>
      </c>
      <c r="H35" s="37">
        <v>4.26</v>
      </c>
      <c r="I35" s="37">
        <v>4.2699999999999996</v>
      </c>
      <c r="J35" s="38">
        <v>4.59</v>
      </c>
      <c r="K35" s="22"/>
      <c r="L35" s="22"/>
      <c r="M35" s="22"/>
      <c r="N35" s="22"/>
      <c r="O35" s="22"/>
      <c r="P35" s="22"/>
    </row>
    <row r="36" spans="1:16" ht="39" customHeight="1">
      <c r="A36" s="22"/>
      <c r="B36" s="35"/>
      <c r="C36" s="1238" t="s">
        <v>560</v>
      </c>
      <c r="D36" s="1239"/>
      <c r="E36" s="1240"/>
      <c r="F36" s="36">
        <v>0.72</v>
      </c>
      <c r="G36" s="37">
        <v>0.82</v>
      </c>
      <c r="H36" s="37">
        <v>1.73</v>
      </c>
      <c r="I36" s="37">
        <v>1.77</v>
      </c>
      <c r="J36" s="38">
        <v>0.88</v>
      </c>
      <c r="K36" s="22"/>
      <c r="L36" s="22"/>
      <c r="M36" s="22"/>
      <c r="N36" s="22"/>
      <c r="O36" s="22"/>
      <c r="P36" s="22"/>
    </row>
    <row r="37" spans="1:16" ht="39" customHeight="1">
      <c r="A37" s="22"/>
      <c r="B37" s="35"/>
      <c r="C37" s="1238" t="s">
        <v>561</v>
      </c>
      <c r="D37" s="1239"/>
      <c r="E37" s="1240"/>
      <c r="F37" s="36">
        <v>1.02</v>
      </c>
      <c r="G37" s="37">
        <v>0.99</v>
      </c>
      <c r="H37" s="37">
        <v>0.76</v>
      </c>
      <c r="I37" s="37">
        <v>0.77</v>
      </c>
      <c r="J37" s="38">
        <v>0.66</v>
      </c>
      <c r="K37" s="22"/>
      <c r="L37" s="22"/>
      <c r="M37" s="22"/>
      <c r="N37" s="22"/>
      <c r="O37" s="22"/>
      <c r="P37" s="22"/>
    </row>
    <row r="38" spans="1:16" ht="39" customHeight="1">
      <c r="A38" s="22"/>
      <c r="B38" s="35"/>
      <c r="C38" s="1238" t="s">
        <v>562</v>
      </c>
      <c r="D38" s="1239"/>
      <c r="E38" s="1240"/>
      <c r="F38" s="36">
        <v>0.15</v>
      </c>
      <c r="G38" s="37">
        <v>0.56000000000000005</v>
      </c>
      <c r="H38" s="37">
        <v>0.59</v>
      </c>
      <c r="I38" s="37">
        <v>0.39</v>
      </c>
      <c r="J38" s="38">
        <v>0.49</v>
      </c>
      <c r="K38" s="22"/>
      <c r="L38" s="22"/>
      <c r="M38" s="22"/>
      <c r="N38" s="22"/>
      <c r="O38" s="22"/>
      <c r="P38" s="22"/>
    </row>
    <row r="39" spans="1:16" ht="39" customHeight="1">
      <c r="A39" s="22"/>
      <c r="B39" s="35"/>
      <c r="C39" s="1238" t="s">
        <v>563</v>
      </c>
      <c r="D39" s="1239"/>
      <c r="E39" s="1240"/>
      <c r="F39" s="36">
        <v>0.04</v>
      </c>
      <c r="G39" s="37">
        <v>0.01</v>
      </c>
      <c r="H39" s="37">
        <v>0.01</v>
      </c>
      <c r="I39" s="37">
        <v>0.01</v>
      </c>
      <c r="J39" s="38">
        <v>0.02</v>
      </c>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564</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565</v>
      </c>
      <c r="D43" s="1242"/>
      <c r="E43" s="1243"/>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u37QNf+ihQQXPo9FP0611BjCBRHSsdcx2KvJ9i4s6nlza51yl1syWuOm+TtBuzbPhiQBsMQlUalyov2n4NiaA==" saltValue="VIcMkH8ZQ9rxihrImDq2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46" t="s">
        <v>11</v>
      </c>
      <c r="C45" s="1247"/>
      <c r="D45" s="58"/>
      <c r="E45" s="1252" t="s">
        <v>12</v>
      </c>
      <c r="F45" s="1252"/>
      <c r="G45" s="1252"/>
      <c r="H45" s="1252"/>
      <c r="I45" s="1252"/>
      <c r="J45" s="1253"/>
      <c r="K45" s="59">
        <v>3155</v>
      </c>
      <c r="L45" s="60">
        <v>2996</v>
      </c>
      <c r="M45" s="60">
        <v>2987</v>
      </c>
      <c r="N45" s="60">
        <v>2979</v>
      </c>
      <c r="O45" s="61">
        <v>2995</v>
      </c>
      <c r="P45" s="48"/>
      <c r="Q45" s="48"/>
      <c r="R45" s="48"/>
      <c r="S45" s="48"/>
      <c r="T45" s="48"/>
      <c r="U45" s="48"/>
    </row>
    <row r="46" spans="1:21" ht="30.75" customHeight="1">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c r="A48" s="48"/>
      <c r="B48" s="1248"/>
      <c r="C48" s="1249"/>
      <c r="D48" s="62"/>
      <c r="E48" s="1254" t="s">
        <v>15</v>
      </c>
      <c r="F48" s="1254"/>
      <c r="G48" s="1254"/>
      <c r="H48" s="1254"/>
      <c r="I48" s="1254"/>
      <c r="J48" s="1255"/>
      <c r="K48" s="63">
        <v>156</v>
      </c>
      <c r="L48" s="64">
        <v>182</v>
      </c>
      <c r="M48" s="64">
        <v>173</v>
      </c>
      <c r="N48" s="64">
        <v>160</v>
      </c>
      <c r="O48" s="65">
        <v>103</v>
      </c>
      <c r="P48" s="48"/>
      <c r="Q48" s="48"/>
      <c r="R48" s="48"/>
      <c r="S48" s="48"/>
      <c r="T48" s="48"/>
      <c r="U48" s="48"/>
    </row>
    <row r="49" spans="1:21" ht="30.75" customHeight="1">
      <c r="A49" s="48"/>
      <c r="B49" s="1248"/>
      <c r="C49" s="1249"/>
      <c r="D49" s="62"/>
      <c r="E49" s="1254" t="s">
        <v>16</v>
      </c>
      <c r="F49" s="1254"/>
      <c r="G49" s="1254"/>
      <c r="H49" s="1254"/>
      <c r="I49" s="1254"/>
      <c r="J49" s="1255"/>
      <c r="K49" s="63">
        <v>17</v>
      </c>
      <c r="L49" s="64">
        <v>17</v>
      </c>
      <c r="M49" s="64">
        <v>17</v>
      </c>
      <c r="N49" s="64">
        <v>17</v>
      </c>
      <c r="O49" s="65">
        <v>17</v>
      </c>
      <c r="P49" s="48"/>
      <c r="Q49" s="48"/>
      <c r="R49" s="48"/>
      <c r="S49" s="48"/>
      <c r="T49" s="48"/>
      <c r="U49" s="48"/>
    </row>
    <row r="50" spans="1:21" ht="30.75" customHeight="1">
      <c r="A50" s="48"/>
      <c r="B50" s="1248"/>
      <c r="C50" s="1249"/>
      <c r="D50" s="62"/>
      <c r="E50" s="1254" t="s">
        <v>17</v>
      </c>
      <c r="F50" s="1254"/>
      <c r="G50" s="1254"/>
      <c r="H50" s="1254"/>
      <c r="I50" s="1254"/>
      <c r="J50" s="1255"/>
      <c r="K50" s="63">
        <v>111</v>
      </c>
      <c r="L50" s="64">
        <v>108</v>
      </c>
      <c r="M50" s="64">
        <v>105</v>
      </c>
      <c r="N50" s="64">
        <v>101</v>
      </c>
      <c r="O50" s="65">
        <v>90</v>
      </c>
      <c r="P50" s="48"/>
      <c r="Q50" s="48"/>
      <c r="R50" s="48"/>
      <c r="S50" s="48"/>
      <c r="T50" s="48"/>
      <c r="U50" s="48"/>
    </row>
    <row r="51" spans="1:21" ht="30.75" customHeight="1">
      <c r="A51" s="48"/>
      <c r="B51" s="1250"/>
      <c r="C51" s="1251"/>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c r="A52" s="48"/>
      <c r="B52" s="1256" t="s">
        <v>19</v>
      </c>
      <c r="C52" s="1257"/>
      <c r="D52" s="66"/>
      <c r="E52" s="1254" t="s">
        <v>20</v>
      </c>
      <c r="F52" s="1254"/>
      <c r="G52" s="1254"/>
      <c r="H52" s="1254"/>
      <c r="I52" s="1254"/>
      <c r="J52" s="1255"/>
      <c r="K52" s="63">
        <v>2682</v>
      </c>
      <c r="L52" s="64">
        <v>2465</v>
      </c>
      <c r="M52" s="64">
        <v>2427</v>
      </c>
      <c r="N52" s="64">
        <v>2244</v>
      </c>
      <c r="O52" s="65">
        <v>2165</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757</v>
      </c>
      <c r="L53" s="69">
        <v>838</v>
      </c>
      <c r="M53" s="69">
        <v>855</v>
      </c>
      <c r="N53" s="69">
        <v>1013</v>
      </c>
      <c r="O53" s="70">
        <v>1040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c r="B57" s="1262" t="s">
        <v>25</v>
      </c>
      <c r="C57" s="1263"/>
      <c r="D57" s="1266" t="s">
        <v>26</v>
      </c>
      <c r="E57" s="1267"/>
      <c r="F57" s="1267"/>
      <c r="G57" s="1267"/>
      <c r="H57" s="1267"/>
      <c r="I57" s="1267"/>
      <c r="J57" s="1268"/>
      <c r="K57" s="82" t="s">
        <v>591</v>
      </c>
      <c r="L57" s="83" t="s">
        <v>591</v>
      </c>
      <c r="M57" s="83" t="s">
        <v>591</v>
      </c>
      <c r="N57" s="83" t="s">
        <v>591</v>
      </c>
      <c r="O57" s="84" t="s">
        <v>591</v>
      </c>
    </row>
    <row r="58" spans="1:21" ht="31.5" customHeight="1" thickBot="1">
      <c r="B58" s="1264"/>
      <c r="C58" s="1265"/>
      <c r="D58" s="1269" t="s">
        <v>27</v>
      </c>
      <c r="E58" s="1270"/>
      <c r="F58" s="1270"/>
      <c r="G58" s="1270"/>
      <c r="H58" s="1270"/>
      <c r="I58" s="1270"/>
      <c r="J58" s="1271"/>
      <c r="K58" s="85" t="s">
        <v>591</v>
      </c>
      <c r="L58" s="86" t="s">
        <v>591</v>
      </c>
      <c r="M58" s="86" t="s">
        <v>591</v>
      </c>
      <c r="N58" s="86" t="s">
        <v>591</v>
      </c>
      <c r="O58" s="87" t="s">
        <v>591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ATFvOix94+ZcS6AGQkiujI7rwfXJhuZnJVeVcSst30CvSLp2KvPa2XwMndm98xjwepuj9TnG7gXHCn+Tms4ug==" saltValue="iIAPUV4xjtcAJDUhrDzb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552</v>
      </c>
      <c r="J40" s="99" t="s">
        <v>553</v>
      </c>
      <c r="K40" s="99" t="s">
        <v>554</v>
      </c>
      <c r="L40" s="99" t="s">
        <v>555</v>
      </c>
      <c r="M40" s="100" t="s">
        <v>556</v>
      </c>
    </row>
    <row r="41" spans="2:13" ht="27.75" customHeight="1">
      <c r="B41" s="1272" t="s">
        <v>30</v>
      </c>
      <c r="C41" s="1273"/>
      <c r="D41" s="101"/>
      <c r="E41" s="1278" t="s">
        <v>31</v>
      </c>
      <c r="F41" s="1278"/>
      <c r="G41" s="1278"/>
      <c r="H41" s="1279"/>
      <c r="I41" s="102">
        <v>30386</v>
      </c>
      <c r="J41" s="103">
        <v>29587</v>
      </c>
      <c r="K41" s="103">
        <v>28572</v>
      </c>
      <c r="L41" s="103">
        <v>28222</v>
      </c>
      <c r="M41" s="104">
        <v>28089</v>
      </c>
    </row>
    <row r="42" spans="2:13" ht="27.75" customHeight="1">
      <c r="B42" s="1274"/>
      <c r="C42" s="1275"/>
      <c r="D42" s="105"/>
      <c r="E42" s="1280" t="s">
        <v>32</v>
      </c>
      <c r="F42" s="1280"/>
      <c r="G42" s="1280"/>
      <c r="H42" s="1281"/>
      <c r="I42" s="106">
        <v>911</v>
      </c>
      <c r="J42" s="107">
        <v>841</v>
      </c>
      <c r="K42" s="107">
        <v>769</v>
      </c>
      <c r="L42" s="107">
        <v>697</v>
      </c>
      <c r="M42" s="108">
        <v>680</v>
      </c>
    </row>
    <row r="43" spans="2:13" ht="27.75" customHeight="1">
      <c r="B43" s="1274"/>
      <c r="C43" s="1275"/>
      <c r="D43" s="105"/>
      <c r="E43" s="1280" t="s">
        <v>33</v>
      </c>
      <c r="F43" s="1280"/>
      <c r="G43" s="1280"/>
      <c r="H43" s="1281"/>
      <c r="I43" s="106">
        <v>1255</v>
      </c>
      <c r="J43" s="107">
        <v>1440</v>
      </c>
      <c r="K43" s="107">
        <v>1607</v>
      </c>
      <c r="L43" s="107">
        <v>1812</v>
      </c>
      <c r="M43" s="108">
        <v>1888</v>
      </c>
    </row>
    <row r="44" spans="2:13" ht="27.75" customHeight="1">
      <c r="B44" s="1274"/>
      <c r="C44" s="1275"/>
      <c r="D44" s="105"/>
      <c r="E44" s="1280" t="s">
        <v>34</v>
      </c>
      <c r="F44" s="1280"/>
      <c r="G44" s="1280"/>
      <c r="H44" s="1281"/>
      <c r="I44" s="106">
        <v>124</v>
      </c>
      <c r="J44" s="107">
        <v>107</v>
      </c>
      <c r="K44" s="107">
        <v>97</v>
      </c>
      <c r="L44" s="107">
        <v>116</v>
      </c>
      <c r="M44" s="108">
        <v>157</v>
      </c>
    </row>
    <row r="45" spans="2:13" ht="27.75" customHeight="1">
      <c r="B45" s="1274"/>
      <c r="C45" s="1275"/>
      <c r="D45" s="105"/>
      <c r="E45" s="1280" t="s">
        <v>35</v>
      </c>
      <c r="F45" s="1280"/>
      <c r="G45" s="1280"/>
      <c r="H45" s="1281"/>
      <c r="I45" s="106">
        <v>1369</v>
      </c>
      <c r="J45" s="107">
        <v>1249</v>
      </c>
      <c r="K45" s="107">
        <v>1144</v>
      </c>
      <c r="L45" s="107">
        <v>1098</v>
      </c>
      <c r="M45" s="108">
        <v>762</v>
      </c>
    </row>
    <row r="46" spans="2:13" ht="27.75" customHeight="1">
      <c r="B46" s="1274"/>
      <c r="C46" s="1275"/>
      <c r="D46" s="109"/>
      <c r="E46" s="1280" t="s">
        <v>36</v>
      </c>
      <c r="F46" s="1280"/>
      <c r="G46" s="1280"/>
      <c r="H46" s="1281"/>
      <c r="I46" s="106">
        <v>1</v>
      </c>
      <c r="J46" s="107" t="s">
        <v>510</v>
      </c>
      <c r="K46" s="107" t="s">
        <v>510</v>
      </c>
      <c r="L46" s="107" t="s">
        <v>510</v>
      </c>
      <c r="M46" s="108">
        <v>4</v>
      </c>
    </row>
    <row r="47" spans="2:13" ht="27.75" customHeight="1">
      <c r="B47" s="1274"/>
      <c r="C47" s="1275"/>
      <c r="D47" s="110"/>
      <c r="E47" s="1282" t="s">
        <v>37</v>
      </c>
      <c r="F47" s="1283"/>
      <c r="G47" s="1283"/>
      <c r="H47" s="1284"/>
      <c r="I47" s="106" t="s">
        <v>510</v>
      </c>
      <c r="J47" s="107" t="s">
        <v>510</v>
      </c>
      <c r="K47" s="107" t="s">
        <v>510</v>
      </c>
      <c r="L47" s="107" t="s">
        <v>510</v>
      </c>
      <c r="M47" s="108" t="s">
        <v>510</v>
      </c>
    </row>
    <row r="48" spans="2:13" ht="27.75" customHeight="1">
      <c r="B48" s="1274"/>
      <c r="C48" s="1275"/>
      <c r="D48" s="105"/>
      <c r="E48" s="1280" t="s">
        <v>38</v>
      </c>
      <c r="F48" s="1280"/>
      <c r="G48" s="1280"/>
      <c r="H48" s="1281"/>
      <c r="I48" s="106" t="s">
        <v>510</v>
      </c>
      <c r="J48" s="107" t="s">
        <v>510</v>
      </c>
      <c r="K48" s="107" t="s">
        <v>510</v>
      </c>
      <c r="L48" s="107" t="s">
        <v>510</v>
      </c>
      <c r="M48" s="108" t="s">
        <v>510</v>
      </c>
    </row>
    <row r="49" spans="2:13" ht="27.75" customHeight="1">
      <c r="B49" s="1276"/>
      <c r="C49" s="1277"/>
      <c r="D49" s="105"/>
      <c r="E49" s="1280" t="s">
        <v>39</v>
      </c>
      <c r="F49" s="1280"/>
      <c r="G49" s="1280"/>
      <c r="H49" s="1281"/>
      <c r="I49" s="106" t="s">
        <v>510</v>
      </c>
      <c r="J49" s="107" t="s">
        <v>510</v>
      </c>
      <c r="K49" s="107" t="s">
        <v>510</v>
      </c>
      <c r="L49" s="107" t="s">
        <v>510</v>
      </c>
      <c r="M49" s="108" t="s">
        <v>510</v>
      </c>
    </row>
    <row r="50" spans="2:13" ht="27.75" customHeight="1">
      <c r="B50" s="1285" t="s">
        <v>40</v>
      </c>
      <c r="C50" s="1286"/>
      <c r="D50" s="111"/>
      <c r="E50" s="1280" t="s">
        <v>41</v>
      </c>
      <c r="F50" s="1280"/>
      <c r="G50" s="1280"/>
      <c r="H50" s="1281"/>
      <c r="I50" s="106">
        <v>1756</v>
      </c>
      <c r="J50" s="107">
        <v>2757</v>
      </c>
      <c r="K50" s="107">
        <v>3106</v>
      </c>
      <c r="L50" s="107">
        <v>3646</v>
      </c>
      <c r="M50" s="108">
        <v>4085</v>
      </c>
    </row>
    <row r="51" spans="2:13" ht="27.75" customHeight="1">
      <c r="B51" s="1274"/>
      <c r="C51" s="1275"/>
      <c r="D51" s="105"/>
      <c r="E51" s="1280" t="s">
        <v>42</v>
      </c>
      <c r="F51" s="1280"/>
      <c r="G51" s="1280"/>
      <c r="H51" s="1281"/>
      <c r="I51" s="106">
        <v>4517</v>
      </c>
      <c r="J51" s="107">
        <v>4095</v>
      </c>
      <c r="K51" s="107">
        <v>4615</v>
      </c>
      <c r="L51" s="107">
        <v>4078</v>
      </c>
      <c r="M51" s="108">
        <v>3992</v>
      </c>
    </row>
    <row r="52" spans="2:13" ht="27.75" customHeight="1">
      <c r="B52" s="1276"/>
      <c r="C52" s="1277"/>
      <c r="D52" s="105"/>
      <c r="E52" s="1280" t="s">
        <v>43</v>
      </c>
      <c r="F52" s="1280"/>
      <c r="G52" s="1280"/>
      <c r="H52" s="1281"/>
      <c r="I52" s="106">
        <v>19163</v>
      </c>
      <c r="J52" s="107">
        <v>19020</v>
      </c>
      <c r="K52" s="107">
        <v>18897</v>
      </c>
      <c r="L52" s="107">
        <v>18338</v>
      </c>
      <c r="M52" s="108">
        <v>17605</v>
      </c>
    </row>
    <row r="53" spans="2:13" ht="27.75" customHeight="1" thickBot="1">
      <c r="B53" s="1287" t="s">
        <v>44</v>
      </c>
      <c r="C53" s="1288"/>
      <c r="D53" s="112"/>
      <c r="E53" s="1289" t="s">
        <v>45</v>
      </c>
      <c r="F53" s="1289"/>
      <c r="G53" s="1289"/>
      <c r="H53" s="1290"/>
      <c r="I53" s="113">
        <v>8609</v>
      </c>
      <c r="J53" s="114">
        <v>7351</v>
      </c>
      <c r="K53" s="114">
        <v>5570</v>
      </c>
      <c r="L53" s="114">
        <v>5882</v>
      </c>
      <c r="M53" s="115">
        <v>5898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ZPucOMoYtpOR/e4oH/tmItoGp/y/x1xbhSf2yJM2MiZT7jhC+XPAYzu8iyKq5SIuVbI9ojXBFDdkHFrL63g3A==" saltValue="iRYSbrPvQhKt3RQ0gri5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554</v>
      </c>
      <c r="G54" s="124" t="s">
        <v>555</v>
      </c>
      <c r="H54" s="125" t="s">
        <v>556</v>
      </c>
    </row>
    <row r="55" spans="2:8" ht="52.5" customHeight="1">
      <c r="B55" s="126"/>
      <c r="C55" s="1299" t="s">
        <v>48</v>
      </c>
      <c r="D55" s="1299"/>
      <c r="E55" s="1300"/>
      <c r="F55" s="127">
        <v>2007</v>
      </c>
      <c r="G55" s="127">
        <v>2236</v>
      </c>
      <c r="H55" s="128">
        <v>2575</v>
      </c>
    </row>
    <row r="56" spans="2:8" ht="52.5" customHeight="1">
      <c r="B56" s="129"/>
      <c r="C56" s="1301" t="s">
        <v>49</v>
      </c>
      <c r="D56" s="1301"/>
      <c r="E56" s="1302"/>
      <c r="F56" s="130" t="s">
        <v>510</v>
      </c>
      <c r="G56" s="130" t="s">
        <v>510</v>
      </c>
      <c r="H56" s="131" t="s">
        <v>510</v>
      </c>
    </row>
    <row r="57" spans="2:8" ht="53.25" customHeight="1">
      <c r="B57" s="129"/>
      <c r="C57" s="1303" t="s">
        <v>50</v>
      </c>
      <c r="D57" s="1303"/>
      <c r="E57" s="1304"/>
      <c r="F57" s="132">
        <v>328</v>
      </c>
      <c r="G57" s="132">
        <v>334</v>
      </c>
      <c r="H57" s="133">
        <v>339</v>
      </c>
    </row>
    <row r="58" spans="2:8" ht="45.75" customHeight="1">
      <c r="B58" s="134"/>
      <c r="C58" s="1291" t="s">
        <v>589</v>
      </c>
      <c r="D58" s="1292"/>
      <c r="E58" s="1293"/>
      <c r="F58" s="135">
        <v>318</v>
      </c>
      <c r="G58" s="135">
        <v>319</v>
      </c>
      <c r="H58" s="136">
        <v>324</v>
      </c>
    </row>
    <row r="59" spans="2:8" ht="45.75" customHeight="1">
      <c r="B59" s="134"/>
      <c r="C59" s="1291" t="s">
        <v>590</v>
      </c>
      <c r="D59" s="1292"/>
      <c r="E59" s="1293"/>
      <c r="F59" s="135">
        <v>10</v>
      </c>
      <c r="G59" s="135">
        <v>15</v>
      </c>
      <c r="H59" s="136">
        <v>15</v>
      </c>
    </row>
    <row r="60" spans="2:8" ht="45.75" customHeight="1">
      <c r="B60" s="134"/>
      <c r="C60" s="1291"/>
      <c r="D60" s="1292"/>
      <c r="E60" s="1293"/>
      <c r="F60" s="135"/>
      <c r="G60" s="135"/>
      <c r="H60" s="136"/>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51</v>
      </c>
      <c r="D63" s="1297"/>
      <c r="E63" s="1298"/>
      <c r="F63" s="141">
        <v>2335</v>
      </c>
      <c r="G63" s="141">
        <v>2570</v>
      </c>
      <c r="H63" s="142">
        <v>2915</v>
      </c>
    </row>
    <row r="64" spans="2:8" ht="15" customHeight="1"/>
    <row r="65" ht="0" hidden="1" customHeight="1"/>
    <row r="66" ht="0" hidden="1" customHeight="1"/>
  </sheetData>
  <sheetProtection algorithmName="SHA-512" hashValue="A8dOpO91ILfYOlywCrr6iBuNZD2J82S/SvnOCxmJ7/EnfwhTkzzu3+wf7uT8kON4DHbVqeZyXiQ2Tba97sWY1A==" saltValue="YYSPwjKldv4xhPQKoPe5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596</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552</v>
      </c>
      <c r="BQ50" s="1310"/>
      <c r="BR50" s="1310"/>
      <c r="BS50" s="1310"/>
      <c r="BT50" s="1310"/>
      <c r="BU50" s="1310"/>
      <c r="BV50" s="1310"/>
      <c r="BW50" s="1310"/>
      <c r="BX50" s="1310" t="s">
        <v>553</v>
      </c>
      <c r="BY50" s="1310"/>
      <c r="BZ50" s="1310"/>
      <c r="CA50" s="1310"/>
      <c r="CB50" s="1310"/>
      <c r="CC50" s="1310"/>
      <c r="CD50" s="1310"/>
      <c r="CE50" s="1310"/>
      <c r="CF50" s="1310" t="s">
        <v>554</v>
      </c>
      <c r="CG50" s="1310"/>
      <c r="CH50" s="1310"/>
      <c r="CI50" s="1310"/>
      <c r="CJ50" s="1310"/>
      <c r="CK50" s="1310"/>
      <c r="CL50" s="1310"/>
      <c r="CM50" s="1310"/>
      <c r="CN50" s="1310" t="s">
        <v>555</v>
      </c>
      <c r="CO50" s="1310"/>
      <c r="CP50" s="1310"/>
      <c r="CQ50" s="1310"/>
      <c r="CR50" s="1310"/>
      <c r="CS50" s="1310"/>
      <c r="CT50" s="1310"/>
      <c r="CU50" s="1310"/>
      <c r="CV50" s="1310" t="s">
        <v>556</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34.5</v>
      </c>
      <c r="BY51" s="1305"/>
      <c r="BZ51" s="1305"/>
      <c r="CA51" s="1305"/>
      <c r="CB51" s="1305"/>
      <c r="CC51" s="1305"/>
      <c r="CD51" s="1305"/>
      <c r="CE51" s="1305"/>
      <c r="CF51" s="1305">
        <v>25.5</v>
      </c>
      <c r="CG51" s="1305"/>
      <c r="CH51" s="1305"/>
      <c r="CI51" s="1305"/>
      <c r="CJ51" s="1305"/>
      <c r="CK51" s="1305"/>
      <c r="CL51" s="1305"/>
      <c r="CM51" s="1305"/>
      <c r="CN51" s="1305">
        <v>26.6</v>
      </c>
      <c r="CO51" s="1305"/>
      <c r="CP51" s="1305"/>
      <c r="CQ51" s="1305"/>
      <c r="CR51" s="1305"/>
      <c r="CS51" s="1305"/>
      <c r="CT51" s="1305"/>
      <c r="CU51" s="1305"/>
      <c r="CV51" s="1305">
        <v>26</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69.099999999999994</v>
      </c>
      <c r="BY53" s="1305"/>
      <c r="BZ53" s="1305"/>
      <c r="CA53" s="1305"/>
      <c r="CB53" s="1305"/>
      <c r="CC53" s="1305"/>
      <c r="CD53" s="1305"/>
      <c r="CE53" s="1305"/>
      <c r="CF53" s="1305">
        <v>70.099999999999994</v>
      </c>
      <c r="CG53" s="1305"/>
      <c r="CH53" s="1305"/>
      <c r="CI53" s="1305"/>
      <c r="CJ53" s="1305"/>
      <c r="CK53" s="1305"/>
      <c r="CL53" s="1305"/>
      <c r="CM53" s="1305"/>
      <c r="CN53" s="1305">
        <v>69.7</v>
      </c>
      <c r="CO53" s="1305"/>
      <c r="CP53" s="1305"/>
      <c r="CQ53" s="1305"/>
      <c r="CR53" s="1305"/>
      <c r="CS53" s="1305"/>
      <c r="CT53" s="1305"/>
      <c r="CU53" s="1305"/>
      <c r="CV53" s="1305">
        <v>69.5</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600</v>
      </c>
      <c r="AO55" s="1310"/>
      <c r="AP55" s="1310"/>
      <c r="AQ55" s="1310"/>
      <c r="AR55" s="1310"/>
      <c r="AS55" s="1310"/>
      <c r="AT55" s="1310"/>
      <c r="AU55" s="1310"/>
      <c r="AV55" s="1310"/>
      <c r="AW55" s="1310"/>
      <c r="AX55" s="1310"/>
      <c r="AY55" s="1310"/>
      <c r="AZ55" s="1310"/>
      <c r="BA55" s="1310"/>
      <c r="BB55" s="1308" t="s">
        <v>598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34.9</v>
      </c>
      <c r="BY55" s="1305"/>
      <c r="BZ55" s="1305"/>
      <c r="CA55" s="1305"/>
      <c r="CB55" s="1305"/>
      <c r="CC55" s="1305"/>
      <c r="CD55" s="1305"/>
      <c r="CE55" s="1305"/>
      <c r="CF55" s="1305">
        <v>53.1</v>
      </c>
      <c r="CG55" s="1305"/>
      <c r="CH55" s="1305"/>
      <c r="CI55" s="1305"/>
      <c r="CJ55" s="1305"/>
      <c r="CK55" s="1305"/>
      <c r="CL55" s="1305"/>
      <c r="CM55" s="1305"/>
      <c r="CN55" s="1305">
        <v>51.2</v>
      </c>
      <c r="CO55" s="1305"/>
      <c r="CP55" s="1305"/>
      <c r="CQ55" s="1305"/>
      <c r="CR55" s="1305"/>
      <c r="CS55" s="1305"/>
      <c r="CT55" s="1305"/>
      <c r="CU55" s="1305"/>
      <c r="CV55" s="1305">
        <v>47.2</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60.2</v>
      </c>
      <c r="BY57" s="1305"/>
      <c r="BZ57" s="1305"/>
      <c r="CA57" s="1305"/>
      <c r="CB57" s="1305"/>
      <c r="CC57" s="1305"/>
      <c r="CD57" s="1305"/>
      <c r="CE57" s="1305"/>
      <c r="CF57" s="1305">
        <v>57.4</v>
      </c>
      <c r="CG57" s="1305"/>
      <c r="CH57" s="1305"/>
      <c r="CI57" s="1305"/>
      <c r="CJ57" s="1305"/>
      <c r="CK57" s="1305"/>
      <c r="CL57" s="1305"/>
      <c r="CM57" s="1305"/>
      <c r="CN57" s="1305">
        <v>58.7</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601</v>
      </c>
    </row>
    <row r="64" spans="1:109">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596</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552</v>
      </c>
      <c r="BQ72" s="1310"/>
      <c r="BR72" s="1310"/>
      <c r="BS72" s="1310"/>
      <c r="BT72" s="1310"/>
      <c r="BU72" s="1310"/>
      <c r="BV72" s="1310"/>
      <c r="BW72" s="1310"/>
      <c r="BX72" s="1310" t="s">
        <v>553</v>
      </c>
      <c r="BY72" s="1310"/>
      <c r="BZ72" s="1310"/>
      <c r="CA72" s="1310"/>
      <c r="CB72" s="1310"/>
      <c r="CC72" s="1310"/>
      <c r="CD72" s="1310"/>
      <c r="CE72" s="1310"/>
      <c r="CF72" s="1310" t="s">
        <v>554</v>
      </c>
      <c r="CG72" s="1310"/>
      <c r="CH72" s="1310"/>
      <c r="CI72" s="1310"/>
      <c r="CJ72" s="1310"/>
      <c r="CK72" s="1310"/>
      <c r="CL72" s="1310"/>
      <c r="CM72" s="1310"/>
      <c r="CN72" s="1310" t="s">
        <v>555</v>
      </c>
      <c r="CO72" s="1310"/>
      <c r="CP72" s="1310"/>
      <c r="CQ72" s="1310"/>
      <c r="CR72" s="1310"/>
      <c r="CS72" s="1310"/>
      <c r="CT72" s="1310"/>
      <c r="CU72" s="1310"/>
      <c r="CV72" s="1310" t="s">
        <v>556</v>
      </c>
      <c r="CW72" s="1310"/>
      <c r="CX72" s="1310"/>
      <c r="CY72" s="1310"/>
      <c r="CZ72" s="1310"/>
      <c r="DA72" s="1310"/>
      <c r="DB72" s="1310"/>
      <c r="DC72" s="1310"/>
    </row>
    <row r="73" spans="2:107">
      <c r="B73" s="394"/>
      <c r="G73" s="1313"/>
      <c r="H73" s="1313"/>
      <c r="I73" s="1313"/>
      <c r="J73" s="1313"/>
      <c r="K73" s="1309"/>
      <c r="L73" s="1309"/>
      <c r="M73" s="1309"/>
      <c r="N73" s="1309"/>
      <c r="AM73" s="403"/>
      <c r="AN73" s="1308" t="s">
        <v>597</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05">
        <v>42.2</v>
      </c>
      <c r="BQ73" s="1305"/>
      <c r="BR73" s="1305"/>
      <c r="BS73" s="1305"/>
      <c r="BT73" s="1305"/>
      <c r="BU73" s="1305"/>
      <c r="BV73" s="1305"/>
      <c r="BW73" s="1305"/>
      <c r="BX73" s="1305">
        <v>34.5</v>
      </c>
      <c r="BY73" s="1305"/>
      <c r="BZ73" s="1305"/>
      <c r="CA73" s="1305"/>
      <c r="CB73" s="1305"/>
      <c r="CC73" s="1305"/>
      <c r="CD73" s="1305"/>
      <c r="CE73" s="1305"/>
      <c r="CF73" s="1305">
        <v>25.5</v>
      </c>
      <c r="CG73" s="1305"/>
      <c r="CH73" s="1305"/>
      <c r="CI73" s="1305"/>
      <c r="CJ73" s="1305"/>
      <c r="CK73" s="1305"/>
      <c r="CL73" s="1305"/>
      <c r="CM73" s="1305"/>
      <c r="CN73" s="1305">
        <v>26.6</v>
      </c>
      <c r="CO73" s="1305"/>
      <c r="CP73" s="1305"/>
      <c r="CQ73" s="1305"/>
      <c r="CR73" s="1305"/>
      <c r="CS73" s="1305"/>
      <c r="CT73" s="1305"/>
      <c r="CU73" s="1305"/>
      <c r="CV73" s="1305">
        <v>26</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603</v>
      </c>
      <c r="BC75" s="1308"/>
      <c r="BD75" s="1308"/>
      <c r="BE75" s="1308"/>
      <c r="BF75" s="1308"/>
      <c r="BG75" s="1308"/>
      <c r="BH75" s="1308"/>
      <c r="BI75" s="1308"/>
      <c r="BJ75" s="1308"/>
      <c r="BK75" s="1308"/>
      <c r="BL75" s="1308"/>
      <c r="BM75" s="1308"/>
      <c r="BN75" s="1308"/>
      <c r="BO75" s="1308"/>
      <c r="BP75" s="1305">
        <v>3.9</v>
      </c>
      <c r="BQ75" s="1305"/>
      <c r="BR75" s="1305"/>
      <c r="BS75" s="1305"/>
      <c r="BT75" s="1305"/>
      <c r="BU75" s="1305"/>
      <c r="BV75" s="1305"/>
      <c r="BW75" s="1305"/>
      <c r="BX75" s="1305">
        <v>3.7</v>
      </c>
      <c r="BY75" s="1305"/>
      <c r="BZ75" s="1305"/>
      <c r="CA75" s="1305"/>
      <c r="CB75" s="1305"/>
      <c r="CC75" s="1305"/>
      <c r="CD75" s="1305"/>
      <c r="CE75" s="1305"/>
      <c r="CF75" s="1305">
        <v>3.8</v>
      </c>
      <c r="CG75" s="1305"/>
      <c r="CH75" s="1305"/>
      <c r="CI75" s="1305"/>
      <c r="CJ75" s="1305"/>
      <c r="CK75" s="1305"/>
      <c r="CL75" s="1305"/>
      <c r="CM75" s="1305"/>
      <c r="CN75" s="1305">
        <v>4.0999999999999996</v>
      </c>
      <c r="CO75" s="1305"/>
      <c r="CP75" s="1305"/>
      <c r="CQ75" s="1305"/>
      <c r="CR75" s="1305"/>
      <c r="CS75" s="1305"/>
      <c r="CT75" s="1305"/>
      <c r="CU75" s="1305"/>
      <c r="CV75" s="1305">
        <v>4.3</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600</v>
      </c>
      <c r="AO77" s="1310"/>
      <c r="AP77" s="1310"/>
      <c r="AQ77" s="1310"/>
      <c r="AR77" s="1310"/>
      <c r="AS77" s="1310"/>
      <c r="AT77" s="1310"/>
      <c r="AU77" s="1310"/>
      <c r="AV77" s="1310"/>
      <c r="AW77" s="1310"/>
      <c r="AX77" s="1310"/>
      <c r="AY77" s="1310"/>
      <c r="AZ77" s="1310"/>
      <c r="BA77" s="1310"/>
      <c r="BB77" s="1308" t="s">
        <v>598</v>
      </c>
      <c r="BC77" s="1308"/>
      <c r="BD77" s="1308"/>
      <c r="BE77" s="1308"/>
      <c r="BF77" s="1308"/>
      <c r="BG77" s="1308"/>
      <c r="BH77" s="1308"/>
      <c r="BI77" s="1308"/>
      <c r="BJ77" s="1308"/>
      <c r="BK77" s="1308"/>
      <c r="BL77" s="1308"/>
      <c r="BM77" s="1308"/>
      <c r="BN77" s="1308"/>
      <c r="BO77" s="1308"/>
      <c r="BP77" s="1305">
        <v>33.799999999999997</v>
      </c>
      <c r="BQ77" s="1305"/>
      <c r="BR77" s="1305"/>
      <c r="BS77" s="1305"/>
      <c r="BT77" s="1305"/>
      <c r="BU77" s="1305"/>
      <c r="BV77" s="1305"/>
      <c r="BW77" s="1305"/>
      <c r="BX77" s="1305">
        <v>34.9</v>
      </c>
      <c r="BY77" s="1305"/>
      <c r="BZ77" s="1305"/>
      <c r="CA77" s="1305"/>
      <c r="CB77" s="1305"/>
      <c r="CC77" s="1305"/>
      <c r="CD77" s="1305"/>
      <c r="CE77" s="1305"/>
      <c r="CF77" s="1305">
        <v>53.1</v>
      </c>
      <c r="CG77" s="1305"/>
      <c r="CH77" s="1305"/>
      <c r="CI77" s="1305"/>
      <c r="CJ77" s="1305"/>
      <c r="CK77" s="1305"/>
      <c r="CL77" s="1305"/>
      <c r="CM77" s="1305"/>
      <c r="CN77" s="1305">
        <v>51.2</v>
      </c>
      <c r="CO77" s="1305"/>
      <c r="CP77" s="1305"/>
      <c r="CQ77" s="1305"/>
      <c r="CR77" s="1305"/>
      <c r="CS77" s="1305"/>
      <c r="CT77" s="1305"/>
      <c r="CU77" s="1305"/>
      <c r="CV77" s="1305">
        <v>47.2</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603</v>
      </c>
      <c r="BC79" s="1308"/>
      <c r="BD79" s="1308"/>
      <c r="BE79" s="1308"/>
      <c r="BF79" s="1308"/>
      <c r="BG79" s="1308"/>
      <c r="BH79" s="1308"/>
      <c r="BI79" s="1308"/>
      <c r="BJ79" s="1308"/>
      <c r="BK79" s="1308"/>
      <c r="BL79" s="1308"/>
      <c r="BM79" s="1308"/>
      <c r="BN79" s="1308"/>
      <c r="BO79" s="1308"/>
      <c r="BP79" s="1305">
        <v>7.1</v>
      </c>
      <c r="BQ79" s="1305"/>
      <c r="BR79" s="1305"/>
      <c r="BS79" s="1305"/>
      <c r="BT79" s="1305"/>
      <c r="BU79" s="1305"/>
      <c r="BV79" s="1305"/>
      <c r="BW79" s="1305"/>
      <c r="BX79" s="1305">
        <v>7.2</v>
      </c>
      <c r="BY79" s="1305"/>
      <c r="BZ79" s="1305"/>
      <c r="CA79" s="1305"/>
      <c r="CB79" s="1305"/>
      <c r="CC79" s="1305"/>
      <c r="CD79" s="1305"/>
      <c r="CE79" s="1305"/>
      <c r="CF79" s="1305">
        <v>8.6</v>
      </c>
      <c r="CG79" s="1305"/>
      <c r="CH79" s="1305"/>
      <c r="CI79" s="1305"/>
      <c r="CJ79" s="1305"/>
      <c r="CK79" s="1305"/>
      <c r="CL79" s="1305"/>
      <c r="CM79" s="1305"/>
      <c r="CN79" s="1305">
        <v>8.1999999999999993</v>
      </c>
      <c r="CO79" s="1305"/>
      <c r="CP79" s="1305"/>
      <c r="CQ79" s="1305"/>
      <c r="CR79" s="1305"/>
      <c r="CS79" s="1305"/>
      <c r="CT79" s="1305"/>
      <c r="CU79" s="1305"/>
      <c r="CV79" s="1305">
        <v>7.8</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0eIBKCsN1Av4hmuz7quga8m2/VGgJX7n/JX7uD0RTK7slKWwL1s2eo+QpGOnI88Z0rapzX/Cy9obN3TBgRhcA==" saltValue="4zW7sV2mLJuRIgXJO2r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Zxo5VFQ0/5dLBwtRjZuxHK7tkkUdc5YPx8qg3bmgrrBI/It9rEwyBMF9tcO+l+GOXI6cYopP35TZzhknErq7A==" saltValue="x37TCXPQdbWZLvR+h+lw6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pP4V6880cMCRIiJVVReXWIO3nxb//vHM6Y3Ged3AoxrQ5ptWZ+sFyhhHyIdHM/V8Hv03gU3GSKkQi93Zzk/Xw==" saltValue="LAVAsILdPFQZOdXNoXVzY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549</v>
      </c>
      <c r="G2" s="156"/>
      <c r="H2" s="157"/>
    </row>
    <row r="3" spans="1:8">
      <c r="A3" s="153" t="s">
        <v>542</v>
      </c>
      <c r="B3" s="158"/>
      <c r="C3" s="159"/>
      <c r="D3" s="160">
        <v>12307</v>
      </c>
      <c r="E3" s="161"/>
      <c r="F3" s="162">
        <v>53605</v>
      </c>
      <c r="G3" s="163"/>
      <c r="H3" s="164"/>
    </row>
    <row r="4" spans="1:8">
      <c r="A4" s="165"/>
      <c r="B4" s="166"/>
      <c r="C4" s="167"/>
      <c r="D4" s="168">
        <v>7407</v>
      </c>
      <c r="E4" s="169"/>
      <c r="F4" s="170">
        <v>28343</v>
      </c>
      <c r="G4" s="171"/>
      <c r="H4" s="172"/>
    </row>
    <row r="5" spans="1:8">
      <c r="A5" s="153" t="s">
        <v>544</v>
      </c>
      <c r="B5" s="158"/>
      <c r="C5" s="159"/>
      <c r="D5" s="160">
        <v>13094</v>
      </c>
      <c r="E5" s="161"/>
      <c r="F5" s="162">
        <v>58051</v>
      </c>
      <c r="G5" s="163"/>
      <c r="H5" s="164"/>
    </row>
    <row r="6" spans="1:8">
      <c r="A6" s="165"/>
      <c r="B6" s="166"/>
      <c r="C6" s="167"/>
      <c r="D6" s="168">
        <v>11033</v>
      </c>
      <c r="E6" s="169"/>
      <c r="F6" s="170">
        <v>32143</v>
      </c>
      <c r="G6" s="171"/>
      <c r="H6" s="172"/>
    </row>
    <row r="7" spans="1:8">
      <c r="A7" s="153" t="s">
        <v>545</v>
      </c>
      <c r="B7" s="158"/>
      <c r="C7" s="159"/>
      <c r="D7" s="160">
        <v>19323</v>
      </c>
      <c r="E7" s="161"/>
      <c r="F7" s="162">
        <v>65942</v>
      </c>
      <c r="G7" s="163"/>
      <c r="H7" s="164"/>
    </row>
    <row r="8" spans="1:8">
      <c r="A8" s="165"/>
      <c r="B8" s="166"/>
      <c r="C8" s="167"/>
      <c r="D8" s="168">
        <v>10431</v>
      </c>
      <c r="E8" s="169"/>
      <c r="F8" s="170">
        <v>32778</v>
      </c>
      <c r="G8" s="171"/>
      <c r="H8" s="172"/>
    </row>
    <row r="9" spans="1:8">
      <c r="A9" s="153" t="s">
        <v>546</v>
      </c>
      <c r="B9" s="158"/>
      <c r="C9" s="159"/>
      <c r="D9" s="160">
        <v>19525</v>
      </c>
      <c r="E9" s="161"/>
      <c r="F9" s="162">
        <v>68655</v>
      </c>
      <c r="G9" s="163"/>
      <c r="H9" s="164"/>
    </row>
    <row r="10" spans="1:8">
      <c r="A10" s="165"/>
      <c r="B10" s="166"/>
      <c r="C10" s="167"/>
      <c r="D10" s="168">
        <v>16607</v>
      </c>
      <c r="E10" s="169"/>
      <c r="F10" s="170">
        <v>32316</v>
      </c>
      <c r="G10" s="171"/>
      <c r="H10" s="172"/>
    </row>
    <row r="11" spans="1:8">
      <c r="A11" s="153" t="s">
        <v>547</v>
      </c>
      <c r="B11" s="158"/>
      <c r="C11" s="159"/>
      <c r="D11" s="160">
        <v>22128</v>
      </c>
      <c r="E11" s="161"/>
      <c r="F11" s="162">
        <v>66863</v>
      </c>
      <c r="G11" s="163"/>
      <c r="H11" s="164"/>
    </row>
    <row r="12" spans="1:8">
      <c r="A12" s="165"/>
      <c r="B12" s="166"/>
      <c r="C12" s="173"/>
      <c r="D12" s="168">
        <v>18002</v>
      </c>
      <c r="E12" s="169"/>
      <c r="F12" s="170">
        <v>32770</v>
      </c>
      <c r="G12" s="171"/>
      <c r="H12" s="172"/>
    </row>
    <row r="13" spans="1:8">
      <c r="A13" s="153"/>
      <c r="B13" s="158"/>
      <c r="C13" s="174"/>
      <c r="D13" s="175">
        <v>17275</v>
      </c>
      <c r="E13" s="176"/>
      <c r="F13" s="177">
        <v>62623</v>
      </c>
      <c r="G13" s="178"/>
      <c r="H13" s="164"/>
    </row>
    <row r="14" spans="1:8">
      <c r="A14" s="165"/>
      <c r="B14" s="166"/>
      <c r="C14" s="167"/>
      <c r="D14" s="168">
        <v>12696</v>
      </c>
      <c r="E14" s="169"/>
      <c r="F14" s="170">
        <v>31670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4.04</v>
      </c>
      <c r="C19" s="179">
        <f>ROUND(VALUE(SUBSTITUTE(実質収支比率等に係る経年分析!G$48,"▲","-")),2)</f>
        <v>4.3899999999999997</v>
      </c>
      <c r="D19" s="179">
        <f>ROUND(VALUE(SUBSTITUTE(実質収支比率等に係る経年分析!H$48,"▲","-")),2)</f>
        <v>4.26</v>
      </c>
      <c r="E19" s="179">
        <f>ROUND(VALUE(SUBSTITUTE(実質収支比率等に係る経年分析!I$48,"▲","-")),2)</f>
        <v>4.2699999999999996</v>
      </c>
      <c r="F19" s="179">
        <f>ROUND(VALUE(SUBSTITUTE(実質収支比率等に係る経年分析!J$48,"▲","-")),2)</f>
        <v>4.59</v>
      </c>
    </row>
    <row r="20" spans="1:11">
      <c r="A20" s="179" t="s">
        <v>55</v>
      </c>
      <c r="B20" s="179">
        <f>ROUND(VALUE(SUBSTITUTE(実質収支比率等に係る経年分析!F$47,"▲","-")),2)</f>
        <v>3.72</v>
      </c>
      <c r="C20" s="179">
        <f>ROUND(VALUE(SUBSTITUTE(実質収支比率等に係る経年分析!G$47,"▲","-")),2)</f>
        <v>6.71</v>
      </c>
      <c r="D20" s="179">
        <f>ROUND(VALUE(SUBSTITUTE(実質収支比率等に係る経年分析!H$47,"▲","-")),2)</f>
        <v>8.51</v>
      </c>
      <c r="E20" s="179">
        <f>ROUND(VALUE(SUBSTITUTE(実質収支比率等に係る経年分析!I$47,"▲","-")),2)</f>
        <v>9.3699999999999992</v>
      </c>
      <c r="F20" s="179">
        <f>ROUND(VALUE(SUBSTITUTE(実質収支比率等に係る経年分析!J$47,"▲","-")),2)</f>
        <v>10.57</v>
      </c>
    </row>
    <row r="21" spans="1:11">
      <c r="A21" s="179" t="s">
        <v>56</v>
      </c>
      <c r="B21" s="179">
        <f>IF(ISNUMBER(VALUE(SUBSTITUTE(実質収支比率等に係る経年分析!F$49,"▲","-"))),ROUND(VALUE(SUBSTITUTE(実質収支比率等に係る経年分析!F$49,"▲","-")),2),NA())</f>
        <v>-0.15</v>
      </c>
      <c r="C21" s="179">
        <f>IF(ISNUMBER(VALUE(SUBSTITUTE(実質収支比率等に係る経年分析!G$49,"▲","-"))),ROUND(VALUE(SUBSTITUTE(実質収支比率等に係る経年分析!G$49,"▲","-")),2),NA())</f>
        <v>3.56</v>
      </c>
      <c r="D21" s="179">
        <f>IF(ISNUMBER(VALUE(SUBSTITUTE(実質収支比率等に係る経年分析!H$49,"▲","-"))),ROUND(VALUE(SUBSTITUTE(実質収支比率等に係る経年分析!H$49,"▲","-")),2),NA())</f>
        <v>1.95</v>
      </c>
      <c r="E21" s="179">
        <f>IF(ISNUMBER(VALUE(SUBSTITUTE(実質収支比率等に係る経年分析!I$49,"▲","-"))),ROUND(VALUE(SUBSTITUTE(実質収支比率等に係る経年分析!I$49,"▲","-")),2),NA())</f>
        <v>1.02</v>
      </c>
      <c r="F21" s="179">
        <f>IF(ISNUMBER(VALUE(SUBSTITUTE(実質収支比率等に係る経年分析!J$49,"▲","-"))),ROUND(VALUE(SUBSTITUTE(実質収支比率等に係る経年分析!J$49,"▲","-")),2),NA())</f>
        <v>1.8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c r="A32" s="180" t="str">
        <f>IF(連結実質赤字比率に係る赤字・黒字の構成分析!C$38="",NA(),連結実質赤字比率に係る赤字・黒字の構成分析!C$38)</f>
        <v>朝霞都市計画下水道事業特別会計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0.56000000000000005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4.26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4.2699999999999996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4.59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6.73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2682</v>
      </c>
      <c r="E42" s="181"/>
      <c r="F42" s="181"/>
      <c r="G42" s="181">
        <f>'実質公債費比率（分子）の構造'!L$52</f>
        <v>2465</v>
      </c>
      <c r="H42" s="181"/>
      <c r="I42" s="181"/>
      <c r="J42" s="181">
        <f>'実質公債費比率（分子）の構造'!M$52</f>
        <v>2427</v>
      </c>
      <c r="K42" s="181"/>
      <c r="L42" s="181"/>
      <c r="M42" s="181">
        <f>'実質公債費比率（分子）の構造'!N$52</f>
        <v>2244</v>
      </c>
      <c r="N42" s="181"/>
      <c r="O42" s="181"/>
      <c r="P42" s="181">
        <f>'実質公債費比率（分子）の構造'!O$52</f>
        <v>2165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111</v>
      </c>
      <c r="C44" s="181"/>
      <c r="D44" s="181"/>
      <c r="E44" s="181">
        <f>'実質公債費比率（分子）の構造'!L$50</f>
        <v>108</v>
      </c>
      <c r="F44" s="181"/>
      <c r="G44" s="181"/>
      <c r="H44" s="181">
        <f>'実質公債費比率（分子）の構造'!M$50</f>
        <v>105</v>
      </c>
      <c r="I44" s="181"/>
      <c r="J44" s="181"/>
      <c r="K44" s="181">
        <f>'実質公債費比率（分子）の構造'!N$50</f>
        <v>101</v>
      </c>
      <c r="L44" s="181"/>
      <c r="M44" s="181"/>
      <c r="N44" s="181">
        <f>'実質公債費比率（分子）の構造'!O$50</f>
        <v>90</v>
      </c>
      <c r="O44" s="181"/>
      <c r="P44" s="181"/>
    </row>
    <row r="45" spans="1:16">
      <c r="A45" s="181" t="s">
        <v>66</v>
      </c>
      <c r="B45" s="181">
        <f>'実質公債費比率（分子）の構造'!K$49</f>
        <v>17</v>
      </c>
      <c r="C45" s="181"/>
      <c r="D45" s="181"/>
      <c r="E45" s="181">
        <f>'実質公債費比率（分子）の構造'!L$49</f>
        <v>17</v>
      </c>
      <c r="F45" s="181"/>
      <c r="G45" s="181"/>
      <c r="H45" s="181">
        <f>'実質公債費比率（分子）の構造'!M$49</f>
        <v>17</v>
      </c>
      <c r="I45" s="181"/>
      <c r="J45" s="181"/>
      <c r="K45" s="181">
        <f>'実質公債費比率（分子）の構造'!N$49</f>
        <v>17</v>
      </c>
      <c r="L45" s="181"/>
      <c r="M45" s="181"/>
      <c r="N45" s="181">
        <f>'実質公債費比率（分子）の構造'!O$49</f>
        <v>17</v>
      </c>
      <c r="O45" s="181"/>
      <c r="P45" s="181"/>
    </row>
    <row r="46" spans="1:16">
      <c r="A46" s="181" t="s">
        <v>67</v>
      </c>
      <c r="B46" s="181">
        <f>'実質公債費比率（分子）の構造'!K$48</f>
        <v>156</v>
      </c>
      <c r="C46" s="181"/>
      <c r="D46" s="181"/>
      <c r="E46" s="181">
        <f>'実質公債費比率（分子）の構造'!L$48</f>
        <v>182</v>
      </c>
      <c r="F46" s="181"/>
      <c r="G46" s="181"/>
      <c r="H46" s="181">
        <f>'実質公債費比率（分子）の構造'!M$48</f>
        <v>173</v>
      </c>
      <c r="I46" s="181"/>
      <c r="J46" s="181"/>
      <c r="K46" s="181">
        <f>'実質公債費比率（分子）の構造'!N$48</f>
        <v>160</v>
      </c>
      <c r="L46" s="181"/>
      <c r="M46" s="181"/>
      <c r="N46" s="181">
        <f>'実質公債費比率（分子）の構造'!O$48</f>
        <v>103</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3155</v>
      </c>
      <c r="C49" s="181"/>
      <c r="D49" s="181"/>
      <c r="E49" s="181">
        <f>'実質公債費比率（分子）の構造'!L$45</f>
        <v>2996</v>
      </c>
      <c r="F49" s="181"/>
      <c r="G49" s="181"/>
      <c r="H49" s="181">
        <f>'実質公債費比率（分子）の構造'!M$45</f>
        <v>2987</v>
      </c>
      <c r="I49" s="181"/>
      <c r="J49" s="181"/>
      <c r="K49" s="181">
        <f>'実質公債費比率（分子）の構造'!N$45</f>
        <v>2979</v>
      </c>
      <c r="L49" s="181"/>
      <c r="M49" s="181"/>
      <c r="N49" s="181">
        <f>'実質公債費比率（分子）の構造'!O$45</f>
        <v>2995</v>
      </c>
      <c r="O49" s="181"/>
      <c r="P49" s="181"/>
    </row>
    <row r="50" spans="1:16">
      <c r="A50" s="181" t="s">
        <v>70</v>
      </c>
      <c r="B50" s="181" t="e">
        <f>NA()</f>
        <v>#N/A</v>
      </c>
      <c r="C50" s="181">
        <f>IF(ISNUMBER('実質公債費比率（分子）の構造'!K$53),'実質公債費比率（分子）の構造'!K$53,NA())</f>
        <v>757</v>
      </c>
      <c r="D50" s="181" t="e">
        <f>NA()</f>
        <v>#N/A</v>
      </c>
      <c r="E50" s="181" t="e">
        <f>NA()</f>
        <v>#N/A</v>
      </c>
      <c r="F50" s="181">
        <f>IF(ISNUMBER('実質公債費比率（分子）の構造'!L$53),'実質公債費比率（分子）の構造'!L$53,NA())</f>
        <v>838</v>
      </c>
      <c r="G50" s="181" t="e">
        <f>NA()</f>
        <v>#N/A</v>
      </c>
      <c r="H50" s="181" t="e">
        <f>NA()</f>
        <v>#N/A</v>
      </c>
      <c r="I50" s="181">
        <f>IF(ISNUMBER('実質公債費比率（分子）の構造'!M$53),'実質公債費比率（分子）の構造'!M$53,NA())</f>
        <v>855</v>
      </c>
      <c r="J50" s="181" t="e">
        <f>NA()</f>
        <v>#N/A</v>
      </c>
      <c r="K50" s="181" t="e">
        <f>NA()</f>
        <v>#N/A</v>
      </c>
      <c r="L50" s="181">
        <f>IF(ISNUMBER('実質公債費比率（分子）の構造'!N$53),'実質公債費比率（分子）の構造'!N$53,NA())</f>
        <v>1013</v>
      </c>
      <c r="M50" s="181" t="e">
        <f>NA()</f>
        <v>#N/A</v>
      </c>
      <c r="N50" s="181" t="e">
        <f>NA()</f>
        <v>#N/A</v>
      </c>
      <c r="O50" s="181">
        <f>IF(ISNUMBER('実質公債費比率（分子）の構造'!O$53),'実質公債費比率（分子）の構造'!O$53,NA())</f>
        <v>1040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19163</v>
      </c>
      <c r="E56" s="180"/>
      <c r="F56" s="180"/>
      <c r="G56" s="180">
        <f>'将来負担比率（分子）の構造'!J$52</f>
        <v>19020</v>
      </c>
      <c r="H56" s="180"/>
      <c r="I56" s="180"/>
      <c r="J56" s="180">
        <f>'将来負担比率（分子）の構造'!K$52</f>
        <v>18897</v>
      </c>
      <c r="K56" s="180"/>
      <c r="L56" s="180"/>
      <c r="M56" s="180">
        <f>'将来負担比率（分子）の構造'!L$52</f>
        <v>18338</v>
      </c>
      <c r="N56" s="180"/>
      <c r="O56" s="180"/>
      <c r="P56" s="180">
        <f>'将来負担比率（分子）の構造'!M$52</f>
        <v>17605</v>
      </c>
    </row>
    <row r="57" spans="1:16">
      <c r="A57" s="180" t="s">
        <v>42</v>
      </c>
      <c r="B57" s="180"/>
      <c r="C57" s="180"/>
      <c r="D57" s="180">
        <f>'将来負担比率（分子）の構造'!I$51</f>
        <v>4517</v>
      </c>
      <c r="E57" s="180"/>
      <c r="F57" s="180"/>
      <c r="G57" s="180">
        <f>'将来負担比率（分子）の構造'!J$51</f>
        <v>4095</v>
      </c>
      <c r="H57" s="180"/>
      <c r="I57" s="180"/>
      <c r="J57" s="180">
        <f>'将来負担比率（分子）の構造'!K$51</f>
        <v>4615</v>
      </c>
      <c r="K57" s="180"/>
      <c r="L57" s="180"/>
      <c r="M57" s="180">
        <f>'将来負担比率（分子）の構造'!L$51</f>
        <v>4078</v>
      </c>
      <c r="N57" s="180"/>
      <c r="O57" s="180"/>
      <c r="P57" s="180">
        <f>'将来負担比率（分子）の構造'!M$51</f>
        <v>3992</v>
      </c>
    </row>
    <row r="58" spans="1:16">
      <c r="A58" s="180" t="s">
        <v>41</v>
      </c>
      <c r="B58" s="180"/>
      <c r="C58" s="180"/>
      <c r="D58" s="180">
        <f>'将来負担比率（分子）の構造'!I$50</f>
        <v>1756</v>
      </c>
      <c r="E58" s="180"/>
      <c r="F58" s="180"/>
      <c r="G58" s="180">
        <f>'将来負担比率（分子）の構造'!J$50</f>
        <v>2757</v>
      </c>
      <c r="H58" s="180"/>
      <c r="I58" s="180"/>
      <c r="J58" s="180">
        <f>'将来負担比率（分子）の構造'!K$50</f>
        <v>3106</v>
      </c>
      <c r="K58" s="180"/>
      <c r="L58" s="180"/>
      <c r="M58" s="180">
        <f>'将来負担比率（分子）の構造'!L$50</f>
        <v>3646</v>
      </c>
      <c r="N58" s="180"/>
      <c r="O58" s="180"/>
      <c r="P58" s="180">
        <f>'将来負担比率（分子）の構造'!M$50</f>
        <v>4085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1</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4</v>
      </c>
      <c r="O61" s="180"/>
      <c r="P61" s="180"/>
    </row>
    <row r="62" spans="1:16">
      <c r="A62" s="180" t="s">
        <v>35</v>
      </c>
      <c r="B62" s="180">
        <f>'将来負担比率（分子）の構造'!I$45</f>
        <v>1369</v>
      </c>
      <c r="C62" s="180"/>
      <c r="D62" s="180"/>
      <c r="E62" s="180">
        <f>'将来負担比率（分子）の構造'!J$45</f>
        <v>1249</v>
      </c>
      <c r="F62" s="180"/>
      <c r="G62" s="180"/>
      <c r="H62" s="180">
        <f>'将来負担比率（分子）の構造'!K$45</f>
        <v>1144</v>
      </c>
      <c r="I62" s="180"/>
      <c r="J62" s="180"/>
      <c r="K62" s="180">
        <f>'将来負担比率（分子）の構造'!L$45</f>
        <v>1098</v>
      </c>
      <c r="L62" s="180"/>
      <c r="M62" s="180"/>
      <c r="N62" s="180">
        <f>'将来負担比率（分子）の構造'!M$45</f>
        <v>762</v>
      </c>
      <c r="O62" s="180"/>
      <c r="P62" s="180"/>
    </row>
    <row r="63" spans="1:16">
      <c r="A63" s="180" t="s">
        <v>34</v>
      </c>
      <c r="B63" s="180">
        <f>'将来負担比率（分子）の構造'!I$44</f>
        <v>124</v>
      </c>
      <c r="C63" s="180"/>
      <c r="D63" s="180"/>
      <c r="E63" s="180">
        <f>'将来負担比率（分子）の構造'!J$44</f>
        <v>107</v>
      </c>
      <c r="F63" s="180"/>
      <c r="G63" s="180"/>
      <c r="H63" s="180">
        <f>'将来負担比率（分子）の構造'!K$44</f>
        <v>97</v>
      </c>
      <c r="I63" s="180"/>
      <c r="J63" s="180"/>
      <c r="K63" s="180">
        <f>'将来負担比率（分子）の構造'!L$44</f>
        <v>116</v>
      </c>
      <c r="L63" s="180"/>
      <c r="M63" s="180"/>
      <c r="N63" s="180">
        <f>'将来負担比率（分子）の構造'!M$44</f>
        <v>157</v>
      </c>
      <c r="O63" s="180"/>
      <c r="P63" s="180"/>
    </row>
    <row r="64" spans="1:16">
      <c r="A64" s="180" t="s">
        <v>33</v>
      </c>
      <c r="B64" s="180">
        <f>'将来負担比率（分子）の構造'!I$43</f>
        <v>1255</v>
      </c>
      <c r="C64" s="180"/>
      <c r="D64" s="180"/>
      <c r="E64" s="180">
        <f>'将来負担比率（分子）の構造'!J$43</f>
        <v>1440</v>
      </c>
      <c r="F64" s="180"/>
      <c r="G64" s="180"/>
      <c r="H64" s="180">
        <f>'将来負担比率（分子）の構造'!K$43</f>
        <v>1607</v>
      </c>
      <c r="I64" s="180"/>
      <c r="J64" s="180"/>
      <c r="K64" s="180">
        <f>'将来負担比率（分子）の構造'!L$43</f>
        <v>1812</v>
      </c>
      <c r="L64" s="180"/>
      <c r="M64" s="180"/>
      <c r="N64" s="180">
        <f>'将来負担比率（分子）の構造'!M$43</f>
        <v>1888</v>
      </c>
      <c r="O64" s="180"/>
      <c r="P64" s="180"/>
    </row>
    <row r="65" spans="1:16">
      <c r="A65" s="180" t="s">
        <v>32</v>
      </c>
      <c r="B65" s="180">
        <f>'将来負担比率（分子）の構造'!I$42</f>
        <v>911</v>
      </c>
      <c r="C65" s="180"/>
      <c r="D65" s="180"/>
      <c r="E65" s="180">
        <f>'将来負担比率（分子）の構造'!J$42</f>
        <v>841</v>
      </c>
      <c r="F65" s="180"/>
      <c r="G65" s="180"/>
      <c r="H65" s="180">
        <f>'将来負担比率（分子）の構造'!K$42</f>
        <v>769</v>
      </c>
      <c r="I65" s="180"/>
      <c r="J65" s="180"/>
      <c r="K65" s="180">
        <f>'将来負担比率（分子）の構造'!L$42</f>
        <v>697</v>
      </c>
      <c r="L65" s="180"/>
      <c r="M65" s="180"/>
      <c r="N65" s="180">
        <f>'将来負担比率（分子）の構造'!M$42</f>
        <v>680</v>
      </c>
      <c r="O65" s="180"/>
      <c r="P65" s="180"/>
    </row>
    <row r="66" spans="1:16">
      <c r="A66" s="180" t="s">
        <v>31</v>
      </c>
      <c r="B66" s="180">
        <f>'将来負担比率（分子）の構造'!I$41</f>
        <v>30386</v>
      </c>
      <c r="C66" s="180"/>
      <c r="D66" s="180"/>
      <c r="E66" s="180">
        <f>'将来負担比率（分子）の構造'!J$41</f>
        <v>29587</v>
      </c>
      <c r="F66" s="180"/>
      <c r="G66" s="180"/>
      <c r="H66" s="180">
        <f>'将来負担比率（分子）の構造'!K$41</f>
        <v>28572</v>
      </c>
      <c r="I66" s="180"/>
      <c r="J66" s="180"/>
      <c r="K66" s="180">
        <f>'将来負担比率（分子）の構造'!L$41</f>
        <v>28222</v>
      </c>
      <c r="L66" s="180"/>
      <c r="M66" s="180"/>
      <c r="N66" s="180">
        <f>'将来負担比率（分子）の構造'!M$41</f>
        <v>28089</v>
      </c>
      <c r="O66" s="180"/>
      <c r="P66" s="180"/>
    </row>
    <row r="67" spans="1:16">
      <c r="A67" s="180" t="s">
        <v>74</v>
      </c>
      <c r="B67" s="180" t="e">
        <f>NA()</f>
        <v>#N/A</v>
      </c>
      <c r="C67" s="180">
        <f>IF(ISNUMBER('将来負担比率（分子）の構造'!I$53), IF('将来負担比率（分子）の構造'!I$53 &lt; 0, 0, '将来負担比率（分子）の構造'!I$53), NA())</f>
        <v>8609</v>
      </c>
      <c r="D67" s="180" t="e">
        <f>NA()</f>
        <v>#N/A</v>
      </c>
      <c r="E67" s="180" t="e">
        <f>NA()</f>
        <v>#N/A</v>
      </c>
      <c r="F67" s="180">
        <f>IF(ISNUMBER('将来負担比率（分子）の構造'!J$53), IF('将来負担比率（分子）の構造'!J$53 &lt; 0, 0, '将来負担比率（分子）の構造'!J$53), NA())</f>
        <v>7351</v>
      </c>
      <c r="G67" s="180" t="e">
        <f>NA()</f>
        <v>#N/A</v>
      </c>
      <c r="H67" s="180" t="e">
        <f>NA()</f>
        <v>#N/A</v>
      </c>
      <c r="I67" s="180">
        <f>IF(ISNUMBER('将来負担比率（分子）の構造'!K$53), IF('将来負担比率（分子）の構造'!K$53 &lt; 0, 0, '将来負担比率（分子）の構造'!K$53), NA())</f>
        <v>5570</v>
      </c>
      <c r="J67" s="180" t="e">
        <f>NA()</f>
        <v>#N/A</v>
      </c>
      <c r="K67" s="180" t="e">
        <f>NA()</f>
        <v>#N/A</v>
      </c>
      <c r="L67" s="180">
        <f>IF(ISNUMBER('将来負担比率（分子）の構造'!L$53), IF('将来負担比率（分子）の構造'!L$53 &lt; 0, 0, '将来負担比率（分子）の構造'!L$53), NA())</f>
        <v>5882</v>
      </c>
      <c r="M67" s="180" t="e">
        <f>NA()</f>
        <v>#N/A</v>
      </c>
      <c r="N67" s="180" t="e">
        <f>NA()</f>
        <v>#N/A</v>
      </c>
      <c r="O67" s="180">
        <f>IF(ISNUMBER('将来負担比率（分子）の構造'!M$53), IF('将来負担比率（分子）の構造'!M$53 &lt; 0, 0, '将来負担比率（分子）の構造'!M$53), NA())</f>
        <v>5898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2007</v>
      </c>
      <c r="C72" s="184">
        <f>基金残高に係る経年分析!G55</f>
        <v>2236</v>
      </c>
      <c r="D72" s="184">
        <f>基金残高に係る経年分析!H55</f>
        <v>2575</v>
      </c>
    </row>
    <row r="73" spans="1:16">
      <c r="A73" s="183" t="s">
        <v>77</v>
      </c>
      <c r="B73" s="184" t="str">
        <f>基金残高に係る経年分析!F56</f>
        <v>-</v>
      </c>
      <c r="C73" s="184" t="str">
        <f>基金残高に係る経年分析!G56</f>
        <v>-</v>
      </c>
      <c r="D73" s="184" t="str">
        <f>基金残高に係る経年分析!H56</f>
        <v>-</v>
      </c>
    </row>
    <row r="74" spans="1:16">
      <c r="A74" s="183" t="s">
        <v>78</v>
      </c>
      <c r="B74" s="184">
        <f>基金残高に係る経年分析!F57</f>
        <v>328</v>
      </c>
      <c r="C74" s="184">
        <f>基金残高に係る経年分析!G57</f>
        <v>334</v>
      </c>
      <c r="D74" s="184">
        <f>基金残高に係る経年分析!H57</f>
        <v>339</v>
      </c>
    </row>
  </sheetData>
  <sheetProtection algorithmName="SHA-512" hashValue="BGXZTYh9aTKPVHKB6ZYrpmx0UEZ+jqDiHx5Pkl+uyjC6xafvK61VGmOlkfNzO1QPwe3u2lN6d4F+3LFeyHDbvA==" saltValue="FIxTKZlDIEY3WvJpTacZ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206</v>
      </c>
      <c r="DI1" s="656"/>
      <c r="DJ1" s="656"/>
      <c r="DK1" s="656"/>
      <c r="DL1" s="656"/>
      <c r="DM1" s="656"/>
      <c r="DN1" s="657"/>
      <c r="DO1" s="225"/>
      <c r="DP1" s="655" t="s">
        <v>207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208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209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212</v>
      </c>
      <c r="S4" s="659"/>
      <c r="T4" s="659"/>
      <c r="U4" s="659"/>
      <c r="V4" s="659"/>
      <c r="W4" s="659"/>
      <c r="X4" s="659"/>
      <c r="Y4" s="660"/>
      <c r="Z4" s="658" t="s">
        <v>213</v>
      </c>
      <c r="AA4" s="659"/>
      <c r="AB4" s="659"/>
      <c r="AC4" s="660"/>
      <c r="AD4" s="658" t="s">
        <v>214</v>
      </c>
      <c r="AE4" s="659"/>
      <c r="AF4" s="659"/>
      <c r="AG4" s="659"/>
      <c r="AH4" s="659"/>
      <c r="AI4" s="659"/>
      <c r="AJ4" s="659"/>
      <c r="AK4" s="660"/>
      <c r="AL4" s="658" t="s">
        <v>213</v>
      </c>
      <c r="AM4" s="659"/>
      <c r="AN4" s="659"/>
      <c r="AO4" s="660"/>
      <c r="AP4" s="664" t="s">
        <v>215</v>
      </c>
      <c r="AQ4" s="664"/>
      <c r="AR4" s="664"/>
      <c r="AS4" s="664"/>
      <c r="AT4" s="664"/>
      <c r="AU4" s="664"/>
      <c r="AV4" s="664"/>
      <c r="AW4" s="664"/>
      <c r="AX4" s="664"/>
      <c r="AY4" s="664"/>
      <c r="AZ4" s="664"/>
      <c r="BA4" s="664"/>
      <c r="BB4" s="664"/>
      <c r="BC4" s="664"/>
      <c r="BD4" s="664"/>
      <c r="BE4" s="664"/>
      <c r="BF4" s="664"/>
      <c r="BG4" s="664" t="s">
        <v>216</v>
      </c>
      <c r="BH4" s="664"/>
      <c r="BI4" s="664"/>
      <c r="BJ4" s="664"/>
      <c r="BK4" s="664"/>
      <c r="BL4" s="664"/>
      <c r="BM4" s="664"/>
      <c r="BN4" s="664"/>
      <c r="BO4" s="664" t="s">
        <v>213</v>
      </c>
      <c r="BP4" s="664"/>
      <c r="BQ4" s="664"/>
      <c r="BR4" s="664"/>
      <c r="BS4" s="664" t="s">
        <v>217</v>
      </c>
      <c r="BT4" s="664"/>
      <c r="BU4" s="664"/>
      <c r="BV4" s="664"/>
      <c r="BW4" s="664"/>
      <c r="BX4" s="664"/>
      <c r="BY4" s="664"/>
      <c r="BZ4" s="664"/>
      <c r="CA4" s="664"/>
      <c r="CB4" s="664"/>
      <c r="CD4" s="661" t="s">
        <v>218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219</v>
      </c>
      <c r="C5" s="666"/>
      <c r="D5" s="666"/>
      <c r="E5" s="666"/>
      <c r="F5" s="666"/>
      <c r="G5" s="666"/>
      <c r="H5" s="666"/>
      <c r="I5" s="666"/>
      <c r="J5" s="666"/>
      <c r="K5" s="666"/>
      <c r="L5" s="666"/>
      <c r="M5" s="666"/>
      <c r="N5" s="666"/>
      <c r="O5" s="666"/>
      <c r="P5" s="666"/>
      <c r="Q5" s="667"/>
      <c r="R5" s="668">
        <v>22513237</v>
      </c>
      <c r="S5" s="669"/>
      <c r="T5" s="669"/>
      <c r="U5" s="669"/>
      <c r="V5" s="669"/>
      <c r="W5" s="669"/>
      <c r="X5" s="669"/>
      <c r="Y5" s="670"/>
      <c r="Z5" s="671">
        <v>52.4</v>
      </c>
      <c r="AA5" s="671"/>
      <c r="AB5" s="671"/>
      <c r="AC5" s="671"/>
      <c r="AD5" s="672">
        <v>21225874</v>
      </c>
      <c r="AE5" s="672"/>
      <c r="AF5" s="672"/>
      <c r="AG5" s="672"/>
      <c r="AH5" s="672"/>
      <c r="AI5" s="672"/>
      <c r="AJ5" s="672"/>
      <c r="AK5" s="672"/>
      <c r="AL5" s="673">
        <v>86.3</v>
      </c>
      <c r="AM5" s="674"/>
      <c r="AN5" s="674"/>
      <c r="AO5" s="675"/>
      <c r="AP5" s="665" t="s">
        <v>220</v>
      </c>
      <c r="AQ5" s="666"/>
      <c r="AR5" s="666"/>
      <c r="AS5" s="666"/>
      <c r="AT5" s="666"/>
      <c r="AU5" s="666"/>
      <c r="AV5" s="666"/>
      <c r="AW5" s="666"/>
      <c r="AX5" s="666"/>
      <c r="AY5" s="666"/>
      <c r="AZ5" s="666"/>
      <c r="BA5" s="666"/>
      <c r="BB5" s="666"/>
      <c r="BC5" s="666"/>
      <c r="BD5" s="666"/>
      <c r="BE5" s="666"/>
      <c r="BF5" s="667"/>
      <c r="BG5" s="679">
        <v>21225874</v>
      </c>
      <c r="BH5" s="680"/>
      <c r="BI5" s="680"/>
      <c r="BJ5" s="680"/>
      <c r="BK5" s="680"/>
      <c r="BL5" s="680"/>
      <c r="BM5" s="680"/>
      <c r="BN5" s="681"/>
      <c r="BO5" s="682">
        <v>94.3</v>
      </c>
      <c r="BP5" s="682"/>
      <c r="BQ5" s="682"/>
      <c r="BR5" s="682"/>
      <c r="BS5" s="683" t="s">
        <v>221</v>
      </c>
      <c r="BT5" s="683"/>
      <c r="BU5" s="683"/>
      <c r="BV5" s="683"/>
      <c r="BW5" s="683"/>
      <c r="BX5" s="683"/>
      <c r="BY5" s="683"/>
      <c r="BZ5" s="683"/>
      <c r="CA5" s="683"/>
      <c r="CB5" s="687"/>
      <c r="CD5" s="661" t="s">
        <v>215</v>
      </c>
      <c r="CE5" s="662"/>
      <c r="CF5" s="662"/>
      <c r="CG5" s="662"/>
      <c r="CH5" s="662"/>
      <c r="CI5" s="662"/>
      <c r="CJ5" s="662"/>
      <c r="CK5" s="662"/>
      <c r="CL5" s="662"/>
      <c r="CM5" s="662"/>
      <c r="CN5" s="662"/>
      <c r="CO5" s="662"/>
      <c r="CP5" s="662"/>
      <c r="CQ5" s="663"/>
      <c r="CR5" s="661" t="s">
        <v>222</v>
      </c>
      <c r="CS5" s="662"/>
      <c r="CT5" s="662"/>
      <c r="CU5" s="662"/>
      <c r="CV5" s="662"/>
      <c r="CW5" s="662"/>
      <c r="CX5" s="662"/>
      <c r="CY5" s="663"/>
      <c r="CZ5" s="661" t="s">
        <v>213</v>
      </c>
      <c r="DA5" s="662"/>
      <c r="DB5" s="662"/>
      <c r="DC5" s="663"/>
      <c r="DD5" s="661" t="s">
        <v>223</v>
      </c>
      <c r="DE5" s="662"/>
      <c r="DF5" s="662"/>
      <c r="DG5" s="662"/>
      <c r="DH5" s="662"/>
      <c r="DI5" s="662"/>
      <c r="DJ5" s="662"/>
      <c r="DK5" s="662"/>
      <c r="DL5" s="662"/>
      <c r="DM5" s="662"/>
      <c r="DN5" s="662"/>
      <c r="DO5" s="662"/>
      <c r="DP5" s="663"/>
      <c r="DQ5" s="661" t="s">
        <v>224</v>
      </c>
      <c r="DR5" s="662"/>
      <c r="DS5" s="662"/>
      <c r="DT5" s="662"/>
      <c r="DU5" s="662"/>
      <c r="DV5" s="662"/>
      <c r="DW5" s="662"/>
      <c r="DX5" s="662"/>
      <c r="DY5" s="662"/>
      <c r="DZ5" s="662"/>
      <c r="EA5" s="662"/>
      <c r="EB5" s="662"/>
      <c r="EC5" s="663"/>
    </row>
    <row r="6" spans="2:143" ht="11.25" customHeight="1">
      <c r="B6" s="676" t="s">
        <v>225</v>
      </c>
      <c r="C6" s="677"/>
      <c r="D6" s="677"/>
      <c r="E6" s="677"/>
      <c r="F6" s="677"/>
      <c r="G6" s="677"/>
      <c r="H6" s="677"/>
      <c r="I6" s="677"/>
      <c r="J6" s="677"/>
      <c r="K6" s="677"/>
      <c r="L6" s="677"/>
      <c r="M6" s="677"/>
      <c r="N6" s="677"/>
      <c r="O6" s="677"/>
      <c r="P6" s="677"/>
      <c r="Q6" s="678"/>
      <c r="R6" s="679">
        <v>217545</v>
      </c>
      <c r="S6" s="680"/>
      <c r="T6" s="680"/>
      <c r="U6" s="680"/>
      <c r="V6" s="680"/>
      <c r="W6" s="680"/>
      <c r="X6" s="680"/>
      <c r="Y6" s="681"/>
      <c r="Z6" s="682">
        <v>0.5</v>
      </c>
      <c r="AA6" s="682"/>
      <c r="AB6" s="682"/>
      <c r="AC6" s="682"/>
      <c r="AD6" s="683">
        <v>217545</v>
      </c>
      <c r="AE6" s="683"/>
      <c r="AF6" s="683"/>
      <c r="AG6" s="683"/>
      <c r="AH6" s="683"/>
      <c r="AI6" s="683"/>
      <c r="AJ6" s="683"/>
      <c r="AK6" s="683"/>
      <c r="AL6" s="684">
        <v>0.9</v>
      </c>
      <c r="AM6" s="685"/>
      <c r="AN6" s="685"/>
      <c r="AO6" s="686"/>
      <c r="AP6" s="676" t="s">
        <v>226</v>
      </c>
      <c r="AQ6" s="677"/>
      <c r="AR6" s="677"/>
      <c r="AS6" s="677"/>
      <c r="AT6" s="677"/>
      <c r="AU6" s="677"/>
      <c r="AV6" s="677"/>
      <c r="AW6" s="677"/>
      <c r="AX6" s="677"/>
      <c r="AY6" s="677"/>
      <c r="AZ6" s="677"/>
      <c r="BA6" s="677"/>
      <c r="BB6" s="677"/>
      <c r="BC6" s="677"/>
      <c r="BD6" s="677"/>
      <c r="BE6" s="677"/>
      <c r="BF6" s="678"/>
      <c r="BG6" s="679">
        <v>21225874</v>
      </c>
      <c r="BH6" s="680"/>
      <c r="BI6" s="680"/>
      <c r="BJ6" s="680"/>
      <c r="BK6" s="680"/>
      <c r="BL6" s="680"/>
      <c r="BM6" s="680"/>
      <c r="BN6" s="681"/>
      <c r="BO6" s="682">
        <v>94.3</v>
      </c>
      <c r="BP6" s="682"/>
      <c r="BQ6" s="682"/>
      <c r="BR6" s="682"/>
      <c r="BS6" s="683" t="s">
        <v>133</v>
      </c>
      <c r="BT6" s="683"/>
      <c r="BU6" s="683"/>
      <c r="BV6" s="683"/>
      <c r="BW6" s="683"/>
      <c r="BX6" s="683"/>
      <c r="BY6" s="683"/>
      <c r="BZ6" s="683"/>
      <c r="CA6" s="683"/>
      <c r="CB6" s="687"/>
      <c r="CD6" s="690" t="s">
        <v>227</v>
      </c>
      <c r="CE6" s="691"/>
      <c r="CF6" s="691"/>
      <c r="CG6" s="691"/>
      <c r="CH6" s="691"/>
      <c r="CI6" s="691"/>
      <c r="CJ6" s="691"/>
      <c r="CK6" s="691"/>
      <c r="CL6" s="691"/>
      <c r="CM6" s="691"/>
      <c r="CN6" s="691"/>
      <c r="CO6" s="691"/>
      <c r="CP6" s="691"/>
      <c r="CQ6" s="692"/>
      <c r="CR6" s="679">
        <v>274833</v>
      </c>
      <c r="CS6" s="680"/>
      <c r="CT6" s="680"/>
      <c r="CU6" s="680"/>
      <c r="CV6" s="680"/>
      <c r="CW6" s="680"/>
      <c r="CX6" s="680"/>
      <c r="CY6" s="681"/>
      <c r="CZ6" s="673">
        <v>0.7</v>
      </c>
      <c r="DA6" s="674"/>
      <c r="DB6" s="674"/>
      <c r="DC6" s="693"/>
      <c r="DD6" s="688" t="s">
        <v>125</v>
      </c>
      <c r="DE6" s="680"/>
      <c r="DF6" s="680"/>
      <c r="DG6" s="680"/>
      <c r="DH6" s="680"/>
      <c r="DI6" s="680"/>
      <c r="DJ6" s="680"/>
      <c r="DK6" s="680"/>
      <c r="DL6" s="680"/>
      <c r="DM6" s="680"/>
      <c r="DN6" s="680"/>
      <c r="DO6" s="680"/>
      <c r="DP6" s="681"/>
      <c r="DQ6" s="688">
        <v>274833</v>
      </c>
      <c r="DR6" s="680"/>
      <c r="DS6" s="680"/>
      <c r="DT6" s="680"/>
      <c r="DU6" s="680"/>
      <c r="DV6" s="680"/>
      <c r="DW6" s="680"/>
      <c r="DX6" s="680"/>
      <c r="DY6" s="680"/>
      <c r="DZ6" s="680"/>
      <c r="EA6" s="680"/>
      <c r="EB6" s="680"/>
      <c r="EC6" s="689"/>
    </row>
    <row r="7" spans="2:143" ht="11.25" customHeight="1">
      <c r="B7" s="676" t="s">
        <v>228</v>
      </c>
      <c r="C7" s="677"/>
      <c r="D7" s="677"/>
      <c r="E7" s="677"/>
      <c r="F7" s="677"/>
      <c r="G7" s="677"/>
      <c r="H7" s="677"/>
      <c r="I7" s="677"/>
      <c r="J7" s="677"/>
      <c r="K7" s="677"/>
      <c r="L7" s="677"/>
      <c r="M7" s="677"/>
      <c r="N7" s="677"/>
      <c r="O7" s="677"/>
      <c r="P7" s="677"/>
      <c r="Q7" s="678"/>
      <c r="R7" s="679">
        <v>34182</v>
      </c>
      <c r="S7" s="680"/>
      <c r="T7" s="680"/>
      <c r="U7" s="680"/>
      <c r="V7" s="680"/>
      <c r="W7" s="680"/>
      <c r="X7" s="680"/>
      <c r="Y7" s="681"/>
      <c r="Z7" s="682">
        <v>0.1</v>
      </c>
      <c r="AA7" s="682"/>
      <c r="AB7" s="682"/>
      <c r="AC7" s="682"/>
      <c r="AD7" s="683">
        <v>34182</v>
      </c>
      <c r="AE7" s="683"/>
      <c r="AF7" s="683"/>
      <c r="AG7" s="683"/>
      <c r="AH7" s="683"/>
      <c r="AI7" s="683"/>
      <c r="AJ7" s="683"/>
      <c r="AK7" s="683"/>
      <c r="AL7" s="684">
        <v>0.1</v>
      </c>
      <c r="AM7" s="685"/>
      <c r="AN7" s="685"/>
      <c r="AO7" s="686"/>
      <c r="AP7" s="676" t="s">
        <v>229</v>
      </c>
      <c r="AQ7" s="677"/>
      <c r="AR7" s="677"/>
      <c r="AS7" s="677"/>
      <c r="AT7" s="677"/>
      <c r="AU7" s="677"/>
      <c r="AV7" s="677"/>
      <c r="AW7" s="677"/>
      <c r="AX7" s="677"/>
      <c r="AY7" s="677"/>
      <c r="AZ7" s="677"/>
      <c r="BA7" s="677"/>
      <c r="BB7" s="677"/>
      <c r="BC7" s="677"/>
      <c r="BD7" s="677"/>
      <c r="BE7" s="677"/>
      <c r="BF7" s="678"/>
      <c r="BG7" s="679">
        <v>11182188</v>
      </c>
      <c r="BH7" s="680"/>
      <c r="BI7" s="680"/>
      <c r="BJ7" s="680"/>
      <c r="BK7" s="680"/>
      <c r="BL7" s="680"/>
      <c r="BM7" s="680"/>
      <c r="BN7" s="681"/>
      <c r="BO7" s="682">
        <v>49.7</v>
      </c>
      <c r="BP7" s="682"/>
      <c r="BQ7" s="682"/>
      <c r="BR7" s="682"/>
      <c r="BS7" s="683" t="s">
        <v>133</v>
      </c>
      <c r="BT7" s="683"/>
      <c r="BU7" s="683"/>
      <c r="BV7" s="683"/>
      <c r="BW7" s="683"/>
      <c r="BX7" s="683"/>
      <c r="BY7" s="683"/>
      <c r="BZ7" s="683"/>
      <c r="CA7" s="683"/>
      <c r="CB7" s="687"/>
      <c r="CD7" s="694" t="s">
        <v>230</v>
      </c>
      <c r="CE7" s="695"/>
      <c r="CF7" s="695"/>
      <c r="CG7" s="695"/>
      <c r="CH7" s="695"/>
      <c r="CI7" s="695"/>
      <c r="CJ7" s="695"/>
      <c r="CK7" s="695"/>
      <c r="CL7" s="695"/>
      <c r="CM7" s="695"/>
      <c r="CN7" s="695"/>
      <c r="CO7" s="695"/>
      <c r="CP7" s="695"/>
      <c r="CQ7" s="696"/>
      <c r="CR7" s="679">
        <v>5869210</v>
      </c>
      <c r="CS7" s="680"/>
      <c r="CT7" s="680"/>
      <c r="CU7" s="680"/>
      <c r="CV7" s="680"/>
      <c r="CW7" s="680"/>
      <c r="CX7" s="680"/>
      <c r="CY7" s="681"/>
      <c r="CZ7" s="682">
        <v>14.1</v>
      </c>
      <c r="DA7" s="682"/>
      <c r="DB7" s="682"/>
      <c r="DC7" s="682"/>
      <c r="DD7" s="688">
        <v>745058</v>
      </c>
      <c r="DE7" s="680"/>
      <c r="DF7" s="680"/>
      <c r="DG7" s="680"/>
      <c r="DH7" s="680"/>
      <c r="DI7" s="680"/>
      <c r="DJ7" s="680"/>
      <c r="DK7" s="680"/>
      <c r="DL7" s="680"/>
      <c r="DM7" s="680"/>
      <c r="DN7" s="680"/>
      <c r="DO7" s="680"/>
      <c r="DP7" s="681"/>
      <c r="DQ7" s="688">
        <v>4124970</v>
      </c>
      <c r="DR7" s="680"/>
      <c r="DS7" s="680"/>
      <c r="DT7" s="680"/>
      <c r="DU7" s="680"/>
      <c r="DV7" s="680"/>
      <c r="DW7" s="680"/>
      <c r="DX7" s="680"/>
      <c r="DY7" s="680"/>
      <c r="DZ7" s="680"/>
      <c r="EA7" s="680"/>
      <c r="EB7" s="680"/>
      <c r="EC7" s="689"/>
    </row>
    <row r="8" spans="2:143" ht="11.25" customHeight="1">
      <c r="B8" s="676" t="s">
        <v>231</v>
      </c>
      <c r="C8" s="677"/>
      <c r="D8" s="677"/>
      <c r="E8" s="677"/>
      <c r="F8" s="677"/>
      <c r="G8" s="677"/>
      <c r="H8" s="677"/>
      <c r="I8" s="677"/>
      <c r="J8" s="677"/>
      <c r="K8" s="677"/>
      <c r="L8" s="677"/>
      <c r="M8" s="677"/>
      <c r="N8" s="677"/>
      <c r="O8" s="677"/>
      <c r="P8" s="677"/>
      <c r="Q8" s="678"/>
      <c r="R8" s="679">
        <v>95210</v>
      </c>
      <c r="S8" s="680"/>
      <c r="T8" s="680"/>
      <c r="U8" s="680"/>
      <c r="V8" s="680"/>
      <c r="W8" s="680"/>
      <c r="X8" s="680"/>
      <c r="Y8" s="681"/>
      <c r="Z8" s="682">
        <v>0.2</v>
      </c>
      <c r="AA8" s="682"/>
      <c r="AB8" s="682"/>
      <c r="AC8" s="682"/>
      <c r="AD8" s="683">
        <v>95210</v>
      </c>
      <c r="AE8" s="683"/>
      <c r="AF8" s="683"/>
      <c r="AG8" s="683"/>
      <c r="AH8" s="683"/>
      <c r="AI8" s="683"/>
      <c r="AJ8" s="683"/>
      <c r="AK8" s="683"/>
      <c r="AL8" s="684">
        <v>0.4</v>
      </c>
      <c r="AM8" s="685"/>
      <c r="AN8" s="685"/>
      <c r="AO8" s="686"/>
      <c r="AP8" s="676" t="s">
        <v>232</v>
      </c>
      <c r="AQ8" s="677"/>
      <c r="AR8" s="677"/>
      <c r="AS8" s="677"/>
      <c r="AT8" s="677"/>
      <c r="AU8" s="677"/>
      <c r="AV8" s="677"/>
      <c r="AW8" s="677"/>
      <c r="AX8" s="677"/>
      <c r="AY8" s="677"/>
      <c r="AZ8" s="677"/>
      <c r="BA8" s="677"/>
      <c r="BB8" s="677"/>
      <c r="BC8" s="677"/>
      <c r="BD8" s="677"/>
      <c r="BE8" s="677"/>
      <c r="BF8" s="678"/>
      <c r="BG8" s="679">
        <v>256106</v>
      </c>
      <c r="BH8" s="680"/>
      <c r="BI8" s="680"/>
      <c r="BJ8" s="680"/>
      <c r="BK8" s="680"/>
      <c r="BL8" s="680"/>
      <c r="BM8" s="680"/>
      <c r="BN8" s="681"/>
      <c r="BO8" s="682">
        <v>1.1000000000000001</v>
      </c>
      <c r="BP8" s="682"/>
      <c r="BQ8" s="682"/>
      <c r="BR8" s="682"/>
      <c r="BS8" s="688" t="s">
        <v>133</v>
      </c>
      <c r="BT8" s="680"/>
      <c r="BU8" s="680"/>
      <c r="BV8" s="680"/>
      <c r="BW8" s="680"/>
      <c r="BX8" s="680"/>
      <c r="BY8" s="680"/>
      <c r="BZ8" s="680"/>
      <c r="CA8" s="680"/>
      <c r="CB8" s="689"/>
      <c r="CD8" s="694" t="s">
        <v>233</v>
      </c>
      <c r="CE8" s="695"/>
      <c r="CF8" s="695"/>
      <c r="CG8" s="695"/>
      <c r="CH8" s="695"/>
      <c r="CI8" s="695"/>
      <c r="CJ8" s="695"/>
      <c r="CK8" s="695"/>
      <c r="CL8" s="695"/>
      <c r="CM8" s="695"/>
      <c r="CN8" s="695"/>
      <c r="CO8" s="695"/>
      <c r="CP8" s="695"/>
      <c r="CQ8" s="696"/>
      <c r="CR8" s="679">
        <v>20787288</v>
      </c>
      <c r="CS8" s="680"/>
      <c r="CT8" s="680"/>
      <c r="CU8" s="680"/>
      <c r="CV8" s="680"/>
      <c r="CW8" s="680"/>
      <c r="CX8" s="680"/>
      <c r="CY8" s="681"/>
      <c r="CZ8" s="682">
        <v>50</v>
      </c>
      <c r="DA8" s="682"/>
      <c r="DB8" s="682"/>
      <c r="DC8" s="682"/>
      <c r="DD8" s="688">
        <v>234893</v>
      </c>
      <c r="DE8" s="680"/>
      <c r="DF8" s="680"/>
      <c r="DG8" s="680"/>
      <c r="DH8" s="680"/>
      <c r="DI8" s="680"/>
      <c r="DJ8" s="680"/>
      <c r="DK8" s="680"/>
      <c r="DL8" s="680"/>
      <c r="DM8" s="680"/>
      <c r="DN8" s="680"/>
      <c r="DO8" s="680"/>
      <c r="DP8" s="681"/>
      <c r="DQ8" s="688">
        <v>10623505</v>
      </c>
      <c r="DR8" s="680"/>
      <c r="DS8" s="680"/>
      <c r="DT8" s="680"/>
      <c r="DU8" s="680"/>
      <c r="DV8" s="680"/>
      <c r="DW8" s="680"/>
      <c r="DX8" s="680"/>
      <c r="DY8" s="680"/>
      <c r="DZ8" s="680"/>
      <c r="EA8" s="680"/>
      <c r="EB8" s="680"/>
      <c r="EC8" s="689"/>
    </row>
    <row r="9" spans="2:143" ht="11.25" customHeight="1">
      <c r="B9" s="676" t="s">
        <v>234</v>
      </c>
      <c r="C9" s="677"/>
      <c r="D9" s="677"/>
      <c r="E9" s="677"/>
      <c r="F9" s="677"/>
      <c r="G9" s="677"/>
      <c r="H9" s="677"/>
      <c r="I9" s="677"/>
      <c r="J9" s="677"/>
      <c r="K9" s="677"/>
      <c r="L9" s="677"/>
      <c r="M9" s="677"/>
      <c r="N9" s="677"/>
      <c r="O9" s="677"/>
      <c r="P9" s="677"/>
      <c r="Q9" s="678"/>
      <c r="R9" s="679">
        <v>87835</v>
      </c>
      <c r="S9" s="680"/>
      <c r="T9" s="680"/>
      <c r="U9" s="680"/>
      <c r="V9" s="680"/>
      <c r="W9" s="680"/>
      <c r="X9" s="680"/>
      <c r="Y9" s="681"/>
      <c r="Z9" s="682">
        <v>0.2</v>
      </c>
      <c r="AA9" s="682"/>
      <c r="AB9" s="682"/>
      <c r="AC9" s="682"/>
      <c r="AD9" s="683">
        <v>87835</v>
      </c>
      <c r="AE9" s="683"/>
      <c r="AF9" s="683"/>
      <c r="AG9" s="683"/>
      <c r="AH9" s="683"/>
      <c r="AI9" s="683"/>
      <c r="AJ9" s="683"/>
      <c r="AK9" s="683"/>
      <c r="AL9" s="684">
        <v>0.4</v>
      </c>
      <c r="AM9" s="685"/>
      <c r="AN9" s="685"/>
      <c r="AO9" s="686"/>
      <c r="AP9" s="676" t="s">
        <v>235</v>
      </c>
      <c r="AQ9" s="677"/>
      <c r="AR9" s="677"/>
      <c r="AS9" s="677"/>
      <c r="AT9" s="677"/>
      <c r="AU9" s="677"/>
      <c r="AV9" s="677"/>
      <c r="AW9" s="677"/>
      <c r="AX9" s="677"/>
      <c r="AY9" s="677"/>
      <c r="AZ9" s="677"/>
      <c r="BA9" s="677"/>
      <c r="BB9" s="677"/>
      <c r="BC9" s="677"/>
      <c r="BD9" s="677"/>
      <c r="BE9" s="677"/>
      <c r="BF9" s="678"/>
      <c r="BG9" s="679">
        <v>10022153</v>
      </c>
      <c r="BH9" s="680"/>
      <c r="BI9" s="680"/>
      <c r="BJ9" s="680"/>
      <c r="BK9" s="680"/>
      <c r="BL9" s="680"/>
      <c r="BM9" s="680"/>
      <c r="BN9" s="681"/>
      <c r="BO9" s="682">
        <v>44.5</v>
      </c>
      <c r="BP9" s="682"/>
      <c r="BQ9" s="682"/>
      <c r="BR9" s="682"/>
      <c r="BS9" s="688" t="s">
        <v>133</v>
      </c>
      <c r="BT9" s="680"/>
      <c r="BU9" s="680"/>
      <c r="BV9" s="680"/>
      <c r="BW9" s="680"/>
      <c r="BX9" s="680"/>
      <c r="BY9" s="680"/>
      <c r="BZ9" s="680"/>
      <c r="CA9" s="680"/>
      <c r="CB9" s="689"/>
      <c r="CD9" s="694" t="s">
        <v>236</v>
      </c>
      <c r="CE9" s="695"/>
      <c r="CF9" s="695"/>
      <c r="CG9" s="695"/>
      <c r="CH9" s="695"/>
      <c r="CI9" s="695"/>
      <c r="CJ9" s="695"/>
      <c r="CK9" s="695"/>
      <c r="CL9" s="695"/>
      <c r="CM9" s="695"/>
      <c r="CN9" s="695"/>
      <c r="CO9" s="695"/>
      <c r="CP9" s="695"/>
      <c r="CQ9" s="696"/>
      <c r="CR9" s="679">
        <v>2945577</v>
      </c>
      <c r="CS9" s="680"/>
      <c r="CT9" s="680"/>
      <c r="CU9" s="680"/>
      <c r="CV9" s="680"/>
      <c r="CW9" s="680"/>
      <c r="CX9" s="680"/>
      <c r="CY9" s="681"/>
      <c r="CZ9" s="682">
        <v>7.1</v>
      </c>
      <c r="DA9" s="682"/>
      <c r="DB9" s="682"/>
      <c r="DC9" s="682"/>
      <c r="DD9" s="688">
        <v>338551</v>
      </c>
      <c r="DE9" s="680"/>
      <c r="DF9" s="680"/>
      <c r="DG9" s="680"/>
      <c r="DH9" s="680"/>
      <c r="DI9" s="680"/>
      <c r="DJ9" s="680"/>
      <c r="DK9" s="680"/>
      <c r="DL9" s="680"/>
      <c r="DM9" s="680"/>
      <c r="DN9" s="680"/>
      <c r="DO9" s="680"/>
      <c r="DP9" s="681"/>
      <c r="DQ9" s="688">
        <v>2421496</v>
      </c>
      <c r="DR9" s="680"/>
      <c r="DS9" s="680"/>
      <c r="DT9" s="680"/>
      <c r="DU9" s="680"/>
      <c r="DV9" s="680"/>
      <c r="DW9" s="680"/>
      <c r="DX9" s="680"/>
      <c r="DY9" s="680"/>
      <c r="DZ9" s="680"/>
      <c r="EA9" s="680"/>
      <c r="EB9" s="680"/>
      <c r="EC9" s="689"/>
    </row>
    <row r="10" spans="2:143" ht="11.25" customHeight="1">
      <c r="B10" s="676" t="s">
        <v>237</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125</v>
      </c>
      <c r="AA10" s="682"/>
      <c r="AB10" s="682"/>
      <c r="AC10" s="682"/>
      <c r="AD10" s="683" t="s">
        <v>125</v>
      </c>
      <c r="AE10" s="683"/>
      <c r="AF10" s="683"/>
      <c r="AG10" s="683"/>
      <c r="AH10" s="683"/>
      <c r="AI10" s="683"/>
      <c r="AJ10" s="683"/>
      <c r="AK10" s="683"/>
      <c r="AL10" s="684" t="s">
        <v>133</v>
      </c>
      <c r="AM10" s="685"/>
      <c r="AN10" s="685"/>
      <c r="AO10" s="686"/>
      <c r="AP10" s="676" t="s">
        <v>238</v>
      </c>
      <c r="AQ10" s="677"/>
      <c r="AR10" s="677"/>
      <c r="AS10" s="677"/>
      <c r="AT10" s="677"/>
      <c r="AU10" s="677"/>
      <c r="AV10" s="677"/>
      <c r="AW10" s="677"/>
      <c r="AX10" s="677"/>
      <c r="AY10" s="677"/>
      <c r="AZ10" s="677"/>
      <c r="BA10" s="677"/>
      <c r="BB10" s="677"/>
      <c r="BC10" s="677"/>
      <c r="BD10" s="677"/>
      <c r="BE10" s="677"/>
      <c r="BF10" s="678"/>
      <c r="BG10" s="679">
        <v>323465</v>
      </c>
      <c r="BH10" s="680"/>
      <c r="BI10" s="680"/>
      <c r="BJ10" s="680"/>
      <c r="BK10" s="680"/>
      <c r="BL10" s="680"/>
      <c r="BM10" s="680"/>
      <c r="BN10" s="681"/>
      <c r="BO10" s="682">
        <v>1.4</v>
      </c>
      <c r="BP10" s="682"/>
      <c r="BQ10" s="682"/>
      <c r="BR10" s="682"/>
      <c r="BS10" s="688" t="s">
        <v>125</v>
      </c>
      <c r="BT10" s="680"/>
      <c r="BU10" s="680"/>
      <c r="BV10" s="680"/>
      <c r="BW10" s="680"/>
      <c r="BX10" s="680"/>
      <c r="BY10" s="680"/>
      <c r="BZ10" s="680"/>
      <c r="CA10" s="680"/>
      <c r="CB10" s="689"/>
      <c r="CD10" s="694" t="s">
        <v>239</v>
      </c>
      <c r="CE10" s="695"/>
      <c r="CF10" s="695"/>
      <c r="CG10" s="695"/>
      <c r="CH10" s="695"/>
      <c r="CI10" s="695"/>
      <c r="CJ10" s="695"/>
      <c r="CK10" s="695"/>
      <c r="CL10" s="695"/>
      <c r="CM10" s="695"/>
      <c r="CN10" s="695"/>
      <c r="CO10" s="695"/>
      <c r="CP10" s="695"/>
      <c r="CQ10" s="696"/>
      <c r="CR10" s="679">
        <v>15442</v>
      </c>
      <c r="CS10" s="680"/>
      <c r="CT10" s="680"/>
      <c r="CU10" s="680"/>
      <c r="CV10" s="680"/>
      <c r="CW10" s="680"/>
      <c r="CX10" s="680"/>
      <c r="CY10" s="681"/>
      <c r="CZ10" s="682">
        <v>0</v>
      </c>
      <c r="DA10" s="682"/>
      <c r="DB10" s="682"/>
      <c r="DC10" s="682"/>
      <c r="DD10" s="688" t="s">
        <v>125</v>
      </c>
      <c r="DE10" s="680"/>
      <c r="DF10" s="680"/>
      <c r="DG10" s="680"/>
      <c r="DH10" s="680"/>
      <c r="DI10" s="680"/>
      <c r="DJ10" s="680"/>
      <c r="DK10" s="680"/>
      <c r="DL10" s="680"/>
      <c r="DM10" s="680"/>
      <c r="DN10" s="680"/>
      <c r="DO10" s="680"/>
      <c r="DP10" s="681"/>
      <c r="DQ10" s="688">
        <v>15442</v>
      </c>
      <c r="DR10" s="680"/>
      <c r="DS10" s="680"/>
      <c r="DT10" s="680"/>
      <c r="DU10" s="680"/>
      <c r="DV10" s="680"/>
      <c r="DW10" s="680"/>
      <c r="DX10" s="680"/>
      <c r="DY10" s="680"/>
      <c r="DZ10" s="680"/>
      <c r="EA10" s="680"/>
      <c r="EB10" s="680"/>
      <c r="EC10" s="689"/>
    </row>
    <row r="11" spans="2:143" ht="11.25" customHeight="1">
      <c r="B11" s="676" t="s">
        <v>240</v>
      </c>
      <c r="C11" s="677"/>
      <c r="D11" s="677"/>
      <c r="E11" s="677"/>
      <c r="F11" s="677"/>
      <c r="G11" s="677"/>
      <c r="H11" s="677"/>
      <c r="I11" s="677"/>
      <c r="J11" s="677"/>
      <c r="K11" s="677"/>
      <c r="L11" s="677"/>
      <c r="M11" s="677"/>
      <c r="N11" s="677"/>
      <c r="O11" s="677"/>
      <c r="P11" s="677"/>
      <c r="Q11" s="678"/>
      <c r="R11" s="679" t="s">
        <v>221</v>
      </c>
      <c r="S11" s="680"/>
      <c r="T11" s="680"/>
      <c r="U11" s="680"/>
      <c r="V11" s="680"/>
      <c r="W11" s="680"/>
      <c r="X11" s="680"/>
      <c r="Y11" s="681"/>
      <c r="Z11" s="682" t="s">
        <v>133</v>
      </c>
      <c r="AA11" s="682"/>
      <c r="AB11" s="682"/>
      <c r="AC11" s="682"/>
      <c r="AD11" s="683" t="s">
        <v>125</v>
      </c>
      <c r="AE11" s="683"/>
      <c r="AF11" s="683"/>
      <c r="AG11" s="683"/>
      <c r="AH11" s="683"/>
      <c r="AI11" s="683"/>
      <c r="AJ11" s="683"/>
      <c r="AK11" s="683"/>
      <c r="AL11" s="684" t="s">
        <v>133</v>
      </c>
      <c r="AM11" s="685"/>
      <c r="AN11" s="685"/>
      <c r="AO11" s="686"/>
      <c r="AP11" s="676" t="s">
        <v>241</v>
      </c>
      <c r="AQ11" s="677"/>
      <c r="AR11" s="677"/>
      <c r="AS11" s="677"/>
      <c r="AT11" s="677"/>
      <c r="AU11" s="677"/>
      <c r="AV11" s="677"/>
      <c r="AW11" s="677"/>
      <c r="AX11" s="677"/>
      <c r="AY11" s="677"/>
      <c r="AZ11" s="677"/>
      <c r="BA11" s="677"/>
      <c r="BB11" s="677"/>
      <c r="BC11" s="677"/>
      <c r="BD11" s="677"/>
      <c r="BE11" s="677"/>
      <c r="BF11" s="678"/>
      <c r="BG11" s="679">
        <v>580464</v>
      </c>
      <c r="BH11" s="680"/>
      <c r="BI11" s="680"/>
      <c r="BJ11" s="680"/>
      <c r="BK11" s="680"/>
      <c r="BL11" s="680"/>
      <c r="BM11" s="680"/>
      <c r="BN11" s="681"/>
      <c r="BO11" s="682">
        <v>2.6</v>
      </c>
      <c r="BP11" s="682"/>
      <c r="BQ11" s="682"/>
      <c r="BR11" s="682"/>
      <c r="BS11" s="688" t="s">
        <v>125</v>
      </c>
      <c r="BT11" s="680"/>
      <c r="BU11" s="680"/>
      <c r="BV11" s="680"/>
      <c r="BW11" s="680"/>
      <c r="BX11" s="680"/>
      <c r="BY11" s="680"/>
      <c r="BZ11" s="680"/>
      <c r="CA11" s="680"/>
      <c r="CB11" s="689"/>
      <c r="CD11" s="694" t="s">
        <v>242</v>
      </c>
      <c r="CE11" s="695"/>
      <c r="CF11" s="695"/>
      <c r="CG11" s="695"/>
      <c r="CH11" s="695"/>
      <c r="CI11" s="695"/>
      <c r="CJ11" s="695"/>
      <c r="CK11" s="695"/>
      <c r="CL11" s="695"/>
      <c r="CM11" s="695"/>
      <c r="CN11" s="695"/>
      <c r="CO11" s="695"/>
      <c r="CP11" s="695"/>
      <c r="CQ11" s="696"/>
      <c r="CR11" s="679">
        <v>68541</v>
      </c>
      <c r="CS11" s="680"/>
      <c r="CT11" s="680"/>
      <c r="CU11" s="680"/>
      <c r="CV11" s="680"/>
      <c r="CW11" s="680"/>
      <c r="CX11" s="680"/>
      <c r="CY11" s="681"/>
      <c r="CZ11" s="682">
        <v>0.2</v>
      </c>
      <c r="DA11" s="682"/>
      <c r="DB11" s="682"/>
      <c r="DC11" s="682"/>
      <c r="DD11" s="688">
        <v>6186</v>
      </c>
      <c r="DE11" s="680"/>
      <c r="DF11" s="680"/>
      <c r="DG11" s="680"/>
      <c r="DH11" s="680"/>
      <c r="DI11" s="680"/>
      <c r="DJ11" s="680"/>
      <c r="DK11" s="680"/>
      <c r="DL11" s="680"/>
      <c r="DM11" s="680"/>
      <c r="DN11" s="680"/>
      <c r="DO11" s="680"/>
      <c r="DP11" s="681"/>
      <c r="DQ11" s="688">
        <v>62938</v>
      </c>
      <c r="DR11" s="680"/>
      <c r="DS11" s="680"/>
      <c r="DT11" s="680"/>
      <c r="DU11" s="680"/>
      <c r="DV11" s="680"/>
      <c r="DW11" s="680"/>
      <c r="DX11" s="680"/>
      <c r="DY11" s="680"/>
      <c r="DZ11" s="680"/>
      <c r="EA11" s="680"/>
      <c r="EB11" s="680"/>
      <c r="EC11" s="689"/>
    </row>
    <row r="12" spans="2:143" ht="11.25" customHeight="1">
      <c r="B12" s="676" t="s">
        <v>243</v>
      </c>
      <c r="C12" s="677"/>
      <c r="D12" s="677"/>
      <c r="E12" s="677"/>
      <c r="F12" s="677"/>
      <c r="G12" s="677"/>
      <c r="H12" s="677"/>
      <c r="I12" s="677"/>
      <c r="J12" s="677"/>
      <c r="K12" s="677"/>
      <c r="L12" s="677"/>
      <c r="M12" s="677"/>
      <c r="N12" s="677"/>
      <c r="O12" s="677"/>
      <c r="P12" s="677"/>
      <c r="Q12" s="678"/>
      <c r="R12" s="679">
        <v>2257714</v>
      </c>
      <c r="S12" s="680"/>
      <c r="T12" s="680"/>
      <c r="U12" s="680"/>
      <c r="V12" s="680"/>
      <c r="W12" s="680"/>
      <c r="X12" s="680"/>
      <c r="Y12" s="681"/>
      <c r="Z12" s="682">
        <v>5.3</v>
      </c>
      <c r="AA12" s="682"/>
      <c r="AB12" s="682"/>
      <c r="AC12" s="682"/>
      <c r="AD12" s="683">
        <v>2257714</v>
      </c>
      <c r="AE12" s="683"/>
      <c r="AF12" s="683"/>
      <c r="AG12" s="683"/>
      <c r="AH12" s="683"/>
      <c r="AI12" s="683"/>
      <c r="AJ12" s="683"/>
      <c r="AK12" s="683"/>
      <c r="AL12" s="684">
        <v>9.1999999999999993</v>
      </c>
      <c r="AM12" s="685"/>
      <c r="AN12" s="685"/>
      <c r="AO12" s="686"/>
      <c r="AP12" s="676" t="s">
        <v>244</v>
      </c>
      <c r="AQ12" s="677"/>
      <c r="AR12" s="677"/>
      <c r="AS12" s="677"/>
      <c r="AT12" s="677"/>
      <c r="AU12" s="677"/>
      <c r="AV12" s="677"/>
      <c r="AW12" s="677"/>
      <c r="AX12" s="677"/>
      <c r="AY12" s="677"/>
      <c r="AZ12" s="677"/>
      <c r="BA12" s="677"/>
      <c r="BB12" s="677"/>
      <c r="BC12" s="677"/>
      <c r="BD12" s="677"/>
      <c r="BE12" s="677"/>
      <c r="BF12" s="678"/>
      <c r="BG12" s="679">
        <v>9111348</v>
      </c>
      <c r="BH12" s="680"/>
      <c r="BI12" s="680"/>
      <c r="BJ12" s="680"/>
      <c r="BK12" s="680"/>
      <c r="BL12" s="680"/>
      <c r="BM12" s="680"/>
      <c r="BN12" s="681"/>
      <c r="BO12" s="682">
        <v>40.5</v>
      </c>
      <c r="BP12" s="682"/>
      <c r="BQ12" s="682"/>
      <c r="BR12" s="682"/>
      <c r="BS12" s="688" t="s">
        <v>125</v>
      </c>
      <c r="BT12" s="680"/>
      <c r="BU12" s="680"/>
      <c r="BV12" s="680"/>
      <c r="BW12" s="680"/>
      <c r="BX12" s="680"/>
      <c r="BY12" s="680"/>
      <c r="BZ12" s="680"/>
      <c r="CA12" s="680"/>
      <c r="CB12" s="689"/>
      <c r="CD12" s="694" t="s">
        <v>245</v>
      </c>
      <c r="CE12" s="695"/>
      <c r="CF12" s="695"/>
      <c r="CG12" s="695"/>
      <c r="CH12" s="695"/>
      <c r="CI12" s="695"/>
      <c r="CJ12" s="695"/>
      <c r="CK12" s="695"/>
      <c r="CL12" s="695"/>
      <c r="CM12" s="695"/>
      <c r="CN12" s="695"/>
      <c r="CO12" s="695"/>
      <c r="CP12" s="695"/>
      <c r="CQ12" s="696"/>
      <c r="CR12" s="679">
        <v>284724</v>
      </c>
      <c r="CS12" s="680"/>
      <c r="CT12" s="680"/>
      <c r="CU12" s="680"/>
      <c r="CV12" s="680"/>
      <c r="CW12" s="680"/>
      <c r="CX12" s="680"/>
      <c r="CY12" s="681"/>
      <c r="CZ12" s="682">
        <v>0.7</v>
      </c>
      <c r="DA12" s="682"/>
      <c r="DB12" s="682"/>
      <c r="DC12" s="682"/>
      <c r="DD12" s="688">
        <v>9582</v>
      </c>
      <c r="DE12" s="680"/>
      <c r="DF12" s="680"/>
      <c r="DG12" s="680"/>
      <c r="DH12" s="680"/>
      <c r="DI12" s="680"/>
      <c r="DJ12" s="680"/>
      <c r="DK12" s="680"/>
      <c r="DL12" s="680"/>
      <c r="DM12" s="680"/>
      <c r="DN12" s="680"/>
      <c r="DO12" s="680"/>
      <c r="DP12" s="681"/>
      <c r="DQ12" s="688">
        <v>197064</v>
      </c>
      <c r="DR12" s="680"/>
      <c r="DS12" s="680"/>
      <c r="DT12" s="680"/>
      <c r="DU12" s="680"/>
      <c r="DV12" s="680"/>
      <c r="DW12" s="680"/>
      <c r="DX12" s="680"/>
      <c r="DY12" s="680"/>
      <c r="DZ12" s="680"/>
      <c r="EA12" s="680"/>
      <c r="EB12" s="680"/>
      <c r="EC12" s="689"/>
    </row>
    <row r="13" spans="2:143" ht="11.25" customHeight="1">
      <c r="B13" s="676" t="s">
        <v>246</v>
      </c>
      <c r="C13" s="677"/>
      <c r="D13" s="677"/>
      <c r="E13" s="677"/>
      <c r="F13" s="677"/>
      <c r="G13" s="677"/>
      <c r="H13" s="677"/>
      <c r="I13" s="677"/>
      <c r="J13" s="677"/>
      <c r="K13" s="677"/>
      <c r="L13" s="677"/>
      <c r="M13" s="677"/>
      <c r="N13" s="677"/>
      <c r="O13" s="677"/>
      <c r="P13" s="677"/>
      <c r="Q13" s="678"/>
      <c r="R13" s="679">
        <v>12951</v>
      </c>
      <c r="S13" s="680"/>
      <c r="T13" s="680"/>
      <c r="U13" s="680"/>
      <c r="V13" s="680"/>
      <c r="W13" s="680"/>
      <c r="X13" s="680"/>
      <c r="Y13" s="681"/>
      <c r="Z13" s="682">
        <v>0</v>
      </c>
      <c r="AA13" s="682"/>
      <c r="AB13" s="682"/>
      <c r="AC13" s="682"/>
      <c r="AD13" s="683">
        <v>12951</v>
      </c>
      <c r="AE13" s="683"/>
      <c r="AF13" s="683"/>
      <c r="AG13" s="683"/>
      <c r="AH13" s="683"/>
      <c r="AI13" s="683"/>
      <c r="AJ13" s="683"/>
      <c r="AK13" s="683"/>
      <c r="AL13" s="684">
        <v>0.1</v>
      </c>
      <c r="AM13" s="685"/>
      <c r="AN13" s="685"/>
      <c r="AO13" s="686"/>
      <c r="AP13" s="676" t="s">
        <v>247</v>
      </c>
      <c r="AQ13" s="677"/>
      <c r="AR13" s="677"/>
      <c r="AS13" s="677"/>
      <c r="AT13" s="677"/>
      <c r="AU13" s="677"/>
      <c r="AV13" s="677"/>
      <c r="AW13" s="677"/>
      <c r="AX13" s="677"/>
      <c r="AY13" s="677"/>
      <c r="AZ13" s="677"/>
      <c r="BA13" s="677"/>
      <c r="BB13" s="677"/>
      <c r="BC13" s="677"/>
      <c r="BD13" s="677"/>
      <c r="BE13" s="677"/>
      <c r="BF13" s="678"/>
      <c r="BG13" s="679">
        <v>8704180</v>
      </c>
      <c r="BH13" s="680"/>
      <c r="BI13" s="680"/>
      <c r="BJ13" s="680"/>
      <c r="BK13" s="680"/>
      <c r="BL13" s="680"/>
      <c r="BM13" s="680"/>
      <c r="BN13" s="681"/>
      <c r="BO13" s="682">
        <v>38.700000000000003</v>
      </c>
      <c r="BP13" s="682"/>
      <c r="BQ13" s="682"/>
      <c r="BR13" s="682"/>
      <c r="BS13" s="688" t="s">
        <v>125</v>
      </c>
      <c r="BT13" s="680"/>
      <c r="BU13" s="680"/>
      <c r="BV13" s="680"/>
      <c r="BW13" s="680"/>
      <c r="BX13" s="680"/>
      <c r="BY13" s="680"/>
      <c r="BZ13" s="680"/>
      <c r="CA13" s="680"/>
      <c r="CB13" s="689"/>
      <c r="CD13" s="694" t="s">
        <v>248</v>
      </c>
      <c r="CE13" s="695"/>
      <c r="CF13" s="695"/>
      <c r="CG13" s="695"/>
      <c r="CH13" s="695"/>
      <c r="CI13" s="695"/>
      <c r="CJ13" s="695"/>
      <c r="CK13" s="695"/>
      <c r="CL13" s="695"/>
      <c r="CM13" s="695"/>
      <c r="CN13" s="695"/>
      <c r="CO13" s="695"/>
      <c r="CP13" s="695"/>
      <c r="CQ13" s="696"/>
      <c r="CR13" s="679">
        <v>2317848</v>
      </c>
      <c r="CS13" s="680"/>
      <c r="CT13" s="680"/>
      <c r="CU13" s="680"/>
      <c r="CV13" s="680"/>
      <c r="CW13" s="680"/>
      <c r="CX13" s="680"/>
      <c r="CY13" s="681"/>
      <c r="CZ13" s="682">
        <v>5.6</v>
      </c>
      <c r="DA13" s="682"/>
      <c r="DB13" s="682"/>
      <c r="DC13" s="682"/>
      <c r="DD13" s="688">
        <v>962477</v>
      </c>
      <c r="DE13" s="680"/>
      <c r="DF13" s="680"/>
      <c r="DG13" s="680"/>
      <c r="DH13" s="680"/>
      <c r="DI13" s="680"/>
      <c r="DJ13" s="680"/>
      <c r="DK13" s="680"/>
      <c r="DL13" s="680"/>
      <c r="DM13" s="680"/>
      <c r="DN13" s="680"/>
      <c r="DO13" s="680"/>
      <c r="DP13" s="681"/>
      <c r="DQ13" s="688">
        <v>1559907</v>
      </c>
      <c r="DR13" s="680"/>
      <c r="DS13" s="680"/>
      <c r="DT13" s="680"/>
      <c r="DU13" s="680"/>
      <c r="DV13" s="680"/>
      <c r="DW13" s="680"/>
      <c r="DX13" s="680"/>
      <c r="DY13" s="680"/>
      <c r="DZ13" s="680"/>
      <c r="EA13" s="680"/>
      <c r="EB13" s="680"/>
      <c r="EC13" s="689"/>
    </row>
    <row r="14" spans="2:143" ht="11.25" customHeight="1">
      <c r="B14" s="676" t="s">
        <v>249</v>
      </c>
      <c r="C14" s="677"/>
      <c r="D14" s="677"/>
      <c r="E14" s="677"/>
      <c r="F14" s="677"/>
      <c r="G14" s="677"/>
      <c r="H14" s="677"/>
      <c r="I14" s="677"/>
      <c r="J14" s="677"/>
      <c r="K14" s="677"/>
      <c r="L14" s="677"/>
      <c r="M14" s="677"/>
      <c r="N14" s="677"/>
      <c r="O14" s="677"/>
      <c r="P14" s="677"/>
      <c r="Q14" s="678"/>
      <c r="R14" s="679" t="s">
        <v>133</v>
      </c>
      <c r="S14" s="680"/>
      <c r="T14" s="680"/>
      <c r="U14" s="680"/>
      <c r="V14" s="680"/>
      <c r="W14" s="680"/>
      <c r="X14" s="680"/>
      <c r="Y14" s="681"/>
      <c r="Z14" s="682" t="s">
        <v>133</v>
      </c>
      <c r="AA14" s="682"/>
      <c r="AB14" s="682"/>
      <c r="AC14" s="682"/>
      <c r="AD14" s="683" t="s">
        <v>133</v>
      </c>
      <c r="AE14" s="683"/>
      <c r="AF14" s="683"/>
      <c r="AG14" s="683"/>
      <c r="AH14" s="683"/>
      <c r="AI14" s="683"/>
      <c r="AJ14" s="683"/>
      <c r="AK14" s="683"/>
      <c r="AL14" s="684" t="s">
        <v>125</v>
      </c>
      <c r="AM14" s="685"/>
      <c r="AN14" s="685"/>
      <c r="AO14" s="686"/>
      <c r="AP14" s="676" t="s">
        <v>250</v>
      </c>
      <c r="AQ14" s="677"/>
      <c r="AR14" s="677"/>
      <c r="AS14" s="677"/>
      <c r="AT14" s="677"/>
      <c r="AU14" s="677"/>
      <c r="AV14" s="677"/>
      <c r="AW14" s="677"/>
      <c r="AX14" s="677"/>
      <c r="AY14" s="677"/>
      <c r="AZ14" s="677"/>
      <c r="BA14" s="677"/>
      <c r="BB14" s="677"/>
      <c r="BC14" s="677"/>
      <c r="BD14" s="677"/>
      <c r="BE14" s="677"/>
      <c r="BF14" s="678"/>
      <c r="BG14" s="679">
        <v>128264</v>
      </c>
      <c r="BH14" s="680"/>
      <c r="BI14" s="680"/>
      <c r="BJ14" s="680"/>
      <c r="BK14" s="680"/>
      <c r="BL14" s="680"/>
      <c r="BM14" s="680"/>
      <c r="BN14" s="681"/>
      <c r="BO14" s="682">
        <v>0.6</v>
      </c>
      <c r="BP14" s="682"/>
      <c r="BQ14" s="682"/>
      <c r="BR14" s="682"/>
      <c r="BS14" s="688" t="s">
        <v>133</v>
      </c>
      <c r="BT14" s="680"/>
      <c r="BU14" s="680"/>
      <c r="BV14" s="680"/>
      <c r="BW14" s="680"/>
      <c r="BX14" s="680"/>
      <c r="BY14" s="680"/>
      <c r="BZ14" s="680"/>
      <c r="CA14" s="680"/>
      <c r="CB14" s="689"/>
      <c r="CD14" s="694" t="s">
        <v>251</v>
      </c>
      <c r="CE14" s="695"/>
      <c r="CF14" s="695"/>
      <c r="CG14" s="695"/>
      <c r="CH14" s="695"/>
      <c r="CI14" s="695"/>
      <c r="CJ14" s="695"/>
      <c r="CK14" s="695"/>
      <c r="CL14" s="695"/>
      <c r="CM14" s="695"/>
      <c r="CN14" s="695"/>
      <c r="CO14" s="695"/>
      <c r="CP14" s="695"/>
      <c r="CQ14" s="696"/>
      <c r="CR14" s="679">
        <v>1361809</v>
      </c>
      <c r="CS14" s="680"/>
      <c r="CT14" s="680"/>
      <c r="CU14" s="680"/>
      <c r="CV14" s="680"/>
      <c r="CW14" s="680"/>
      <c r="CX14" s="680"/>
      <c r="CY14" s="681"/>
      <c r="CZ14" s="682">
        <v>3.3</v>
      </c>
      <c r="DA14" s="682"/>
      <c r="DB14" s="682"/>
      <c r="DC14" s="682"/>
      <c r="DD14" s="688" t="s">
        <v>125</v>
      </c>
      <c r="DE14" s="680"/>
      <c r="DF14" s="680"/>
      <c r="DG14" s="680"/>
      <c r="DH14" s="680"/>
      <c r="DI14" s="680"/>
      <c r="DJ14" s="680"/>
      <c r="DK14" s="680"/>
      <c r="DL14" s="680"/>
      <c r="DM14" s="680"/>
      <c r="DN14" s="680"/>
      <c r="DO14" s="680"/>
      <c r="DP14" s="681"/>
      <c r="DQ14" s="688">
        <v>1361628</v>
      </c>
      <c r="DR14" s="680"/>
      <c r="DS14" s="680"/>
      <c r="DT14" s="680"/>
      <c r="DU14" s="680"/>
      <c r="DV14" s="680"/>
      <c r="DW14" s="680"/>
      <c r="DX14" s="680"/>
      <c r="DY14" s="680"/>
      <c r="DZ14" s="680"/>
      <c r="EA14" s="680"/>
      <c r="EB14" s="680"/>
      <c r="EC14" s="689"/>
    </row>
    <row r="15" spans="2:143" ht="11.25" customHeight="1">
      <c r="B15" s="676" t="s">
        <v>252</v>
      </c>
      <c r="C15" s="677"/>
      <c r="D15" s="677"/>
      <c r="E15" s="677"/>
      <c r="F15" s="677"/>
      <c r="G15" s="677"/>
      <c r="H15" s="677"/>
      <c r="I15" s="677"/>
      <c r="J15" s="677"/>
      <c r="K15" s="677"/>
      <c r="L15" s="677"/>
      <c r="M15" s="677"/>
      <c r="N15" s="677"/>
      <c r="O15" s="677"/>
      <c r="P15" s="677"/>
      <c r="Q15" s="678"/>
      <c r="R15" s="679">
        <v>92650</v>
      </c>
      <c r="S15" s="680"/>
      <c r="T15" s="680"/>
      <c r="U15" s="680"/>
      <c r="V15" s="680"/>
      <c r="W15" s="680"/>
      <c r="X15" s="680"/>
      <c r="Y15" s="681"/>
      <c r="Z15" s="682">
        <v>0.2</v>
      </c>
      <c r="AA15" s="682"/>
      <c r="AB15" s="682"/>
      <c r="AC15" s="682"/>
      <c r="AD15" s="683">
        <v>92650</v>
      </c>
      <c r="AE15" s="683"/>
      <c r="AF15" s="683"/>
      <c r="AG15" s="683"/>
      <c r="AH15" s="683"/>
      <c r="AI15" s="683"/>
      <c r="AJ15" s="683"/>
      <c r="AK15" s="683"/>
      <c r="AL15" s="684">
        <v>0.4</v>
      </c>
      <c r="AM15" s="685"/>
      <c r="AN15" s="685"/>
      <c r="AO15" s="686"/>
      <c r="AP15" s="676" t="s">
        <v>253</v>
      </c>
      <c r="AQ15" s="677"/>
      <c r="AR15" s="677"/>
      <c r="AS15" s="677"/>
      <c r="AT15" s="677"/>
      <c r="AU15" s="677"/>
      <c r="AV15" s="677"/>
      <c r="AW15" s="677"/>
      <c r="AX15" s="677"/>
      <c r="AY15" s="677"/>
      <c r="AZ15" s="677"/>
      <c r="BA15" s="677"/>
      <c r="BB15" s="677"/>
      <c r="BC15" s="677"/>
      <c r="BD15" s="677"/>
      <c r="BE15" s="677"/>
      <c r="BF15" s="678"/>
      <c r="BG15" s="679">
        <v>804074</v>
      </c>
      <c r="BH15" s="680"/>
      <c r="BI15" s="680"/>
      <c r="BJ15" s="680"/>
      <c r="BK15" s="680"/>
      <c r="BL15" s="680"/>
      <c r="BM15" s="680"/>
      <c r="BN15" s="681"/>
      <c r="BO15" s="682">
        <v>3.6</v>
      </c>
      <c r="BP15" s="682"/>
      <c r="BQ15" s="682"/>
      <c r="BR15" s="682"/>
      <c r="BS15" s="688" t="s">
        <v>133</v>
      </c>
      <c r="BT15" s="680"/>
      <c r="BU15" s="680"/>
      <c r="BV15" s="680"/>
      <c r="BW15" s="680"/>
      <c r="BX15" s="680"/>
      <c r="BY15" s="680"/>
      <c r="BZ15" s="680"/>
      <c r="CA15" s="680"/>
      <c r="CB15" s="689"/>
      <c r="CD15" s="694" t="s">
        <v>254</v>
      </c>
      <c r="CE15" s="695"/>
      <c r="CF15" s="695"/>
      <c r="CG15" s="695"/>
      <c r="CH15" s="695"/>
      <c r="CI15" s="695"/>
      <c r="CJ15" s="695"/>
      <c r="CK15" s="695"/>
      <c r="CL15" s="695"/>
      <c r="CM15" s="695"/>
      <c r="CN15" s="695"/>
      <c r="CO15" s="695"/>
      <c r="CP15" s="695"/>
      <c r="CQ15" s="696"/>
      <c r="CR15" s="679">
        <v>4690103</v>
      </c>
      <c r="CS15" s="680"/>
      <c r="CT15" s="680"/>
      <c r="CU15" s="680"/>
      <c r="CV15" s="680"/>
      <c r="CW15" s="680"/>
      <c r="CX15" s="680"/>
      <c r="CY15" s="681"/>
      <c r="CZ15" s="682">
        <v>11.3</v>
      </c>
      <c r="DA15" s="682"/>
      <c r="DB15" s="682"/>
      <c r="DC15" s="682"/>
      <c r="DD15" s="688">
        <v>801234</v>
      </c>
      <c r="DE15" s="680"/>
      <c r="DF15" s="680"/>
      <c r="DG15" s="680"/>
      <c r="DH15" s="680"/>
      <c r="DI15" s="680"/>
      <c r="DJ15" s="680"/>
      <c r="DK15" s="680"/>
      <c r="DL15" s="680"/>
      <c r="DM15" s="680"/>
      <c r="DN15" s="680"/>
      <c r="DO15" s="680"/>
      <c r="DP15" s="681"/>
      <c r="DQ15" s="688">
        <v>3434128</v>
      </c>
      <c r="DR15" s="680"/>
      <c r="DS15" s="680"/>
      <c r="DT15" s="680"/>
      <c r="DU15" s="680"/>
      <c r="DV15" s="680"/>
      <c r="DW15" s="680"/>
      <c r="DX15" s="680"/>
      <c r="DY15" s="680"/>
      <c r="DZ15" s="680"/>
      <c r="EA15" s="680"/>
      <c r="EB15" s="680"/>
      <c r="EC15" s="689"/>
    </row>
    <row r="16" spans="2:143" ht="11.25" customHeight="1">
      <c r="B16" s="676" t="s">
        <v>255</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221</v>
      </c>
      <c r="AA16" s="682"/>
      <c r="AB16" s="682"/>
      <c r="AC16" s="682"/>
      <c r="AD16" s="683" t="s">
        <v>221</v>
      </c>
      <c r="AE16" s="683"/>
      <c r="AF16" s="683"/>
      <c r="AG16" s="683"/>
      <c r="AH16" s="683"/>
      <c r="AI16" s="683"/>
      <c r="AJ16" s="683"/>
      <c r="AK16" s="683"/>
      <c r="AL16" s="684" t="s">
        <v>125</v>
      </c>
      <c r="AM16" s="685"/>
      <c r="AN16" s="685"/>
      <c r="AO16" s="686"/>
      <c r="AP16" s="676" t="s">
        <v>256</v>
      </c>
      <c r="AQ16" s="677"/>
      <c r="AR16" s="677"/>
      <c r="AS16" s="677"/>
      <c r="AT16" s="677"/>
      <c r="AU16" s="677"/>
      <c r="AV16" s="677"/>
      <c r="AW16" s="677"/>
      <c r="AX16" s="677"/>
      <c r="AY16" s="677"/>
      <c r="AZ16" s="677"/>
      <c r="BA16" s="677"/>
      <c r="BB16" s="677"/>
      <c r="BC16" s="677"/>
      <c r="BD16" s="677"/>
      <c r="BE16" s="677"/>
      <c r="BF16" s="678"/>
      <c r="BG16" s="679" t="s">
        <v>221</v>
      </c>
      <c r="BH16" s="680"/>
      <c r="BI16" s="680"/>
      <c r="BJ16" s="680"/>
      <c r="BK16" s="680"/>
      <c r="BL16" s="680"/>
      <c r="BM16" s="680"/>
      <c r="BN16" s="681"/>
      <c r="BO16" s="682" t="s">
        <v>221</v>
      </c>
      <c r="BP16" s="682"/>
      <c r="BQ16" s="682"/>
      <c r="BR16" s="682"/>
      <c r="BS16" s="688" t="s">
        <v>125</v>
      </c>
      <c r="BT16" s="680"/>
      <c r="BU16" s="680"/>
      <c r="BV16" s="680"/>
      <c r="BW16" s="680"/>
      <c r="BX16" s="680"/>
      <c r="BY16" s="680"/>
      <c r="BZ16" s="680"/>
      <c r="CA16" s="680"/>
      <c r="CB16" s="689"/>
      <c r="CD16" s="694" t="s">
        <v>257</v>
      </c>
      <c r="CE16" s="695"/>
      <c r="CF16" s="695"/>
      <c r="CG16" s="695"/>
      <c r="CH16" s="695"/>
      <c r="CI16" s="695"/>
      <c r="CJ16" s="695"/>
      <c r="CK16" s="695"/>
      <c r="CL16" s="695"/>
      <c r="CM16" s="695"/>
      <c r="CN16" s="695"/>
      <c r="CO16" s="695"/>
      <c r="CP16" s="695"/>
      <c r="CQ16" s="696"/>
      <c r="CR16" s="679" t="s">
        <v>125</v>
      </c>
      <c r="CS16" s="680"/>
      <c r="CT16" s="680"/>
      <c r="CU16" s="680"/>
      <c r="CV16" s="680"/>
      <c r="CW16" s="680"/>
      <c r="CX16" s="680"/>
      <c r="CY16" s="681"/>
      <c r="CZ16" s="682" t="s">
        <v>133</v>
      </c>
      <c r="DA16" s="682"/>
      <c r="DB16" s="682"/>
      <c r="DC16" s="682"/>
      <c r="DD16" s="688" t="s">
        <v>125</v>
      </c>
      <c r="DE16" s="680"/>
      <c r="DF16" s="680"/>
      <c r="DG16" s="680"/>
      <c r="DH16" s="680"/>
      <c r="DI16" s="680"/>
      <c r="DJ16" s="680"/>
      <c r="DK16" s="680"/>
      <c r="DL16" s="680"/>
      <c r="DM16" s="680"/>
      <c r="DN16" s="680"/>
      <c r="DO16" s="680"/>
      <c r="DP16" s="681"/>
      <c r="DQ16" s="688" t="s">
        <v>125</v>
      </c>
      <c r="DR16" s="680"/>
      <c r="DS16" s="680"/>
      <c r="DT16" s="680"/>
      <c r="DU16" s="680"/>
      <c r="DV16" s="680"/>
      <c r="DW16" s="680"/>
      <c r="DX16" s="680"/>
      <c r="DY16" s="680"/>
      <c r="DZ16" s="680"/>
      <c r="EA16" s="680"/>
      <c r="EB16" s="680"/>
      <c r="EC16" s="689"/>
    </row>
    <row r="17" spans="2:133" ht="11.25" customHeight="1">
      <c r="B17" s="676" t="s">
        <v>258</v>
      </c>
      <c r="C17" s="677"/>
      <c r="D17" s="677"/>
      <c r="E17" s="677"/>
      <c r="F17" s="677"/>
      <c r="G17" s="677"/>
      <c r="H17" s="677"/>
      <c r="I17" s="677"/>
      <c r="J17" s="677"/>
      <c r="K17" s="677"/>
      <c r="L17" s="677"/>
      <c r="M17" s="677"/>
      <c r="N17" s="677"/>
      <c r="O17" s="677"/>
      <c r="P17" s="677"/>
      <c r="Q17" s="678"/>
      <c r="R17" s="679">
        <v>161086</v>
      </c>
      <c r="S17" s="680"/>
      <c r="T17" s="680"/>
      <c r="U17" s="680"/>
      <c r="V17" s="680"/>
      <c r="W17" s="680"/>
      <c r="X17" s="680"/>
      <c r="Y17" s="681"/>
      <c r="Z17" s="682">
        <v>0.4</v>
      </c>
      <c r="AA17" s="682"/>
      <c r="AB17" s="682"/>
      <c r="AC17" s="682"/>
      <c r="AD17" s="683">
        <v>161086</v>
      </c>
      <c r="AE17" s="683"/>
      <c r="AF17" s="683"/>
      <c r="AG17" s="683"/>
      <c r="AH17" s="683"/>
      <c r="AI17" s="683"/>
      <c r="AJ17" s="683"/>
      <c r="AK17" s="683"/>
      <c r="AL17" s="684">
        <v>0.7</v>
      </c>
      <c r="AM17" s="685"/>
      <c r="AN17" s="685"/>
      <c r="AO17" s="686"/>
      <c r="AP17" s="676" t="s">
        <v>259</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133</v>
      </c>
      <c r="BP17" s="682"/>
      <c r="BQ17" s="682"/>
      <c r="BR17" s="682"/>
      <c r="BS17" s="688" t="s">
        <v>125</v>
      </c>
      <c r="BT17" s="680"/>
      <c r="BU17" s="680"/>
      <c r="BV17" s="680"/>
      <c r="BW17" s="680"/>
      <c r="BX17" s="680"/>
      <c r="BY17" s="680"/>
      <c r="BZ17" s="680"/>
      <c r="CA17" s="680"/>
      <c r="CB17" s="689"/>
      <c r="CD17" s="694" t="s">
        <v>260</v>
      </c>
      <c r="CE17" s="695"/>
      <c r="CF17" s="695"/>
      <c r="CG17" s="695"/>
      <c r="CH17" s="695"/>
      <c r="CI17" s="695"/>
      <c r="CJ17" s="695"/>
      <c r="CK17" s="695"/>
      <c r="CL17" s="695"/>
      <c r="CM17" s="695"/>
      <c r="CN17" s="695"/>
      <c r="CO17" s="695"/>
      <c r="CP17" s="695"/>
      <c r="CQ17" s="696"/>
      <c r="CR17" s="679">
        <v>2990362</v>
      </c>
      <c r="CS17" s="680"/>
      <c r="CT17" s="680"/>
      <c r="CU17" s="680"/>
      <c r="CV17" s="680"/>
      <c r="CW17" s="680"/>
      <c r="CX17" s="680"/>
      <c r="CY17" s="681"/>
      <c r="CZ17" s="682">
        <v>7.2</v>
      </c>
      <c r="DA17" s="682"/>
      <c r="DB17" s="682"/>
      <c r="DC17" s="682"/>
      <c r="DD17" s="688" t="s">
        <v>125</v>
      </c>
      <c r="DE17" s="680"/>
      <c r="DF17" s="680"/>
      <c r="DG17" s="680"/>
      <c r="DH17" s="680"/>
      <c r="DI17" s="680"/>
      <c r="DJ17" s="680"/>
      <c r="DK17" s="680"/>
      <c r="DL17" s="680"/>
      <c r="DM17" s="680"/>
      <c r="DN17" s="680"/>
      <c r="DO17" s="680"/>
      <c r="DP17" s="681"/>
      <c r="DQ17" s="688">
        <v>2990362</v>
      </c>
      <c r="DR17" s="680"/>
      <c r="DS17" s="680"/>
      <c r="DT17" s="680"/>
      <c r="DU17" s="680"/>
      <c r="DV17" s="680"/>
      <c r="DW17" s="680"/>
      <c r="DX17" s="680"/>
      <c r="DY17" s="680"/>
      <c r="DZ17" s="680"/>
      <c r="EA17" s="680"/>
      <c r="EB17" s="680"/>
      <c r="EC17" s="689"/>
    </row>
    <row r="18" spans="2:133" ht="11.25" customHeight="1">
      <c r="B18" s="676" t="s">
        <v>261</v>
      </c>
      <c r="C18" s="677"/>
      <c r="D18" s="677"/>
      <c r="E18" s="677"/>
      <c r="F18" s="677"/>
      <c r="G18" s="677"/>
      <c r="H18" s="677"/>
      <c r="I18" s="677"/>
      <c r="J18" s="677"/>
      <c r="K18" s="677"/>
      <c r="L18" s="677"/>
      <c r="M18" s="677"/>
      <c r="N18" s="677"/>
      <c r="O18" s="677"/>
      <c r="P18" s="677"/>
      <c r="Q18" s="678"/>
      <c r="R18" s="679">
        <v>291488</v>
      </c>
      <c r="S18" s="680"/>
      <c r="T18" s="680"/>
      <c r="U18" s="680"/>
      <c r="V18" s="680"/>
      <c r="W18" s="680"/>
      <c r="X18" s="680"/>
      <c r="Y18" s="681"/>
      <c r="Z18" s="682">
        <v>0.7</v>
      </c>
      <c r="AA18" s="682"/>
      <c r="AB18" s="682"/>
      <c r="AC18" s="682"/>
      <c r="AD18" s="683">
        <v>123664</v>
      </c>
      <c r="AE18" s="683"/>
      <c r="AF18" s="683"/>
      <c r="AG18" s="683"/>
      <c r="AH18" s="683"/>
      <c r="AI18" s="683"/>
      <c r="AJ18" s="683"/>
      <c r="AK18" s="683"/>
      <c r="AL18" s="684">
        <v>0.5</v>
      </c>
      <c r="AM18" s="685"/>
      <c r="AN18" s="685"/>
      <c r="AO18" s="686"/>
      <c r="AP18" s="676" t="s">
        <v>262</v>
      </c>
      <c r="AQ18" s="677"/>
      <c r="AR18" s="677"/>
      <c r="AS18" s="677"/>
      <c r="AT18" s="677"/>
      <c r="AU18" s="677"/>
      <c r="AV18" s="677"/>
      <c r="AW18" s="677"/>
      <c r="AX18" s="677"/>
      <c r="AY18" s="677"/>
      <c r="AZ18" s="677"/>
      <c r="BA18" s="677"/>
      <c r="BB18" s="677"/>
      <c r="BC18" s="677"/>
      <c r="BD18" s="677"/>
      <c r="BE18" s="677"/>
      <c r="BF18" s="678"/>
      <c r="BG18" s="679" t="s">
        <v>133</v>
      </c>
      <c r="BH18" s="680"/>
      <c r="BI18" s="680"/>
      <c r="BJ18" s="680"/>
      <c r="BK18" s="680"/>
      <c r="BL18" s="680"/>
      <c r="BM18" s="680"/>
      <c r="BN18" s="681"/>
      <c r="BO18" s="682" t="s">
        <v>133</v>
      </c>
      <c r="BP18" s="682"/>
      <c r="BQ18" s="682"/>
      <c r="BR18" s="682"/>
      <c r="BS18" s="688" t="s">
        <v>125</v>
      </c>
      <c r="BT18" s="680"/>
      <c r="BU18" s="680"/>
      <c r="BV18" s="680"/>
      <c r="BW18" s="680"/>
      <c r="BX18" s="680"/>
      <c r="BY18" s="680"/>
      <c r="BZ18" s="680"/>
      <c r="CA18" s="680"/>
      <c r="CB18" s="689"/>
      <c r="CD18" s="694" t="s">
        <v>263</v>
      </c>
      <c r="CE18" s="695"/>
      <c r="CF18" s="695"/>
      <c r="CG18" s="695"/>
      <c r="CH18" s="695"/>
      <c r="CI18" s="695"/>
      <c r="CJ18" s="695"/>
      <c r="CK18" s="695"/>
      <c r="CL18" s="695"/>
      <c r="CM18" s="695"/>
      <c r="CN18" s="695"/>
      <c r="CO18" s="695"/>
      <c r="CP18" s="695"/>
      <c r="CQ18" s="696"/>
      <c r="CR18" s="679" t="s">
        <v>221</v>
      </c>
      <c r="CS18" s="680"/>
      <c r="CT18" s="680"/>
      <c r="CU18" s="680"/>
      <c r="CV18" s="680"/>
      <c r="CW18" s="680"/>
      <c r="CX18" s="680"/>
      <c r="CY18" s="681"/>
      <c r="CZ18" s="682" t="s">
        <v>133</v>
      </c>
      <c r="DA18" s="682"/>
      <c r="DB18" s="682"/>
      <c r="DC18" s="682"/>
      <c r="DD18" s="688" t="s">
        <v>221</v>
      </c>
      <c r="DE18" s="680"/>
      <c r="DF18" s="680"/>
      <c r="DG18" s="680"/>
      <c r="DH18" s="680"/>
      <c r="DI18" s="680"/>
      <c r="DJ18" s="680"/>
      <c r="DK18" s="680"/>
      <c r="DL18" s="680"/>
      <c r="DM18" s="680"/>
      <c r="DN18" s="680"/>
      <c r="DO18" s="680"/>
      <c r="DP18" s="681"/>
      <c r="DQ18" s="688" t="s">
        <v>125</v>
      </c>
      <c r="DR18" s="680"/>
      <c r="DS18" s="680"/>
      <c r="DT18" s="680"/>
      <c r="DU18" s="680"/>
      <c r="DV18" s="680"/>
      <c r="DW18" s="680"/>
      <c r="DX18" s="680"/>
      <c r="DY18" s="680"/>
      <c r="DZ18" s="680"/>
      <c r="EA18" s="680"/>
      <c r="EB18" s="680"/>
      <c r="EC18" s="689"/>
    </row>
    <row r="19" spans="2:133" ht="11.25" customHeight="1">
      <c r="B19" s="676" t="s">
        <v>264</v>
      </c>
      <c r="C19" s="677"/>
      <c r="D19" s="677"/>
      <c r="E19" s="677"/>
      <c r="F19" s="677"/>
      <c r="G19" s="677"/>
      <c r="H19" s="677"/>
      <c r="I19" s="677"/>
      <c r="J19" s="677"/>
      <c r="K19" s="677"/>
      <c r="L19" s="677"/>
      <c r="M19" s="677"/>
      <c r="N19" s="677"/>
      <c r="O19" s="677"/>
      <c r="P19" s="677"/>
      <c r="Q19" s="678"/>
      <c r="R19" s="679">
        <v>123664</v>
      </c>
      <c r="S19" s="680"/>
      <c r="T19" s="680"/>
      <c r="U19" s="680"/>
      <c r="V19" s="680"/>
      <c r="W19" s="680"/>
      <c r="X19" s="680"/>
      <c r="Y19" s="681"/>
      <c r="Z19" s="682">
        <v>0.3</v>
      </c>
      <c r="AA19" s="682"/>
      <c r="AB19" s="682"/>
      <c r="AC19" s="682"/>
      <c r="AD19" s="683">
        <v>123664</v>
      </c>
      <c r="AE19" s="683"/>
      <c r="AF19" s="683"/>
      <c r="AG19" s="683"/>
      <c r="AH19" s="683"/>
      <c r="AI19" s="683"/>
      <c r="AJ19" s="683"/>
      <c r="AK19" s="683"/>
      <c r="AL19" s="684">
        <v>0.5</v>
      </c>
      <c r="AM19" s="685"/>
      <c r="AN19" s="685"/>
      <c r="AO19" s="686"/>
      <c r="AP19" s="676" t="s">
        <v>265</v>
      </c>
      <c r="AQ19" s="677"/>
      <c r="AR19" s="677"/>
      <c r="AS19" s="677"/>
      <c r="AT19" s="677"/>
      <c r="AU19" s="677"/>
      <c r="AV19" s="677"/>
      <c r="AW19" s="677"/>
      <c r="AX19" s="677"/>
      <c r="AY19" s="677"/>
      <c r="AZ19" s="677"/>
      <c r="BA19" s="677"/>
      <c r="BB19" s="677"/>
      <c r="BC19" s="677"/>
      <c r="BD19" s="677"/>
      <c r="BE19" s="677"/>
      <c r="BF19" s="678"/>
      <c r="BG19" s="679">
        <v>1287363</v>
      </c>
      <c r="BH19" s="680"/>
      <c r="BI19" s="680"/>
      <c r="BJ19" s="680"/>
      <c r="BK19" s="680"/>
      <c r="BL19" s="680"/>
      <c r="BM19" s="680"/>
      <c r="BN19" s="681"/>
      <c r="BO19" s="682">
        <v>5.7</v>
      </c>
      <c r="BP19" s="682"/>
      <c r="BQ19" s="682"/>
      <c r="BR19" s="682"/>
      <c r="BS19" s="688" t="s">
        <v>133</v>
      </c>
      <c r="BT19" s="680"/>
      <c r="BU19" s="680"/>
      <c r="BV19" s="680"/>
      <c r="BW19" s="680"/>
      <c r="BX19" s="680"/>
      <c r="BY19" s="680"/>
      <c r="BZ19" s="680"/>
      <c r="CA19" s="680"/>
      <c r="CB19" s="689"/>
      <c r="CD19" s="694" t="s">
        <v>266</v>
      </c>
      <c r="CE19" s="695"/>
      <c r="CF19" s="695"/>
      <c r="CG19" s="695"/>
      <c r="CH19" s="695"/>
      <c r="CI19" s="695"/>
      <c r="CJ19" s="695"/>
      <c r="CK19" s="695"/>
      <c r="CL19" s="695"/>
      <c r="CM19" s="695"/>
      <c r="CN19" s="695"/>
      <c r="CO19" s="695"/>
      <c r="CP19" s="695"/>
      <c r="CQ19" s="696"/>
      <c r="CR19" s="679" t="s">
        <v>133</v>
      </c>
      <c r="CS19" s="680"/>
      <c r="CT19" s="680"/>
      <c r="CU19" s="680"/>
      <c r="CV19" s="680"/>
      <c r="CW19" s="680"/>
      <c r="CX19" s="680"/>
      <c r="CY19" s="681"/>
      <c r="CZ19" s="682" t="s">
        <v>133</v>
      </c>
      <c r="DA19" s="682"/>
      <c r="DB19" s="682"/>
      <c r="DC19" s="682"/>
      <c r="DD19" s="688" t="s">
        <v>125</v>
      </c>
      <c r="DE19" s="680"/>
      <c r="DF19" s="680"/>
      <c r="DG19" s="680"/>
      <c r="DH19" s="680"/>
      <c r="DI19" s="680"/>
      <c r="DJ19" s="680"/>
      <c r="DK19" s="680"/>
      <c r="DL19" s="680"/>
      <c r="DM19" s="680"/>
      <c r="DN19" s="680"/>
      <c r="DO19" s="680"/>
      <c r="DP19" s="681"/>
      <c r="DQ19" s="688" t="s">
        <v>133</v>
      </c>
      <c r="DR19" s="680"/>
      <c r="DS19" s="680"/>
      <c r="DT19" s="680"/>
      <c r="DU19" s="680"/>
      <c r="DV19" s="680"/>
      <c r="DW19" s="680"/>
      <c r="DX19" s="680"/>
      <c r="DY19" s="680"/>
      <c r="DZ19" s="680"/>
      <c r="EA19" s="680"/>
      <c r="EB19" s="680"/>
      <c r="EC19" s="689"/>
    </row>
    <row r="20" spans="2:133" ht="11.25" customHeight="1">
      <c r="B20" s="676" t="s">
        <v>267</v>
      </c>
      <c r="C20" s="677"/>
      <c r="D20" s="677"/>
      <c r="E20" s="677"/>
      <c r="F20" s="677"/>
      <c r="G20" s="677"/>
      <c r="H20" s="677"/>
      <c r="I20" s="677"/>
      <c r="J20" s="677"/>
      <c r="K20" s="677"/>
      <c r="L20" s="677"/>
      <c r="M20" s="677"/>
      <c r="N20" s="677"/>
      <c r="O20" s="677"/>
      <c r="P20" s="677"/>
      <c r="Q20" s="678"/>
      <c r="R20" s="679">
        <v>167679</v>
      </c>
      <c r="S20" s="680"/>
      <c r="T20" s="680"/>
      <c r="U20" s="680"/>
      <c r="V20" s="680"/>
      <c r="W20" s="680"/>
      <c r="X20" s="680"/>
      <c r="Y20" s="681"/>
      <c r="Z20" s="682">
        <v>0.4</v>
      </c>
      <c r="AA20" s="682"/>
      <c r="AB20" s="682"/>
      <c r="AC20" s="682"/>
      <c r="AD20" s="683" t="s">
        <v>125</v>
      </c>
      <c r="AE20" s="683"/>
      <c r="AF20" s="683"/>
      <c r="AG20" s="683"/>
      <c r="AH20" s="683"/>
      <c r="AI20" s="683"/>
      <c r="AJ20" s="683"/>
      <c r="AK20" s="683"/>
      <c r="AL20" s="684" t="s">
        <v>133</v>
      </c>
      <c r="AM20" s="685"/>
      <c r="AN20" s="685"/>
      <c r="AO20" s="686"/>
      <c r="AP20" s="676" t="s">
        <v>268</v>
      </c>
      <c r="AQ20" s="677"/>
      <c r="AR20" s="677"/>
      <c r="AS20" s="677"/>
      <c r="AT20" s="677"/>
      <c r="AU20" s="677"/>
      <c r="AV20" s="677"/>
      <c r="AW20" s="677"/>
      <c r="AX20" s="677"/>
      <c r="AY20" s="677"/>
      <c r="AZ20" s="677"/>
      <c r="BA20" s="677"/>
      <c r="BB20" s="677"/>
      <c r="BC20" s="677"/>
      <c r="BD20" s="677"/>
      <c r="BE20" s="677"/>
      <c r="BF20" s="678"/>
      <c r="BG20" s="679">
        <v>1287363</v>
      </c>
      <c r="BH20" s="680"/>
      <c r="BI20" s="680"/>
      <c r="BJ20" s="680"/>
      <c r="BK20" s="680"/>
      <c r="BL20" s="680"/>
      <c r="BM20" s="680"/>
      <c r="BN20" s="681"/>
      <c r="BO20" s="682">
        <v>5.7</v>
      </c>
      <c r="BP20" s="682"/>
      <c r="BQ20" s="682"/>
      <c r="BR20" s="682"/>
      <c r="BS20" s="688" t="s">
        <v>133</v>
      </c>
      <c r="BT20" s="680"/>
      <c r="BU20" s="680"/>
      <c r="BV20" s="680"/>
      <c r="BW20" s="680"/>
      <c r="BX20" s="680"/>
      <c r="BY20" s="680"/>
      <c r="BZ20" s="680"/>
      <c r="CA20" s="680"/>
      <c r="CB20" s="689"/>
      <c r="CD20" s="694" t="s">
        <v>269</v>
      </c>
      <c r="CE20" s="695"/>
      <c r="CF20" s="695"/>
      <c r="CG20" s="695"/>
      <c r="CH20" s="695"/>
      <c r="CI20" s="695"/>
      <c r="CJ20" s="695"/>
      <c r="CK20" s="695"/>
      <c r="CL20" s="695"/>
      <c r="CM20" s="695"/>
      <c r="CN20" s="695"/>
      <c r="CO20" s="695"/>
      <c r="CP20" s="695"/>
      <c r="CQ20" s="696"/>
      <c r="CR20" s="679">
        <v>41605737</v>
      </c>
      <c r="CS20" s="680"/>
      <c r="CT20" s="680"/>
      <c r="CU20" s="680"/>
      <c r="CV20" s="680"/>
      <c r="CW20" s="680"/>
      <c r="CX20" s="680"/>
      <c r="CY20" s="681"/>
      <c r="CZ20" s="682">
        <v>100</v>
      </c>
      <c r="DA20" s="682"/>
      <c r="DB20" s="682"/>
      <c r="DC20" s="682"/>
      <c r="DD20" s="688">
        <v>3097981</v>
      </c>
      <c r="DE20" s="680"/>
      <c r="DF20" s="680"/>
      <c r="DG20" s="680"/>
      <c r="DH20" s="680"/>
      <c r="DI20" s="680"/>
      <c r="DJ20" s="680"/>
      <c r="DK20" s="680"/>
      <c r="DL20" s="680"/>
      <c r="DM20" s="680"/>
      <c r="DN20" s="680"/>
      <c r="DO20" s="680"/>
      <c r="DP20" s="681"/>
      <c r="DQ20" s="688">
        <v>27066273</v>
      </c>
      <c r="DR20" s="680"/>
      <c r="DS20" s="680"/>
      <c r="DT20" s="680"/>
      <c r="DU20" s="680"/>
      <c r="DV20" s="680"/>
      <c r="DW20" s="680"/>
      <c r="DX20" s="680"/>
      <c r="DY20" s="680"/>
      <c r="DZ20" s="680"/>
      <c r="EA20" s="680"/>
      <c r="EB20" s="680"/>
      <c r="EC20" s="689"/>
    </row>
    <row r="21" spans="2:133" ht="11.25" customHeight="1">
      <c r="B21" s="676" t="s">
        <v>270</v>
      </c>
      <c r="C21" s="677"/>
      <c r="D21" s="677"/>
      <c r="E21" s="677"/>
      <c r="F21" s="677"/>
      <c r="G21" s="677"/>
      <c r="H21" s="677"/>
      <c r="I21" s="677"/>
      <c r="J21" s="677"/>
      <c r="K21" s="677"/>
      <c r="L21" s="677"/>
      <c r="M21" s="677"/>
      <c r="N21" s="677"/>
      <c r="O21" s="677"/>
      <c r="P21" s="677"/>
      <c r="Q21" s="678"/>
      <c r="R21" s="679">
        <v>145</v>
      </c>
      <c r="S21" s="680"/>
      <c r="T21" s="680"/>
      <c r="U21" s="680"/>
      <c r="V21" s="680"/>
      <c r="W21" s="680"/>
      <c r="X21" s="680"/>
      <c r="Y21" s="681"/>
      <c r="Z21" s="682">
        <v>0</v>
      </c>
      <c r="AA21" s="682"/>
      <c r="AB21" s="682"/>
      <c r="AC21" s="682"/>
      <c r="AD21" s="683" t="s">
        <v>221</v>
      </c>
      <c r="AE21" s="683"/>
      <c r="AF21" s="683"/>
      <c r="AG21" s="683"/>
      <c r="AH21" s="683"/>
      <c r="AI21" s="683"/>
      <c r="AJ21" s="683"/>
      <c r="AK21" s="683"/>
      <c r="AL21" s="684" t="s">
        <v>133</v>
      </c>
      <c r="AM21" s="685"/>
      <c r="AN21" s="685"/>
      <c r="AO21" s="686"/>
      <c r="AP21" s="697" t="s">
        <v>271</v>
      </c>
      <c r="AQ21" s="698"/>
      <c r="AR21" s="698"/>
      <c r="AS21" s="698"/>
      <c r="AT21" s="698"/>
      <c r="AU21" s="698"/>
      <c r="AV21" s="698"/>
      <c r="AW21" s="698"/>
      <c r="AX21" s="698"/>
      <c r="AY21" s="698"/>
      <c r="AZ21" s="698"/>
      <c r="BA21" s="698"/>
      <c r="BB21" s="698"/>
      <c r="BC21" s="698"/>
      <c r="BD21" s="698"/>
      <c r="BE21" s="698"/>
      <c r="BF21" s="699"/>
      <c r="BG21" s="679" t="s">
        <v>125</v>
      </c>
      <c r="BH21" s="680"/>
      <c r="BI21" s="680"/>
      <c r="BJ21" s="680"/>
      <c r="BK21" s="680"/>
      <c r="BL21" s="680"/>
      <c r="BM21" s="680"/>
      <c r="BN21" s="681"/>
      <c r="BO21" s="682" t="s">
        <v>125</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272</v>
      </c>
      <c r="C22" s="677"/>
      <c r="D22" s="677"/>
      <c r="E22" s="677"/>
      <c r="F22" s="677"/>
      <c r="G22" s="677"/>
      <c r="H22" s="677"/>
      <c r="I22" s="677"/>
      <c r="J22" s="677"/>
      <c r="K22" s="677"/>
      <c r="L22" s="677"/>
      <c r="M22" s="677"/>
      <c r="N22" s="677"/>
      <c r="O22" s="677"/>
      <c r="P22" s="677"/>
      <c r="Q22" s="678"/>
      <c r="R22" s="679">
        <v>25763898</v>
      </c>
      <c r="S22" s="680"/>
      <c r="T22" s="680"/>
      <c r="U22" s="680"/>
      <c r="V22" s="680"/>
      <c r="W22" s="680"/>
      <c r="X22" s="680"/>
      <c r="Y22" s="681"/>
      <c r="Z22" s="682">
        <v>60</v>
      </c>
      <c r="AA22" s="682"/>
      <c r="AB22" s="682"/>
      <c r="AC22" s="682"/>
      <c r="AD22" s="683">
        <v>24308711</v>
      </c>
      <c r="AE22" s="683"/>
      <c r="AF22" s="683"/>
      <c r="AG22" s="683"/>
      <c r="AH22" s="683"/>
      <c r="AI22" s="683"/>
      <c r="AJ22" s="683"/>
      <c r="AK22" s="683"/>
      <c r="AL22" s="684">
        <v>98.8</v>
      </c>
      <c r="AM22" s="685"/>
      <c r="AN22" s="685"/>
      <c r="AO22" s="686"/>
      <c r="AP22" s="697" t="s">
        <v>273</v>
      </c>
      <c r="AQ22" s="698"/>
      <c r="AR22" s="698"/>
      <c r="AS22" s="698"/>
      <c r="AT22" s="698"/>
      <c r="AU22" s="698"/>
      <c r="AV22" s="698"/>
      <c r="AW22" s="698"/>
      <c r="AX22" s="698"/>
      <c r="AY22" s="698"/>
      <c r="AZ22" s="698"/>
      <c r="BA22" s="698"/>
      <c r="BB22" s="698"/>
      <c r="BC22" s="698"/>
      <c r="BD22" s="698"/>
      <c r="BE22" s="698"/>
      <c r="BF22" s="699"/>
      <c r="BG22" s="679" t="s">
        <v>125</v>
      </c>
      <c r="BH22" s="680"/>
      <c r="BI22" s="680"/>
      <c r="BJ22" s="680"/>
      <c r="BK22" s="680"/>
      <c r="BL22" s="680"/>
      <c r="BM22" s="680"/>
      <c r="BN22" s="681"/>
      <c r="BO22" s="682" t="s">
        <v>133</v>
      </c>
      <c r="BP22" s="682"/>
      <c r="BQ22" s="682"/>
      <c r="BR22" s="682"/>
      <c r="BS22" s="688" t="s">
        <v>133</v>
      </c>
      <c r="BT22" s="680"/>
      <c r="BU22" s="680"/>
      <c r="BV22" s="680"/>
      <c r="BW22" s="680"/>
      <c r="BX22" s="680"/>
      <c r="BY22" s="680"/>
      <c r="BZ22" s="680"/>
      <c r="CA22" s="680"/>
      <c r="CB22" s="689"/>
      <c r="CD22" s="661" t="s">
        <v>274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275</v>
      </c>
      <c r="C23" s="677"/>
      <c r="D23" s="677"/>
      <c r="E23" s="677"/>
      <c r="F23" s="677"/>
      <c r="G23" s="677"/>
      <c r="H23" s="677"/>
      <c r="I23" s="677"/>
      <c r="J23" s="677"/>
      <c r="K23" s="677"/>
      <c r="L23" s="677"/>
      <c r="M23" s="677"/>
      <c r="N23" s="677"/>
      <c r="O23" s="677"/>
      <c r="P23" s="677"/>
      <c r="Q23" s="678"/>
      <c r="R23" s="679">
        <v>13035</v>
      </c>
      <c r="S23" s="680"/>
      <c r="T23" s="680"/>
      <c r="U23" s="680"/>
      <c r="V23" s="680"/>
      <c r="W23" s="680"/>
      <c r="X23" s="680"/>
      <c r="Y23" s="681"/>
      <c r="Z23" s="682">
        <v>0</v>
      </c>
      <c r="AA23" s="682"/>
      <c r="AB23" s="682"/>
      <c r="AC23" s="682"/>
      <c r="AD23" s="683">
        <v>13035</v>
      </c>
      <c r="AE23" s="683"/>
      <c r="AF23" s="683"/>
      <c r="AG23" s="683"/>
      <c r="AH23" s="683"/>
      <c r="AI23" s="683"/>
      <c r="AJ23" s="683"/>
      <c r="AK23" s="683"/>
      <c r="AL23" s="684">
        <v>0.1</v>
      </c>
      <c r="AM23" s="685"/>
      <c r="AN23" s="685"/>
      <c r="AO23" s="686"/>
      <c r="AP23" s="697" t="s">
        <v>276</v>
      </c>
      <c r="AQ23" s="698"/>
      <c r="AR23" s="698"/>
      <c r="AS23" s="698"/>
      <c r="AT23" s="698"/>
      <c r="AU23" s="698"/>
      <c r="AV23" s="698"/>
      <c r="AW23" s="698"/>
      <c r="AX23" s="698"/>
      <c r="AY23" s="698"/>
      <c r="AZ23" s="698"/>
      <c r="BA23" s="698"/>
      <c r="BB23" s="698"/>
      <c r="BC23" s="698"/>
      <c r="BD23" s="698"/>
      <c r="BE23" s="698"/>
      <c r="BF23" s="699"/>
      <c r="BG23" s="679">
        <v>1287363</v>
      </c>
      <c r="BH23" s="680"/>
      <c r="BI23" s="680"/>
      <c r="BJ23" s="680"/>
      <c r="BK23" s="680"/>
      <c r="BL23" s="680"/>
      <c r="BM23" s="680"/>
      <c r="BN23" s="681"/>
      <c r="BO23" s="682">
        <v>5.7</v>
      </c>
      <c r="BP23" s="682"/>
      <c r="BQ23" s="682"/>
      <c r="BR23" s="682"/>
      <c r="BS23" s="688" t="s">
        <v>125</v>
      </c>
      <c r="BT23" s="680"/>
      <c r="BU23" s="680"/>
      <c r="BV23" s="680"/>
      <c r="BW23" s="680"/>
      <c r="BX23" s="680"/>
      <c r="BY23" s="680"/>
      <c r="BZ23" s="680"/>
      <c r="CA23" s="680"/>
      <c r="CB23" s="689"/>
      <c r="CD23" s="661" t="s">
        <v>215</v>
      </c>
      <c r="CE23" s="662"/>
      <c r="CF23" s="662"/>
      <c r="CG23" s="662"/>
      <c r="CH23" s="662"/>
      <c r="CI23" s="662"/>
      <c r="CJ23" s="662"/>
      <c r="CK23" s="662"/>
      <c r="CL23" s="662"/>
      <c r="CM23" s="662"/>
      <c r="CN23" s="662"/>
      <c r="CO23" s="662"/>
      <c r="CP23" s="662"/>
      <c r="CQ23" s="663"/>
      <c r="CR23" s="661" t="s">
        <v>277</v>
      </c>
      <c r="CS23" s="662"/>
      <c r="CT23" s="662"/>
      <c r="CU23" s="662"/>
      <c r="CV23" s="662"/>
      <c r="CW23" s="662"/>
      <c r="CX23" s="662"/>
      <c r="CY23" s="663"/>
      <c r="CZ23" s="661" t="s">
        <v>278</v>
      </c>
      <c r="DA23" s="662"/>
      <c r="DB23" s="662"/>
      <c r="DC23" s="663"/>
      <c r="DD23" s="661" t="s">
        <v>279</v>
      </c>
      <c r="DE23" s="662"/>
      <c r="DF23" s="662"/>
      <c r="DG23" s="662"/>
      <c r="DH23" s="662"/>
      <c r="DI23" s="662"/>
      <c r="DJ23" s="662"/>
      <c r="DK23" s="663"/>
      <c r="DL23" s="709" t="s">
        <v>280</v>
      </c>
      <c r="DM23" s="710"/>
      <c r="DN23" s="710"/>
      <c r="DO23" s="710"/>
      <c r="DP23" s="710"/>
      <c r="DQ23" s="710"/>
      <c r="DR23" s="710"/>
      <c r="DS23" s="710"/>
      <c r="DT23" s="710"/>
      <c r="DU23" s="710"/>
      <c r="DV23" s="711"/>
      <c r="DW23" s="661" t="s">
        <v>281</v>
      </c>
      <c r="DX23" s="662"/>
      <c r="DY23" s="662"/>
      <c r="DZ23" s="662"/>
      <c r="EA23" s="662"/>
      <c r="EB23" s="662"/>
      <c r="EC23" s="663"/>
    </row>
    <row r="24" spans="2:133" ht="11.25" customHeight="1">
      <c r="B24" s="676" t="s">
        <v>282</v>
      </c>
      <c r="C24" s="677"/>
      <c r="D24" s="677"/>
      <c r="E24" s="677"/>
      <c r="F24" s="677"/>
      <c r="G24" s="677"/>
      <c r="H24" s="677"/>
      <c r="I24" s="677"/>
      <c r="J24" s="677"/>
      <c r="K24" s="677"/>
      <c r="L24" s="677"/>
      <c r="M24" s="677"/>
      <c r="N24" s="677"/>
      <c r="O24" s="677"/>
      <c r="P24" s="677"/>
      <c r="Q24" s="678"/>
      <c r="R24" s="679">
        <v>694077</v>
      </c>
      <c r="S24" s="680"/>
      <c r="T24" s="680"/>
      <c r="U24" s="680"/>
      <c r="V24" s="680"/>
      <c r="W24" s="680"/>
      <c r="X24" s="680"/>
      <c r="Y24" s="681"/>
      <c r="Z24" s="682">
        <v>1.6</v>
      </c>
      <c r="AA24" s="682"/>
      <c r="AB24" s="682"/>
      <c r="AC24" s="682"/>
      <c r="AD24" s="683" t="s">
        <v>133</v>
      </c>
      <c r="AE24" s="683"/>
      <c r="AF24" s="683"/>
      <c r="AG24" s="683"/>
      <c r="AH24" s="683"/>
      <c r="AI24" s="683"/>
      <c r="AJ24" s="683"/>
      <c r="AK24" s="683"/>
      <c r="AL24" s="684" t="s">
        <v>133</v>
      </c>
      <c r="AM24" s="685"/>
      <c r="AN24" s="685"/>
      <c r="AO24" s="686"/>
      <c r="AP24" s="697" t="s">
        <v>283</v>
      </c>
      <c r="AQ24" s="698"/>
      <c r="AR24" s="698"/>
      <c r="AS24" s="698"/>
      <c r="AT24" s="698"/>
      <c r="AU24" s="698"/>
      <c r="AV24" s="698"/>
      <c r="AW24" s="698"/>
      <c r="AX24" s="698"/>
      <c r="AY24" s="698"/>
      <c r="AZ24" s="698"/>
      <c r="BA24" s="698"/>
      <c r="BB24" s="698"/>
      <c r="BC24" s="698"/>
      <c r="BD24" s="698"/>
      <c r="BE24" s="698"/>
      <c r="BF24" s="699"/>
      <c r="BG24" s="679" t="s">
        <v>133</v>
      </c>
      <c r="BH24" s="680"/>
      <c r="BI24" s="680"/>
      <c r="BJ24" s="680"/>
      <c r="BK24" s="680"/>
      <c r="BL24" s="680"/>
      <c r="BM24" s="680"/>
      <c r="BN24" s="681"/>
      <c r="BO24" s="682" t="s">
        <v>125</v>
      </c>
      <c r="BP24" s="682"/>
      <c r="BQ24" s="682"/>
      <c r="BR24" s="682"/>
      <c r="BS24" s="688" t="s">
        <v>125</v>
      </c>
      <c r="BT24" s="680"/>
      <c r="BU24" s="680"/>
      <c r="BV24" s="680"/>
      <c r="BW24" s="680"/>
      <c r="BX24" s="680"/>
      <c r="BY24" s="680"/>
      <c r="BZ24" s="680"/>
      <c r="CA24" s="680"/>
      <c r="CB24" s="689"/>
      <c r="CD24" s="690" t="s">
        <v>284</v>
      </c>
      <c r="CE24" s="691"/>
      <c r="CF24" s="691"/>
      <c r="CG24" s="691"/>
      <c r="CH24" s="691"/>
      <c r="CI24" s="691"/>
      <c r="CJ24" s="691"/>
      <c r="CK24" s="691"/>
      <c r="CL24" s="691"/>
      <c r="CM24" s="691"/>
      <c r="CN24" s="691"/>
      <c r="CO24" s="691"/>
      <c r="CP24" s="691"/>
      <c r="CQ24" s="692"/>
      <c r="CR24" s="668">
        <v>23167994</v>
      </c>
      <c r="CS24" s="669"/>
      <c r="CT24" s="669"/>
      <c r="CU24" s="669"/>
      <c r="CV24" s="669"/>
      <c r="CW24" s="669"/>
      <c r="CX24" s="669"/>
      <c r="CY24" s="670"/>
      <c r="CZ24" s="673">
        <v>55.7</v>
      </c>
      <c r="DA24" s="674"/>
      <c r="DB24" s="674"/>
      <c r="DC24" s="693"/>
      <c r="DD24" s="712">
        <v>14159423</v>
      </c>
      <c r="DE24" s="669"/>
      <c r="DF24" s="669"/>
      <c r="DG24" s="669"/>
      <c r="DH24" s="669"/>
      <c r="DI24" s="669"/>
      <c r="DJ24" s="669"/>
      <c r="DK24" s="670"/>
      <c r="DL24" s="712">
        <v>14077736</v>
      </c>
      <c r="DM24" s="669"/>
      <c r="DN24" s="669"/>
      <c r="DO24" s="669"/>
      <c r="DP24" s="669"/>
      <c r="DQ24" s="669"/>
      <c r="DR24" s="669"/>
      <c r="DS24" s="669"/>
      <c r="DT24" s="669"/>
      <c r="DU24" s="669"/>
      <c r="DV24" s="670"/>
      <c r="DW24" s="673">
        <v>56.6</v>
      </c>
      <c r="DX24" s="674"/>
      <c r="DY24" s="674"/>
      <c r="DZ24" s="674"/>
      <c r="EA24" s="674"/>
      <c r="EB24" s="674"/>
      <c r="EC24" s="675"/>
    </row>
    <row r="25" spans="2:133" ht="11.25" customHeight="1">
      <c r="B25" s="676" t="s">
        <v>285</v>
      </c>
      <c r="C25" s="677"/>
      <c r="D25" s="677"/>
      <c r="E25" s="677"/>
      <c r="F25" s="677"/>
      <c r="G25" s="677"/>
      <c r="H25" s="677"/>
      <c r="I25" s="677"/>
      <c r="J25" s="677"/>
      <c r="K25" s="677"/>
      <c r="L25" s="677"/>
      <c r="M25" s="677"/>
      <c r="N25" s="677"/>
      <c r="O25" s="677"/>
      <c r="P25" s="677"/>
      <c r="Q25" s="678"/>
      <c r="R25" s="679">
        <v>843501</v>
      </c>
      <c r="S25" s="680"/>
      <c r="T25" s="680"/>
      <c r="U25" s="680"/>
      <c r="V25" s="680"/>
      <c r="W25" s="680"/>
      <c r="X25" s="680"/>
      <c r="Y25" s="681"/>
      <c r="Z25" s="682">
        <v>2</v>
      </c>
      <c r="AA25" s="682"/>
      <c r="AB25" s="682"/>
      <c r="AC25" s="682"/>
      <c r="AD25" s="683">
        <v>89368</v>
      </c>
      <c r="AE25" s="683"/>
      <c r="AF25" s="683"/>
      <c r="AG25" s="683"/>
      <c r="AH25" s="683"/>
      <c r="AI25" s="683"/>
      <c r="AJ25" s="683"/>
      <c r="AK25" s="683"/>
      <c r="AL25" s="684">
        <v>0.4</v>
      </c>
      <c r="AM25" s="685"/>
      <c r="AN25" s="685"/>
      <c r="AO25" s="686"/>
      <c r="AP25" s="697" t="s">
        <v>286</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125</v>
      </c>
      <c r="BP25" s="682"/>
      <c r="BQ25" s="682"/>
      <c r="BR25" s="682"/>
      <c r="BS25" s="688" t="s">
        <v>125</v>
      </c>
      <c r="BT25" s="680"/>
      <c r="BU25" s="680"/>
      <c r="BV25" s="680"/>
      <c r="BW25" s="680"/>
      <c r="BX25" s="680"/>
      <c r="BY25" s="680"/>
      <c r="BZ25" s="680"/>
      <c r="CA25" s="680"/>
      <c r="CB25" s="689"/>
      <c r="CD25" s="694" t="s">
        <v>287</v>
      </c>
      <c r="CE25" s="695"/>
      <c r="CF25" s="695"/>
      <c r="CG25" s="695"/>
      <c r="CH25" s="695"/>
      <c r="CI25" s="695"/>
      <c r="CJ25" s="695"/>
      <c r="CK25" s="695"/>
      <c r="CL25" s="695"/>
      <c r="CM25" s="695"/>
      <c r="CN25" s="695"/>
      <c r="CO25" s="695"/>
      <c r="CP25" s="695"/>
      <c r="CQ25" s="696"/>
      <c r="CR25" s="679">
        <v>6971858</v>
      </c>
      <c r="CS25" s="715"/>
      <c r="CT25" s="715"/>
      <c r="CU25" s="715"/>
      <c r="CV25" s="715"/>
      <c r="CW25" s="715"/>
      <c r="CX25" s="715"/>
      <c r="CY25" s="716"/>
      <c r="CZ25" s="684">
        <v>16.8</v>
      </c>
      <c r="DA25" s="713"/>
      <c r="DB25" s="713"/>
      <c r="DC25" s="717"/>
      <c r="DD25" s="688">
        <v>6073144</v>
      </c>
      <c r="DE25" s="715"/>
      <c r="DF25" s="715"/>
      <c r="DG25" s="715"/>
      <c r="DH25" s="715"/>
      <c r="DI25" s="715"/>
      <c r="DJ25" s="715"/>
      <c r="DK25" s="716"/>
      <c r="DL25" s="688">
        <v>5994002</v>
      </c>
      <c r="DM25" s="715"/>
      <c r="DN25" s="715"/>
      <c r="DO25" s="715"/>
      <c r="DP25" s="715"/>
      <c r="DQ25" s="715"/>
      <c r="DR25" s="715"/>
      <c r="DS25" s="715"/>
      <c r="DT25" s="715"/>
      <c r="DU25" s="715"/>
      <c r="DV25" s="716"/>
      <c r="DW25" s="684">
        <v>24.1</v>
      </c>
      <c r="DX25" s="713"/>
      <c r="DY25" s="713"/>
      <c r="DZ25" s="713"/>
      <c r="EA25" s="713"/>
      <c r="EB25" s="713"/>
      <c r="EC25" s="714"/>
    </row>
    <row r="26" spans="2:133" ht="11.25" customHeight="1">
      <c r="B26" s="676" t="s">
        <v>288</v>
      </c>
      <c r="C26" s="677"/>
      <c r="D26" s="677"/>
      <c r="E26" s="677"/>
      <c r="F26" s="677"/>
      <c r="G26" s="677"/>
      <c r="H26" s="677"/>
      <c r="I26" s="677"/>
      <c r="J26" s="677"/>
      <c r="K26" s="677"/>
      <c r="L26" s="677"/>
      <c r="M26" s="677"/>
      <c r="N26" s="677"/>
      <c r="O26" s="677"/>
      <c r="P26" s="677"/>
      <c r="Q26" s="678"/>
      <c r="R26" s="679">
        <v>206073</v>
      </c>
      <c r="S26" s="680"/>
      <c r="T26" s="680"/>
      <c r="U26" s="680"/>
      <c r="V26" s="680"/>
      <c r="W26" s="680"/>
      <c r="X26" s="680"/>
      <c r="Y26" s="681"/>
      <c r="Z26" s="682">
        <v>0.5</v>
      </c>
      <c r="AA26" s="682"/>
      <c r="AB26" s="682"/>
      <c r="AC26" s="682"/>
      <c r="AD26" s="683" t="s">
        <v>125</v>
      </c>
      <c r="AE26" s="683"/>
      <c r="AF26" s="683"/>
      <c r="AG26" s="683"/>
      <c r="AH26" s="683"/>
      <c r="AI26" s="683"/>
      <c r="AJ26" s="683"/>
      <c r="AK26" s="683"/>
      <c r="AL26" s="684" t="s">
        <v>125</v>
      </c>
      <c r="AM26" s="685"/>
      <c r="AN26" s="685"/>
      <c r="AO26" s="686"/>
      <c r="AP26" s="697" t="s">
        <v>289</v>
      </c>
      <c r="AQ26" s="718"/>
      <c r="AR26" s="718"/>
      <c r="AS26" s="718"/>
      <c r="AT26" s="718"/>
      <c r="AU26" s="718"/>
      <c r="AV26" s="718"/>
      <c r="AW26" s="718"/>
      <c r="AX26" s="718"/>
      <c r="AY26" s="718"/>
      <c r="AZ26" s="718"/>
      <c r="BA26" s="718"/>
      <c r="BB26" s="718"/>
      <c r="BC26" s="718"/>
      <c r="BD26" s="718"/>
      <c r="BE26" s="718"/>
      <c r="BF26" s="699"/>
      <c r="BG26" s="679" t="s">
        <v>125</v>
      </c>
      <c r="BH26" s="680"/>
      <c r="BI26" s="680"/>
      <c r="BJ26" s="680"/>
      <c r="BK26" s="680"/>
      <c r="BL26" s="680"/>
      <c r="BM26" s="680"/>
      <c r="BN26" s="681"/>
      <c r="BO26" s="682" t="s">
        <v>133</v>
      </c>
      <c r="BP26" s="682"/>
      <c r="BQ26" s="682"/>
      <c r="BR26" s="682"/>
      <c r="BS26" s="688" t="s">
        <v>125</v>
      </c>
      <c r="BT26" s="680"/>
      <c r="BU26" s="680"/>
      <c r="BV26" s="680"/>
      <c r="BW26" s="680"/>
      <c r="BX26" s="680"/>
      <c r="BY26" s="680"/>
      <c r="BZ26" s="680"/>
      <c r="CA26" s="680"/>
      <c r="CB26" s="689"/>
      <c r="CD26" s="694" t="s">
        <v>290</v>
      </c>
      <c r="CE26" s="695"/>
      <c r="CF26" s="695"/>
      <c r="CG26" s="695"/>
      <c r="CH26" s="695"/>
      <c r="CI26" s="695"/>
      <c r="CJ26" s="695"/>
      <c r="CK26" s="695"/>
      <c r="CL26" s="695"/>
      <c r="CM26" s="695"/>
      <c r="CN26" s="695"/>
      <c r="CO26" s="695"/>
      <c r="CP26" s="695"/>
      <c r="CQ26" s="696"/>
      <c r="CR26" s="679">
        <v>4412530</v>
      </c>
      <c r="CS26" s="680"/>
      <c r="CT26" s="680"/>
      <c r="CU26" s="680"/>
      <c r="CV26" s="680"/>
      <c r="CW26" s="680"/>
      <c r="CX26" s="680"/>
      <c r="CY26" s="681"/>
      <c r="CZ26" s="684">
        <v>10.6</v>
      </c>
      <c r="DA26" s="713"/>
      <c r="DB26" s="713"/>
      <c r="DC26" s="717"/>
      <c r="DD26" s="688">
        <v>3513816</v>
      </c>
      <c r="DE26" s="680"/>
      <c r="DF26" s="680"/>
      <c r="DG26" s="680"/>
      <c r="DH26" s="680"/>
      <c r="DI26" s="680"/>
      <c r="DJ26" s="680"/>
      <c r="DK26" s="681"/>
      <c r="DL26" s="688" t="s">
        <v>133</v>
      </c>
      <c r="DM26" s="680"/>
      <c r="DN26" s="680"/>
      <c r="DO26" s="680"/>
      <c r="DP26" s="680"/>
      <c r="DQ26" s="680"/>
      <c r="DR26" s="680"/>
      <c r="DS26" s="680"/>
      <c r="DT26" s="680"/>
      <c r="DU26" s="680"/>
      <c r="DV26" s="681"/>
      <c r="DW26" s="684" t="s">
        <v>221</v>
      </c>
      <c r="DX26" s="713"/>
      <c r="DY26" s="713"/>
      <c r="DZ26" s="713"/>
      <c r="EA26" s="713"/>
      <c r="EB26" s="713"/>
      <c r="EC26" s="714"/>
    </row>
    <row r="27" spans="2:133" ht="11.25" customHeight="1">
      <c r="B27" s="676" t="s">
        <v>291</v>
      </c>
      <c r="C27" s="677"/>
      <c r="D27" s="677"/>
      <c r="E27" s="677"/>
      <c r="F27" s="677"/>
      <c r="G27" s="677"/>
      <c r="H27" s="677"/>
      <c r="I27" s="677"/>
      <c r="J27" s="677"/>
      <c r="K27" s="677"/>
      <c r="L27" s="677"/>
      <c r="M27" s="677"/>
      <c r="N27" s="677"/>
      <c r="O27" s="677"/>
      <c r="P27" s="677"/>
      <c r="Q27" s="678"/>
      <c r="R27" s="679">
        <v>7209057</v>
      </c>
      <c r="S27" s="680"/>
      <c r="T27" s="680"/>
      <c r="U27" s="680"/>
      <c r="V27" s="680"/>
      <c r="W27" s="680"/>
      <c r="X27" s="680"/>
      <c r="Y27" s="681"/>
      <c r="Z27" s="682">
        <v>16.8</v>
      </c>
      <c r="AA27" s="682"/>
      <c r="AB27" s="682"/>
      <c r="AC27" s="682"/>
      <c r="AD27" s="683" t="s">
        <v>125</v>
      </c>
      <c r="AE27" s="683"/>
      <c r="AF27" s="683"/>
      <c r="AG27" s="683"/>
      <c r="AH27" s="683"/>
      <c r="AI27" s="683"/>
      <c r="AJ27" s="683"/>
      <c r="AK27" s="683"/>
      <c r="AL27" s="684" t="s">
        <v>125</v>
      </c>
      <c r="AM27" s="685"/>
      <c r="AN27" s="685"/>
      <c r="AO27" s="686"/>
      <c r="AP27" s="676" t="s">
        <v>292</v>
      </c>
      <c r="AQ27" s="677"/>
      <c r="AR27" s="677"/>
      <c r="AS27" s="677"/>
      <c r="AT27" s="677"/>
      <c r="AU27" s="677"/>
      <c r="AV27" s="677"/>
      <c r="AW27" s="677"/>
      <c r="AX27" s="677"/>
      <c r="AY27" s="677"/>
      <c r="AZ27" s="677"/>
      <c r="BA27" s="677"/>
      <c r="BB27" s="677"/>
      <c r="BC27" s="677"/>
      <c r="BD27" s="677"/>
      <c r="BE27" s="677"/>
      <c r="BF27" s="678"/>
      <c r="BG27" s="679">
        <v>22513237</v>
      </c>
      <c r="BH27" s="680"/>
      <c r="BI27" s="680"/>
      <c r="BJ27" s="680"/>
      <c r="BK27" s="680"/>
      <c r="BL27" s="680"/>
      <c r="BM27" s="680"/>
      <c r="BN27" s="681"/>
      <c r="BO27" s="682">
        <v>100</v>
      </c>
      <c r="BP27" s="682"/>
      <c r="BQ27" s="682"/>
      <c r="BR27" s="682"/>
      <c r="BS27" s="688" t="s">
        <v>125</v>
      </c>
      <c r="BT27" s="680"/>
      <c r="BU27" s="680"/>
      <c r="BV27" s="680"/>
      <c r="BW27" s="680"/>
      <c r="BX27" s="680"/>
      <c r="BY27" s="680"/>
      <c r="BZ27" s="680"/>
      <c r="CA27" s="680"/>
      <c r="CB27" s="689"/>
      <c r="CD27" s="694" t="s">
        <v>293</v>
      </c>
      <c r="CE27" s="695"/>
      <c r="CF27" s="695"/>
      <c r="CG27" s="695"/>
      <c r="CH27" s="695"/>
      <c r="CI27" s="695"/>
      <c r="CJ27" s="695"/>
      <c r="CK27" s="695"/>
      <c r="CL27" s="695"/>
      <c r="CM27" s="695"/>
      <c r="CN27" s="695"/>
      <c r="CO27" s="695"/>
      <c r="CP27" s="695"/>
      <c r="CQ27" s="696"/>
      <c r="CR27" s="679">
        <v>13205774</v>
      </c>
      <c r="CS27" s="715"/>
      <c r="CT27" s="715"/>
      <c r="CU27" s="715"/>
      <c r="CV27" s="715"/>
      <c r="CW27" s="715"/>
      <c r="CX27" s="715"/>
      <c r="CY27" s="716"/>
      <c r="CZ27" s="684">
        <v>31.7</v>
      </c>
      <c r="DA27" s="713"/>
      <c r="DB27" s="713"/>
      <c r="DC27" s="717"/>
      <c r="DD27" s="688">
        <v>5095917</v>
      </c>
      <c r="DE27" s="715"/>
      <c r="DF27" s="715"/>
      <c r="DG27" s="715"/>
      <c r="DH27" s="715"/>
      <c r="DI27" s="715"/>
      <c r="DJ27" s="715"/>
      <c r="DK27" s="716"/>
      <c r="DL27" s="688">
        <v>5093372</v>
      </c>
      <c r="DM27" s="715"/>
      <c r="DN27" s="715"/>
      <c r="DO27" s="715"/>
      <c r="DP27" s="715"/>
      <c r="DQ27" s="715"/>
      <c r="DR27" s="715"/>
      <c r="DS27" s="715"/>
      <c r="DT27" s="715"/>
      <c r="DU27" s="715"/>
      <c r="DV27" s="716"/>
      <c r="DW27" s="684">
        <v>20.5</v>
      </c>
      <c r="DX27" s="713"/>
      <c r="DY27" s="713"/>
      <c r="DZ27" s="713"/>
      <c r="EA27" s="713"/>
      <c r="EB27" s="713"/>
      <c r="EC27" s="714"/>
    </row>
    <row r="28" spans="2:133" ht="11.25" customHeight="1">
      <c r="B28" s="721" t="s">
        <v>294</v>
      </c>
      <c r="C28" s="722"/>
      <c r="D28" s="722"/>
      <c r="E28" s="722"/>
      <c r="F28" s="722"/>
      <c r="G28" s="722"/>
      <c r="H28" s="722"/>
      <c r="I28" s="722"/>
      <c r="J28" s="722"/>
      <c r="K28" s="722"/>
      <c r="L28" s="722"/>
      <c r="M28" s="722"/>
      <c r="N28" s="722"/>
      <c r="O28" s="722"/>
      <c r="P28" s="722"/>
      <c r="Q28" s="723"/>
      <c r="R28" s="679">
        <v>121142</v>
      </c>
      <c r="S28" s="680"/>
      <c r="T28" s="680"/>
      <c r="U28" s="680"/>
      <c r="V28" s="680"/>
      <c r="W28" s="680"/>
      <c r="X28" s="680"/>
      <c r="Y28" s="681"/>
      <c r="Z28" s="682">
        <v>0.3</v>
      </c>
      <c r="AA28" s="682"/>
      <c r="AB28" s="682"/>
      <c r="AC28" s="682"/>
      <c r="AD28" s="683">
        <v>121142</v>
      </c>
      <c r="AE28" s="683"/>
      <c r="AF28" s="683"/>
      <c r="AG28" s="683"/>
      <c r="AH28" s="683"/>
      <c r="AI28" s="683"/>
      <c r="AJ28" s="683"/>
      <c r="AK28" s="683"/>
      <c r="AL28" s="684">
        <v>0.5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295</v>
      </c>
      <c r="CE28" s="695"/>
      <c r="CF28" s="695"/>
      <c r="CG28" s="695"/>
      <c r="CH28" s="695"/>
      <c r="CI28" s="695"/>
      <c r="CJ28" s="695"/>
      <c r="CK28" s="695"/>
      <c r="CL28" s="695"/>
      <c r="CM28" s="695"/>
      <c r="CN28" s="695"/>
      <c r="CO28" s="695"/>
      <c r="CP28" s="695"/>
      <c r="CQ28" s="696"/>
      <c r="CR28" s="679">
        <v>2990362</v>
      </c>
      <c r="CS28" s="680"/>
      <c r="CT28" s="680"/>
      <c r="CU28" s="680"/>
      <c r="CV28" s="680"/>
      <c r="CW28" s="680"/>
      <c r="CX28" s="680"/>
      <c r="CY28" s="681"/>
      <c r="CZ28" s="684">
        <v>7.2</v>
      </c>
      <c r="DA28" s="713"/>
      <c r="DB28" s="713"/>
      <c r="DC28" s="717"/>
      <c r="DD28" s="688">
        <v>2990362</v>
      </c>
      <c r="DE28" s="680"/>
      <c r="DF28" s="680"/>
      <c r="DG28" s="680"/>
      <c r="DH28" s="680"/>
      <c r="DI28" s="680"/>
      <c r="DJ28" s="680"/>
      <c r="DK28" s="681"/>
      <c r="DL28" s="688">
        <v>2990362</v>
      </c>
      <c r="DM28" s="680"/>
      <c r="DN28" s="680"/>
      <c r="DO28" s="680"/>
      <c r="DP28" s="680"/>
      <c r="DQ28" s="680"/>
      <c r="DR28" s="680"/>
      <c r="DS28" s="680"/>
      <c r="DT28" s="680"/>
      <c r="DU28" s="680"/>
      <c r="DV28" s="681"/>
      <c r="DW28" s="684">
        <v>12</v>
      </c>
      <c r="DX28" s="713"/>
      <c r="DY28" s="713"/>
      <c r="DZ28" s="713"/>
      <c r="EA28" s="713"/>
      <c r="EB28" s="713"/>
      <c r="EC28" s="714"/>
    </row>
    <row r="29" spans="2:133" ht="11.25" customHeight="1">
      <c r="B29" s="676" t="s">
        <v>296</v>
      </c>
      <c r="C29" s="677"/>
      <c r="D29" s="677"/>
      <c r="E29" s="677"/>
      <c r="F29" s="677"/>
      <c r="G29" s="677"/>
      <c r="H29" s="677"/>
      <c r="I29" s="677"/>
      <c r="J29" s="677"/>
      <c r="K29" s="677"/>
      <c r="L29" s="677"/>
      <c r="M29" s="677"/>
      <c r="N29" s="677"/>
      <c r="O29" s="677"/>
      <c r="P29" s="677"/>
      <c r="Q29" s="678"/>
      <c r="R29" s="679">
        <v>2632458</v>
      </c>
      <c r="S29" s="680"/>
      <c r="T29" s="680"/>
      <c r="U29" s="680"/>
      <c r="V29" s="680"/>
      <c r="W29" s="680"/>
      <c r="X29" s="680"/>
      <c r="Y29" s="681"/>
      <c r="Z29" s="682">
        <v>6.1</v>
      </c>
      <c r="AA29" s="682"/>
      <c r="AB29" s="682"/>
      <c r="AC29" s="682"/>
      <c r="AD29" s="683" t="s">
        <v>133</v>
      </c>
      <c r="AE29" s="683"/>
      <c r="AF29" s="683"/>
      <c r="AG29" s="683"/>
      <c r="AH29" s="683"/>
      <c r="AI29" s="683"/>
      <c r="AJ29" s="683"/>
      <c r="AK29" s="683"/>
      <c r="AL29" s="684" t="s">
        <v>125</v>
      </c>
      <c r="AM29" s="685"/>
      <c r="AN29" s="685"/>
      <c r="AO29" s="686"/>
      <c r="AP29" s="658" t="s">
        <v>215</v>
      </c>
      <c r="AQ29" s="659"/>
      <c r="AR29" s="659"/>
      <c r="AS29" s="659"/>
      <c r="AT29" s="659"/>
      <c r="AU29" s="659"/>
      <c r="AV29" s="659"/>
      <c r="AW29" s="659"/>
      <c r="AX29" s="659"/>
      <c r="AY29" s="659"/>
      <c r="AZ29" s="659"/>
      <c r="BA29" s="659"/>
      <c r="BB29" s="659"/>
      <c r="BC29" s="659"/>
      <c r="BD29" s="659"/>
      <c r="BE29" s="659"/>
      <c r="BF29" s="660"/>
      <c r="BG29" s="658" t="s">
        <v>297</v>
      </c>
      <c r="BH29" s="719"/>
      <c r="BI29" s="719"/>
      <c r="BJ29" s="719"/>
      <c r="BK29" s="719"/>
      <c r="BL29" s="719"/>
      <c r="BM29" s="719"/>
      <c r="BN29" s="719"/>
      <c r="BO29" s="719"/>
      <c r="BP29" s="719"/>
      <c r="BQ29" s="720"/>
      <c r="BR29" s="658" t="s">
        <v>298</v>
      </c>
      <c r="BS29" s="719"/>
      <c r="BT29" s="719"/>
      <c r="BU29" s="719"/>
      <c r="BV29" s="719"/>
      <c r="BW29" s="719"/>
      <c r="BX29" s="719"/>
      <c r="BY29" s="719"/>
      <c r="BZ29" s="719"/>
      <c r="CA29" s="719"/>
      <c r="CB29" s="720"/>
      <c r="CD29" s="742" t="s">
        <v>299</v>
      </c>
      <c r="CE29" s="743"/>
      <c r="CF29" s="694" t="s">
        <v>69</v>
      </c>
      <c r="CG29" s="695"/>
      <c r="CH29" s="695"/>
      <c r="CI29" s="695"/>
      <c r="CJ29" s="695"/>
      <c r="CK29" s="695"/>
      <c r="CL29" s="695"/>
      <c r="CM29" s="695"/>
      <c r="CN29" s="695"/>
      <c r="CO29" s="695"/>
      <c r="CP29" s="695"/>
      <c r="CQ29" s="696"/>
      <c r="CR29" s="679">
        <v>2990362</v>
      </c>
      <c r="CS29" s="715"/>
      <c r="CT29" s="715"/>
      <c r="CU29" s="715"/>
      <c r="CV29" s="715"/>
      <c r="CW29" s="715"/>
      <c r="CX29" s="715"/>
      <c r="CY29" s="716"/>
      <c r="CZ29" s="684">
        <v>7.2</v>
      </c>
      <c r="DA29" s="713"/>
      <c r="DB29" s="713"/>
      <c r="DC29" s="717"/>
      <c r="DD29" s="688">
        <v>2990362</v>
      </c>
      <c r="DE29" s="715"/>
      <c r="DF29" s="715"/>
      <c r="DG29" s="715"/>
      <c r="DH29" s="715"/>
      <c r="DI29" s="715"/>
      <c r="DJ29" s="715"/>
      <c r="DK29" s="716"/>
      <c r="DL29" s="688">
        <v>2990362</v>
      </c>
      <c r="DM29" s="715"/>
      <c r="DN29" s="715"/>
      <c r="DO29" s="715"/>
      <c r="DP29" s="715"/>
      <c r="DQ29" s="715"/>
      <c r="DR29" s="715"/>
      <c r="DS29" s="715"/>
      <c r="DT29" s="715"/>
      <c r="DU29" s="715"/>
      <c r="DV29" s="716"/>
      <c r="DW29" s="684">
        <v>12</v>
      </c>
      <c r="DX29" s="713"/>
      <c r="DY29" s="713"/>
      <c r="DZ29" s="713"/>
      <c r="EA29" s="713"/>
      <c r="EB29" s="713"/>
      <c r="EC29" s="714"/>
    </row>
    <row r="30" spans="2:133" ht="11.25" customHeight="1">
      <c r="B30" s="676" t="s">
        <v>300</v>
      </c>
      <c r="C30" s="677"/>
      <c r="D30" s="677"/>
      <c r="E30" s="677"/>
      <c r="F30" s="677"/>
      <c r="G30" s="677"/>
      <c r="H30" s="677"/>
      <c r="I30" s="677"/>
      <c r="J30" s="677"/>
      <c r="K30" s="677"/>
      <c r="L30" s="677"/>
      <c r="M30" s="677"/>
      <c r="N30" s="677"/>
      <c r="O30" s="677"/>
      <c r="P30" s="677"/>
      <c r="Q30" s="678"/>
      <c r="R30" s="679">
        <v>59611</v>
      </c>
      <c r="S30" s="680"/>
      <c r="T30" s="680"/>
      <c r="U30" s="680"/>
      <c r="V30" s="680"/>
      <c r="W30" s="680"/>
      <c r="X30" s="680"/>
      <c r="Y30" s="681"/>
      <c r="Z30" s="682">
        <v>0.1</v>
      </c>
      <c r="AA30" s="682"/>
      <c r="AB30" s="682"/>
      <c r="AC30" s="682"/>
      <c r="AD30" s="683">
        <v>44077</v>
      </c>
      <c r="AE30" s="683"/>
      <c r="AF30" s="683"/>
      <c r="AG30" s="683"/>
      <c r="AH30" s="683"/>
      <c r="AI30" s="683"/>
      <c r="AJ30" s="683"/>
      <c r="AK30" s="683"/>
      <c r="AL30" s="684">
        <v>0.2</v>
      </c>
      <c r="AM30" s="685"/>
      <c r="AN30" s="685"/>
      <c r="AO30" s="686"/>
      <c r="AP30" s="727" t="s">
        <v>301</v>
      </c>
      <c r="AQ30" s="728"/>
      <c r="AR30" s="728"/>
      <c r="AS30" s="728"/>
      <c r="AT30" s="733" t="s">
        <v>302</v>
      </c>
      <c r="AU30" s="230"/>
      <c r="AV30" s="230"/>
      <c r="AW30" s="230"/>
      <c r="AX30" s="665" t="s">
        <v>180</v>
      </c>
      <c r="AY30" s="666"/>
      <c r="AZ30" s="666"/>
      <c r="BA30" s="666"/>
      <c r="BB30" s="666"/>
      <c r="BC30" s="666"/>
      <c r="BD30" s="666"/>
      <c r="BE30" s="666"/>
      <c r="BF30" s="667"/>
      <c r="BG30" s="739">
        <v>99.1</v>
      </c>
      <c r="BH30" s="740"/>
      <c r="BI30" s="740"/>
      <c r="BJ30" s="740"/>
      <c r="BK30" s="740"/>
      <c r="BL30" s="740"/>
      <c r="BM30" s="674">
        <v>97.1</v>
      </c>
      <c r="BN30" s="740"/>
      <c r="BO30" s="740"/>
      <c r="BP30" s="740"/>
      <c r="BQ30" s="741"/>
      <c r="BR30" s="739">
        <v>99</v>
      </c>
      <c r="BS30" s="740"/>
      <c r="BT30" s="740"/>
      <c r="BU30" s="740"/>
      <c r="BV30" s="740"/>
      <c r="BW30" s="740"/>
      <c r="BX30" s="674">
        <v>96.6</v>
      </c>
      <c r="BY30" s="740"/>
      <c r="BZ30" s="740"/>
      <c r="CA30" s="740"/>
      <c r="CB30" s="741"/>
      <c r="CD30" s="744"/>
      <c r="CE30" s="745"/>
      <c r="CF30" s="694" t="s">
        <v>303</v>
      </c>
      <c r="CG30" s="695"/>
      <c r="CH30" s="695"/>
      <c r="CI30" s="695"/>
      <c r="CJ30" s="695"/>
      <c r="CK30" s="695"/>
      <c r="CL30" s="695"/>
      <c r="CM30" s="695"/>
      <c r="CN30" s="695"/>
      <c r="CO30" s="695"/>
      <c r="CP30" s="695"/>
      <c r="CQ30" s="696"/>
      <c r="CR30" s="679">
        <v>2775868</v>
      </c>
      <c r="CS30" s="680"/>
      <c r="CT30" s="680"/>
      <c r="CU30" s="680"/>
      <c r="CV30" s="680"/>
      <c r="CW30" s="680"/>
      <c r="CX30" s="680"/>
      <c r="CY30" s="681"/>
      <c r="CZ30" s="684">
        <v>6.7</v>
      </c>
      <c r="DA30" s="713"/>
      <c r="DB30" s="713"/>
      <c r="DC30" s="717"/>
      <c r="DD30" s="688">
        <v>2775868</v>
      </c>
      <c r="DE30" s="680"/>
      <c r="DF30" s="680"/>
      <c r="DG30" s="680"/>
      <c r="DH30" s="680"/>
      <c r="DI30" s="680"/>
      <c r="DJ30" s="680"/>
      <c r="DK30" s="681"/>
      <c r="DL30" s="688">
        <v>2775868</v>
      </c>
      <c r="DM30" s="680"/>
      <c r="DN30" s="680"/>
      <c r="DO30" s="680"/>
      <c r="DP30" s="680"/>
      <c r="DQ30" s="680"/>
      <c r="DR30" s="680"/>
      <c r="DS30" s="680"/>
      <c r="DT30" s="680"/>
      <c r="DU30" s="680"/>
      <c r="DV30" s="681"/>
      <c r="DW30" s="684">
        <v>11.2</v>
      </c>
      <c r="DX30" s="713"/>
      <c r="DY30" s="713"/>
      <c r="DZ30" s="713"/>
      <c r="EA30" s="713"/>
      <c r="EB30" s="713"/>
      <c r="EC30" s="714"/>
    </row>
    <row r="31" spans="2:133" ht="11.25" customHeight="1">
      <c r="B31" s="676" t="s">
        <v>304</v>
      </c>
      <c r="C31" s="677"/>
      <c r="D31" s="677"/>
      <c r="E31" s="677"/>
      <c r="F31" s="677"/>
      <c r="G31" s="677"/>
      <c r="H31" s="677"/>
      <c r="I31" s="677"/>
      <c r="J31" s="677"/>
      <c r="K31" s="677"/>
      <c r="L31" s="677"/>
      <c r="M31" s="677"/>
      <c r="N31" s="677"/>
      <c r="O31" s="677"/>
      <c r="P31" s="677"/>
      <c r="Q31" s="678"/>
      <c r="R31" s="679">
        <v>63909</v>
      </c>
      <c r="S31" s="680"/>
      <c r="T31" s="680"/>
      <c r="U31" s="680"/>
      <c r="V31" s="680"/>
      <c r="W31" s="680"/>
      <c r="X31" s="680"/>
      <c r="Y31" s="681"/>
      <c r="Z31" s="682">
        <v>0.1</v>
      </c>
      <c r="AA31" s="682"/>
      <c r="AB31" s="682"/>
      <c r="AC31" s="682"/>
      <c r="AD31" s="683" t="s">
        <v>133</v>
      </c>
      <c r="AE31" s="683"/>
      <c r="AF31" s="683"/>
      <c r="AG31" s="683"/>
      <c r="AH31" s="683"/>
      <c r="AI31" s="683"/>
      <c r="AJ31" s="683"/>
      <c r="AK31" s="683"/>
      <c r="AL31" s="684" t="s">
        <v>125</v>
      </c>
      <c r="AM31" s="685"/>
      <c r="AN31" s="685"/>
      <c r="AO31" s="686"/>
      <c r="AP31" s="729"/>
      <c r="AQ31" s="730"/>
      <c r="AR31" s="730"/>
      <c r="AS31" s="730"/>
      <c r="AT31" s="734"/>
      <c r="AU31" s="229" t="s">
        <v>305</v>
      </c>
      <c r="AV31" s="229"/>
      <c r="AW31" s="229"/>
      <c r="AX31" s="676" t="s">
        <v>306</v>
      </c>
      <c r="AY31" s="677"/>
      <c r="AZ31" s="677"/>
      <c r="BA31" s="677"/>
      <c r="BB31" s="677"/>
      <c r="BC31" s="677"/>
      <c r="BD31" s="677"/>
      <c r="BE31" s="677"/>
      <c r="BF31" s="678"/>
      <c r="BG31" s="736">
        <v>98.8</v>
      </c>
      <c r="BH31" s="715"/>
      <c r="BI31" s="715"/>
      <c r="BJ31" s="715"/>
      <c r="BK31" s="715"/>
      <c r="BL31" s="715"/>
      <c r="BM31" s="685">
        <v>96.2</v>
      </c>
      <c r="BN31" s="737"/>
      <c r="BO31" s="737"/>
      <c r="BP31" s="737"/>
      <c r="BQ31" s="738"/>
      <c r="BR31" s="736">
        <v>98.7</v>
      </c>
      <c r="BS31" s="715"/>
      <c r="BT31" s="715"/>
      <c r="BU31" s="715"/>
      <c r="BV31" s="715"/>
      <c r="BW31" s="715"/>
      <c r="BX31" s="685">
        <v>95.5</v>
      </c>
      <c r="BY31" s="737"/>
      <c r="BZ31" s="737"/>
      <c r="CA31" s="737"/>
      <c r="CB31" s="738"/>
      <c r="CD31" s="744"/>
      <c r="CE31" s="745"/>
      <c r="CF31" s="694" t="s">
        <v>307</v>
      </c>
      <c r="CG31" s="695"/>
      <c r="CH31" s="695"/>
      <c r="CI31" s="695"/>
      <c r="CJ31" s="695"/>
      <c r="CK31" s="695"/>
      <c r="CL31" s="695"/>
      <c r="CM31" s="695"/>
      <c r="CN31" s="695"/>
      <c r="CO31" s="695"/>
      <c r="CP31" s="695"/>
      <c r="CQ31" s="696"/>
      <c r="CR31" s="679">
        <v>214494</v>
      </c>
      <c r="CS31" s="715"/>
      <c r="CT31" s="715"/>
      <c r="CU31" s="715"/>
      <c r="CV31" s="715"/>
      <c r="CW31" s="715"/>
      <c r="CX31" s="715"/>
      <c r="CY31" s="716"/>
      <c r="CZ31" s="684">
        <v>0.5</v>
      </c>
      <c r="DA31" s="713"/>
      <c r="DB31" s="713"/>
      <c r="DC31" s="717"/>
      <c r="DD31" s="688">
        <v>214494</v>
      </c>
      <c r="DE31" s="715"/>
      <c r="DF31" s="715"/>
      <c r="DG31" s="715"/>
      <c r="DH31" s="715"/>
      <c r="DI31" s="715"/>
      <c r="DJ31" s="715"/>
      <c r="DK31" s="716"/>
      <c r="DL31" s="688">
        <v>214494</v>
      </c>
      <c r="DM31" s="715"/>
      <c r="DN31" s="715"/>
      <c r="DO31" s="715"/>
      <c r="DP31" s="715"/>
      <c r="DQ31" s="715"/>
      <c r="DR31" s="715"/>
      <c r="DS31" s="715"/>
      <c r="DT31" s="715"/>
      <c r="DU31" s="715"/>
      <c r="DV31" s="716"/>
      <c r="DW31" s="684">
        <v>0.9</v>
      </c>
      <c r="DX31" s="713"/>
      <c r="DY31" s="713"/>
      <c r="DZ31" s="713"/>
      <c r="EA31" s="713"/>
      <c r="EB31" s="713"/>
      <c r="EC31" s="714"/>
    </row>
    <row r="32" spans="2:133" ht="11.25" customHeight="1">
      <c r="B32" s="676" t="s">
        <v>308</v>
      </c>
      <c r="C32" s="677"/>
      <c r="D32" s="677"/>
      <c r="E32" s="677"/>
      <c r="F32" s="677"/>
      <c r="G32" s="677"/>
      <c r="H32" s="677"/>
      <c r="I32" s="677"/>
      <c r="J32" s="677"/>
      <c r="K32" s="677"/>
      <c r="L32" s="677"/>
      <c r="M32" s="677"/>
      <c r="N32" s="677"/>
      <c r="O32" s="677"/>
      <c r="P32" s="677"/>
      <c r="Q32" s="678"/>
      <c r="R32" s="679">
        <v>465779</v>
      </c>
      <c r="S32" s="680"/>
      <c r="T32" s="680"/>
      <c r="U32" s="680"/>
      <c r="V32" s="680"/>
      <c r="W32" s="680"/>
      <c r="X32" s="680"/>
      <c r="Y32" s="681"/>
      <c r="Z32" s="682">
        <v>1.1000000000000001</v>
      </c>
      <c r="AA32" s="682"/>
      <c r="AB32" s="682"/>
      <c r="AC32" s="682"/>
      <c r="AD32" s="683" t="s">
        <v>221</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309</v>
      </c>
      <c r="AY32" s="725"/>
      <c r="AZ32" s="725"/>
      <c r="BA32" s="725"/>
      <c r="BB32" s="725"/>
      <c r="BC32" s="725"/>
      <c r="BD32" s="725"/>
      <c r="BE32" s="725"/>
      <c r="BF32" s="726"/>
      <c r="BG32" s="748">
        <v>99.3</v>
      </c>
      <c r="BH32" s="749"/>
      <c r="BI32" s="749"/>
      <c r="BJ32" s="749"/>
      <c r="BK32" s="749"/>
      <c r="BL32" s="749"/>
      <c r="BM32" s="750">
        <v>97.8</v>
      </c>
      <c r="BN32" s="749"/>
      <c r="BO32" s="749"/>
      <c r="BP32" s="749"/>
      <c r="BQ32" s="751"/>
      <c r="BR32" s="748">
        <v>99.2</v>
      </c>
      <c r="BS32" s="749"/>
      <c r="BT32" s="749"/>
      <c r="BU32" s="749"/>
      <c r="BV32" s="749"/>
      <c r="BW32" s="749"/>
      <c r="BX32" s="750">
        <v>97.4</v>
      </c>
      <c r="BY32" s="749"/>
      <c r="BZ32" s="749"/>
      <c r="CA32" s="749"/>
      <c r="CB32" s="751"/>
      <c r="CD32" s="746"/>
      <c r="CE32" s="747"/>
      <c r="CF32" s="694" t="s">
        <v>310</v>
      </c>
      <c r="CG32" s="695"/>
      <c r="CH32" s="695"/>
      <c r="CI32" s="695"/>
      <c r="CJ32" s="695"/>
      <c r="CK32" s="695"/>
      <c r="CL32" s="695"/>
      <c r="CM32" s="695"/>
      <c r="CN32" s="695"/>
      <c r="CO32" s="695"/>
      <c r="CP32" s="695"/>
      <c r="CQ32" s="696"/>
      <c r="CR32" s="679" t="s">
        <v>221</v>
      </c>
      <c r="CS32" s="680"/>
      <c r="CT32" s="680"/>
      <c r="CU32" s="680"/>
      <c r="CV32" s="680"/>
      <c r="CW32" s="680"/>
      <c r="CX32" s="680"/>
      <c r="CY32" s="681"/>
      <c r="CZ32" s="684" t="s">
        <v>125</v>
      </c>
      <c r="DA32" s="713"/>
      <c r="DB32" s="713"/>
      <c r="DC32" s="717"/>
      <c r="DD32" s="688" t="s">
        <v>133</v>
      </c>
      <c r="DE32" s="680"/>
      <c r="DF32" s="680"/>
      <c r="DG32" s="680"/>
      <c r="DH32" s="680"/>
      <c r="DI32" s="680"/>
      <c r="DJ32" s="680"/>
      <c r="DK32" s="681"/>
      <c r="DL32" s="688" t="s">
        <v>133</v>
      </c>
      <c r="DM32" s="680"/>
      <c r="DN32" s="680"/>
      <c r="DO32" s="680"/>
      <c r="DP32" s="680"/>
      <c r="DQ32" s="680"/>
      <c r="DR32" s="680"/>
      <c r="DS32" s="680"/>
      <c r="DT32" s="680"/>
      <c r="DU32" s="680"/>
      <c r="DV32" s="681"/>
      <c r="DW32" s="684" t="s">
        <v>125</v>
      </c>
      <c r="DX32" s="713"/>
      <c r="DY32" s="713"/>
      <c r="DZ32" s="713"/>
      <c r="EA32" s="713"/>
      <c r="EB32" s="713"/>
      <c r="EC32" s="714"/>
    </row>
    <row r="33" spans="2:133" ht="11.25" customHeight="1">
      <c r="B33" s="676" t="s">
        <v>311</v>
      </c>
      <c r="C33" s="677"/>
      <c r="D33" s="677"/>
      <c r="E33" s="677"/>
      <c r="F33" s="677"/>
      <c r="G33" s="677"/>
      <c r="H33" s="677"/>
      <c r="I33" s="677"/>
      <c r="J33" s="677"/>
      <c r="K33" s="677"/>
      <c r="L33" s="677"/>
      <c r="M33" s="677"/>
      <c r="N33" s="677"/>
      <c r="O33" s="677"/>
      <c r="P33" s="677"/>
      <c r="Q33" s="678"/>
      <c r="R33" s="679">
        <v>1134089</v>
      </c>
      <c r="S33" s="680"/>
      <c r="T33" s="680"/>
      <c r="U33" s="680"/>
      <c r="V33" s="680"/>
      <c r="W33" s="680"/>
      <c r="X33" s="680"/>
      <c r="Y33" s="681"/>
      <c r="Z33" s="682">
        <v>2.6</v>
      </c>
      <c r="AA33" s="682"/>
      <c r="AB33" s="682"/>
      <c r="AC33" s="682"/>
      <c r="AD33" s="683" t="s">
        <v>125</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312</v>
      </c>
      <c r="CE33" s="695"/>
      <c r="CF33" s="695"/>
      <c r="CG33" s="695"/>
      <c r="CH33" s="695"/>
      <c r="CI33" s="695"/>
      <c r="CJ33" s="695"/>
      <c r="CK33" s="695"/>
      <c r="CL33" s="695"/>
      <c r="CM33" s="695"/>
      <c r="CN33" s="695"/>
      <c r="CO33" s="695"/>
      <c r="CP33" s="695"/>
      <c r="CQ33" s="696"/>
      <c r="CR33" s="679">
        <v>15339762</v>
      </c>
      <c r="CS33" s="715"/>
      <c r="CT33" s="715"/>
      <c r="CU33" s="715"/>
      <c r="CV33" s="715"/>
      <c r="CW33" s="715"/>
      <c r="CX33" s="715"/>
      <c r="CY33" s="716"/>
      <c r="CZ33" s="684">
        <v>36.9</v>
      </c>
      <c r="DA33" s="713"/>
      <c r="DB33" s="713"/>
      <c r="DC33" s="717"/>
      <c r="DD33" s="688">
        <v>12071157</v>
      </c>
      <c r="DE33" s="715"/>
      <c r="DF33" s="715"/>
      <c r="DG33" s="715"/>
      <c r="DH33" s="715"/>
      <c r="DI33" s="715"/>
      <c r="DJ33" s="715"/>
      <c r="DK33" s="716"/>
      <c r="DL33" s="688">
        <v>9309856</v>
      </c>
      <c r="DM33" s="715"/>
      <c r="DN33" s="715"/>
      <c r="DO33" s="715"/>
      <c r="DP33" s="715"/>
      <c r="DQ33" s="715"/>
      <c r="DR33" s="715"/>
      <c r="DS33" s="715"/>
      <c r="DT33" s="715"/>
      <c r="DU33" s="715"/>
      <c r="DV33" s="716"/>
      <c r="DW33" s="684">
        <v>37.4</v>
      </c>
      <c r="DX33" s="713"/>
      <c r="DY33" s="713"/>
      <c r="DZ33" s="713"/>
      <c r="EA33" s="713"/>
      <c r="EB33" s="713"/>
      <c r="EC33" s="714"/>
    </row>
    <row r="34" spans="2:133" ht="11.25" customHeight="1">
      <c r="B34" s="676" t="s">
        <v>313</v>
      </c>
      <c r="C34" s="677"/>
      <c r="D34" s="677"/>
      <c r="E34" s="677"/>
      <c r="F34" s="677"/>
      <c r="G34" s="677"/>
      <c r="H34" s="677"/>
      <c r="I34" s="677"/>
      <c r="J34" s="677"/>
      <c r="K34" s="677"/>
      <c r="L34" s="677"/>
      <c r="M34" s="677"/>
      <c r="N34" s="677"/>
      <c r="O34" s="677"/>
      <c r="P34" s="677"/>
      <c r="Q34" s="678"/>
      <c r="R34" s="679">
        <v>1091935</v>
      </c>
      <c r="S34" s="680"/>
      <c r="T34" s="680"/>
      <c r="U34" s="680"/>
      <c r="V34" s="680"/>
      <c r="W34" s="680"/>
      <c r="X34" s="680"/>
      <c r="Y34" s="681"/>
      <c r="Z34" s="682">
        <v>2.5</v>
      </c>
      <c r="AA34" s="682"/>
      <c r="AB34" s="682"/>
      <c r="AC34" s="682"/>
      <c r="AD34" s="683">
        <v>23609</v>
      </c>
      <c r="AE34" s="683"/>
      <c r="AF34" s="683"/>
      <c r="AG34" s="683"/>
      <c r="AH34" s="683"/>
      <c r="AI34" s="683"/>
      <c r="AJ34" s="683"/>
      <c r="AK34" s="683"/>
      <c r="AL34" s="684">
        <v>0.1</v>
      </c>
      <c r="AM34" s="685"/>
      <c r="AN34" s="685"/>
      <c r="AO34" s="686"/>
      <c r="AP34" s="234"/>
      <c r="AQ34" s="658" t="s">
        <v>314</v>
      </c>
      <c r="AR34" s="659"/>
      <c r="AS34" s="659"/>
      <c r="AT34" s="659"/>
      <c r="AU34" s="659"/>
      <c r="AV34" s="659"/>
      <c r="AW34" s="659"/>
      <c r="AX34" s="659"/>
      <c r="AY34" s="659"/>
      <c r="AZ34" s="659"/>
      <c r="BA34" s="659"/>
      <c r="BB34" s="659"/>
      <c r="BC34" s="659"/>
      <c r="BD34" s="659"/>
      <c r="BE34" s="659"/>
      <c r="BF34" s="660"/>
      <c r="BG34" s="658" t="s">
        <v>315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316</v>
      </c>
      <c r="CE34" s="695"/>
      <c r="CF34" s="695"/>
      <c r="CG34" s="695"/>
      <c r="CH34" s="695"/>
      <c r="CI34" s="695"/>
      <c r="CJ34" s="695"/>
      <c r="CK34" s="695"/>
      <c r="CL34" s="695"/>
      <c r="CM34" s="695"/>
      <c r="CN34" s="695"/>
      <c r="CO34" s="695"/>
      <c r="CP34" s="695"/>
      <c r="CQ34" s="696"/>
      <c r="CR34" s="679">
        <v>7774391</v>
      </c>
      <c r="CS34" s="680"/>
      <c r="CT34" s="680"/>
      <c r="CU34" s="680"/>
      <c r="CV34" s="680"/>
      <c r="CW34" s="680"/>
      <c r="CX34" s="680"/>
      <c r="CY34" s="681"/>
      <c r="CZ34" s="684">
        <v>18.7</v>
      </c>
      <c r="DA34" s="713"/>
      <c r="DB34" s="713"/>
      <c r="DC34" s="717"/>
      <c r="DD34" s="688">
        <v>5301812</v>
      </c>
      <c r="DE34" s="680"/>
      <c r="DF34" s="680"/>
      <c r="DG34" s="680"/>
      <c r="DH34" s="680"/>
      <c r="DI34" s="680"/>
      <c r="DJ34" s="680"/>
      <c r="DK34" s="681"/>
      <c r="DL34" s="688">
        <v>4520140</v>
      </c>
      <c r="DM34" s="680"/>
      <c r="DN34" s="680"/>
      <c r="DO34" s="680"/>
      <c r="DP34" s="680"/>
      <c r="DQ34" s="680"/>
      <c r="DR34" s="680"/>
      <c r="DS34" s="680"/>
      <c r="DT34" s="680"/>
      <c r="DU34" s="680"/>
      <c r="DV34" s="681"/>
      <c r="DW34" s="684">
        <v>18.2</v>
      </c>
      <c r="DX34" s="713"/>
      <c r="DY34" s="713"/>
      <c r="DZ34" s="713"/>
      <c r="EA34" s="713"/>
      <c r="EB34" s="713"/>
      <c r="EC34" s="714"/>
    </row>
    <row r="35" spans="2:133" ht="11.25" customHeight="1">
      <c r="B35" s="676" t="s">
        <v>317</v>
      </c>
      <c r="C35" s="677"/>
      <c r="D35" s="677"/>
      <c r="E35" s="677"/>
      <c r="F35" s="677"/>
      <c r="G35" s="677"/>
      <c r="H35" s="677"/>
      <c r="I35" s="677"/>
      <c r="J35" s="677"/>
      <c r="K35" s="677"/>
      <c r="L35" s="677"/>
      <c r="M35" s="677"/>
      <c r="N35" s="677"/>
      <c r="O35" s="677"/>
      <c r="P35" s="677"/>
      <c r="Q35" s="678"/>
      <c r="R35" s="679">
        <v>2648341</v>
      </c>
      <c r="S35" s="680"/>
      <c r="T35" s="680"/>
      <c r="U35" s="680"/>
      <c r="V35" s="680"/>
      <c r="W35" s="680"/>
      <c r="X35" s="680"/>
      <c r="Y35" s="681"/>
      <c r="Z35" s="682">
        <v>6.2</v>
      </c>
      <c r="AA35" s="682"/>
      <c r="AB35" s="682"/>
      <c r="AC35" s="682"/>
      <c r="AD35" s="683" t="s">
        <v>221</v>
      </c>
      <c r="AE35" s="683"/>
      <c r="AF35" s="683"/>
      <c r="AG35" s="683"/>
      <c r="AH35" s="683"/>
      <c r="AI35" s="683"/>
      <c r="AJ35" s="683"/>
      <c r="AK35" s="683"/>
      <c r="AL35" s="684" t="s">
        <v>221</v>
      </c>
      <c r="AM35" s="685"/>
      <c r="AN35" s="685"/>
      <c r="AO35" s="686"/>
      <c r="AP35" s="234"/>
      <c r="AQ35" s="752" t="s">
        <v>318</v>
      </c>
      <c r="AR35" s="753"/>
      <c r="AS35" s="753"/>
      <c r="AT35" s="753"/>
      <c r="AU35" s="753"/>
      <c r="AV35" s="753"/>
      <c r="AW35" s="753"/>
      <c r="AX35" s="753"/>
      <c r="AY35" s="754"/>
      <c r="AZ35" s="668">
        <v>3375448</v>
      </c>
      <c r="BA35" s="669"/>
      <c r="BB35" s="669"/>
      <c r="BC35" s="669"/>
      <c r="BD35" s="669"/>
      <c r="BE35" s="669"/>
      <c r="BF35" s="755"/>
      <c r="BG35" s="690" t="s">
        <v>319</v>
      </c>
      <c r="BH35" s="691"/>
      <c r="BI35" s="691"/>
      <c r="BJ35" s="691"/>
      <c r="BK35" s="691"/>
      <c r="BL35" s="691"/>
      <c r="BM35" s="691"/>
      <c r="BN35" s="691"/>
      <c r="BO35" s="691"/>
      <c r="BP35" s="691"/>
      <c r="BQ35" s="691"/>
      <c r="BR35" s="691"/>
      <c r="BS35" s="691"/>
      <c r="BT35" s="691"/>
      <c r="BU35" s="692"/>
      <c r="BV35" s="668">
        <v>161778</v>
      </c>
      <c r="BW35" s="669"/>
      <c r="BX35" s="669"/>
      <c r="BY35" s="669"/>
      <c r="BZ35" s="669"/>
      <c r="CA35" s="669"/>
      <c r="CB35" s="755"/>
      <c r="CD35" s="694" t="s">
        <v>320</v>
      </c>
      <c r="CE35" s="695"/>
      <c r="CF35" s="695"/>
      <c r="CG35" s="695"/>
      <c r="CH35" s="695"/>
      <c r="CI35" s="695"/>
      <c r="CJ35" s="695"/>
      <c r="CK35" s="695"/>
      <c r="CL35" s="695"/>
      <c r="CM35" s="695"/>
      <c r="CN35" s="695"/>
      <c r="CO35" s="695"/>
      <c r="CP35" s="695"/>
      <c r="CQ35" s="696"/>
      <c r="CR35" s="679">
        <v>339148</v>
      </c>
      <c r="CS35" s="715"/>
      <c r="CT35" s="715"/>
      <c r="CU35" s="715"/>
      <c r="CV35" s="715"/>
      <c r="CW35" s="715"/>
      <c r="CX35" s="715"/>
      <c r="CY35" s="716"/>
      <c r="CZ35" s="684">
        <v>0.8</v>
      </c>
      <c r="DA35" s="713"/>
      <c r="DB35" s="713"/>
      <c r="DC35" s="717"/>
      <c r="DD35" s="688">
        <v>332521</v>
      </c>
      <c r="DE35" s="715"/>
      <c r="DF35" s="715"/>
      <c r="DG35" s="715"/>
      <c r="DH35" s="715"/>
      <c r="DI35" s="715"/>
      <c r="DJ35" s="715"/>
      <c r="DK35" s="716"/>
      <c r="DL35" s="688">
        <v>332521</v>
      </c>
      <c r="DM35" s="715"/>
      <c r="DN35" s="715"/>
      <c r="DO35" s="715"/>
      <c r="DP35" s="715"/>
      <c r="DQ35" s="715"/>
      <c r="DR35" s="715"/>
      <c r="DS35" s="715"/>
      <c r="DT35" s="715"/>
      <c r="DU35" s="715"/>
      <c r="DV35" s="716"/>
      <c r="DW35" s="684">
        <v>1.3</v>
      </c>
      <c r="DX35" s="713"/>
      <c r="DY35" s="713"/>
      <c r="DZ35" s="713"/>
      <c r="EA35" s="713"/>
      <c r="EB35" s="713"/>
      <c r="EC35" s="714"/>
    </row>
    <row r="36" spans="2:133" ht="11.25" customHeight="1">
      <c r="B36" s="676" t="s">
        <v>321</v>
      </c>
      <c r="C36" s="677"/>
      <c r="D36" s="677"/>
      <c r="E36" s="677"/>
      <c r="F36" s="677"/>
      <c r="G36" s="677"/>
      <c r="H36" s="677"/>
      <c r="I36" s="677"/>
      <c r="J36" s="677"/>
      <c r="K36" s="677"/>
      <c r="L36" s="677"/>
      <c r="M36" s="677"/>
      <c r="N36" s="677"/>
      <c r="O36" s="677"/>
      <c r="P36" s="677"/>
      <c r="Q36" s="678"/>
      <c r="R36" s="679" t="s">
        <v>133</v>
      </c>
      <c r="S36" s="680"/>
      <c r="T36" s="680"/>
      <c r="U36" s="680"/>
      <c r="V36" s="680"/>
      <c r="W36" s="680"/>
      <c r="X36" s="680"/>
      <c r="Y36" s="681"/>
      <c r="Z36" s="682" t="s">
        <v>125</v>
      </c>
      <c r="AA36" s="682"/>
      <c r="AB36" s="682"/>
      <c r="AC36" s="682"/>
      <c r="AD36" s="683" t="s">
        <v>221</v>
      </c>
      <c r="AE36" s="683"/>
      <c r="AF36" s="683"/>
      <c r="AG36" s="683"/>
      <c r="AH36" s="683"/>
      <c r="AI36" s="683"/>
      <c r="AJ36" s="683"/>
      <c r="AK36" s="683"/>
      <c r="AL36" s="684" t="s">
        <v>125</v>
      </c>
      <c r="AM36" s="685"/>
      <c r="AN36" s="685"/>
      <c r="AO36" s="686"/>
      <c r="AQ36" s="756" t="s">
        <v>322</v>
      </c>
      <c r="AR36" s="757"/>
      <c r="AS36" s="757"/>
      <c r="AT36" s="757"/>
      <c r="AU36" s="757"/>
      <c r="AV36" s="757"/>
      <c r="AW36" s="757"/>
      <c r="AX36" s="757"/>
      <c r="AY36" s="758"/>
      <c r="AZ36" s="679">
        <v>269928</v>
      </c>
      <c r="BA36" s="680"/>
      <c r="BB36" s="680"/>
      <c r="BC36" s="680"/>
      <c r="BD36" s="715"/>
      <c r="BE36" s="715"/>
      <c r="BF36" s="738"/>
      <c r="BG36" s="694" t="s">
        <v>323</v>
      </c>
      <c r="BH36" s="695"/>
      <c r="BI36" s="695"/>
      <c r="BJ36" s="695"/>
      <c r="BK36" s="695"/>
      <c r="BL36" s="695"/>
      <c r="BM36" s="695"/>
      <c r="BN36" s="695"/>
      <c r="BO36" s="695"/>
      <c r="BP36" s="695"/>
      <c r="BQ36" s="695"/>
      <c r="BR36" s="695"/>
      <c r="BS36" s="695"/>
      <c r="BT36" s="695"/>
      <c r="BU36" s="696"/>
      <c r="BV36" s="679">
        <v>-179324</v>
      </c>
      <c r="BW36" s="680"/>
      <c r="BX36" s="680"/>
      <c r="BY36" s="680"/>
      <c r="BZ36" s="680"/>
      <c r="CA36" s="680"/>
      <c r="CB36" s="689"/>
      <c r="CD36" s="694" t="s">
        <v>324</v>
      </c>
      <c r="CE36" s="695"/>
      <c r="CF36" s="695"/>
      <c r="CG36" s="695"/>
      <c r="CH36" s="695"/>
      <c r="CI36" s="695"/>
      <c r="CJ36" s="695"/>
      <c r="CK36" s="695"/>
      <c r="CL36" s="695"/>
      <c r="CM36" s="695"/>
      <c r="CN36" s="695"/>
      <c r="CO36" s="695"/>
      <c r="CP36" s="695"/>
      <c r="CQ36" s="696"/>
      <c r="CR36" s="679">
        <v>3058472</v>
      </c>
      <c r="CS36" s="680"/>
      <c r="CT36" s="680"/>
      <c r="CU36" s="680"/>
      <c r="CV36" s="680"/>
      <c r="CW36" s="680"/>
      <c r="CX36" s="680"/>
      <c r="CY36" s="681"/>
      <c r="CZ36" s="684">
        <v>7.4</v>
      </c>
      <c r="DA36" s="713"/>
      <c r="DB36" s="713"/>
      <c r="DC36" s="717"/>
      <c r="DD36" s="688">
        <v>2786094</v>
      </c>
      <c r="DE36" s="680"/>
      <c r="DF36" s="680"/>
      <c r="DG36" s="680"/>
      <c r="DH36" s="680"/>
      <c r="DI36" s="680"/>
      <c r="DJ36" s="680"/>
      <c r="DK36" s="681"/>
      <c r="DL36" s="688">
        <v>1952007</v>
      </c>
      <c r="DM36" s="680"/>
      <c r="DN36" s="680"/>
      <c r="DO36" s="680"/>
      <c r="DP36" s="680"/>
      <c r="DQ36" s="680"/>
      <c r="DR36" s="680"/>
      <c r="DS36" s="680"/>
      <c r="DT36" s="680"/>
      <c r="DU36" s="680"/>
      <c r="DV36" s="681"/>
      <c r="DW36" s="684">
        <v>7.8</v>
      </c>
      <c r="DX36" s="713"/>
      <c r="DY36" s="713"/>
      <c r="DZ36" s="713"/>
      <c r="EA36" s="713"/>
      <c r="EB36" s="713"/>
      <c r="EC36" s="714"/>
    </row>
    <row r="37" spans="2:133" ht="11.25" customHeight="1">
      <c r="B37" s="676" t="s">
        <v>325</v>
      </c>
      <c r="C37" s="677"/>
      <c r="D37" s="677"/>
      <c r="E37" s="677"/>
      <c r="F37" s="677"/>
      <c r="G37" s="677"/>
      <c r="H37" s="677"/>
      <c r="I37" s="677"/>
      <c r="J37" s="677"/>
      <c r="K37" s="677"/>
      <c r="L37" s="677"/>
      <c r="M37" s="677"/>
      <c r="N37" s="677"/>
      <c r="O37" s="677"/>
      <c r="P37" s="677"/>
      <c r="Q37" s="678"/>
      <c r="R37" s="679">
        <v>268241</v>
      </c>
      <c r="S37" s="680"/>
      <c r="T37" s="680"/>
      <c r="U37" s="680"/>
      <c r="V37" s="680"/>
      <c r="W37" s="680"/>
      <c r="X37" s="680"/>
      <c r="Y37" s="681"/>
      <c r="Z37" s="682">
        <v>0.6</v>
      </c>
      <c r="AA37" s="682"/>
      <c r="AB37" s="682"/>
      <c r="AC37" s="682"/>
      <c r="AD37" s="683" t="s">
        <v>133</v>
      </c>
      <c r="AE37" s="683"/>
      <c r="AF37" s="683"/>
      <c r="AG37" s="683"/>
      <c r="AH37" s="683"/>
      <c r="AI37" s="683"/>
      <c r="AJ37" s="683"/>
      <c r="AK37" s="683"/>
      <c r="AL37" s="684" t="s">
        <v>125</v>
      </c>
      <c r="AM37" s="685"/>
      <c r="AN37" s="685"/>
      <c r="AO37" s="686"/>
      <c r="AQ37" s="756" t="s">
        <v>326</v>
      </c>
      <c r="AR37" s="757"/>
      <c r="AS37" s="757"/>
      <c r="AT37" s="757"/>
      <c r="AU37" s="757"/>
      <c r="AV37" s="757"/>
      <c r="AW37" s="757"/>
      <c r="AX37" s="757"/>
      <c r="AY37" s="758"/>
      <c r="AZ37" s="679">
        <v>65205</v>
      </c>
      <c r="BA37" s="680"/>
      <c r="BB37" s="680"/>
      <c r="BC37" s="680"/>
      <c r="BD37" s="715"/>
      <c r="BE37" s="715"/>
      <c r="BF37" s="738"/>
      <c r="BG37" s="694" t="s">
        <v>327</v>
      </c>
      <c r="BH37" s="695"/>
      <c r="BI37" s="695"/>
      <c r="BJ37" s="695"/>
      <c r="BK37" s="695"/>
      <c r="BL37" s="695"/>
      <c r="BM37" s="695"/>
      <c r="BN37" s="695"/>
      <c r="BO37" s="695"/>
      <c r="BP37" s="695"/>
      <c r="BQ37" s="695"/>
      <c r="BR37" s="695"/>
      <c r="BS37" s="695"/>
      <c r="BT37" s="695"/>
      <c r="BU37" s="696"/>
      <c r="BV37" s="679">
        <v>17361</v>
      </c>
      <c r="BW37" s="680"/>
      <c r="BX37" s="680"/>
      <c r="BY37" s="680"/>
      <c r="BZ37" s="680"/>
      <c r="CA37" s="680"/>
      <c r="CB37" s="689"/>
      <c r="CD37" s="694" t="s">
        <v>328</v>
      </c>
      <c r="CE37" s="695"/>
      <c r="CF37" s="695"/>
      <c r="CG37" s="695"/>
      <c r="CH37" s="695"/>
      <c r="CI37" s="695"/>
      <c r="CJ37" s="695"/>
      <c r="CK37" s="695"/>
      <c r="CL37" s="695"/>
      <c r="CM37" s="695"/>
      <c r="CN37" s="695"/>
      <c r="CO37" s="695"/>
      <c r="CP37" s="695"/>
      <c r="CQ37" s="696"/>
      <c r="CR37" s="679">
        <v>1381008</v>
      </c>
      <c r="CS37" s="715"/>
      <c r="CT37" s="715"/>
      <c r="CU37" s="715"/>
      <c r="CV37" s="715"/>
      <c r="CW37" s="715"/>
      <c r="CX37" s="715"/>
      <c r="CY37" s="716"/>
      <c r="CZ37" s="684">
        <v>3.3</v>
      </c>
      <c r="DA37" s="713"/>
      <c r="DB37" s="713"/>
      <c r="DC37" s="717"/>
      <c r="DD37" s="688">
        <v>1381008</v>
      </c>
      <c r="DE37" s="715"/>
      <c r="DF37" s="715"/>
      <c r="DG37" s="715"/>
      <c r="DH37" s="715"/>
      <c r="DI37" s="715"/>
      <c r="DJ37" s="715"/>
      <c r="DK37" s="716"/>
      <c r="DL37" s="688">
        <v>1275810</v>
      </c>
      <c r="DM37" s="715"/>
      <c r="DN37" s="715"/>
      <c r="DO37" s="715"/>
      <c r="DP37" s="715"/>
      <c r="DQ37" s="715"/>
      <c r="DR37" s="715"/>
      <c r="DS37" s="715"/>
      <c r="DT37" s="715"/>
      <c r="DU37" s="715"/>
      <c r="DV37" s="716"/>
      <c r="DW37" s="684">
        <v>5.0999999999999996</v>
      </c>
      <c r="DX37" s="713"/>
      <c r="DY37" s="713"/>
      <c r="DZ37" s="713"/>
      <c r="EA37" s="713"/>
      <c r="EB37" s="713"/>
      <c r="EC37" s="714"/>
    </row>
    <row r="38" spans="2:133" ht="11.25" customHeight="1">
      <c r="B38" s="724" t="s">
        <v>329</v>
      </c>
      <c r="C38" s="725"/>
      <c r="D38" s="725"/>
      <c r="E38" s="725"/>
      <c r="F38" s="725"/>
      <c r="G38" s="725"/>
      <c r="H38" s="725"/>
      <c r="I38" s="725"/>
      <c r="J38" s="725"/>
      <c r="K38" s="725"/>
      <c r="L38" s="725"/>
      <c r="M38" s="725"/>
      <c r="N38" s="725"/>
      <c r="O38" s="725"/>
      <c r="P38" s="725"/>
      <c r="Q38" s="726"/>
      <c r="R38" s="759">
        <v>42946905</v>
      </c>
      <c r="S38" s="760"/>
      <c r="T38" s="760"/>
      <c r="U38" s="760"/>
      <c r="V38" s="760"/>
      <c r="W38" s="760"/>
      <c r="X38" s="760"/>
      <c r="Y38" s="761"/>
      <c r="Z38" s="762">
        <v>100</v>
      </c>
      <c r="AA38" s="762"/>
      <c r="AB38" s="762"/>
      <c r="AC38" s="762"/>
      <c r="AD38" s="763">
        <v>24599942</v>
      </c>
      <c r="AE38" s="763"/>
      <c r="AF38" s="763"/>
      <c r="AG38" s="763"/>
      <c r="AH38" s="763"/>
      <c r="AI38" s="763"/>
      <c r="AJ38" s="763"/>
      <c r="AK38" s="763"/>
      <c r="AL38" s="764">
        <v>100</v>
      </c>
      <c r="AM38" s="750"/>
      <c r="AN38" s="750"/>
      <c r="AO38" s="765"/>
      <c r="AQ38" s="756" t="s">
        <v>330</v>
      </c>
      <c r="AR38" s="757"/>
      <c r="AS38" s="757"/>
      <c r="AT38" s="757"/>
      <c r="AU38" s="757"/>
      <c r="AV38" s="757"/>
      <c r="AW38" s="757"/>
      <c r="AX38" s="757"/>
      <c r="AY38" s="758"/>
      <c r="AZ38" s="679">
        <v>4471</v>
      </c>
      <c r="BA38" s="680"/>
      <c r="BB38" s="680"/>
      <c r="BC38" s="680"/>
      <c r="BD38" s="715"/>
      <c r="BE38" s="715"/>
      <c r="BF38" s="738"/>
      <c r="BG38" s="694" t="s">
        <v>331</v>
      </c>
      <c r="BH38" s="695"/>
      <c r="BI38" s="695"/>
      <c r="BJ38" s="695"/>
      <c r="BK38" s="695"/>
      <c r="BL38" s="695"/>
      <c r="BM38" s="695"/>
      <c r="BN38" s="695"/>
      <c r="BO38" s="695"/>
      <c r="BP38" s="695"/>
      <c r="BQ38" s="695"/>
      <c r="BR38" s="695"/>
      <c r="BS38" s="695"/>
      <c r="BT38" s="695"/>
      <c r="BU38" s="696"/>
      <c r="BV38" s="679">
        <v>25859</v>
      </c>
      <c r="BW38" s="680"/>
      <c r="BX38" s="680"/>
      <c r="BY38" s="680"/>
      <c r="BZ38" s="680"/>
      <c r="CA38" s="680"/>
      <c r="CB38" s="689"/>
      <c r="CD38" s="694" t="s">
        <v>332</v>
      </c>
      <c r="CE38" s="695"/>
      <c r="CF38" s="695"/>
      <c r="CG38" s="695"/>
      <c r="CH38" s="695"/>
      <c r="CI38" s="695"/>
      <c r="CJ38" s="695"/>
      <c r="CK38" s="695"/>
      <c r="CL38" s="695"/>
      <c r="CM38" s="695"/>
      <c r="CN38" s="695"/>
      <c r="CO38" s="695"/>
      <c r="CP38" s="695"/>
      <c r="CQ38" s="696"/>
      <c r="CR38" s="679">
        <v>3370977</v>
      </c>
      <c r="CS38" s="680"/>
      <c r="CT38" s="680"/>
      <c r="CU38" s="680"/>
      <c r="CV38" s="680"/>
      <c r="CW38" s="680"/>
      <c r="CX38" s="680"/>
      <c r="CY38" s="681"/>
      <c r="CZ38" s="684">
        <v>8.1</v>
      </c>
      <c r="DA38" s="713"/>
      <c r="DB38" s="713"/>
      <c r="DC38" s="717"/>
      <c r="DD38" s="688">
        <v>2930391</v>
      </c>
      <c r="DE38" s="680"/>
      <c r="DF38" s="680"/>
      <c r="DG38" s="680"/>
      <c r="DH38" s="680"/>
      <c r="DI38" s="680"/>
      <c r="DJ38" s="680"/>
      <c r="DK38" s="681"/>
      <c r="DL38" s="688">
        <v>2487788</v>
      </c>
      <c r="DM38" s="680"/>
      <c r="DN38" s="680"/>
      <c r="DO38" s="680"/>
      <c r="DP38" s="680"/>
      <c r="DQ38" s="680"/>
      <c r="DR38" s="680"/>
      <c r="DS38" s="680"/>
      <c r="DT38" s="680"/>
      <c r="DU38" s="680"/>
      <c r="DV38" s="681"/>
      <c r="DW38" s="684">
        <v>10</v>
      </c>
      <c r="DX38" s="713"/>
      <c r="DY38" s="713"/>
      <c r="DZ38" s="713"/>
      <c r="EA38" s="713"/>
      <c r="EB38" s="713"/>
      <c r="EC38" s="714"/>
    </row>
    <row r="39" spans="2:133" ht="11.25" customHeight="1">
      <c r="AQ39" s="756" t="s">
        <v>333</v>
      </c>
      <c r="AR39" s="757"/>
      <c r="AS39" s="757"/>
      <c r="AT39" s="757"/>
      <c r="AU39" s="757"/>
      <c r="AV39" s="757"/>
      <c r="AW39" s="757"/>
      <c r="AX39" s="757"/>
      <c r="AY39" s="758"/>
      <c r="AZ39" s="679" t="s">
        <v>125</v>
      </c>
      <c r="BA39" s="680"/>
      <c r="BB39" s="680"/>
      <c r="BC39" s="680"/>
      <c r="BD39" s="715"/>
      <c r="BE39" s="715"/>
      <c r="BF39" s="738"/>
      <c r="BG39" s="770" t="s">
        <v>334</v>
      </c>
      <c r="BH39" s="771"/>
      <c r="BI39" s="771"/>
      <c r="BJ39" s="771"/>
      <c r="BK39" s="771"/>
      <c r="BL39" s="235"/>
      <c r="BM39" s="695" t="s">
        <v>335</v>
      </c>
      <c r="BN39" s="695"/>
      <c r="BO39" s="695"/>
      <c r="BP39" s="695"/>
      <c r="BQ39" s="695"/>
      <c r="BR39" s="695"/>
      <c r="BS39" s="695"/>
      <c r="BT39" s="695"/>
      <c r="BU39" s="696"/>
      <c r="BV39" s="679">
        <v>111</v>
      </c>
      <c r="BW39" s="680"/>
      <c r="BX39" s="680"/>
      <c r="BY39" s="680"/>
      <c r="BZ39" s="680"/>
      <c r="CA39" s="680"/>
      <c r="CB39" s="689"/>
      <c r="CD39" s="694" t="s">
        <v>336</v>
      </c>
      <c r="CE39" s="695"/>
      <c r="CF39" s="695"/>
      <c r="CG39" s="695"/>
      <c r="CH39" s="695"/>
      <c r="CI39" s="695"/>
      <c r="CJ39" s="695"/>
      <c r="CK39" s="695"/>
      <c r="CL39" s="695"/>
      <c r="CM39" s="695"/>
      <c r="CN39" s="695"/>
      <c r="CO39" s="695"/>
      <c r="CP39" s="695"/>
      <c r="CQ39" s="696"/>
      <c r="CR39" s="679">
        <v>709015</v>
      </c>
      <c r="CS39" s="715"/>
      <c r="CT39" s="715"/>
      <c r="CU39" s="715"/>
      <c r="CV39" s="715"/>
      <c r="CW39" s="715"/>
      <c r="CX39" s="715"/>
      <c r="CY39" s="716"/>
      <c r="CZ39" s="684">
        <v>1.7</v>
      </c>
      <c r="DA39" s="713"/>
      <c r="DB39" s="713"/>
      <c r="DC39" s="717"/>
      <c r="DD39" s="688">
        <v>702939</v>
      </c>
      <c r="DE39" s="715"/>
      <c r="DF39" s="715"/>
      <c r="DG39" s="715"/>
      <c r="DH39" s="715"/>
      <c r="DI39" s="715"/>
      <c r="DJ39" s="715"/>
      <c r="DK39" s="716"/>
      <c r="DL39" s="688" t="s">
        <v>221</v>
      </c>
      <c r="DM39" s="715"/>
      <c r="DN39" s="715"/>
      <c r="DO39" s="715"/>
      <c r="DP39" s="715"/>
      <c r="DQ39" s="715"/>
      <c r="DR39" s="715"/>
      <c r="DS39" s="715"/>
      <c r="DT39" s="715"/>
      <c r="DU39" s="715"/>
      <c r="DV39" s="716"/>
      <c r="DW39" s="684" t="s">
        <v>221</v>
      </c>
      <c r="DX39" s="713"/>
      <c r="DY39" s="713"/>
      <c r="DZ39" s="713"/>
      <c r="EA39" s="713"/>
      <c r="EB39" s="713"/>
      <c r="EC39" s="714"/>
    </row>
    <row r="40" spans="2:133" ht="11.25" customHeight="1">
      <c r="AQ40" s="756" t="s">
        <v>337</v>
      </c>
      <c r="AR40" s="757"/>
      <c r="AS40" s="757"/>
      <c r="AT40" s="757"/>
      <c r="AU40" s="757"/>
      <c r="AV40" s="757"/>
      <c r="AW40" s="757"/>
      <c r="AX40" s="757"/>
      <c r="AY40" s="758"/>
      <c r="AZ40" s="679">
        <v>935157</v>
      </c>
      <c r="BA40" s="680"/>
      <c r="BB40" s="680"/>
      <c r="BC40" s="680"/>
      <c r="BD40" s="715"/>
      <c r="BE40" s="715"/>
      <c r="BF40" s="738"/>
      <c r="BG40" s="770"/>
      <c r="BH40" s="771"/>
      <c r="BI40" s="771"/>
      <c r="BJ40" s="771"/>
      <c r="BK40" s="771"/>
      <c r="BL40" s="235"/>
      <c r="BM40" s="695" t="s">
        <v>338</v>
      </c>
      <c r="BN40" s="695"/>
      <c r="BO40" s="695"/>
      <c r="BP40" s="695"/>
      <c r="BQ40" s="695"/>
      <c r="BR40" s="695"/>
      <c r="BS40" s="695"/>
      <c r="BT40" s="695"/>
      <c r="BU40" s="696"/>
      <c r="BV40" s="679" t="s">
        <v>133</v>
      </c>
      <c r="BW40" s="680"/>
      <c r="BX40" s="680"/>
      <c r="BY40" s="680"/>
      <c r="BZ40" s="680"/>
      <c r="CA40" s="680"/>
      <c r="CB40" s="689"/>
      <c r="CD40" s="694" t="s">
        <v>339</v>
      </c>
      <c r="CE40" s="695"/>
      <c r="CF40" s="695"/>
      <c r="CG40" s="695"/>
      <c r="CH40" s="695"/>
      <c r="CI40" s="695"/>
      <c r="CJ40" s="695"/>
      <c r="CK40" s="695"/>
      <c r="CL40" s="695"/>
      <c r="CM40" s="695"/>
      <c r="CN40" s="695"/>
      <c r="CO40" s="695"/>
      <c r="CP40" s="695"/>
      <c r="CQ40" s="696"/>
      <c r="CR40" s="679">
        <v>87759</v>
      </c>
      <c r="CS40" s="680"/>
      <c r="CT40" s="680"/>
      <c r="CU40" s="680"/>
      <c r="CV40" s="680"/>
      <c r="CW40" s="680"/>
      <c r="CX40" s="680"/>
      <c r="CY40" s="681"/>
      <c r="CZ40" s="684">
        <v>0.2</v>
      </c>
      <c r="DA40" s="713"/>
      <c r="DB40" s="713"/>
      <c r="DC40" s="717"/>
      <c r="DD40" s="688">
        <v>17400</v>
      </c>
      <c r="DE40" s="680"/>
      <c r="DF40" s="680"/>
      <c r="DG40" s="680"/>
      <c r="DH40" s="680"/>
      <c r="DI40" s="680"/>
      <c r="DJ40" s="680"/>
      <c r="DK40" s="681"/>
      <c r="DL40" s="688">
        <v>17400</v>
      </c>
      <c r="DM40" s="680"/>
      <c r="DN40" s="680"/>
      <c r="DO40" s="680"/>
      <c r="DP40" s="680"/>
      <c r="DQ40" s="680"/>
      <c r="DR40" s="680"/>
      <c r="DS40" s="680"/>
      <c r="DT40" s="680"/>
      <c r="DU40" s="680"/>
      <c r="DV40" s="681"/>
      <c r="DW40" s="684">
        <v>0.1</v>
      </c>
      <c r="DX40" s="713"/>
      <c r="DY40" s="713"/>
      <c r="DZ40" s="713"/>
      <c r="EA40" s="713"/>
      <c r="EB40" s="713"/>
      <c r="EC40" s="714"/>
    </row>
    <row r="41" spans="2:133" ht="11.25" customHeight="1">
      <c r="AQ41" s="766" t="s">
        <v>340</v>
      </c>
      <c r="AR41" s="767"/>
      <c r="AS41" s="767"/>
      <c r="AT41" s="767"/>
      <c r="AU41" s="767"/>
      <c r="AV41" s="767"/>
      <c r="AW41" s="767"/>
      <c r="AX41" s="767"/>
      <c r="AY41" s="768"/>
      <c r="AZ41" s="759">
        <v>2100687</v>
      </c>
      <c r="BA41" s="760"/>
      <c r="BB41" s="760"/>
      <c r="BC41" s="760"/>
      <c r="BD41" s="749"/>
      <c r="BE41" s="749"/>
      <c r="BF41" s="751"/>
      <c r="BG41" s="772"/>
      <c r="BH41" s="773"/>
      <c r="BI41" s="773"/>
      <c r="BJ41" s="773"/>
      <c r="BK41" s="773"/>
      <c r="BL41" s="236"/>
      <c r="BM41" s="704" t="s">
        <v>341</v>
      </c>
      <c r="BN41" s="704"/>
      <c r="BO41" s="704"/>
      <c r="BP41" s="704"/>
      <c r="BQ41" s="704"/>
      <c r="BR41" s="704"/>
      <c r="BS41" s="704"/>
      <c r="BT41" s="704"/>
      <c r="BU41" s="705"/>
      <c r="BV41" s="759">
        <v>269</v>
      </c>
      <c r="BW41" s="760"/>
      <c r="BX41" s="760"/>
      <c r="BY41" s="760"/>
      <c r="BZ41" s="760"/>
      <c r="CA41" s="760"/>
      <c r="CB41" s="769"/>
      <c r="CD41" s="694" t="s">
        <v>342</v>
      </c>
      <c r="CE41" s="695"/>
      <c r="CF41" s="695"/>
      <c r="CG41" s="695"/>
      <c r="CH41" s="695"/>
      <c r="CI41" s="695"/>
      <c r="CJ41" s="695"/>
      <c r="CK41" s="695"/>
      <c r="CL41" s="695"/>
      <c r="CM41" s="695"/>
      <c r="CN41" s="695"/>
      <c r="CO41" s="695"/>
      <c r="CP41" s="695"/>
      <c r="CQ41" s="696"/>
      <c r="CR41" s="679" t="s">
        <v>125</v>
      </c>
      <c r="CS41" s="715"/>
      <c r="CT41" s="715"/>
      <c r="CU41" s="715"/>
      <c r="CV41" s="715"/>
      <c r="CW41" s="715"/>
      <c r="CX41" s="715"/>
      <c r="CY41" s="716"/>
      <c r="CZ41" s="684" t="s">
        <v>125</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344</v>
      </c>
      <c r="CE42" s="677"/>
      <c r="CF42" s="677"/>
      <c r="CG42" s="677"/>
      <c r="CH42" s="677"/>
      <c r="CI42" s="677"/>
      <c r="CJ42" s="677"/>
      <c r="CK42" s="677"/>
      <c r="CL42" s="677"/>
      <c r="CM42" s="677"/>
      <c r="CN42" s="677"/>
      <c r="CO42" s="677"/>
      <c r="CP42" s="677"/>
      <c r="CQ42" s="678"/>
      <c r="CR42" s="679">
        <v>3097981</v>
      </c>
      <c r="CS42" s="680"/>
      <c r="CT42" s="680"/>
      <c r="CU42" s="680"/>
      <c r="CV42" s="680"/>
      <c r="CW42" s="680"/>
      <c r="CX42" s="680"/>
      <c r="CY42" s="681"/>
      <c r="CZ42" s="684">
        <v>7.4</v>
      </c>
      <c r="DA42" s="685"/>
      <c r="DB42" s="685"/>
      <c r="DC42" s="780"/>
      <c r="DD42" s="688">
        <v>835693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346</v>
      </c>
      <c r="CE43" s="677"/>
      <c r="CF43" s="677"/>
      <c r="CG43" s="677"/>
      <c r="CH43" s="677"/>
      <c r="CI43" s="677"/>
      <c r="CJ43" s="677"/>
      <c r="CK43" s="677"/>
      <c r="CL43" s="677"/>
      <c r="CM43" s="677"/>
      <c r="CN43" s="677"/>
      <c r="CO43" s="677"/>
      <c r="CP43" s="677"/>
      <c r="CQ43" s="678"/>
      <c r="CR43" s="679">
        <v>79586</v>
      </c>
      <c r="CS43" s="715"/>
      <c r="CT43" s="715"/>
      <c r="CU43" s="715"/>
      <c r="CV43" s="715"/>
      <c r="CW43" s="715"/>
      <c r="CX43" s="715"/>
      <c r="CY43" s="716"/>
      <c r="CZ43" s="684">
        <v>0.2</v>
      </c>
      <c r="DA43" s="713"/>
      <c r="DB43" s="713"/>
      <c r="DC43" s="717"/>
      <c r="DD43" s="688">
        <v>79586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347</v>
      </c>
      <c r="CD44" s="791" t="s">
        <v>299</v>
      </c>
      <c r="CE44" s="792"/>
      <c r="CF44" s="676" t="s">
        <v>348</v>
      </c>
      <c r="CG44" s="677"/>
      <c r="CH44" s="677"/>
      <c r="CI44" s="677"/>
      <c r="CJ44" s="677"/>
      <c r="CK44" s="677"/>
      <c r="CL44" s="677"/>
      <c r="CM44" s="677"/>
      <c r="CN44" s="677"/>
      <c r="CO44" s="677"/>
      <c r="CP44" s="677"/>
      <c r="CQ44" s="678"/>
      <c r="CR44" s="679">
        <v>3097981</v>
      </c>
      <c r="CS44" s="680"/>
      <c r="CT44" s="680"/>
      <c r="CU44" s="680"/>
      <c r="CV44" s="680"/>
      <c r="CW44" s="680"/>
      <c r="CX44" s="680"/>
      <c r="CY44" s="681"/>
      <c r="CZ44" s="684">
        <v>7.4</v>
      </c>
      <c r="DA44" s="685"/>
      <c r="DB44" s="685"/>
      <c r="DC44" s="780"/>
      <c r="DD44" s="688">
        <v>835693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349</v>
      </c>
      <c r="CG45" s="677"/>
      <c r="CH45" s="677"/>
      <c r="CI45" s="677"/>
      <c r="CJ45" s="677"/>
      <c r="CK45" s="677"/>
      <c r="CL45" s="677"/>
      <c r="CM45" s="677"/>
      <c r="CN45" s="677"/>
      <c r="CO45" s="677"/>
      <c r="CP45" s="677"/>
      <c r="CQ45" s="678"/>
      <c r="CR45" s="679">
        <v>577603</v>
      </c>
      <c r="CS45" s="715"/>
      <c r="CT45" s="715"/>
      <c r="CU45" s="715"/>
      <c r="CV45" s="715"/>
      <c r="CW45" s="715"/>
      <c r="CX45" s="715"/>
      <c r="CY45" s="716"/>
      <c r="CZ45" s="684">
        <v>1.4</v>
      </c>
      <c r="DA45" s="713"/>
      <c r="DB45" s="713"/>
      <c r="DC45" s="717"/>
      <c r="DD45" s="688">
        <v>78170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350</v>
      </c>
      <c r="CG46" s="677"/>
      <c r="CH46" s="677"/>
      <c r="CI46" s="677"/>
      <c r="CJ46" s="677"/>
      <c r="CK46" s="677"/>
      <c r="CL46" s="677"/>
      <c r="CM46" s="677"/>
      <c r="CN46" s="677"/>
      <c r="CO46" s="677"/>
      <c r="CP46" s="677"/>
      <c r="CQ46" s="678"/>
      <c r="CR46" s="679">
        <v>2520378</v>
      </c>
      <c r="CS46" s="680"/>
      <c r="CT46" s="680"/>
      <c r="CU46" s="680"/>
      <c r="CV46" s="680"/>
      <c r="CW46" s="680"/>
      <c r="CX46" s="680"/>
      <c r="CY46" s="681"/>
      <c r="CZ46" s="684">
        <v>6.1</v>
      </c>
      <c r="DA46" s="685"/>
      <c r="DB46" s="685"/>
      <c r="DC46" s="780"/>
      <c r="DD46" s="688">
        <v>757523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351</v>
      </c>
      <c r="CG47" s="677"/>
      <c r="CH47" s="677"/>
      <c r="CI47" s="677"/>
      <c r="CJ47" s="677"/>
      <c r="CK47" s="677"/>
      <c r="CL47" s="677"/>
      <c r="CM47" s="677"/>
      <c r="CN47" s="677"/>
      <c r="CO47" s="677"/>
      <c r="CP47" s="677"/>
      <c r="CQ47" s="678"/>
      <c r="CR47" s="679" t="s">
        <v>221</v>
      </c>
      <c r="CS47" s="715"/>
      <c r="CT47" s="715"/>
      <c r="CU47" s="715"/>
      <c r="CV47" s="715"/>
      <c r="CW47" s="715"/>
      <c r="CX47" s="715"/>
      <c r="CY47" s="716"/>
      <c r="CZ47" s="684" t="s">
        <v>221</v>
      </c>
      <c r="DA47" s="713"/>
      <c r="DB47" s="713"/>
      <c r="DC47" s="717"/>
      <c r="DD47" s="688" t="s">
        <v>125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352</v>
      </c>
      <c r="CG48" s="677"/>
      <c r="CH48" s="677"/>
      <c r="CI48" s="677"/>
      <c r="CJ48" s="677"/>
      <c r="CK48" s="677"/>
      <c r="CL48" s="677"/>
      <c r="CM48" s="677"/>
      <c r="CN48" s="677"/>
      <c r="CO48" s="677"/>
      <c r="CP48" s="677"/>
      <c r="CQ48" s="678"/>
      <c r="CR48" s="679" t="s">
        <v>221</v>
      </c>
      <c r="CS48" s="680"/>
      <c r="CT48" s="680"/>
      <c r="CU48" s="680"/>
      <c r="CV48" s="680"/>
      <c r="CW48" s="680"/>
      <c r="CX48" s="680"/>
      <c r="CY48" s="681"/>
      <c r="CZ48" s="684" t="s">
        <v>221</v>
      </c>
      <c r="DA48" s="685"/>
      <c r="DB48" s="685"/>
      <c r="DC48" s="780"/>
      <c r="DD48" s="688" t="s">
        <v>125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353</v>
      </c>
      <c r="CE49" s="725"/>
      <c r="CF49" s="725"/>
      <c r="CG49" s="725"/>
      <c r="CH49" s="725"/>
      <c r="CI49" s="725"/>
      <c r="CJ49" s="725"/>
      <c r="CK49" s="725"/>
      <c r="CL49" s="725"/>
      <c r="CM49" s="725"/>
      <c r="CN49" s="725"/>
      <c r="CO49" s="725"/>
      <c r="CP49" s="725"/>
      <c r="CQ49" s="726"/>
      <c r="CR49" s="759">
        <v>41605737</v>
      </c>
      <c r="CS49" s="749"/>
      <c r="CT49" s="749"/>
      <c r="CU49" s="749"/>
      <c r="CV49" s="749"/>
      <c r="CW49" s="749"/>
      <c r="CX49" s="749"/>
      <c r="CY49" s="781"/>
      <c r="CZ49" s="764">
        <v>100</v>
      </c>
      <c r="DA49" s="782"/>
      <c r="DB49" s="782"/>
      <c r="DC49" s="783"/>
      <c r="DD49" s="784">
        <v>27066273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w3cV5OoPGevaSTruJWF6/yG5adK++yrng3Fs7Tv1YVHNQDbjKZjdPb75eRsd0B6CpD7/+DOUfIllioin/MNgw==" saltValue="UBhdNOUFl1MMffkvUbqNG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355</v>
      </c>
      <c r="DK2" s="827"/>
      <c r="DL2" s="827"/>
      <c r="DM2" s="827"/>
      <c r="DN2" s="827"/>
      <c r="DO2" s="828"/>
      <c r="DP2" s="249"/>
      <c r="DQ2" s="826" t="s">
        <v>356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357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358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359</v>
      </c>
      <c r="B5" s="821"/>
      <c r="C5" s="821"/>
      <c r="D5" s="821"/>
      <c r="E5" s="821"/>
      <c r="F5" s="821"/>
      <c r="G5" s="821"/>
      <c r="H5" s="821"/>
      <c r="I5" s="821"/>
      <c r="J5" s="821"/>
      <c r="K5" s="821"/>
      <c r="L5" s="821"/>
      <c r="M5" s="821"/>
      <c r="N5" s="821"/>
      <c r="O5" s="821"/>
      <c r="P5" s="822"/>
      <c r="Q5" s="797" t="s">
        <v>360</v>
      </c>
      <c r="R5" s="798"/>
      <c r="S5" s="798"/>
      <c r="T5" s="798"/>
      <c r="U5" s="799"/>
      <c r="V5" s="797" t="s">
        <v>361</v>
      </c>
      <c r="W5" s="798"/>
      <c r="X5" s="798"/>
      <c r="Y5" s="798"/>
      <c r="Z5" s="799"/>
      <c r="AA5" s="797" t="s">
        <v>362</v>
      </c>
      <c r="AB5" s="798"/>
      <c r="AC5" s="798"/>
      <c r="AD5" s="798"/>
      <c r="AE5" s="798"/>
      <c r="AF5" s="830" t="s">
        <v>363</v>
      </c>
      <c r="AG5" s="798"/>
      <c r="AH5" s="798"/>
      <c r="AI5" s="798"/>
      <c r="AJ5" s="809"/>
      <c r="AK5" s="798" t="s">
        <v>364</v>
      </c>
      <c r="AL5" s="798"/>
      <c r="AM5" s="798"/>
      <c r="AN5" s="798"/>
      <c r="AO5" s="799"/>
      <c r="AP5" s="797" t="s">
        <v>365</v>
      </c>
      <c r="AQ5" s="798"/>
      <c r="AR5" s="798"/>
      <c r="AS5" s="798"/>
      <c r="AT5" s="799"/>
      <c r="AU5" s="797" t="s">
        <v>366</v>
      </c>
      <c r="AV5" s="798"/>
      <c r="AW5" s="798"/>
      <c r="AX5" s="798"/>
      <c r="AY5" s="809"/>
      <c r="AZ5" s="256"/>
      <c r="BA5" s="256"/>
      <c r="BB5" s="256"/>
      <c r="BC5" s="256"/>
      <c r="BD5" s="256"/>
      <c r="BE5" s="257"/>
      <c r="BF5" s="257"/>
      <c r="BG5" s="257"/>
      <c r="BH5" s="257"/>
      <c r="BI5" s="257"/>
      <c r="BJ5" s="257"/>
      <c r="BK5" s="257"/>
      <c r="BL5" s="257"/>
      <c r="BM5" s="257"/>
      <c r="BN5" s="257"/>
      <c r="BO5" s="257"/>
      <c r="BP5" s="257"/>
      <c r="BQ5" s="820" t="s">
        <v>367</v>
      </c>
      <c r="BR5" s="821"/>
      <c r="BS5" s="821"/>
      <c r="BT5" s="821"/>
      <c r="BU5" s="821"/>
      <c r="BV5" s="821"/>
      <c r="BW5" s="821"/>
      <c r="BX5" s="821"/>
      <c r="BY5" s="821"/>
      <c r="BZ5" s="821"/>
      <c r="CA5" s="821"/>
      <c r="CB5" s="821"/>
      <c r="CC5" s="821"/>
      <c r="CD5" s="821"/>
      <c r="CE5" s="821"/>
      <c r="CF5" s="821"/>
      <c r="CG5" s="822"/>
      <c r="CH5" s="797" t="s">
        <v>368</v>
      </c>
      <c r="CI5" s="798"/>
      <c r="CJ5" s="798"/>
      <c r="CK5" s="798"/>
      <c r="CL5" s="799"/>
      <c r="CM5" s="797" t="s">
        <v>369</v>
      </c>
      <c r="CN5" s="798"/>
      <c r="CO5" s="798"/>
      <c r="CP5" s="798"/>
      <c r="CQ5" s="799"/>
      <c r="CR5" s="797" t="s">
        <v>370</v>
      </c>
      <c r="CS5" s="798"/>
      <c r="CT5" s="798"/>
      <c r="CU5" s="798"/>
      <c r="CV5" s="799"/>
      <c r="CW5" s="797" t="s">
        <v>371</v>
      </c>
      <c r="CX5" s="798"/>
      <c r="CY5" s="798"/>
      <c r="CZ5" s="798"/>
      <c r="DA5" s="799"/>
      <c r="DB5" s="797" t="s">
        <v>372</v>
      </c>
      <c r="DC5" s="798"/>
      <c r="DD5" s="798"/>
      <c r="DE5" s="798"/>
      <c r="DF5" s="799"/>
      <c r="DG5" s="803" t="s">
        <v>373</v>
      </c>
      <c r="DH5" s="804"/>
      <c r="DI5" s="804"/>
      <c r="DJ5" s="804"/>
      <c r="DK5" s="805"/>
      <c r="DL5" s="803" t="s">
        <v>374</v>
      </c>
      <c r="DM5" s="804"/>
      <c r="DN5" s="804"/>
      <c r="DO5" s="804"/>
      <c r="DP5" s="805"/>
      <c r="DQ5" s="797" t="s">
        <v>375</v>
      </c>
      <c r="DR5" s="798"/>
      <c r="DS5" s="798"/>
      <c r="DT5" s="798"/>
      <c r="DU5" s="799"/>
      <c r="DV5" s="797" t="s">
        <v>366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376</v>
      </c>
      <c r="C7" s="812"/>
      <c r="D7" s="812"/>
      <c r="E7" s="812"/>
      <c r="F7" s="812"/>
      <c r="G7" s="812"/>
      <c r="H7" s="812"/>
      <c r="I7" s="812"/>
      <c r="J7" s="812"/>
      <c r="K7" s="812"/>
      <c r="L7" s="812"/>
      <c r="M7" s="812"/>
      <c r="N7" s="812"/>
      <c r="O7" s="812"/>
      <c r="P7" s="813"/>
      <c r="Q7" s="814">
        <v>43025</v>
      </c>
      <c r="R7" s="815"/>
      <c r="S7" s="815"/>
      <c r="T7" s="815"/>
      <c r="U7" s="815"/>
      <c r="V7" s="815">
        <v>41684</v>
      </c>
      <c r="W7" s="815"/>
      <c r="X7" s="815"/>
      <c r="Y7" s="815"/>
      <c r="Z7" s="815"/>
      <c r="AA7" s="815">
        <v>1341</v>
      </c>
      <c r="AB7" s="815"/>
      <c r="AC7" s="815"/>
      <c r="AD7" s="815"/>
      <c r="AE7" s="816"/>
      <c r="AF7" s="817">
        <v>1119</v>
      </c>
      <c r="AG7" s="818"/>
      <c r="AH7" s="818"/>
      <c r="AI7" s="818"/>
      <c r="AJ7" s="819"/>
      <c r="AK7" s="854">
        <v>466</v>
      </c>
      <c r="AL7" s="855"/>
      <c r="AM7" s="855"/>
      <c r="AN7" s="855"/>
      <c r="AO7" s="855"/>
      <c r="AP7" s="855">
        <v>28089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-3</v>
      </c>
      <c r="CI7" s="852"/>
      <c r="CJ7" s="852"/>
      <c r="CK7" s="852"/>
      <c r="CL7" s="853"/>
      <c r="CM7" s="851">
        <v>230</v>
      </c>
      <c r="CN7" s="852"/>
      <c r="CO7" s="852"/>
      <c r="CP7" s="852"/>
      <c r="CQ7" s="853"/>
      <c r="CR7" s="851">
        <v>100</v>
      </c>
      <c r="CS7" s="852"/>
      <c r="CT7" s="852"/>
      <c r="CU7" s="852"/>
      <c r="CV7" s="853"/>
      <c r="CW7" s="851">
        <v>143</v>
      </c>
      <c r="CX7" s="852"/>
      <c r="CY7" s="852"/>
      <c r="CZ7" s="852"/>
      <c r="DA7" s="853"/>
      <c r="DB7" s="851" t="s">
        <v>572</v>
      </c>
      <c r="DC7" s="852"/>
      <c r="DD7" s="852"/>
      <c r="DE7" s="852"/>
      <c r="DF7" s="853"/>
      <c r="DG7" s="851" t="s">
        <v>572</v>
      </c>
      <c r="DH7" s="852"/>
      <c r="DI7" s="852"/>
      <c r="DJ7" s="852"/>
      <c r="DK7" s="853"/>
      <c r="DL7" s="851" t="s">
        <v>572</v>
      </c>
      <c r="DM7" s="852"/>
      <c r="DN7" s="852"/>
      <c r="DO7" s="852"/>
      <c r="DP7" s="853"/>
      <c r="DQ7" s="851" t="s">
        <v>572</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587</v>
      </c>
      <c r="BT8" s="849"/>
      <c r="BU8" s="849"/>
      <c r="BV8" s="849"/>
      <c r="BW8" s="849"/>
      <c r="BX8" s="849"/>
      <c r="BY8" s="849"/>
      <c r="BZ8" s="849"/>
      <c r="CA8" s="849"/>
      <c r="CB8" s="849"/>
      <c r="CC8" s="849"/>
      <c r="CD8" s="849"/>
      <c r="CE8" s="849"/>
      <c r="CF8" s="849"/>
      <c r="CG8" s="850"/>
      <c r="CH8" s="861">
        <v>0</v>
      </c>
      <c r="CI8" s="862"/>
      <c r="CJ8" s="862"/>
      <c r="CK8" s="862"/>
      <c r="CL8" s="863"/>
      <c r="CM8" s="861">
        <v>11</v>
      </c>
      <c r="CN8" s="862"/>
      <c r="CO8" s="862"/>
      <c r="CP8" s="862"/>
      <c r="CQ8" s="863"/>
      <c r="CR8" s="861">
        <v>5</v>
      </c>
      <c r="CS8" s="862"/>
      <c r="CT8" s="862"/>
      <c r="CU8" s="862"/>
      <c r="CV8" s="863"/>
      <c r="CW8" s="861">
        <v>0</v>
      </c>
      <c r="CX8" s="862"/>
      <c r="CY8" s="862"/>
      <c r="CZ8" s="862"/>
      <c r="DA8" s="863"/>
      <c r="DB8" s="861" t="s">
        <v>588</v>
      </c>
      <c r="DC8" s="862"/>
      <c r="DD8" s="862"/>
      <c r="DE8" s="862"/>
      <c r="DF8" s="863"/>
      <c r="DG8" s="861" t="s">
        <v>574</v>
      </c>
      <c r="DH8" s="862"/>
      <c r="DI8" s="862"/>
      <c r="DJ8" s="862"/>
      <c r="DK8" s="863"/>
      <c r="DL8" s="861" t="s">
        <v>572</v>
      </c>
      <c r="DM8" s="862"/>
      <c r="DN8" s="862"/>
      <c r="DO8" s="862"/>
      <c r="DP8" s="863"/>
      <c r="DQ8" s="861" t="s">
        <v>572</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378</v>
      </c>
      <c r="B23" s="870" t="s">
        <v>379</v>
      </c>
      <c r="C23" s="871"/>
      <c r="D23" s="871"/>
      <c r="E23" s="871"/>
      <c r="F23" s="871"/>
      <c r="G23" s="871"/>
      <c r="H23" s="871"/>
      <c r="I23" s="871"/>
      <c r="J23" s="871"/>
      <c r="K23" s="871"/>
      <c r="L23" s="871"/>
      <c r="M23" s="871"/>
      <c r="N23" s="871"/>
      <c r="O23" s="871"/>
      <c r="P23" s="872"/>
      <c r="Q23" s="873">
        <v>43025</v>
      </c>
      <c r="R23" s="874"/>
      <c r="S23" s="874"/>
      <c r="T23" s="874"/>
      <c r="U23" s="874"/>
      <c r="V23" s="874">
        <v>41684</v>
      </c>
      <c r="W23" s="874"/>
      <c r="X23" s="874"/>
      <c r="Y23" s="874"/>
      <c r="Z23" s="874"/>
      <c r="AA23" s="874">
        <v>1341</v>
      </c>
      <c r="AB23" s="874"/>
      <c r="AC23" s="874"/>
      <c r="AD23" s="874"/>
      <c r="AE23" s="875"/>
      <c r="AF23" s="876">
        <v>1119</v>
      </c>
      <c r="AG23" s="874"/>
      <c r="AH23" s="874"/>
      <c r="AI23" s="874"/>
      <c r="AJ23" s="877"/>
      <c r="AK23" s="878"/>
      <c r="AL23" s="879"/>
      <c r="AM23" s="879"/>
      <c r="AN23" s="879"/>
      <c r="AO23" s="879"/>
      <c r="AP23" s="874">
        <v>28089</v>
      </c>
      <c r="AQ23" s="874"/>
      <c r="AR23" s="874"/>
      <c r="AS23" s="874"/>
      <c r="AT23" s="874"/>
      <c r="AU23" s="880"/>
      <c r="AV23" s="880"/>
      <c r="AW23" s="880"/>
      <c r="AX23" s="880"/>
      <c r="AY23" s="881"/>
      <c r="AZ23" s="889" t="s">
        <v>380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359</v>
      </c>
      <c r="B26" s="821"/>
      <c r="C26" s="821"/>
      <c r="D26" s="821"/>
      <c r="E26" s="821"/>
      <c r="F26" s="821"/>
      <c r="G26" s="821"/>
      <c r="H26" s="821"/>
      <c r="I26" s="821"/>
      <c r="J26" s="821"/>
      <c r="K26" s="821"/>
      <c r="L26" s="821"/>
      <c r="M26" s="821"/>
      <c r="N26" s="821"/>
      <c r="O26" s="821"/>
      <c r="P26" s="822"/>
      <c r="Q26" s="797" t="s">
        <v>383</v>
      </c>
      <c r="R26" s="798"/>
      <c r="S26" s="798"/>
      <c r="T26" s="798"/>
      <c r="U26" s="799"/>
      <c r="V26" s="797" t="s">
        <v>384</v>
      </c>
      <c r="W26" s="798"/>
      <c r="X26" s="798"/>
      <c r="Y26" s="798"/>
      <c r="Z26" s="799"/>
      <c r="AA26" s="797" t="s">
        <v>385</v>
      </c>
      <c r="AB26" s="798"/>
      <c r="AC26" s="798"/>
      <c r="AD26" s="798"/>
      <c r="AE26" s="798"/>
      <c r="AF26" s="892" t="s">
        <v>386</v>
      </c>
      <c r="AG26" s="893"/>
      <c r="AH26" s="893"/>
      <c r="AI26" s="893"/>
      <c r="AJ26" s="894"/>
      <c r="AK26" s="798" t="s">
        <v>387</v>
      </c>
      <c r="AL26" s="798"/>
      <c r="AM26" s="798"/>
      <c r="AN26" s="798"/>
      <c r="AO26" s="799"/>
      <c r="AP26" s="797" t="s">
        <v>388</v>
      </c>
      <c r="AQ26" s="798"/>
      <c r="AR26" s="798"/>
      <c r="AS26" s="798"/>
      <c r="AT26" s="799"/>
      <c r="AU26" s="797" t="s">
        <v>389</v>
      </c>
      <c r="AV26" s="798"/>
      <c r="AW26" s="798"/>
      <c r="AX26" s="798"/>
      <c r="AY26" s="799"/>
      <c r="AZ26" s="797" t="s">
        <v>390</v>
      </c>
      <c r="BA26" s="798"/>
      <c r="BB26" s="798"/>
      <c r="BC26" s="798"/>
      <c r="BD26" s="799"/>
      <c r="BE26" s="797" t="s">
        <v>366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391</v>
      </c>
      <c r="C28" s="812"/>
      <c r="D28" s="812"/>
      <c r="E28" s="812"/>
      <c r="F28" s="812"/>
      <c r="G28" s="812"/>
      <c r="H28" s="812"/>
      <c r="I28" s="812"/>
      <c r="J28" s="812"/>
      <c r="K28" s="812"/>
      <c r="L28" s="812"/>
      <c r="M28" s="812"/>
      <c r="N28" s="812"/>
      <c r="O28" s="812"/>
      <c r="P28" s="813"/>
      <c r="Q28" s="902">
        <v>11060</v>
      </c>
      <c r="R28" s="903"/>
      <c r="S28" s="903"/>
      <c r="T28" s="903"/>
      <c r="U28" s="903"/>
      <c r="V28" s="903">
        <v>10898</v>
      </c>
      <c r="W28" s="903"/>
      <c r="X28" s="903"/>
      <c r="Y28" s="903"/>
      <c r="Z28" s="903"/>
      <c r="AA28" s="903">
        <v>162</v>
      </c>
      <c r="AB28" s="903"/>
      <c r="AC28" s="903"/>
      <c r="AD28" s="903"/>
      <c r="AE28" s="904"/>
      <c r="AF28" s="905">
        <v>162</v>
      </c>
      <c r="AG28" s="903"/>
      <c r="AH28" s="903"/>
      <c r="AI28" s="903"/>
      <c r="AJ28" s="906"/>
      <c r="AK28" s="907">
        <v>888</v>
      </c>
      <c r="AL28" s="898"/>
      <c r="AM28" s="898"/>
      <c r="AN28" s="898"/>
      <c r="AO28" s="898"/>
      <c r="AP28" s="898" t="s">
        <v>571</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392</v>
      </c>
      <c r="C29" s="836"/>
      <c r="D29" s="836"/>
      <c r="E29" s="836"/>
      <c r="F29" s="836"/>
      <c r="G29" s="836"/>
      <c r="H29" s="836"/>
      <c r="I29" s="836"/>
      <c r="J29" s="836"/>
      <c r="K29" s="836"/>
      <c r="L29" s="836"/>
      <c r="M29" s="836"/>
      <c r="N29" s="836"/>
      <c r="O29" s="836"/>
      <c r="P29" s="837"/>
      <c r="Q29" s="838">
        <v>6997</v>
      </c>
      <c r="R29" s="839"/>
      <c r="S29" s="839"/>
      <c r="T29" s="839"/>
      <c r="U29" s="839"/>
      <c r="V29" s="839">
        <v>6782</v>
      </c>
      <c r="W29" s="839"/>
      <c r="X29" s="839"/>
      <c r="Y29" s="839"/>
      <c r="Z29" s="839"/>
      <c r="AA29" s="839">
        <v>215</v>
      </c>
      <c r="AB29" s="839"/>
      <c r="AC29" s="839"/>
      <c r="AD29" s="839"/>
      <c r="AE29" s="840"/>
      <c r="AF29" s="841">
        <v>215</v>
      </c>
      <c r="AG29" s="842"/>
      <c r="AH29" s="842"/>
      <c r="AI29" s="842"/>
      <c r="AJ29" s="843"/>
      <c r="AK29" s="910">
        <v>949</v>
      </c>
      <c r="AL29" s="911"/>
      <c r="AM29" s="911"/>
      <c r="AN29" s="911"/>
      <c r="AO29" s="911"/>
      <c r="AP29" s="911" t="s">
        <v>573</v>
      </c>
      <c r="AQ29" s="911"/>
      <c r="AR29" s="911"/>
      <c r="AS29" s="911"/>
      <c r="AT29" s="911"/>
      <c r="AU29" s="911" t="s">
        <v>574</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393</v>
      </c>
      <c r="C30" s="836"/>
      <c r="D30" s="836"/>
      <c r="E30" s="836"/>
      <c r="F30" s="836"/>
      <c r="G30" s="836"/>
      <c r="H30" s="836"/>
      <c r="I30" s="836"/>
      <c r="J30" s="836"/>
      <c r="K30" s="836"/>
      <c r="L30" s="836"/>
      <c r="M30" s="836"/>
      <c r="N30" s="836"/>
      <c r="O30" s="836"/>
      <c r="P30" s="837"/>
      <c r="Q30" s="838">
        <v>1249</v>
      </c>
      <c r="R30" s="839"/>
      <c r="S30" s="839"/>
      <c r="T30" s="839"/>
      <c r="U30" s="839"/>
      <c r="V30" s="839">
        <v>1243</v>
      </c>
      <c r="W30" s="839"/>
      <c r="X30" s="839"/>
      <c r="Y30" s="839"/>
      <c r="Z30" s="839"/>
      <c r="AA30" s="839">
        <v>6</v>
      </c>
      <c r="AB30" s="839"/>
      <c r="AC30" s="839"/>
      <c r="AD30" s="839"/>
      <c r="AE30" s="840"/>
      <c r="AF30" s="841">
        <v>6</v>
      </c>
      <c r="AG30" s="842"/>
      <c r="AH30" s="842"/>
      <c r="AI30" s="842"/>
      <c r="AJ30" s="843"/>
      <c r="AK30" s="910">
        <v>199</v>
      </c>
      <c r="AL30" s="911"/>
      <c r="AM30" s="911"/>
      <c r="AN30" s="911"/>
      <c r="AO30" s="911"/>
      <c r="AP30" s="911" t="s">
        <v>571</v>
      </c>
      <c r="AQ30" s="911"/>
      <c r="AR30" s="911"/>
      <c r="AS30" s="911"/>
      <c r="AT30" s="911"/>
      <c r="AU30" s="911" t="s">
        <v>572</v>
      </c>
      <c r="AV30" s="911"/>
      <c r="AW30" s="911"/>
      <c r="AX30" s="911"/>
      <c r="AY30" s="911"/>
      <c r="AZ30" s="912" t="s">
        <v>572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394</v>
      </c>
      <c r="C31" s="836"/>
      <c r="D31" s="836"/>
      <c r="E31" s="836"/>
      <c r="F31" s="836"/>
      <c r="G31" s="836"/>
      <c r="H31" s="836"/>
      <c r="I31" s="836"/>
      <c r="J31" s="836"/>
      <c r="K31" s="836"/>
      <c r="L31" s="836"/>
      <c r="M31" s="836"/>
      <c r="N31" s="836"/>
      <c r="O31" s="836"/>
      <c r="P31" s="837"/>
      <c r="Q31" s="838">
        <v>2226</v>
      </c>
      <c r="R31" s="839"/>
      <c r="S31" s="839"/>
      <c r="T31" s="839"/>
      <c r="U31" s="839"/>
      <c r="V31" s="839">
        <v>1876</v>
      </c>
      <c r="W31" s="839"/>
      <c r="X31" s="839"/>
      <c r="Y31" s="839"/>
      <c r="Z31" s="839"/>
      <c r="AA31" s="839">
        <v>350</v>
      </c>
      <c r="AB31" s="839"/>
      <c r="AC31" s="839"/>
      <c r="AD31" s="839"/>
      <c r="AE31" s="840"/>
      <c r="AF31" s="841">
        <v>1641</v>
      </c>
      <c r="AG31" s="842"/>
      <c r="AH31" s="842"/>
      <c r="AI31" s="842"/>
      <c r="AJ31" s="843"/>
      <c r="AK31" s="910">
        <v>4</v>
      </c>
      <c r="AL31" s="911"/>
      <c r="AM31" s="911"/>
      <c r="AN31" s="911"/>
      <c r="AO31" s="911"/>
      <c r="AP31" s="911">
        <v>4852</v>
      </c>
      <c r="AQ31" s="911"/>
      <c r="AR31" s="911"/>
      <c r="AS31" s="911"/>
      <c r="AT31" s="911"/>
      <c r="AU31" s="911">
        <v>10</v>
      </c>
      <c r="AV31" s="911"/>
      <c r="AW31" s="911"/>
      <c r="AX31" s="911"/>
      <c r="AY31" s="911"/>
      <c r="AZ31" s="912" t="s">
        <v>572</v>
      </c>
      <c r="BA31" s="912"/>
      <c r="BB31" s="912"/>
      <c r="BC31" s="912"/>
      <c r="BD31" s="912"/>
      <c r="BE31" s="908" t="s">
        <v>395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396</v>
      </c>
      <c r="C32" s="836"/>
      <c r="D32" s="836"/>
      <c r="E32" s="836"/>
      <c r="F32" s="836"/>
      <c r="G32" s="836"/>
      <c r="H32" s="836"/>
      <c r="I32" s="836"/>
      <c r="J32" s="836"/>
      <c r="K32" s="836"/>
      <c r="L32" s="836"/>
      <c r="M32" s="836"/>
      <c r="N32" s="836"/>
      <c r="O32" s="836"/>
      <c r="P32" s="837"/>
      <c r="Q32" s="838">
        <v>1788</v>
      </c>
      <c r="R32" s="839"/>
      <c r="S32" s="839"/>
      <c r="T32" s="839"/>
      <c r="U32" s="839"/>
      <c r="V32" s="839">
        <v>1666</v>
      </c>
      <c r="W32" s="839"/>
      <c r="X32" s="839"/>
      <c r="Y32" s="839"/>
      <c r="Z32" s="839"/>
      <c r="AA32" s="839">
        <v>122</v>
      </c>
      <c r="AB32" s="839"/>
      <c r="AC32" s="839"/>
      <c r="AD32" s="839"/>
      <c r="AE32" s="840"/>
      <c r="AF32" s="841">
        <v>121</v>
      </c>
      <c r="AG32" s="842"/>
      <c r="AH32" s="842"/>
      <c r="AI32" s="842"/>
      <c r="AJ32" s="843"/>
      <c r="AK32" s="910">
        <v>270</v>
      </c>
      <c r="AL32" s="911"/>
      <c r="AM32" s="911"/>
      <c r="AN32" s="911"/>
      <c r="AO32" s="911"/>
      <c r="AP32" s="911">
        <v>3302</v>
      </c>
      <c r="AQ32" s="911"/>
      <c r="AR32" s="911"/>
      <c r="AS32" s="911"/>
      <c r="AT32" s="911"/>
      <c r="AU32" s="911">
        <v>1879</v>
      </c>
      <c r="AV32" s="911"/>
      <c r="AW32" s="911"/>
      <c r="AX32" s="911"/>
      <c r="AY32" s="911"/>
      <c r="AZ32" s="912" t="s">
        <v>572</v>
      </c>
      <c r="BA32" s="912"/>
      <c r="BB32" s="912"/>
      <c r="BC32" s="912"/>
      <c r="BD32" s="912"/>
      <c r="BE32" s="908" t="s">
        <v>397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398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378</v>
      </c>
      <c r="B63" s="870" t="s">
        <v>399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2145</v>
      </c>
      <c r="AG63" s="922"/>
      <c r="AH63" s="922"/>
      <c r="AI63" s="922"/>
      <c r="AJ63" s="923"/>
      <c r="AK63" s="924"/>
      <c r="AL63" s="919"/>
      <c r="AM63" s="919"/>
      <c r="AN63" s="919"/>
      <c r="AO63" s="919"/>
      <c r="AP63" s="922">
        <v>8154</v>
      </c>
      <c r="AQ63" s="922"/>
      <c r="AR63" s="922"/>
      <c r="AS63" s="922"/>
      <c r="AT63" s="922"/>
      <c r="AU63" s="922">
        <v>1889</v>
      </c>
      <c r="AV63" s="922"/>
      <c r="AW63" s="922"/>
      <c r="AX63" s="922"/>
      <c r="AY63" s="922"/>
      <c r="AZ63" s="926"/>
      <c r="BA63" s="926"/>
      <c r="BB63" s="926"/>
      <c r="BC63" s="926"/>
      <c r="BD63" s="926"/>
      <c r="BE63" s="927"/>
      <c r="BF63" s="927"/>
      <c r="BG63" s="927"/>
      <c r="BH63" s="927"/>
      <c r="BI63" s="928"/>
      <c r="BJ63" s="929" t="s">
        <v>400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402</v>
      </c>
      <c r="B66" s="821"/>
      <c r="C66" s="821"/>
      <c r="D66" s="821"/>
      <c r="E66" s="821"/>
      <c r="F66" s="821"/>
      <c r="G66" s="821"/>
      <c r="H66" s="821"/>
      <c r="I66" s="821"/>
      <c r="J66" s="821"/>
      <c r="K66" s="821"/>
      <c r="L66" s="821"/>
      <c r="M66" s="821"/>
      <c r="N66" s="821"/>
      <c r="O66" s="821"/>
      <c r="P66" s="822"/>
      <c r="Q66" s="797" t="s">
        <v>403</v>
      </c>
      <c r="R66" s="798"/>
      <c r="S66" s="798"/>
      <c r="T66" s="798"/>
      <c r="U66" s="799"/>
      <c r="V66" s="797" t="s">
        <v>404</v>
      </c>
      <c r="W66" s="798"/>
      <c r="X66" s="798"/>
      <c r="Y66" s="798"/>
      <c r="Z66" s="799"/>
      <c r="AA66" s="797" t="s">
        <v>405</v>
      </c>
      <c r="AB66" s="798"/>
      <c r="AC66" s="798"/>
      <c r="AD66" s="798"/>
      <c r="AE66" s="799"/>
      <c r="AF66" s="932" t="s">
        <v>406</v>
      </c>
      <c r="AG66" s="893"/>
      <c r="AH66" s="893"/>
      <c r="AI66" s="893"/>
      <c r="AJ66" s="933"/>
      <c r="AK66" s="797" t="s">
        <v>407</v>
      </c>
      <c r="AL66" s="821"/>
      <c r="AM66" s="821"/>
      <c r="AN66" s="821"/>
      <c r="AO66" s="822"/>
      <c r="AP66" s="797" t="s">
        <v>408</v>
      </c>
      <c r="AQ66" s="798"/>
      <c r="AR66" s="798"/>
      <c r="AS66" s="798"/>
      <c r="AT66" s="799"/>
      <c r="AU66" s="797" t="s">
        <v>409</v>
      </c>
      <c r="AV66" s="798"/>
      <c r="AW66" s="798"/>
      <c r="AX66" s="798"/>
      <c r="AY66" s="799"/>
      <c r="AZ66" s="797" t="s">
        <v>366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575</v>
      </c>
      <c r="C68" s="950"/>
      <c r="D68" s="950"/>
      <c r="E68" s="950"/>
      <c r="F68" s="950"/>
      <c r="G68" s="950"/>
      <c r="H68" s="950"/>
      <c r="I68" s="950"/>
      <c r="J68" s="950"/>
      <c r="K68" s="950"/>
      <c r="L68" s="950"/>
      <c r="M68" s="950"/>
      <c r="N68" s="950"/>
      <c r="O68" s="950"/>
      <c r="P68" s="951"/>
      <c r="Q68" s="952">
        <v>5558</v>
      </c>
      <c r="R68" s="946"/>
      <c r="S68" s="946"/>
      <c r="T68" s="946"/>
      <c r="U68" s="946"/>
      <c r="V68" s="946">
        <v>5315</v>
      </c>
      <c r="W68" s="946"/>
      <c r="X68" s="946"/>
      <c r="Y68" s="946"/>
      <c r="Z68" s="946"/>
      <c r="AA68" s="946">
        <v>243</v>
      </c>
      <c r="AB68" s="946"/>
      <c r="AC68" s="946"/>
      <c r="AD68" s="946"/>
      <c r="AE68" s="946"/>
      <c r="AF68" s="946">
        <v>243</v>
      </c>
      <c r="AG68" s="946"/>
      <c r="AH68" s="946"/>
      <c r="AI68" s="946"/>
      <c r="AJ68" s="946"/>
      <c r="AK68" s="946" t="s">
        <v>572</v>
      </c>
      <c r="AL68" s="946"/>
      <c r="AM68" s="946"/>
      <c r="AN68" s="946"/>
      <c r="AO68" s="946"/>
      <c r="AP68" s="946">
        <v>541</v>
      </c>
      <c r="AQ68" s="946"/>
      <c r="AR68" s="946"/>
      <c r="AS68" s="946"/>
      <c r="AT68" s="946"/>
      <c r="AU68" s="946">
        <v>157</v>
      </c>
      <c r="AV68" s="946"/>
      <c r="AW68" s="946"/>
      <c r="AX68" s="946"/>
      <c r="AY68" s="946"/>
      <c r="AZ68" s="947" t="s">
        <v>583</v>
      </c>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576</v>
      </c>
      <c r="C69" s="954"/>
      <c r="D69" s="954"/>
      <c r="E69" s="954"/>
      <c r="F69" s="954"/>
      <c r="G69" s="954"/>
      <c r="H69" s="954"/>
      <c r="I69" s="954"/>
      <c r="J69" s="954"/>
      <c r="K69" s="954"/>
      <c r="L69" s="954"/>
      <c r="M69" s="954"/>
      <c r="N69" s="954"/>
      <c r="O69" s="954"/>
      <c r="P69" s="955"/>
      <c r="Q69" s="956">
        <v>2056</v>
      </c>
      <c r="R69" s="911"/>
      <c r="S69" s="911"/>
      <c r="T69" s="911"/>
      <c r="U69" s="911"/>
      <c r="V69" s="911">
        <v>2034</v>
      </c>
      <c r="W69" s="911"/>
      <c r="X69" s="911"/>
      <c r="Y69" s="911"/>
      <c r="Z69" s="911"/>
      <c r="AA69" s="911">
        <v>22</v>
      </c>
      <c r="AB69" s="911"/>
      <c r="AC69" s="911"/>
      <c r="AD69" s="911"/>
      <c r="AE69" s="911"/>
      <c r="AF69" s="911">
        <v>22</v>
      </c>
      <c r="AG69" s="911"/>
      <c r="AH69" s="911"/>
      <c r="AI69" s="911"/>
      <c r="AJ69" s="911"/>
      <c r="AK69" s="911" t="s">
        <v>572</v>
      </c>
      <c r="AL69" s="911"/>
      <c r="AM69" s="911"/>
      <c r="AN69" s="911"/>
      <c r="AO69" s="911"/>
      <c r="AP69" s="911" t="s">
        <v>572</v>
      </c>
      <c r="AQ69" s="911"/>
      <c r="AR69" s="911"/>
      <c r="AS69" s="911"/>
      <c r="AT69" s="911"/>
      <c r="AU69" s="911" t="s">
        <v>572</v>
      </c>
      <c r="AV69" s="911"/>
      <c r="AW69" s="911"/>
      <c r="AX69" s="911"/>
      <c r="AY69" s="911"/>
      <c r="AZ69" s="957" t="s">
        <v>583</v>
      </c>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580</v>
      </c>
      <c r="C70" s="954"/>
      <c r="D70" s="954"/>
      <c r="E70" s="954"/>
      <c r="F70" s="954"/>
      <c r="G70" s="954"/>
      <c r="H70" s="954"/>
      <c r="I70" s="954"/>
      <c r="J70" s="954"/>
      <c r="K70" s="954"/>
      <c r="L70" s="954"/>
      <c r="M70" s="954"/>
      <c r="N70" s="954"/>
      <c r="O70" s="954"/>
      <c r="P70" s="955"/>
      <c r="Q70" s="956">
        <v>723894</v>
      </c>
      <c r="R70" s="911"/>
      <c r="S70" s="911"/>
      <c r="T70" s="911"/>
      <c r="U70" s="911"/>
      <c r="V70" s="911">
        <v>705179</v>
      </c>
      <c r="W70" s="911"/>
      <c r="X70" s="911"/>
      <c r="Y70" s="911"/>
      <c r="Z70" s="911"/>
      <c r="AA70" s="911">
        <v>18715</v>
      </c>
      <c r="AB70" s="911"/>
      <c r="AC70" s="911"/>
      <c r="AD70" s="911"/>
      <c r="AE70" s="911"/>
      <c r="AF70" s="911">
        <v>18715</v>
      </c>
      <c r="AG70" s="911"/>
      <c r="AH70" s="911"/>
      <c r="AI70" s="911"/>
      <c r="AJ70" s="911"/>
      <c r="AK70" s="911">
        <v>1705</v>
      </c>
      <c r="AL70" s="911"/>
      <c r="AM70" s="911"/>
      <c r="AN70" s="911"/>
      <c r="AO70" s="911"/>
      <c r="AP70" s="911" t="s">
        <v>572</v>
      </c>
      <c r="AQ70" s="911"/>
      <c r="AR70" s="911"/>
      <c r="AS70" s="911"/>
      <c r="AT70" s="911"/>
      <c r="AU70" s="911" t="s">
        <v>572</v>
      </c>
      <c r="AV70" s="911"/>
      <c r="AW70" s="911"/>
      <c r="AX70" s="911"/>
      <c r="AY70" s="911"/>
      <c r="AZ70" s="957" t="s">
        <v>584</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577</v>
      </c>
      <c r="C71" s="954"/>
      <c r="D71" s="954"/>
      <c r="E71" s="954"/>
      <c r="F71" s="954"/>
      <c r="G71" s="954"/>
      <c r="H71" s="954"/>
      <c r="I71" s="954"/>
      <c r="J71" s="954"/>
      <c r="K71" s="954"/>
      <c r="L71" s="954"/>
      <c r="M71" s="954"/>
      <c r="N71" s="954"/>
      <c r="O71" s="954"/>
      <c r="P71" s="955"/>
      <c r="Q71" s="956">
        <v>23533</v>
      </c>
      <c r="R71" s="911"/>
      <c r="S71" s="911"/>
      <c r="T71" s="911"/>
      <c r="U71" s="911"/>
      <c r="V71" s="911">
        <v>22843</v>
      </c>
      <c r="W71" s="911"/>
      <c r="X71" s="911"/>
      <c r="Y71" s="911"/>
      <c r="Z71" s="911"/>
      <c r="AA71" s="911">
        <v>689</v>
      </c>
      <c r="AB71" s="911"/>
      <c r="AC71" s="911"/>
      <c r="AD71" s="911"/>
      <c r="AE71" s="911"/>
      <c r="AF71" s="911">
        <v>689</v>
      </c>
      <c r="AG71" s="911"/>
      <c r="AH71" s="911"/>
      <c r="AI71" s="911"/>
      <c r="AJ71" s="911"/>
      <c r="AK71" s="911">
        <v>22</v>
      </c>
      <c r="AL71" s="911"/>
      <c r="AM71" s="911"/>
      <c r="AN71" s="911"/>
      <c r="AO71" s="911"/>
      <c r="AP71" s="911" t="s">
        <v>572</v>
      </c>
      <c r="AQ71" s="911"/>
      <c r="AR71" s="911"/>
      <c r="AS71" s="911"/>
      <c r="AT71" s="911"/>
      <c r="AU71" s="911" t="s">
        <v>572</v>
      </c>
      <c r="AV71" s="911"/>
      <c r="AW71" s="911"/>
      <c r="AX71" s="911"/>
      <c r="AY71" s="911"/>
      <c r="AZ71" s="957" t="s">
        <v>583</v>
      </c>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581</v>
      </c>
      <c r="C72" s="954"/>
      <c r="D72" s="954"/>
      <c r="E72" s="954"/>
      <c r="F72" s="954"/>
      <c r="G72" s="954"/>
      <c r="H72" s="954"/>
      <c r="I72" s="954"/>
      <c r="J72" s="954"/>
      <c r="K72" s="954"/>
      <c r="L72" s="954"/>
      <c r="M72" s="954"/>
      <c r="N72" s="954"/>
      <c r="O72" s="954"/>
      <c r="P72" s="955"/>
      <c r="Q72" s="956">
        <v>370</v>
      </c>
      <c r="R72" s="911"/>
      <c r="S72" s="911"/>
      <c r="T72" s="911"/>
      <c r="U72" s="911"/>
      <c r="V72" s="911">
        <v>135</v>
      </c>
      <c r="W72" s="911"/>
      <c r="X72" s="911"/>
      <c r="Y72" s="911"/>
      <c r="Z72" s="911"/>
      <c r="AA72" s="911">
        <v>235</v>
      </c>
      <c r="AB72" s="911"/>
      <c r="AC72" s="911"/>
      <c r="AD72" s="911"/>
      <c r="AE72" s="911"/>
      <c r="AF72" s="911">
        <v>235</v>
      </c>
      <c r="AG72" s="911"/>
      <c r="AH72" s="911"/>
      <c r="AI72" s="911"/>
      <c r="AJ72" s="911"/>
      <c r="AK72" s="911" t="s">
        <v>572</v>
      </c>
      <c r="AL72" s="911"/>
      <c r="AM72" s="911"/>
      <c r="AN72" s="911"/>
      <c r="AO72" s="911"/>
      <c r="AP72" s="911" t="s">
        <v>582</v>
      </c>
      <c r="AQ72" s="911"/>
      <c r="AR72" s="911"/>
      <c r="AS72" s="911"/>
      <c r="AT72" s="911"/>
      <c r="AU72" s="911" t="s">
        <v>572</v>
      </c>
      <c r="AV72" s="911"/>
      <c r="AW72" s="911"/>
      <c r="AX72" s="911"/>
      <c r="AY72" s="911"/>
      <c r="AZ72" s="957" t="s">
        <v>585</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578</v>
      </c>
      <c r="C73" s="954"/>
      <c r="D73" s="954"/>
      <c r="E73" s="954"/>
      <c r="F73" s="954"/>
      <c r="G73" s="954"/>
      <c r="H73" s="954"/>
      <c r="I73" s="954"/>
      <c r="J73" s="954"/>
      <c r="K73" s="954"/>
      <c r="L73" s="954"/>
      <c r="M73" s="954"/>
      <c r="N73" s="954"/>
      <c r="O73" s="954"/>
      <c r="P73" s="955"/>
      <c r="Q73" s="956">
        <v>405</v>
      </c>
      <c r="R73" s="911"/>
      <c r="S73" s="911"/>
      <c r="T73" s="911"/>
      <c r="U73" s="911"/>
      <c r="V73" s="911">
        <v>397</v>
      </c>
      <c r="W73" s="911"/>
      <c r="X73" s="911"/>
      <c r="Y73" s="911"/>
      <c r="Z73" s="911"/>
      <c r="AA73" s="911">
        <v>8</v>
      </c>
      <c r="AB73" s="911"/>
      <c r="AC73" s="911"/>
      <c r="AD73" s="911"/>
      <c r="AE73" s="911"/>
      <c r="AF73" s="911">
        <v>8</v>
      </c>
      <c r="AG73" s="911"/>
      <c r="AH73" s="911"/>
      <c r="AI73" s="911"/>
      <c r="AJ73" s="911"/>
      <c r="AK73" s="911">
        <v>46</v>
      </c>
      <c r="AL73" s="911"/>
      <c r="AM73" s="911"/>
      <c r="AN73" s="911"/>
      <c r="AO73" s="911"/>
      <c r="AP73" s="911" t="s">
        <v>572</v>
      </c>
      <c r="AQ73" s="911"/>
      <c r="AR73" s="911"/>
      <c r="AS73" s="911"/>
      <c r="AT73" s="911"/>
      <c r="AU73" s="911" t="s">
        <v>572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579</v>
      </c>
      <c r="C74" s="954"/>
      <c r="D74" s="954"/>
      <c r="E74" s="954"/>
      <c r="F74" s="954"/>
      <c r="G74" s="954"/>
      <c r="H74" s="954"/>
      <c r="I74" s="954"/>
      <c r="J74" s="954"/>
      <c r="K74" s="954"/>
      <c r="L74" s="954"/>
      <c r="M74" s="954"/>
      <c r="N74" s="954"/>
      <c r="O74" s="954"/>
      <c r="P74" s="955"/>
      <c r="Q74" s="956">
        <v>52301</v>
      </c>
      <c r="R74" s="911"/>
      <c r="S74" s="911"/>
      <c r="T74" s="911"/>
      <c r="U74" s="911"/>
      <c r="V74" s="911">
        <v>48278</v>
      </c>
      <c r="W74" s="911"/>
      <c r="X74" s="911"/>
      <c r="Y74" s="911"/>
      <c r="Z74" s="911"/>
      <c r="AA74" s="911">
        <v>4023</v>
      </c>
      <c r="AB74" s="911"/>
      <c r="AC74" s="911"/>
      <c r="AD74" s="911"/>
      <c r="AE74" s="911"/>
      <c r="AF74" s="911">
        <v>4023</v>
      </c>
      <c r="AG74" s="911"/>
      <c r="AH74" s="911"/>
      <c r="AI74" s="911"/>
      <c r="AJ74" s="911"/>
      <c r="AK74" s="911" t="s">
        <v>572</v>
      </c>
      <c r="AL74" s="911"/>
      <c r="AM74" s="911"/>
      <c r="AN74" s="911"/>
      <c r="AO74" s="911"/>
      <c r="AP74" s="911" t="s">
        <v>572</v>
      </c>
      <c r="AQ74" s="911"/>
      <c r="AR74" s="911"/>
      <c r="AS74" s="911"/>
      <c r="AT74" s="911"/>
      <c r="AU74" s="911" t="s">
        <v>572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378</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23935</v>
      </c>
      <c r="AG88" s="922"/>
      <c r="AH88" s="922"/>
      <c r="AI88" s="922"/>
      <c r="AJ88" s="922"/>
      <c r="AK88" s="919"/>
      <c r="AL88" s="919"/>
      <c r="AM88" s="919"/>
      <c r="AN88" s="919"/>
      <c r="AO88" s="919"/>
      <c r="AP88" s="922">
        <v>541</v>
      </c>
      <c r="AQ88" s="922"/>
      <c r="AR88" s="922"/>
      <c r="AS88" s="922"/>
      <c r="AT88" s="922"/>
      <c r="AU88" s="922">
        <v>157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378</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105</v>
      </c>
      <c r="CS102" s="930"/>
      <c r="CT102" s="930"/>
      <c r="CU102" s="930"/>
      <c r="CV102" s="973"/>
      <c r="CW102" s="972">
        <v>143</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298</v>
      </c>
      <c r="AG109" s="975"/>
      <c r="AH109" s="975"/>
      <c r="AI109" s="975"/>
      <c r="AJ109" s="976"/>
      <c r="AK109" s="974" t="s">
        <v>297</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298</v>
      </c>
      <c r="BW109" s="975"/>
      <c r="BX109" s="975"/>
      <c r="BY109" s="975"/>
      <c r="BZ109" s="976"/>
      <c r="CA109" s="974" t="s">
        <v>297</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298</v>
      </c>
      <c r="DM109" s="975"/>
      <c r="DN109" s="975"/>
      <c r="DO109" s="975"/>
      <c r="DP109" s="976"/>
      <c r="DQ109" s="974" t="s">
        <v>297</v>
      </c>
      <c r="DR109" s="975"/>
      <c r="DS109" s="975"/>
      <c r="DT109" s="975"/>
      <c r="DU109" s="976"/>
      <c r="DV109" s="974" t="s">
        <v>420</v>
      </c>
      <c r="DW109" s="975"/>
      <c r="DX109" s="975"/>
      <c r="DY109" s="975"/>
      <c r="DZ109" s="977"/>
    </row>
    <row r="110" spans="1:131" s="246" customFormat="1" ht="26.25" customHeight="1">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2986810</v>
      </c>
      <c r="AB110" s="982"/>
      <c r="AC110" s="982"/>
      <c r="AD110" s="982"/>
      <c r="AE110" s="983"/>
      <c r="AF110" s="984">
        <v>2979347</v>
      </c>
      <c r="AG110" s="982"/>
      <c r="AH110" s="982"/>
      <c r="AI110" s="982"/>
      <c r="AJ110" s="983"/>
      <c r="AK110" s="984">
        <v>2995354</v>
      </c>
      <c r="AL110" s="982"/>
      <c r="AM110" s="982"/>
      <c r="AN110" s="982"/>
      <c r="AO110" s="983"/>
      <c r="AP110" s="985">
        <v>13.2</v>
      </c>
      <c r="AQ110" s="986"/>
      <c r="AR110" s="986"/>
      <c r="AS110" s="986"/>
      <c r="AT110" s="987"/>
      <c r="AU110" s="988" t="s">
        <v>72</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28571896</v>
      </c>
      <c r="BR110" s="1017"/>
      <c r="BS110" s="1017"/>
      <c r="BT110" s="1017"/>
      <c r="BU110" s="1017"/>
      <c r="BV110" s="1017">
        <v>28221744</v>
      </c>
      <c r="BW110" s="1017"/>
      <c r="BX110" s="1017"/>
      <c r="BY110" s="1017"/>
      <c r="BZ110" s="1017"/>
      <c r="CA110" s="1017">
        <v>28089210</v>
      </c>
      <c r="CB110" s="1017"/>
      <c r="CC110" s="1017"/>
      <c r="CD110" s="1017"/>
      <c r="CE110" s="1017"/>
      <c r="CF110" s="1031">
        <v>124</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427</v>
      </c>
      <c r="DM110" s="1017"/>
      <c r="DN110" s="1017"/>
      <c r="DO110" s="1017"/>
      <c r="DP110" s="1017"/>
      <c r="DQ110" s="1017" t="s">
        <v>427</v>
      </c>
      <c r="DR110" s="1017"/>
      <c r="DS110" s="1017"/>
      <c r="DT110" s="1017"/>
      <c r="DU110" s="1017"/>
      <c r="DV110" s="1018" t="s">
        <v>426</v>
      </c>
      <c r="DW110" s="1018"/>
      <c r="DX110" s="1018"/>
      <c r="DY110" s="1018"/>
      <c r="DZ110" s="1019"/>
    </row>
    <row r="111" spans="1:131" s="246" customFormat="1" ht="26.25" customHeight="1">
      <c r="A111" s="1020" t="s">
        <v>428</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380</v>
      </c>
      <c r="AB111" s="1024"/>
      <c r="AC111" s="1024"/>
      <c r="AD111" s="1024"/>
      <c r="AE111" s="1025"/>
      <c r="AF111" s="1026" t="s">
        <v>380</v>
      </c>
      <c r="AG111" s="1024"/>
      <c r="AH111" s="1024"/>
      <c r="AI111" s="1024"/>
      <c r="AJ111" s="1025"/>
      <c r="AK111" s="1026" t="s">
        <v>426</v>
      </c>
      <c r="AL111" s="1024"/>
      <c r="AM111" s="1024"/>
      <c r="AN111" s="1024"/>
      <c r="AO111" s="1025"/>
      <c r="AP111" s="1027" t="s">
        <v>426</v>
      </c>
      <c r="AQ111" s="1028"/>
      <c r="AR111" s="1028"/>
      <c r="AS111" s="1028"/>
      <c r="AT111" s="1029"/>
      <c r="AU111" s="990"/>
      <c r="AV111" s="991"/>
      <c r="AW111" s="991"/>
      <c r="AX111" s="991"/>
      <c r="AY111" s="991"/>
      <c r="AZ111" s="1039" t="s">
        <v>429</v>
      </c>
      <c r="BA111" s="1040"/>
      <c r="BB111" s="1040"/>
      <c r="BC111" s="1040"/>
      <c r="BD111" s="1040"/>
      <c r="BE111" s="1040"/>
      <c r="BF111" s="1040"/>
      <c r="BG111" s="1040"/>
      <c r="BH111" s="1040"/>
      <c r="BI111" s="1040"/>
      <c r="BJ111" s="1040"/>
      <c r="BK111" s="1040"/>
      <c r="BL111" s="1040"/>
      <c r="BM111" s="1040"/>
      <c r="BN111" s="1040"/>
      <c r="BO111" s="1040"/>
      <c r="BP111" s="1041"/>
      <c r="BQ111" s="1009">
        <v>769414</v>
      </c>
      <c r="BR111" s="1010"/>
      <c r="BS111" s="1010"/>
      <c r="BT111" s="1010"/>
      <c r="BU111" s="1010"/>
      <c r="BV111" s="1010">
        <v>697042</v>
      </c>
      <c r="BW111" s="1010"/>
      <c r="BX111" s="1010"/>
      <c r="BY111" s="1010"/>
      <c r="BZ111" s="1010"/>
      <c r="CA111" s="1010">
        <v>679621</v>
      </c>
      <c r="CB111" s="1010"/>
      <c r="CC111" s="1010"/>
      <c r="CD111" s="1010"/>
      <c r="CE111" s="1010"/>
      <c r="CF111" s="1004">
        <v>3</v>
      </c>
      <c r="CG111" s="1005"/>
      <c r="CH111" s="1005"/>
      <c r="CI111" s="1005"/>
      <c r="CJ111" s="1005"/>
      <c r="CK111" s="1035"/>
      <c r="CL111" s="1036"/>
      <c r="CM111" s="1006" t="s">
        <v>430</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v>761378</v>
      </c>
      <c r="DH111" s="1010"/>
      <c r="DI111" s="1010"/>
      <c r="DJ111" s="1010"/>
      <c r="DK111" s="1010"/>
      <c r="DL111" s="1010">
        <v>697042</v>
      </c>
      <c r="DM111" s="1010"/>
      <c r="DN111" s="1010"/>
      <c r="DO111" s="1010"/>
      <c r="DP111" s="1010"/>
      <c r="DQ111" s="1010">
        <v>679621</v>
      </c>
      <c r="DR111" s="1010"/>
      <c r="DS111" s="1010"/>
      <c r="DT111" s="1010"/>
      <c r="DU111" s="1010"/>
      <c r="DV111" s="1011">
        <v>3</v>
      </c>
      <c r="DW111" s="1011"/>
      <c r="DX111" s="1011"/>
      <c r="DY111" s="1011"/>
      <c r="DZ111" s="1012"/>
    </row>
    <row r="112" spans="1:131" s="246" customFormat="1" ht="26.25" customHeight="1">
      <c r="A112" s="1042" t="s">
        <v>431</v>
      </c>
      <c r="B112" s="1043"/>
      <c r="C112" s="1040" t="s">
        <v>432</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433</v>
      </c>
      <c r="AB112" s="1049"/>
      <c r="AC112" s="1049"/>
      <c r="AD112" s="1049"/>
      <c r="AE112" s="1050"/>
      <c r="AF112" s="1051" t="s">
        <v>433</v>
      </c>
      <c r="AG112" s="1049"/>
      <c r="AH112" s="1049"/>
      <c r="AI112" s="1049"/>
      <c r="AJ112" s="1050"/>
      <c r="AK112" s="1051" t="s">
        <v>433</v>
      </c>
      <c r="AL112" s="1049"/>
      <c r="AM112" s="1049"/>
      <c r="AN112" s="1049"/>
      <c r="AO112" s="1050"/>
      <c r="AP112" s="1052" t="s">
        <v>433</v>
      </c>
      <c r="AQ112" s="1053"/>
      <c r="AR112" s="1053"/>
      <c r="AS112" s="1053"/>
      <c r="AT112" s="1054"/>
      <c r="AU112" s="990"/>
      <c r="AV112" s="991"/>
      <c r="AW112" s="991"/>
      <c r="AX112" s="991"/>
      <c r="AY112" s="991"/>
      <c r="AZ112" s="1039" t="s">
        <v>434</v>
      </c>
      <c r="BA112" s="1040"/>
      <c r="BB112" s="1040"/>
      <c r="BC112" s="1040"/>
      <c r="BD112" s="1040"/>
      <c r="BE112" s="1040"/>
      <c r="BF112" s="1040"/>
      <c r="BG112" s="1040"/>
      <c r="BH112" s="1040"/>
      <c r="BI112" s="1040"/>
      <c r="BJ112" s="1040"/>
      <c r="BK112" s="1040"/>
      <c r="BL112" s="1040"/>
      <c r="BM112" s="1040"/>
      <c r="BN112" s="1040"/>
      <c r="BO112" s="1040"/>
      <c r="BP112" s="1041"/>
      <c r="BQ112" s="1009">
        <v>1606563</v>
      </c>
      <c r="BR112" s="1010"/>
      <c r="BS112" s="1010"/>
      <c r="BT112" s="1010"/>
      <c r="BU112" s="1010"/>
      <c r="BV112" s="1010">
        <v>1811930</v>
      </c>
      <c r="BW112" s="1010"/>
      <c r="BX112" s="1010"/>
      <c r="BY112" s="1010"/>
      <c r="BZ112" s="1010"/>
      <c r="CA112" s="1010">
        <v>1888339</v>
      </c>
      <c r="CB112" s="1010"/>
      <c r="CC112" s="1010"/>
      <c r="CD112" s="1010"/>
      <c r="CE112" s="1010"/>
      <c r="CF112" s="1004">
        <v>8.3000000000000007</v>
      </c>
      <c r="CG112" s="1005"/>
      <c r="CH112" s="1005"/>
      <c r="CI112" s="1005"/>
      <c r="CJ112" s="1005"/>
      <c r="CK112" s="1035"/>
      <c r="CL112" s="1036"/>
      <c r="CM112" s="1006" t="s">
        <v>435</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433</v>
      </c>
      <c r="DH112" s="1010"/>
      <c r="DI112" s="1010"/>
      <c r="DJ112" s="1010"/>
      <c r="DK112" s="1010"/>
      <c r="DL112" s="1010" t="s">
        <v>433</v>
      </c>
      <c r="DM112" s="1010"/>
      <c r="DN112" s="1010"/>
      <c r="DO112" s="1010"/>
      <c r="DP112" s="1010"/>
      <c r="DQ112" s="1010" t="s">
        <v>433</v>
      </c>
      <c r="DR112" s="1010"/>
      <c r="DS112" s="1010"/>
      <c r="DT112" s="1010"/>
      <c r="DU112" s="1010"/>
      <c r="DV112" s="1011" t="s">
        <v>433</v>
      </c>
      <c r="DW112" s="1011"/>
      <c r="DX112" s="1011"/>
      <c r="DY112" s="1011"/>
      <c r="DZ112" s="1012"/>
    </row>
    <row r="113" spans="1:130" s="246" customFormat="1" ht="26.25" customHeight="1">
      <c r="A113" s="1044"/>
      <c r="B113" s="1045"/>
      <c r="C113" s="1040" t="s">
        <v>436</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173387</v>
      </c>
      <c r="AB113" s="1024"/>
      <c r="AC113" s="1024"/>
      <c r="AD113" s="1024"/>
      <c r="AE113" s="1025"/>
      <c r="AF113" s="1026">
        <v>159678</v>
      </c>
      <c r="AG113" s="1024"/>
      <c r="AH113" s="1024"/>
      <c r="AI113" s="1024"/>
      <c r="AJ113" s="1025"/>
      <c r="AK113" s="1026">
        <v>103301</v>
      </c>
      <c r="AL113" s="1024"/>
      <c r="AM113" s="1024"/>
      <c r="AN113" s="1024"/>
      <c r="AO113" s="1025"/>
      <c r="AP113" s="1027">
        <v>0.5</v>
      </c>
      <c r="AQ113" s="1028"/>
      <c r="AR113" s="1028"/>
      <c r="AS113" s="1028"/>
      <c r="AT113" s="1029"/>
      <c r="AU113" s="990"/>
      <c r="AV113" s="991"/>
      <c r="AW113" s="991"/>
      <c r="AX113" s="991"/>
      <c r="AY113" s="991"/>
      <c r="AZ113" s="1039" t="s">
        <v>437</v>
      </c>
      <c r="BA113" s="1040"/>
      <c r="BB113" s="1040"/>
      <c r="BC113" s="1040"/>
      <c r="BD113" s="1040"/>
      <c r="BE113" s="1040"/>
      <c r="BF113" s="1040"/>
      <c r="BG113" s="1040"/>
      <c r="BH113" s="1040"/>
      <c r="BI113" s="1040"/>
      <c r="BJ113" s="1040"/>
      <c r="BK113" s="1040"/>
      <c r="BL113" s="1040"/>
      <c r="BM113" s="1040"/>
      <c r="BN113" s="1040"/>
      <c r="BO113" s="1040"/>
      <c r="BP113" s="1041"/>
      <c r="BQ113" s="1009">
        <v>97118</v>
      </c>
      <c r="BR113" s="1010"/>
      <c r="BS113" s="1010"/>
      <c r="BT113" s="1010"/>
      <c r="BU113" s="1010"/>
      <c r="BV113" s="1010">
        <v>115582</v>
      </c>
      <c r="BW113" s="1010"/>
      <c r="BX113" s="1010"/>
      <c r="BY113" s="1010"/>
      <c r="BZ113" s="1010"/>
      <c r="CA113" s="1010">
        <v>156884</v>
      </c>
      <c r="CB113" s="1010"/>
      <c r="CC113" s="1010"/>
      <c r="CD113" s="1010"/>
      <c r="CE113" s="1010"/>
      <c r="CF113" s="1004">
        <v>0.7</v>
      </c>
      <c r="CG113" s="1005"/>
      <c r="CH113" s="1005"/>
      <c r="CI113" s="1005"/>
      <c r="CJ113" s="1005"/>
      <c r="CK113" s="1035"/>
      <c r="CL113" s="1036"/>
      <c r="CM113" s="1006" t="s">
        <v>438</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433</v>
      </c>
      <c r="DH113" s="1049"/>
      <c r="DI113" s="1049"/>
      <c r="DJ113" s="1049"/>
      <c r="DK113" s="1050"/>
      <c r="DL113" s="1051" t="s">
        <v>433</v>
      </c>
      <c r="DM113" s="1049"/>
      <c r="DN113" s="1049"/>
      <c r="DO113" s="1049"/>
      <c r="DP113" s="1050"/>
      <c r="DQ113" s="1051" t="s">
        <v>433</v>
      </c>
      <c r="DR113" s="1049"/>
      <c r="DS113" s="1049"/>
      <c r="DT113" s="1049"/>
      <c r="DU113" s="1050"/>
      <c r="DV113" s="1052" t="s">
        <v>433</v>
      </c>
      <c r="DW113" s="1053"/>
      <c r="DX113" s="1053"/>
      <c r="DY113" s="1053"/>
      <c r="DZ113" s="1054"/>
    </row>
    <row r="114" spans="1:130" s="246" customFormat="1" ht="26.25" customHeight="1">
      <c r="A114" s="1044"/>
      <c r="B114" s="1045"/>
      <c r="C114" s="1040" t="s">
        <v>439</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17242</v>
      </c>
      <c r="AB114" s="1049"/>
      <c r="AC114" s="1049"/>
      <c r="AD114" s="1049"/>
      <c r="AE114" s="1050"/>
      <c r="AF114" s="1051">
        <v>17156</v>
      </c>
      <c r="AG114" s="1049"/>
      <c r="AH114" s="1049"/>
      <c r="AI114" s="1049"/>
      <c r="AJ114" s="1050"/>
      <c r="AK114" s="1051">
        <v>17369</v>
      </c>
      <c r="AL114" s="1049"/>
      <c r="AM114" s="1049"/>
      <c r="AN114" s="1049"/>
      <c r="AO114" s="1050"/>
      <c r="AP114" s="1052">
        <v>0.1</v>
      </c>
      <c r="AQ114" s="1053"/>
      <c r="AR114" s="1053"/>
      <c r="AS114" s="1053"/>
      <c r="AT114" s="1054"/>
      <c r="AU114" s="990"/>
      <c r="AV114" s="991"/>
      <c r="AW114" s="991"/>
      <c r="AX114" s="991"/>
      <c r="AY114" s="991"/>
      <c r="AZ114" s="1039" t="s">
        <v>440</v>
      </c>
      <c r="BA114" s="1040"/>
      <c r="BB114" s="1040"/>
      <c r="BC114" s="1040"/>
      <c r="BD114" s="1040"/>
      <c r="BE114" s="1040"/>
      <c r="BF114" s="1040"/>
      <c r="BG114" s="1040"/>
      <c r="BH114" s="1040"/>
      <c r="BI114" s="1040"/>
      <c r="BJ114" s="1040"/>
      <c r="BK114" s="1040"/>
      <c r="BL114" s="1040"/>
      <c r="BM114" s="1040"/>
      <c r="BN114" s="1040"/>
      <c r="BO114" s="1040"/>
      <c r="BP114" s="1041"/>
      <c r="BQ114" s="1009">
        <v>1143934</v>
      </c>
      <c r="BR114" s="1010"/>
      <c r="BS114" s="1010"/>
      <c r="BT114" s="1010"/>
      <c r="BU114" s="1010"/>
      <c r="BV114" s="1010">
        <v>1098431</v>
      </c>
      <c r="BW114" s="1010"/>
      <c r="BX114" s="1010"/>
      <c r="BY114" s="1010"/>
      <c r="BZ114" s="1010"/>
      <c r="CA114" s="1010">
        <v>762285</v>
      </c>
      <c r="CB114" s="1010"/>
      <c r="CC114" s="1010"/>
      <c r="CD114" s="1010"/>
      <c r="CE114" s="1010"/>
      <c r="CF114" s="1004">
        <v>3.4</v>
      </c>
      <c r="CG114" s="1005"/>
      <c r="CH114" s="1005"/>
      <c r="CI114" s="1005"/>
      <c r="CJ114" s="1005"/>
      <c r="CK114" s="1035"/>
      <c r="CL114" s="1036"/>
      <c r="CM114" s="1006" t="s">
        <v>441</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433</v>
      </c>
      <c r="DH114" s="1049"/>
      <c r="DI114" s="1049"/>
      <c r="DJ114" s="1049"/>
      <c r="DK114" s="1050"/>
      <c r="DL114" s="1051" t="s">
        <v>433</v>
      </c>
      <c r="DM114" s="1049"/>
      <c r="DN114" s="1049"/>
      <c r="DO114" s="1049"/>
      <c r="DP114" s="1050"/>
      <c r="DQ114" s="1051" t="s">
        <v>433</v>
      </c>
      <c r="DR114" s="1049"/>
      <c r="DS114" s="1049"/>
      <c r="DT114" s="1049"/>
      <c r="DU114" s="1050"/>
      <c r="DV114" s="1052" t="s">
        <v>433</v>
      </c>
      <c r="DW114" s="1053"/>
      <c r="DX114" s="1053"/>
      <c r="DY114" s="1053"/>
      <c r="DZ114" s="1054"/>
    </row>
    <row r="115" spans="1:130" s="246" customFormat="1" ht="26.25" customHeight="1">
      <c r="A115" s="1044"/>
      <c r="B115" s="1045"/>
      <c r="C115" s="1040" t="s">
        <v>442</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104697</v>
      </c>
      <c r="AB115" s="1024"/>
      <c r="AC115" s="1024"/>
      <c r="AD115" s="1024"/>
      <c r="AE115" s="1025"/>
      <c r="AF115" s="1026">
        <v>100988</v>
      </c>
      <c r="AG115" s="1024"/>
      <c r="AH115" s="1024"/>
      <c r="AI115" s="1024"/>
      <c r="AJ115" s="1025"/>
      <c r="AK115" s="1026">
        <v>89724</v>
      </c>
      <c r="AL115" s="1024"/>
      <c r="AM115" s="1024"/>
      <c r="AN115" s="1024"/>
      <c r="AO115" s="1025"/>
      <c r="AP115" s="1027">
        <v>0.4</v>
      </c>
      <c r="AQ115" s="1028"/>
      <c r="AR115" s="1028"/>
      <c r="AS115" s="1028"/>
      <c r="AT115" s="1029"/>
      <c r="AU115" s="990"/>
      <c r="AV115" s="991"/>
      <c r="AW115" s="991"/>
      <c r="AX115" s="991"/>
      <c r="AY115" s="991"/>
      <c r="AZ115" s="1039" t="s">
        <v>443</v>
      </c>
      <c r="BA115" s="1040"/>
      <c r="BB115" s="1040"/>
      <c r="BC115" s="1040"/>
      <c r="BD115" s="1040"/>
      <c r="BE115" s="1040"/>
      <c r="BF115" s="1040"/>
      <c r="BG115" s="1040"/>
      <c r="BH115" s="1040"/>
      <c r="BI115" s="1040"/>
      <c r="BJ115" s="1040"/>
      <c r="BK115" s="1040"/>
      <c r="BL115" s="1040"/>
      <c r="BM115" s="1040"/>
      <c r="BN115" s="1040"/>
      <c r="BO115" s="1040"/>
      <c r="BP115" s="1041"/>
      <c r="BQ115" s="1009" t="s">
        <v>433</v>
      </c>
      <c r="BR115" s="1010"/>
      <c r="BS115" s="1010"/>
      <c r="BT115" s="1010"/>
      <c r="BU115" s="1010"/>
      <c r="BV115" s="1010" t="s">
        <v>426</v>
      </c>
      <c r="BW115" s="1010"/>
      <c r="BX115" s="1010"/>
      <c r="BY115" s="1010"/>
      <c r="BZ115" s="1010"/>
      <c r="CA115" s="1010">
        <v>4265</v>
      </c>
      <c r="CB115" s="1010"/>
      <c r="CC115" s="1010"/>
      <c r="CD115" s="1010"/>
      <c r="CE115" s="1010"/>
      <c r="CF115" s="1004">
        <v>0</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433</v>
      </c>
      <c r="DH115" s="1049"/>
      <c r="DI115" s="1049"/>
      <c r="DJ115" s="1049"/>
      <c r="DK115" s="1050"/>
      <c r="DL115" s="1051" t="s">
        <v>426</v>
      </c>
      <c r="DM115" s="1049"/>
      <c r="DN115" s="1049"/>
      <c r="DO115" s="1049"/>
      <c r="DP115" s="1050"/>
      <c r="DQ115" s="1051" t="s">
        <v>433</v>
      </c>
      <c r="DR115" s="1049"/>
      <c r="DS115" s="1049"/>
      <c r="DT115" s="1049"/>
      <c r="DU115" s="1050"/>
      <c r="DV115" s="1052" t="s">
        <v>433</v>
      </c>
      <c r="DW115" s="1053"/>
      <c r="DX115" s="1053"/>
      <c r="DY115" s="1053"/>
      <c r="DZ115" s="1054"/>
    </row>
    <row r="116" spans="1:130" s="246" customFormat="1" ht="26.25" customHeight="1">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433</v>
      </c>
      <c r="AB116" s="1049"/>
      <c r="AC116" s="1049"/>
      <c r="AD116" s="1049"/>
      <c r="AE116" s="1050"/>
      <c r="AF116" s="1051" t="s">
        <v>433</v>
      </c>
      <c r="AG116" s="1049"/>
      <c r="AH116" s="1049"/>
      <c r="AI116" s="1049"/>
      <c r="AJ116" s="1050"/>
      <c r="AK116" s="1051" t="s">
        <v>433</v>
      </c>
      <c r="AL116" s="1049"/>
      <c r="AM116" s="1049"/>
      <c r="AN116" s="1049"/>
      <c r="AO116" s="1050"/>
      <c r="AP116" s="1052" t="s">
        <v>433</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433</v>
      </c>
      <c r="BR116" s="1010"/>
      <c r="BS116" s="1010"/>
      <c r="BT116" s="1010"/>
      <c r="BU116" s="1010"/>
      <c r="BV116" s="1010" t="s">
        <v>426</v>
      </c>
      <c r="BW116" s="1010"/>
      <c r="BX116" s="1010"/>
      <c r="BY116" s="1010"/>
      <c r="BZ116" s="1010"/>
      <c r="CA116" s="1010" t="s">
        <v>433</v>
      </c>
      <c r="CB116" s="1010"/>
      <c r="CC116" s="1010"/>
      <c r="CD116" s="1010"/>
      <c r="CE116" s="1010"/>
      <c r="CF116" s="1004" t="s">
        <v>433</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8036</v>
      </c>
      <c r="DH116" s="1049"/>
      <c r="DI116" s="1049"/>
      <c r="DJ116" s="1049"/>
      <c r="DK116" s="1050"/>
      <c r="DL116" s="1051" t="s">
        <v>433</v>
      </c>
      <c r="DM116" s="1049"/>
      <c r="DN116" s="1049"/>
      <c r="DO116" s="1049"/>
      <c r="DP116" s="1050"/>
      <c r="DQ116" s="1051" t="s">
        <v>433</v>
      </c>
      <c r="DR116" s="1049"/>
      <c r="DS116" s="1049"/>
      <c r="DT116" s="1049"/>
      <c r="DU116" s="1050"/>
      <c r="DV116" s="1052" t="s">
        <v>433</v>
      </c>
      <c r="DW116" s="1053"/>
      <c r="DX116" s="1053"/>
      <c r="DY116" s="1053"/>
      <c r="DZ116" s="1054"/>
    </row>
    <row r="117" spans="1:130" s="246" customFormat="1" ht="26.25" customHeight="1">
      <c r="A117" s="994" t="s">
        <v>180</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3282136</v>
      </c>
      <c r="AB117" s="1067"/>
      <c r="AC117" s="1067"/>
      <c r="AD117" s="1067"/>
      <c r="AE117" s="1068"/>
      <c r="AF117" s="1069">
        <v>3257169</v>
      </c>
      <c r="AG117" s="1067"/>
      <c r="AH117" s="1067"/>
      <c r="AI117" s="1067"/>
      <c r="AJ117" s="1068"/>
      <c r="AK117" s="1069">
        <v>3205748</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380</v>
      </c>
      <c r="BR117" s="1010"/>
      <c r="BS117" s="1010"/>
      <c r="BT117" s="1010"/>
      <c r="BU117" s="1010"/>
      <c r="BV117" s="1010" t="s">
        <v>125</v>
      </c>
      <c r="BW117" s="1010"/>
      <c r="BX117" s="1010"/>
      <c r="BY117" s="1010"/>
      <c r="BZ117" s="1010"/>
      <c r="CA117" s="1010" t="s">
        <v>125</v>
      </c>
      <c r="CB117" s="1010"/>
      <c r="CC117" s="1010"/>
      <c r="CD117" s="1010"/>
      <c r="CE117" s="1010"/>
      <c r="CF117" s="1004" t="s">
        <v>450</v>
      </c>
      <c r="CG117" s="1005"/>
      <c r="CH117" s="1005"/>
      <c r="CI117" s="1005"/>
      <c r="CJ117" s="1005"/>
      <c r="CK117" s="1035"/>
      <c r="CL117" s="1036"/>
      <c r="CM117" s="1006" t="s">
        <v>451</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452</v>
      </c>
      <c r="DH117" s="1049"/>
      <c r="DI117" s="1049"/>
      <c r="DJ117" s="1049"/>
      <c r="DK117" s="1050"/>
      <c r="DL117" s="1051" t="s">
        <v>450</v>
      </c>
      <c r="DM117" s="1049"/>
      <c r="DN117" s="1049"/>
      <c r="DO117" s="1049"/>
      <c r="DP117" s="1050"/>
      <c r="DQ117" s="1051" t="s">
        <v>125</v>
      </c>
      <c r="DR117" s="1049"/>
      <c r="DS117" s="1049"/>
      <c r="DT117" s="1049"/>
      <c r="DU117" s="1050"/>
      <c r="DV117" s="1052" t="s">
        <v>453</v>
      </c>
      <c r="DW117" s="1053"/>
      <c r="DX117" s="1053"/>
      <c r="DY117" s="1053"/>
      <c r="DZ117" s="1054"/>
    </row>
    <row r="118" spans="1:130" s="246" customFormat="1" ht="26.25" customHeight="1">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298</v>
      </c>
      <c r="AG118" s="975"/>
      <c r="AH118" s="975"/>
      <c r="AI118" s="975"/>
      <c r="AJ118" s="976"/>
      <c r="AK118" s="974" t="s">
        <v>297</v>
      </c>
      <c r="AL118" s="975"/>
      <c r="AM118" s="975"/>
      <c r="AN118" s="975"/>
      <c r="AO118" s="976"/>
      <c r="AP118" s="1061" t="s">
        <v>420</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125</v>
      </c>
      <c r="BR118" s="1088"/>
      <c r="BS118" s="1088"/>
      <c r="BT118" s="1088"/>
      <c r="BU118" s="1088"/>
      <c r="BV118" s="1088" t="s">
        <v>125</v>
      </c>
      <c r="BW118" s="1088"/>
      <c r="BX118" s="1088"/>
      <c r="BY118" s="1088"/>
      <c r="BZ118" s="1088"/>
      <c r="CA118" s="1088" t="s">
        <v>125</v>
      </c>
      <c r="CB118" s="1088"/>
      <c r="CC118" s="1088"/>
      <c r="CD118" s="1088"/>
      <c r="CE118" s="1088"/>
      <c r="CF118" s="1004" t="s">
        <v>125</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456</v>
      </c>
      <c r="DH118" s="1049"/>
      <c r="DI118" s="1049"/>
      <c r="DJ118" s="1049"/>
      <c r="DK118" s="1050"/>
      <c r="DL118" s="1051" t="s">
        <v>452</v>
      </c>
      <c r="DM118" s="1049"/>
      <c r="DN118" s="1049"/>
      <c r="DO118" s="1049"/>
      <c r="DP118" s="1050"/>
      <c r="DQ118" s="1051" t="s">
        <v>125</v>
      </c>
      <c r="DR118" s="1049"/>
      <c r="DS118" s="1049"/>
      <c r="DT118" s="1049"/>
      <c r="DU118" s="1050"/>
      <c r="DV118" s="1052" t="s">
        <v>452</v>
      </c>
      <c r="DW118" s="1053"/>
      <c r="DX118" s="1053"/>
      <c r="DY118" s="1053"/>
      <c r="DZ118" s="1054"/>
    </row>
    <row r="119" spans="1:130" s="246" customFormat="1" ht="26.25" customHeight="1">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125</v>
      </c>
      <c r="AB119" s="982"/>
      <c r="AC119" s="982"/>
      <c r="AD119" s="982"/>
      <c r="AE119" s="983"/>
      <c r="AF119" s="984" t="s">
        <v>125</v>
      </c>
      <c r="AG119" s="982"/>
      <c r="AH119" s="982"/>
      <c r="AI119" s="982"/>
      <c r="AJ119" s="983"/>
      <c r="AK119" s="984" t="s">
        <v>457</v>
      </c>
      <c r="AL119" s="982"/>
      <c r="AM119" s="982"/>
      <c r="AN119" s="982"/>
      <c r="AO119" s="983"/>
      <c r="AP119" s="985" t="s">
        <v>125</v>
      </c>
      <c r="AQ119" s="986"/>
      <c r="AR119" s="986"/>
      <c r="AS119" s="986"/>
      <c r="AT119" s="987"/>
      <c r="AU119" s="992"/>
      <c r="AV119" s="993"/>
      <c r="AW119" s="993"/>
      <c r="AX119" s="993"/>
      <c r="AY119" s="993"/>
      <c r="AZ119" s="277" t="s">
        <v>180</v>
      </c>
      <c r="BA119" s="277"/>
      <c r="BB119" s="277"/>
      <c r="BC119" s="277"/>
      <c r="BD119" s="277"/>
      <c r="BE119" s="277"/>
      <c r="BF119" s="277"/>
      <c r="BG119" s="277"/>
      <c r="BH119" s="277"/>
      <c r="BI119" s="277"/>
      <c r="BJ119" s="277"/>
      <c r="BK119" s="277"/>
      <c r="BL119" s="277"/>
      <c r="BM119" s="277"/>
      <c r="BN119" s="277"/>
      <c r="BO119" s="1065" t="s">
        <v>458</v>
      </c>
      <c r="BP119" s="1096"/>
      <c r="BQ119" s="1087">
        <v>32188925</v>
      </c>
      <c r="BR119" s="1088"/>
      <c r="BS119" s="1088"/>
      <c r="BT119" s="1088"/>
      <c r="BU119" s="1088"/>
      <c r="BV119" s="1088">
        <v>31944729</v>
      </c>
      <c r="BW119" s="1088"/>
      <c r="BX119" s="1088"/>
      <c r="BY119" s="1088"/>
      <c r="BZ119" s="1088"/>
      <c r="CA119" s="1088">
        <v>31580604</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125</v>
      </c>
      <c r="DH119" s="1074"/>
      <c r="DI119" s="1074"/>
      <c r="DJ119" s="1074"/>
      <c r="DK119" s="1075"/>
      <c r="DL119" s="1073" t="s">
        <v>450</v>
      </c>
      <c r="DM119" s="1074"/>
      <c r="DN119" s="1074"/>
      <c r="DO119" s="1074"/>
      <c r="DP119" s="1075"/>
      <c r="DQ119" s="1073" t="s">
        <v>125</v>
      </c>
      <c r="DR119" s="1074"/>
      <c r="DS119" s="1074"/>
      <c r="DT119" s="1074"/>
      <c r="DU119" s="1075"/>
      <c r="DV119" s="1076" t="s">
        <v>125</v>
      </c>
      <c r="DW119" s="1077"/>
      <c r="DX119" s="1077"/>
      <c r="DY119" s="1077"/>
      <c r="DZ119" s="1078"/>
    </row>
    <row r="120" spans="1:130" s="246" customFormat="1" ht="26.25" customHeight="1">
      <c r="A120" s="1149"/>
      <c r="B120" s="1036"/>
      <c r="C120" s="1006" t="s">
        <v>430</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v>77473</v>
      </c>
      <c r="AB120" s="1049"/>
      <c r="AC120" s="1049"/>
      <c r="AD120" s="1049"/>
      <c r="AE120" s="1050"/>
      <c r="AF120" s="1051">
        <v>77473</v>
      </c>
      <c r="AG120" s="1049"/>
      <c r="AH120" s="1049"/>
      <c r="AI120" s="1049"/>
      <c r="AJ120" s="1050"/>
      <c r="AK120" s="1051">
        <v>77473</v>
      </c>
      <c r="AL120" s="1049"/>
      <c r="AM120" s="1049"/>
      <c r="AN120" s="1049"/>
      <c r="AO120" s="1050"/>
      <c r="AP120" s="1052">
        <v>0.3</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3106114</v>
      </c>
      <c r="BR120" s="1017"/>
      <c r="BS120" s="1017"/>
      <c r="BT120" s="1017"/>
      <c r="BU120" s="1017"/>
      <c r="BV120" s="1017">
        <v>3645720</v>
      </c>
      <c r="BW120" s="1017"/>
      <c r="BX120" s="1017"/>
      <c r="BY120" s="1017"/>
      <c r="BZ120" s="1017"/>
      <c r="CA120" s="1017">
        <v>4085075</v>
      </c>
      <c r="CB120" s="1017"/>
      <c r="CC120" s="1017"/>
      <c r="CD120" s="1017"/>
      <c r="CE120" s="1017"/>
      <c r="CF120" s="1031">
        <v>18</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1592863</v>
      </c>
      <c r="DH120" s="1017"/>
      <c r="DI120" s="1017"/>
      <c r="DJ120" s="1017"/>
      <c r="DK120" s="1017"/>
      <c r="DL120" s="1017">
        <v>1797509</v>
      </c>
      <c r="DM120" s="1017"/>
      <c r="DN120" s="1017"/>
      <c r="DO120" s="1017"/>
      <c r="DP120" s="1017"/>
      <c r="DQ120" s="1017">
        <v>1878636</v>
      </c>
      <c r="DR120" s="1017"/>
      <c r="DS120" s="1017"/>
      <c r="DT120" s="1017"/>
      <c r="DU120" s="1017"/>
      <c r="DV120" s="1018">
        <v>8.3000000000000007</v>
      </c>
      <c r="DW120" s="1018"/>
      <c r="DX120" s="1018"/>
      <c r="DY120" s="1018"/>
      <c r="DZ120" s="1019"/>
    </row>
    <row r="121" spans="1:130" s="246" customFormat="1" ht="26.25" customHeight="1">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125</v>
      </c>
      <c r="AB121" s="1049"/>
      <c r="AC121" s="1049"/>
      <c r="AD121" s="1049"/>
      <c r="AE121" s="1050"/>
      <c r="AF121" s="1051" t="s">
        <v>125</v>
      </c>
      <c r="AG121" s="1049"/>
      <c r="AH121" s="1049"/>
      <c r="AI121" s="1049"/>
      <c r="AJ121" s="1050"/>
      <c r="AK121" s="1051" t="s">
        <v>380</v>
      </c>
      <c r="AL121" s="1049"/>
      <c r="AM121" s="1049"/>
      <c r="AN121" s="1049"/>
      <c r="AO121" s="1050"/>
      <c r="AP121" s="1052" t="s">
        <v>125</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4615270</v>
      </c>
      <c r="BR121" s="1010"/>
      <c r="BS121" s="1010"/>
      <c r="BT121" s="1010"/>
      <c r="BU121" s="1010"/>
      <c r="BV121" s="1010">
        <v>4078315</v>
      </c>
      <c r="BW121" s="1010"/>
      <c r="BX121" s="1010"/>
      <c r="BY121" s="1010"/>
      <c r="BZ121" s="1010"/>
      <c r="CA121" s="1010">
        <v>3992023</v>
      </c>
      <c r="CB121" s="1010"/>
      <c r="CC121" s="1010"/>
      <c r="CD121" s="1010"/>
      <c r="CE121" s="1010"/>
      <c r="CF121" s="1004">
        <v>17.600000000000001</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13700</v>
      </c>
      <c r="DH121" s="1010"/>
      <c r="DI121" s="1010"/>
      <c r="DJ121" s="1010"/>
      <c r="DK121" s="1010"/>
      <c r="DL121" s="1010">
        <v>14421</v>
      </c>
      <c r="DM121" s="1010"/>
      <c r="DN121" s="1010"/>
      <c r="DO121" s="1010"/>
      <c r="DP121" s="1010"/>
      <c r="DQ121" s="1010">
        <v>9703</v>
      </c>
      <c r="DR121" s="1010"/>
      <c r="DS121" s="1010"/>
      <c r="DT121" s="1010"/>
      <c r="DU121" s="1010"/>
      <c r="DV121" s="1011">
        <v>0</v>
      </c>
      <c r="DW121" s="1011"/>
      <c r="DX121" s="1011"/>
      <c r="DY121" s="1011"/>
      <c r="DZ121" s="1012"/>
    </row>
    <row r="122" spans="1:130" s="246" customFormat="1" ht="26.25" customHeight="1">
      <c r="A122" s="1149"/>
      <c r="B122" s="1036"/>
      <c r="C122" s="1006" t="s">
        <v>441</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456</v>
      </c>
      <c r="AB122" s="1049"/>
      <c r="AC122" s="1049"/>
      <c r="AD122" s="1049"/>
      <c r="AE122" s="1050"/>
      <c r="AF122" s="1051" t="s">
        <v>125</v>
      </c>
      <c r="AG122" s="1049"/>
      <c r="AH122" s="1049"/>
      <c r="AI122" s="1049"/>
      <c r="AJ122" s="1050"/>
      <c r="AK122" s="1051" t="s">
        <v>453</v>
      </c>
      <c r="AL122" s="1049"/>
      <c r="AM122" s="1049"/>
      <c r="AN122" s="1049"/>
      <c r="AO122" s="1050"/>
      <c r="AP122" s="1052" t="s">
        <v>125</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18897427</v>
      </c>
      <c r="BR122" s="1088"/>
      <c r="BS122" s="1088"/>
      <c r="BT122" s="1088"/>
      <c r="BU122" s="1088"/>
      <c r="BV122" s="1088">
        <v>18338209</v>
      </c>
      <c r="BW122" s="1088"/>
      <c r="BX122" s="1088"/>
      <c r="BY122" s="1088"/>
      <c r="BZ122" s="1088"/>
      <c r="CA122" s="1088">
        <v>17605363</v>
      </c>
      <c r="CB122" s="1088"/>
      <c r="CC122" s="1088"/>
      <c r="CD122" s="1088"/>
      <c r="CE122" s="1088"/>
      <c r="CF122" s="1108">
        <v>77.7</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t="s">
        <v>125</v>
      </c>
      <c r="DH122" s="1010"/>
      <c r="DI122" s="1010"/>
      <c r="DJ122" s="1010"/>
      <c r="DK122" s="1010"/>
      <c r="DL122" s="1010" t="s">
        <v>125</v>
      </c>
      <c r="DM122" s="1010"/>
      <c r="DN122" s="1010"/>
      <c r="DO122" s="1010"/>
      <c r="DP122" s="1010"/>
      <c r="DQ122" s="1010" t="s">
        <v>125</v>
      </c>
      <c r="DR122" s="1010"/>
      <c r="DS122" s="1010"/>
      <c r="DT122" s="1010"/>
      <c r="DU122" s="1010"/>
      <c r="DV122" s="1011" t="s">
        <v>125</v>
      </c>
      <c r="DW122" s="1011"/>
      <c r="DX122" s="1011"/>
      <c r="DY122" s="1011"/>
      <c r="DZ122" s="1012"/>
    </row>
    <row r="123" spans="1:130" s="246" customFormat="1" ht="26.25" customHeight="1">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125</v>
      </c>
      <c r="AG123" s="1049"/>
      <c r="AH123" s="1049"/>
      <c r="AI123" s="1049"/>
      <c r="AJ123" s="1050"/>
      <c r="AK123" s="1051" t="s">
        <v>450</v>
      </c>
      <c r="AL123" s="1049"/>
      <c r="AM123" s="1049"/>
      <c r="AN123" s="1049"/>
      <c r="AO123" s="1050"/>
      <c r="AP123" s="1052" t="s">
        <v>125</v>
      </c>
      <c r="AQ123" s="1053"/>
      <c r="AR123" s="1053"/>
      <c r="AS123" s="1053"/>
      <c r="AT123" s="1054"/>
      <c r="AU123" s="1085"/>
      <c r="AV123" s="1086"/>
      <c r="AW123" s="1086"/>
      <c r="AX123" s="1086"/>
      <c r="AY123" s="1086"/>
      <c r="AZ123" s="277" t="s">
        <v>180</v>
      </c>
      <c r="BA123" s="277"/>
      <c r="BB123" s="277"/>
      <c r="BC123" s="277"/>
      <c r="BD123" s="277"/>
      <c r="BE123" s="277"/>
      <c r="BF123" s="277"/>
      <c r="BG123" s="277"/>
      <c r="BH123" s="277"/>
      <c r="BI123" s="277"/>
      <c r="BJ123" s="277"/>
      <c r="BK123" s="277"/>
      <c r="BL123" s="277"/>
      <c r="BM123" s="277"/>
      <c r="BN123" s="277"/>
      <c r="BO123" s="1065" t="s">
        <v>469</v>
      </c>
      <c r="BP123" s="1096"/>
      <c r="BQ123" s="1155">
        <v>26618811</v>
      </c>
      <c r="BR123" s="1156"/>
      <c r="BS123" s="1156"/>
      <c r="BT123" s="1156"/>
      <c r="BU123" s="1156"/>
      <c r="BV123" s="1156">
        <v>26062244</v>
      </c>
      <c r="BW123" s="1156"/>
      <c r="BX123" s="1156"/>
      <c r="BY123" s="1156"/>
      <c r="BZ123" s="1156"/>
      <c r="CA123" s="1156">
        <v>25682461</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471</v>
      </c>
      <c r="DH123" s="1049"/>
      <c r="DI123" s="1049"/>
      <c r="DJ123" s="1049"/>
      <c r="DK123" s="1050"/>
      <c r="DL123" s="1051" t="s">
        <v>125</v>
      </c>
      <c r="DM123" s="1049"/>
      <c r="DN123" s="1049"/>
      <c r="DO123" s="1049"/>
      <c r="DP123" s="1050"/>
      <c r="DQ123" s="1051" t="s">
        <v>125</v>
      </c>
      <c r="DR123" s="1049"/>
      <c r="DS123" s="1049"/>
      <c r="DT123" s="1049"/>
      <c r="DU123" s="1050"/>
      <c r="DV123" s="1052" t="s">
        <v>472</v>
      </c>
      <c r="DW123" s="1053"/>
      <c r="DX123" s="1053"/>
      <c r="DY123" s="1053"/>
      <c r="DZ123" s="1054"/>
    </row>
    <row r="124" spans="1:130" s="246" customFormat="1" ht="26.25" customHeight="1" thickBot="1">
      <c r="A124" s="1149"/>
      <c r="B124" s="1036"/>
      <c r="C124" s="1006" t="s">
        <v>451</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450</v>
      </c>
      <c r="AB124" s="1049"/>
      <c r="AC124" s="1049"/>
      <c r="AD124" s="1049"/>
      <c r="AE124" s="1050"/>
      <c r="AF124" s="1051" t="s">
        <v>450</v>
      </c>
      <c r="AG124" s="1049"/>
      <c r="AH124" s="1049"/>
      <c r="AI124" s="1049"/>
      <c r="AJ124" s="1050"/>
      <c r="AK124" s="1051" t="s">
        <v>472</v>
      </c>
      <c r="AL124" s="1049"/>
      <c r="AM124" s="1049"/>
      <c r="AN124" s="1049"/>
      <c r="AO124" s="1050"/>
      <c r="AP124" s="1052" t="s">
        <v>125</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25.5</v>
      </c>
      <c r="BR124" s="1118"/>
      <c r="BS124" s="1118"/>
      <c r="BT124" s="1118"/>
      <c r="BU124" s="1118"/>
      <c r="BV124" s="1118">
        <v>26.6</v>
      </c>
      <c r="BW124" s="1118"/>
      <c r="BX124" s="1118"/>
      <c r="BY124" s="1118"/>
      <c r="BZ124" s="1118"/>
      <c r="CA124" s="1118">
        <v>26</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125</v>
      </c>
      <c r="DH124" s="1074"/>
      <c r="DI124" s="1074"/>
      <c r="DJ124" s="1074"/>
      <c r="DK124" s="1075"/>
      <c r="DL124" s="1073" t="s">
        <v>450</v>
      </c>
      <c r="DM124" s="1074"/>
      <c r="DN124" s="1074"/>
      <c r="DO124" s="1074"/>
      <c r="DP124" s="1075"/>
      <c r="DQ124" s="1073" t="s">
        <v>472</v>
      </c>
      <c r="DR124" s="1074"/>
      <c r="DS124" s="1074"/>
      <c r="DT124" s="1074"/>
      <c r="DU124" s="1075"/>
      <c r="DV124" s="1076" t="s">
        <v>125</v>
      </c>
      <c r="DW124" s="1077"/>
      <c r="DX124" s="1077"/>
      <c r="DY124" s="1077"/>
      <c r="DZ124" s="1078"/>
    </row>
    <row r="125" spans="1:130" s="246" customFormat="1" ht="26.25" customHeight="1">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125</v>
      </c>
      <c r="AB125" s="1049"/>
      <c r="AC125" s="1049"/>
      <c r="AD125" s="1049"/>
      <c r="AE125" s="1050"/>
      <c r="AF125" s="1051" t="s">
        <v>125</v>
      </c>
      <c r="AG125" s="1049"/>
      <c r="AH125" s="1049"/>
      <c r="AI125" s="1049"/>
      <c r="AJ125" s="1050"/>
      <c r="AK125" s="1051" t="s">
        <v>125</v>
      </c>
      <c r="AL125" s="1049"/>
      <c r="AM125" s="1049"/>
      <c r="AN125" s="1049"/>
      <c r="AO125" s="1050"/>
      <c r="AP125" s="1052" t="s">
        <v>125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457</v>
      </c>
      <c r="DH125" s="1017"/>
      <c r="DI125" s="1017"/>
      <c r="DJ125" s="1017"/>
      <c r="DK125" s="1017"/>
      <c r="DL125" s="1017" t="s">
        <v>472</v>
      </c>
      <c r="DM125" s="1017"/>
      <c r="DN125" s="1017"/>
      <c r="DO125" s="1017"/>
      <c r="DP125" s="1017"/>
      <c r="DQ125" s="1017" t="s">
        <v>457</v>
      </c>
      <c r="DR125" s="1017"/>
      <c r="DS125" s="1017"/>
      <c r="DT125" s="1017"/>
      <c r="DU125" s="1017"/>
      <c r="DV125" s="1018" t="s">
        <v>125</v>
      </c>
      <c r="DW125" s="1018"/>
      <c r="DX125" s="1018"/>
      <c r="DY125" s="1018"/>
      <c r="DZ125" s="1019"/>
    </row>
    <row r="126" spans="1:130" s="246" customFormat="1" ht="26.25" customHeight="1" thickBot="1">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8387</v>
      </c>
      <c r="AB126" s="1049"/>
      <c r="AC126" s="1049"/>
      <c r="AD126" s="1049"/>
      <c r="AE126" s="1050"/>
      <c r="AF126" s="1051">
        <v>8210</v>
      </c>
      <c r="AG126" s="1049"/>
      <c r="AH126" s="1049"/>
      <c r="AI126" s="1049"/>
      <c r="AJ126" s="1050"/>
      <c r="AK126" s="1051" t="s">
        <v>125</v>
      </c>
      <c r="AL126" s="1049"/>
      <c r="AM126" s="1049"/>
      <c r="AN126" s="1049"/>
      <c r="AO126" s="1050"/>
      <c r="AP126" s="1052" t="s">
        <v>125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125</v>
      </c>
      <c r="DH126" s="1010"/>
      <c r="DI126" s="1010"/>
      <c r="DJ126" s="1010"/>
      <c r="DK126" s="1010"/>
      <c r="DL126" s="1010" t="s">
        <v>453</v>
      </c>
      <c r="DM126" s="1010"/>
      <c r="DN126" s="1010"/>
      <c r="DO126" s="1010"/>
      <c r="DP126" s="1010"/>
      <c r="DQ126" s="1010" t="s">
        <v>125</v>
      </c>
      <c r="DR126" s="1010"/>
      <c r="DS126" s="1010"/>
      <c r="DT126" s="1010"/>
      <c r="DU126" s="1010"/>
      <c r="DV126" s="1011" t="s">
        <v>471</v>
      </c>
      <c r="DW126" s="1011"/>
      <c r="DX126" s="1011"/>
      <c r="DY126" s="1011"/>
      <c r="DZ126" s="1012"/>
    </row>
    <row r="127" spans="1:130" s="246" customFormat="1" ht="26.25" customHeight="1">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18837</v>
      </c>
      <c r="AB127" s="1049"/>
      <c r="AC127" s="1049"/>
      <c r="AD127" s="1049"/>
      <c r="AE127" s="1050"/>
      <c r="AF127" s="1051">
        <v>15305</v>
      </c>
      <c r="AG127" s="1049"/>
      <c r="AH127" s="1049"/>
      <c r="AI127" s="1049"/>
      <c r="AJ127" s="1050"/>
      <c r="AK127" s="1051">
        <v>12251</v>
      </c>
      <c r="AL127" s="1049"/>
      <c r="AM127" s="1049"/>
      <c r="AN127" s="1049"/>
      <c r="AO127" s="1050"/>
      <c r="AP127" s="1052">
        <v>0.1</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472</v>
      </c>
      <c r="DH127" s="1010"/>
      <c r="DI127" s="1010"/>
      <c r="DJ127" s="1010"/>
      <c r="DK127" s="1010"/>
      <c r="DL127" s="1010" t="s">
        <v>125</v>
      </c>
      <c r="DM127" s="1010"/>
      <c r="DN127" s="1010"/>
      <c r="DO127" s="1010"/>
      <c r="DP127" s="1010"/>
      <c r="DQ127" s="1010" t="s">
        <v>450</v>
      </c>
      <c r="DR127" s="1010"/>
      <c r="DS127" s="1010"/>
      <c r="DT127" s="1010"/>
      <c r="DU127" s="1010"/>
      <c r="DV127" s="1011" t="s">
        <v>471</v>
      </c>
      <c r="DW127" s="1011"/>
      <c r="DX127" s="1011"/>
      <c r="DY127" s="1011"/>
      <c r="DZ127" s="1012"/>
    </row>
    <row r="128" spans="1:130" s="246" customFormat="1" ht="26.25" customHeight="1" thickBot="1">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653311</v>
      </c>
      <c r="AB128" s="1138"/>
      <c r="AC128" s="1138"/>
      <c r="AD128" s="1138"/>
      <c r="AE128" s="1139"/>
      <c r="AF128" s="1140">
        <v>461935</v>
      </c>
      <c r="AG128" s="1138"/>
      <c r="AH128" s="1138"/>
      <c r="AI128" s="1138"/>
      <c r="AJ128" s="1139"/>
      <c r="AK128" s="1140">
        <v>435973</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471</v>
      </c>
      <c r="BG128" s="1145"/>
      <c r="BH128" s="1145"/>
      <c r="BI128" s="1145"/>
      <c r="BJ128" s="1145"/>
      <c r="BK128" s="1145"/>
      <c r="BL128" s="1146"/>
      <c r="BM128" s="1144">
        <v>12.13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380</v>
      </c>
      <c r="DH128" s="1130"/>
      <c r="DI128" s="1130"/>
      <c r="DJ128" s="1130"/>
      <c r="DK128" s="1130"/>
      <c r="DL128" s="1130" t="s">
        <v>125</v>
      </c>
      <c r="DM128" s="1130"/>
      <c r="DN128" s="1130"/>
      <c r="DO128" s="1130"/>
      <c r="DP128" s="1130"/>
      <c r="DQ128" s="1130">
        <v>4265</v>
      </c>
      <c r="DR128" s="1130"/>
      <c r="DS128" s="1130"/>
      <c r="DT128" s="1130"/>
      <c r="DU128" s="1130"/>
      <c r="DV128" s="1131">
        <v>0</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23577204</v>
      </c>
      <c r="AB129" s="1049"/>
      <c r="AC129" s="1049"/>
      <c r="AD129" s="1049"/>
      <c r="AE129" s="1050"/>
      <c r="AF129" s="1051">
        <v>23867884</v>
      </c>
      <c r="AG129" s="1049"/>
      <c r="AH129" s="1049"/>
      <c r="AI129" s="1049"/>
      <c r="AJ129" s="1050"/>
      <c r="AK129" s="1051">
        <v>24374531</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450</v>
      </c>
      <c r="BG129" s="1159"/>
      <c r="BH129" s="1159"/>
      <c r="BI129" s="1159"/>
      <c r="BJ129" s="1159"/>
      <c r="BK129" s="1159"/>
      <c r="BL129" s="1160"/>
      <c r="BM129" s="1158">
        <v>17.13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1774184</v>
      </c>
      <c r="AB130" s="1049"/>
      <c r="AC130" s="1049"/>
      <c r="AD130" s="1049"/>
      <c r="AE130" s="1050"/>
      <c r="AF130" s="1051">
        <v>1781357</v>
      </c>
      <c r="AG130" s="1049"/>
      <c r="AH130" s="1049"/>
      <c r="AI130" s="1049"/>
      <c r="AJ130" s="1050"/>
      <c r="AK130" s="1051">
        <v>1728849</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4.3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21803020</v>
      </c>
      <c r="AB131" s="1074"/>
      <c r="AC131" s="1074"/>
      <c r="AD131" s="1074"/>
      <c r="AE131" s="1075"/>
      <c r="AF131" s="1073">
        <v>22086527</v>
      </c>
      <c r="AG131" s="1074"/>
      <c r="AH131" s="1074"/>
      <c r="AI131" s="1074"/>
      <c r="AJ131" s="1075"/>
      <c r="AK131" s="1073">
        <v>22645682</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26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3.919828538</v>
      </c>
      <c r="AB132" s="1190"/>
      <c r="AC132" s="1190"/>
      <c r="AD132" s="1190"/>
      <c r="AE132" s="1191"/>
      <c r="AF132" s="1192">
        <v>4.5904772620000003</v>
      </c>
      <c r="AG132" s="1190"/>
      <c r="AH132" s="1190"/>
      <c r="AI132" s="1190"/>
      <c r="AJ132" s="1191"/>
      <c r="AK132" s="1192">
        <v>4.5965760710000003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3.8</v>
      </c>
      <c r="AB133" s="1173"/>
      <c r="AC133" s="1173"/>
      <c r="AD133" s="1173"/>
      <c r="AE133" s="1174"/>
      <c r="AF133" s="1172">
        <v>4.0999999999999996</v>
      </c>
      <c r="AG133" s="1173"/>
      <c r="AH133" s="1173"/>
      <c r="AI133" s="1173"/>
      <c r="AJ133" s="1174"/>
      <c r="AK133" s="1172">
        <v>4.3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5hF5NwqWXaxiQlxT6Bp2hWSAKMcsKLBYkGPpZGd3lBimKJHACFhORbhtqVN+f/92JVRroo18NHr1EtaHcowgUw==" saltValue="S1yHjeJ09oiwfjUxA2cT3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rn0Yv5eClvxtCzgX1Lya76MiTd82Z1ibQW6bYAwbnDNYUFtJAXE5gVa/mnQTf/4dodYiPl07E/AxSonyBJkG9Q==" saltValue="J0IU5KUfYQ3lEeVcSH0A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VtEDZ4Xwi2IFZF5IbtH9OGwN+hHm41POB5lj9j82zJieMc92gjS3J1jy0hhup235wNmeBSclvzqmN96CAYYY5w==" saltValue="hQC4+7PGJzU/zHSSVAX/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6971858</v>
      </c>
      <c r="AP9" s="312">
        <v>49798</v>
      </c>
      <c r="AQ9" s="313">
        <v>63339</v>
      </c>
      <c r="AR9" s="314">
        <v>-21.4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23885</v>
      </c>
      <c r="AP10" s="315">
        <v>171</v>
      </c>
      <c r="AQ10" s="316">
        <v>4956</v>
      </c>
      <c r="AR10" s="317">
        <v>-96.5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1092573</v>
      </c>
      <c r="AP11" s="315">
        <v>7804</v>
      </c>
      <c r="AQ11" s="316">
        <v>5936</v>
      </c>
      <c r="AR11" s="317">
        <v>31.5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914</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t="s">
        <v>510</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278698</v>
      </c>
      <c r="AP14" s="315">
        <v>1991</v>
      </c>
      <c r="AQ14" s="316">
        <v>2492</v>
      </c>
      <c r="AR14" s="317">
        <v>-20.100000000000001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79586</v>
      </c>
      <c r="AP15" s="315">
        <v>568</v>
      </c>
      <c r="AQ15" s="316">
        <v>2050</v>
      </c>
      <c r="AR15" s="317">
        <v>-72.3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-429249</v>
      </c>
      <c r="AP16" s="315">
        <v>-3066</v>
      </c>
      <c r="AQ16" s="316">
        <v>-5679</v>
      </c>
      <c r="AR16" s="317">
        <v>-46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180</v>
      </c>
      <c r="AL17" s="1216"/>
      <c r="AM17" s="1216"/>
      <c r="AN17" s="1217"/>
      <c r="AO17" s="315">
        <v>8017351</v>
      </c>
      <c r="AP17" s="315">
        <v>57265</v>
      </c>
      <c r="AQ17" s="316">
        <v>74007</v>
      </c>
      <c r="AR17" s="317">
        <v>-22.6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5.14</v>
      </c>
      <c r="AP21" s="328">
        <v>7.16</v>
      </c>
      <c r="AQ21" s="329">
        <v>-2.02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101.7</v>
      </c>
      <c r="AP22" s="333">
        <v>98.2</v>
      </c>
      <c r="AQ22" s="334">
        <v>3.5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2995354</v>
      </c>
      <c r="AP32" s="342">
        <v>21395</v>
      </c>
      <c r="AQ32" s="343">
        <v>45288</v>
      </c>
      <c r="AR32" s="344">
        <v>-52.8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v>17</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103301</v>
      </c>
      <c r="AP35" s="342">
        <v>738</v>
      </c>
      <c r="AQ35" s="343">
        <v>12800</v>
      </c>
      <c r="AR35" s="344">
        <v>-94.2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17369</v>
      </c>
      <c r="AP36" s="342">
        <v>124</v>
      </c>
      <c r="AQ36" s="343">
        <v>1217</v>
      </c>
      <c r="AR36" s="344">
        <v>-89.8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89724</v>
      </c>
      <c r="AP37" s="342">
        <v>641</v>
      </c>
      <c r="AQ37" s="343">
        <v>783</v>
      </c>
      <c r="AR37" s="344">
        <v>-18.100000000000001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2</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-435973</v>
      </c>
      <c r="AP39" s="342">
        <v>-3114</v>
      </c>
      <c r="AQ39" s="343">
        <v>-4392</v>
      </c>
      <c r="AR39" s="344">
        <v>-29.1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-1728849</v>
      </c>
      <c r="AP40" s="342">
        <v>-12349</v>
      </c>
      <c r="AQ40" s="343">
        <v>-39728</v>
      </c>
      <c r="AR40" s="344">
        <v>-68.900000000000006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292</v>
      </c>
      <c r="AL41" s="1230"/>
      <c r="AM41" s="1230"/>
      <c r="AN41" s="1231"/>
      <c r="AO41" s="342">
        <v>1040926</v>
      </c>
      <c r="AP41" s="342">
        <v>7435</v>
      </c>
      <c r="AQ41" s="343">
        <v>15988</v>
      </c>
      <c r="AR41" s="344">
        <v>-53.5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1650754</v>
      </c>
      <c r="AN51" s="364">
        <v>12307</v>
      </c>
      <c r="AO51" s="365">
        <v>0.2</v>
      </c>
      <c r="AP51" s="366">
        <v>53605</v>
      </c>
      <c r="AQ51" s="367">
        <v>5.4</v>
      </c>
      <c r="AR51" s="368">
        <v>-5.2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993489</v>
      </c>
      <c r="AN52" s="372">
        <v>7407</v>
      </c>
      <c r="AO52" s="373">
        <v>-16</v>
      </c>
      <c r="AP52" s="374">
        <v>28343</v>
      </c>
      <c r="AQ52" s="375">
        <v>11.7</v>
      </c>
      <c r="AR52" s="376">
        <v>-27.7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1779821</v>
      </c>
      <c r="AN53" s="364">
        <v>13094</v>
      </c>
      <c r="AO53" s="365">
        <v>6.4</v>
      </c>
      <c r="AP53" s="366">
        <v>58051</v>
      </c>
      <c r="AQ53" s="367">
        <v>8.3000000000000007</v>
      </c>
      <c r="AR53" s="368">
        <v>-1.9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1499723</v>
      </c>
      <c r="AN54" s="372">
        <v>11033</v>
      </c>
      <c r="AO54" s="373">
        <v>49</v>
      </c>
      <c r="AP54" s="374">
        <v>32143</v>
      </c>
      <c r="AQ54" s="375">
        <v>13.4</v>
      </c>
      <c r="AR54" s="376">
        <v>35.6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2645543</v>
      </c>
      <c r="AN55" s="364">
        <v>19323</v>
      </c>
      <c r="AO55" s="365">
        <v>47.6</v>
      </c>
      <c r="AP55" s="366">
        <v>65942</v>
      </c>
      <c r="AQ55" s="367">
        <v>13.6</v>
      </c>
      <c r="AR55" s="368">
        <v>34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1428076</v>
      </c>
      <c r="AN56" s="372">
        <v>10431</v>
      </c>
      <c r="AO56" s="373">
        <v>-5.5</v>
      </c>
      <c r="AP56" s="374">
        <v>32778</v>
      </c>
      <c r="AQ56" s="375">
        <v>2</v>
      </c>
      <c r="AR56" s="376">
        <v>-7.5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2703016</v>
      </c>
      <c r="AN57" s="364">
        <v>19525</v>
      </c>
      <c r="AO57" s="365">
        <v>1</v>
      </c>
      <c r="AP57" s="366">
        <v>68655</v>
      </c>
      <c r="AQ57" s="367">
        <v>4.0999999999999996</v>
      </c>
      <c r="AR57" s="368">
        <v>-3.1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2299168</v>
      </c>
      <c r="AN58" s="372">
        <v>16607</v>
      </c>
      <c r="AO58" s="373">
        <v>59.2</v>
      </c>
      <c r="AP58" s="374">
        <v>32316</v>
      </c>
      <c r="AQ58" s="375">
        <v>-1.4</v>
      </c>
      <c r="AR58" s="376">
        <v>60.6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3097981</v>
      </c>
      <c r="AN59" s="364">
        <v>22128</v>
      </c>
      <c r="AO59" s="365">
        <v>13.3</v>
      </c>
      <c r="AP59" s="366">
        <v>66863</v>
      </c>
      <c r="AQ59" s="367">
        <v>-2.6</v>
      </c>
      <c r="AR59" s="368">
        <v>15.9</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2520378</v>
      </c>
      <c r="AN60" s="372">
        <v>18002</v>
      </c>
      <c r="AO60" s="373">
        <v>8.4</v>
      </c>
      <c r="AP60" s="374">
        <v>32770</v>
      </c>
      <c r="AQ60" s="375">
        <v>1.4</v>
      </c>
      <c r="AR60" s="376">
        <v>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2375423</v>
      </c>
      <c r="AN61" s="379">
        <v>17275</v>
      </c>
      <c r="AO61" s="380">
        <v>13.7</v>
      </c>
      <c r="AP61" s="381">
        <v>62623</v>
      </c>
      <c r="AQ61" s="382">
        <v>5.8</v>
      </c>
      <c r="AR61" s="368">
        <v>7.9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1748167</v>
      </c>
      <c r="AN62" s="372">
        <v>12696</v>
      </c>
      <c r="AO62" s="373">
        <v>19</v>
      </c>
      <c r="AP62" s="374">
        <v>31670</v>
      </c>
      <c r="AQ62" s="375">
        <v>5.4</v>
      </c>
      <c r="AR62" s="376">
        <v>13.6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qaaKa4Hhdip0EsATVmBDStkq3dfbUk7wDu8lgqKPgbe7IiTfcLZx4p382kliSl5LUt/Oz9dE6zbwQd6wewMPQ==" saltValue="3nWVgejxNmp+bptLMae2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3g2R8XggPwDCjgwQmTmDfdKNwl6QxI3z8maNXhE00AW4KndcsGl1nPorq+kkqaIsOuDdR7jN3UvzHvzzopSsQ==" saltValue="T5KYsxqS/KDxBzHv4sp4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v5WdSBYRKcTBluJDD2c8v4wow0cFkzh7RIyq/Oy0LMWde0bld+/oY90INwd+TpAKpEC9HtM3czNOqITp1vANg==" saltValue="DrHbVGCEX8RMw5Ej7ksw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3.72</v>
      </c>
      <c r="G47" s="12">
        <v>6.71</v>
      </c>
      <c r="H47" s="12">
        <v>8.51</v>
      </c>
      <c r="I47" s="12">
        <v>9.3699999999999992</v>
      </c>
      <c r="J47" s="13">
        <v>10.57</v>
      </c>
    </row>
    <row r="48" spans="2:10" ht="57.75" customHeight="1">
      <c r="B48" s="14"/>
      <c r="C48" s="1234" t="s">
        <v>4</v>
      </c>
      <c r="D48" s="1234"/>
      <c r="E48" s="1235"/>
      <c r="F48" s="15">
        <v>4.04</v>
      </c>
      <c r="G48" s="16">
        <v>4.3899999999999997</v>
      </c>
      <c r="H48" s="16">
        <v>4.26</v>
      </c>
      <c r="I48" s="16">
        <v>4.2699999999999996</v>
      </c>
      <c r="J48" s="17">
        <v>4.59</v>
      </c>
    </row>
    <row r="49" spans="2:10" ht="57.75" customHeight="1" thickBot="1">
      <c r="B49" s="18"/>
      <c r="C49" s="1236" t="s">
        <v>5</v>
      </c>
      <c r="D49" s="1236"/>
      <c r="E49" s="1237"/>
      <c r="F49" s="19" t="s">
        <v>557</v>
      </c>
      <c r="G49" s="20">
        <v>3.56</v>
      </c>
      <c r="H49" s="20">
        <v>1.95</v>
      </c>
      <c r="I49" s="20">
        <v>1.02</v>
      </c>
      <c r="J49" s="21">
        <v>1.8</v>
      </c>
    </row>
    <row r="50" spans="2:10" ht="13.5" customHeight="1"/>
    <row r="51" spans="2:10" ht="13.5" hidden="1" customHeight="1"/>
    <row r="52" spans="2:10" ht="13.5" hidden="1" customHeight="1"/>
    <row r="53" spans="2:10" ht="13.5" hidden="1" customHeight="1"/>
  </sheetData>
  <sheetProtection algorithmName="SHA-512" hashValue="ZCxJB/839qEjsnUcAOlUVxyVtV5Tah+hsmHLDWgmUhvoffEkBAvBhZ4E7T2sMDrkWZKEDXjg1xq2xBBf/ygKgQ==" saltValue="pU2VjF6EKc+S0JV5v9ur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2020-03-10T02:28:55Z</cp:lastPrinted>
  <dcterms:created xsi:type="dcterms:W3CDTF">2020-02-10T03:03:49Z</dcterms:created>
  <dcterms:modified xsi:type="dcterms:W3CDTF">2020-09-18T12:06:25Z</dcterms:modified>
  <cp:category/>
</cp:coreProperties>
</file>