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06115\Desktop\R1経営比較分析表(R2.1.16)\"/>
    </mc:Choice>
  </mc:AlternateContent>
  <workbookProtection workbookAlgorithmName="SHA-512" workbookHashValue="THW0/FNdzUGjhGTGdsbL/kBjZedMp2SpktEel5rUTEbnCvdROUCGkdBg+9ygtcqb5aI7sG8IjZx1iFlIZHyqTw==" workbookSaltValue="LE0slqJ7+Ggb3ortCzxwfA=="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<sst xmlns="http://schemas.openxmlformats.org/spreadsheetml/2006/main" count="267" uniqueCount="108">
  <si>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</si>
  <si>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</si>
  <si>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</si>
  <si>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</si>
  <si>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</si>
  <si>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</si>
  <si>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</si>
  <si>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</si>
  <si>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</si>
  <si>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</si>
  <si>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</si>
  <si>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</si>
  <si>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</si>
  <si>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</si>
  <si>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</si>
  <si>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</si>
  <si>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</si>
  <si>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</si>
  <si>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</si>
  <si>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</si>
  <si>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</si>
  <si>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</si>
  <si>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</si>
  <si>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</si>
  <si>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</si>
  <si>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</si>
  <si>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</si>
  <si>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</si>
  <si>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</si>
  <si>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</si>
  <si>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</si>
  <si>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</si>
  <si>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</si>
  <si>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</si>
  <si>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</si>
  <si>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</si>
  <si>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</si>
  <si>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</si>
  <si>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</si>
  <si>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</si>
  <si>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</si>
  <si>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</si>
  <si>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</si>
  <si>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</si>
  <si>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</si>
  <si>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</si>
  <si>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</si>
  <si>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</si>
  <si>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</si>
  <si>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</si>
  <si>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</si>
  <si>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</si>
  <si>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</si>
  <si>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</si>
  <si>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</si>
  <si>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</si>
  <si>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</si>
  <si>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</si>
  <si>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</si>
  <si>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</si>
  <si>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</si>
  <si>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</si>
  <si>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</si>
  <si>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</si>
  <si>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</si>
  <si>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</si>
  <si>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</si>
  <si>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</si>
  <si>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</si>
  <si>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</si>
  <si>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</si>
  <si>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</si>
  <si>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</si>
  <si>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</si>
  <si>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</si>
  <si>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</si>
  <si>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</si>
  <si>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</si>
  <si>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</si>
  <si>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</si>
  <si>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</si>
  <si>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</si>
  <si>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</si>
  <si>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</si>
  <si>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</si>
  <si>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</si>
  <si>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</si>
  <si>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</si>
  <si>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</si>
  <si>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</si>
  <si>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</si>
  <si>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</si>
  <si>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</si>
  <si>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秩父広域市町村圏組合</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</si>
  <si>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</si>
  <si>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</si>
  <si>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</si>
  <si>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</si>
  <si>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</si>
  <si>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</si>
  <si>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</si>
  <si>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</si>
  <si>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</si>
  <si>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</si>
  <si>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</si>
  <si>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4月から秩父市、横瀬町、皆野・長瀞上下水道組合（皆野町、長瀞町）、小鹿野町の水道事業が統合され、秩父広域市町村圏組合水道事業が開始されました。この広域化による施設の統廃合により、今後多くの経営指標において改善が期待できます。
　当組合は大正13年、埼玉県内初の水道として事業開始した施設を所有していることから、老朽化についても県内で最も進んでいる状況です。長期にわたり持続可能な経営基盤の確保は全国的な課題となっていますが、必要な投資と料金改定を先送りすることなく、健全な投資・財政計画のもと事業を進めていきます。
　今後も秩父地域が力を合わせ、安心・安全なおいしい水を将来にわたって安定給水していきます。</t>
    <phoneticPr fontId="4"/>
  </si>
  <si>
    <t>①有形固定資産減価償却率、②管路経年化率
　管路の更新を鋭意進めていますが、浄水施設等の老朽化も進んでいる状況です。今後も老朽化が進む中、法定耐用年数を超えた漏水の多い管路を重点的に更新していくことで数値の改善を目指します。
③管路更新率
　投資・財政計画では現実的な更新基準を設定し、それに基づき更新を進めており、Ｈ30年度は数値が改善されました。今後も必要な更新を先送りすることのないよう投資計画を常に見直し、必要な財源確保に努めていきます。</t>
    <rPh sb="161" eb="163">
      <t>ネンド</t>
    </rPh>
    <rPh sb="164" eb="166">
      <t>スウチ</t>
    </rPh>
    <rPh sb="167" eb="169">
      <t>カイゼン</t>
    </rPh>
    <phoneticPr fontId="4"/>
  </si>
  <si>
    <t>①経常収支比率、②累積欠損金比率、⑤料金回収率　
　料金回収率は100％を維持し、経常収支比率もほぼ横ばいです。広域化によるスケールメリットにより経営状況には改善の兆しが見られますが、今後の更新費用の増加により財源不足が生じるため、料金改定を検討しています。累積欠損金は生じていません。
③流動比率
　Ｈ30年度は一時的な未払金の増加により類似団体を下回る数値となりましたが、資金の流動性に問題はありません。今後も将来の見込みを踏まえながら流動資産の確保に努めます。
④企業債残高対給水収益比率
　施設の更新ペースを上げていることから起債額も増加しています。企業債の過度の依存が経営を圧迫しないよう計画的に施設の更新を進めます。　
⑥給水原価、⑧有収率
　有収率は類似団体を下回っていますが、老朽管の更新ペースを上げることで改善に努めます。
　給水原価は広域化によるスケールメリットにより減少傾向にありましたが、今後の経年化施設の更新事業費の増大と水需要の減少が相まり、上昇していくことが見込まれます。
⑦施設利用率
　創設、拡張期を経て、近年では人口減少に伴う水需要の減少に起因し、水が余っている状態であることが施設利用率の低迷に表れています。施設のダウンサイジングにより規模の適正化に努めます。</t>
    <rPh sb="37" eb="39">
      <t>イジ</t>
    </rPh>
    <rPh sb="50" eb="51">
      <t>ヨコ</t>
    </rPh>
    <rPh sb="92" eb="94">
      <t>コンゴ</t>
    </rPh>
    <rPh sb="95" eb="97">
      <t>コウシン</t>
    </rPh>
    <rPh sb="97" eb="99">
      <t>ヒヨウ</t>
    </rPh>
    <rPh sb="100" eb="102">
      <t>ゾウカ</t>
    </rPh>
    <rPh sb="105" eb="107">
      <t>ザイゲン</t>
    </rPh>
    <rPh sb="107" eb="109">
      <t>フソク</t>
    </rPh>
    <rPh sb="110" eb="111">
      <t>ショウ</t>
    </rPh>
    <rPh sb="116" eb="118">
      <t>リョウキン</t>
    </rPh>
    <rPh sb="118" eb="120">
      <t>カイテイ</t>
    </rPh>
    <rPh sb="121" eb="123">
      <t>ケントウ</t>
    </rPh>
    <rPh sb="154" eb="156">
      <t>ネンド</t>
    </rPh>
    <rPh sb="157" eb="160">
      <t>イチジテキ</t>
    </rPh>
    <rPh sb="161" eb="164">
      <t>ミバライキン</t>
    </rPh>
    <rPh sb="165" eb="167">
      <t>ゾウカ</t>
    </rPh>
    <rPh sb="175" eb="176">
      <t>シタ</t>
    </rPh>
    <rPh sb="396" eb="398">
      <t>ケイコウ</t>
    </rPh>
    <rPh sb="424" eb="425">
      <t>ミズ</t>
    </rPh>
    <rPh sb="425" eb="427">
      <t>ジュヨウ</t>
    </rPh>
    <rPh sb="465" eb="466">
      <t>キ</t>
    </rPh>
    <rPh sb="467" eb="468">
      <t>ヘ</t>
    </rPh>
    <rPh sb="470" eb="472">
      <t>キンネン</t>
    </rPh>
    <rPh sb="537" eb="539">
      <t>キボ</t>
    </rPh>
    <rPh sb="540" eb="543">
      <t>テキセイカ</t>
    </rPh>
    <rPh sb="544" eb="54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</si>
</sst>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1.06</c:v>
                </c:pt>
                <c:pt idx="3">
                  <c:v>0.84</c:v>
                </c:pt>
                <c:pt idx="4">
                  <c:v>1.22</c:v>
                </c:pt>
              </c:numCache>
            </c:numRef>
          </c:val>
          <c:extLst>
            <c:ext xmlns:c16="http://schemas.microsoft.com/office/drawing/2014/chart" uri="{C3380CC4-5D6E-409C-BE32-E72D297353CC}">
              <c16:uniqueId val="{00000000-DE84-4544-98D1-6F5869A2BEE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0.74</c:v>
                </c:pt>
                <c:pt idx="3">
                  <c:v>0.75</c:v>
                </c:pt>
                <c:pt idx="4">
                  <c:v>0.63</c:v>
                </c:pt>
              </c:numCache>
            </c:numRef>
          </c:val>
          <c:smooth val="0"/>
          <c:extLst>
            <c:ext xmlns:c16="http://schemas.microsoft.com/office/drawing/2014/chart" uri="{C3380CC4-5D6E-409C-BE32-E72D297353CC}">
              <c16:uniqueId val="{00000001-DE84-4544-98D1-6F5869A2BEE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0</c:v>
                </c:pt>
                <c:pt idx="1">
                  <c:v>0</c:v>
                </c:pt>
                <c:pt idx="2">
                  <c:v>54.58</c:v>
                </c:pt>
                <c:pt idx="3">
                  <c:v>55.26</c:v>
                </c:pt>
                <c:pt idx="4">
                  <c:v>56.59</c:v>
                </c:pt>
              </c:numCache>
            </c:numRef>
          </c:val>
          <c:extLst>
            <c:ext xmlns:c16="http://schemas.microsoft.com/office/drawing/2014/chart" uri="{C3380CC4-5D6E-409C-BE32-E72D297353CC}">
              <c16:uniqueId val="{00000000-CF44-40F8-A1D7-C2545823529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62.1</c:v>
                </c:pt>
                <c:pt idx="3">
                  <c:v>59.74</c:v>
                </c:pt>
                <c:pt idx="4">
                  <c:v>59.46</c:v>
                </c:pt>
              </c:numCache>
            </c:numRef>
          </c:val>
          <c:smooth val="0"/>
          <c:extLst>
            <c:ext xmlns:c16="http://schemas.microsoft.com/office/drawing/2014/chart" uri="{C3380CC4-5D6E-409C-BE32-E72D297353CC}">
              <c16:uniqueId val="{00000001-CF44-40F8-A1D7-C2545823529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0</c:v>
                </c:pt>
                <c:pt idx="1">
                  <c:v>0</c:v>
                </c:pt>
                <c:pt idx="2">
                  <c:v>78.319999999999993</c:v>
                </c:pt>
                <c:pt idx="3">
                  <c:v>79.14</c:v>
                </c:pt>
                <c:pt idx="4">
                  <c:v>78.599999999999994</c:v>
                </c:pt>
              </c:numCache>
            </c:numRef>
          </c:val>
          <c:extLst>
            <c:ext xmlns:c16="http://schemas.microsoft.com/office/drawing/2014/chart" uri="{C3380CC4-5D6E-409C-BE32-E72D297353CC}">
              <c16:uniqueId val="{00000000-BFEB-4889-BAD1-86340A1A336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89.52</c:v>
                </c:pt>
                <c:pt idx="3">
                  <c:v>87.28</c:v>
                </c:pt>
                <c:pt idx="4">
                  <c:v>87.41</c:v>
                </c:pt>
              </c:numCache>
            </c:numRef>
          </c:val>
          <c:smooth val="0"/>
          <c:extLst>
            <c:ext xmlns:c16="http://schemas.microsoft.com/office/drawing/2014/chart" uri="{C3380CC4-5D6E-409C-BE32-E72D297353CC}">
              <c16:uniqueId val="{00000001-BFEB-4889-BAD1-86340A1A336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0</c:v>
                </c:pt>
                <c:pt idx="1">
                  <c:v>0</c:v>
                </c:pt>
                <c:pt idx="2">
                  <c:v>116.57</c:v>
                </c:pt>
                <c:pt idx="3">
                  <c:v>119.41</c:v>
                </c:pt>
                <c:pt idx="4">
                  <c:v>118.29</c:v>
                </c:pt>
              </c:numCache>
            </c:numRef>
          </c:val>
          <c:extLst>
            <c:ext xmlns:c16="http://schemas.microsoft.com/office/drawing/2014/chart" uri="{C3380CC4-5D6E-409C-BE32-E72D297353CC}">
              <c16:uniqueId val="{00000000-050B-41C6-8435-9D830708B92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114</c:v>
                </c:pt>
                <c:pt idx="3">
                  <c:v>112.15</c:v>
                </c:pt>
                <c:pt idx="4">
                  <c:v>111.44</c:v>
                </c:pt>
              </c:numCache>
            </c:numRef>
          </c:val>
          <c:smooth val="0"/>
          <c:extLst>
            <c:ext xmlns:c16="http://schemas.microsoft.com/office/drawing/2014/chart" uri="{C3380CC4-5D6E-409C-BE32-E72D297353CC}">
              <c16:uniqueId val="{00000001-050B-41C6-8435-9D830708B92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0</c:v>
                </c:pt>
                <c:pt idx="1">
                  <c:v>0</c:v>
                </c:pt>
                <c:pt idx="2">
                  <c:v>45.95</c:v>
                </c:pt>
                <c:pt idx="3">
                  <c:v>46.2</c:v>
                </c:pt>
                <c:pt idx="4">
                  <c:v>45.51</c:v>
                </c:pt>
              </c:numCache>
            </c:numRef>
          </c:val>
          <c:extLst>
            <c:ext xmlns:c16="http://schemas.microsoft.com/office/drawing/2014/chart" uri="{C3380CC4-5D6E-409C-BE32-E72D297353CC}">
              <c16:uniqueId val="{00000000-E487-417D-BA70-FAE8AF6ADEE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46.58</c:v>
                </c:pt>
                <c:pt idx="3">
                  <c:v>46.94</c:v>
                </c:pt>
                <c:pt idx="4">
                  <c:v>47.62</c:v>
                </c:pt>
              </c:numCache>
            </c:numRef>
          </c:val>
          <c:smooth val="0"/>
          <c:extLst>
            <c:ext xmlns:c16="http://schemas.microsoft.com/office/drawing/2014/chart" uri="{C3380CC4-5D6E-409C-BE32-E72D297353CC}">
              <c16:uniqueId val="{00000001-E487-417D-BA70-FAE8AF6ADEE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18.77</c:v>
                </c:pt>
                <c:pt idx="3">
                  <c:v>21.97</c:v>
                </c:pt>
                <c:pt idx="4">
                  <c:v>24.72</c:v>
                </c:pt>
              </c:numCache>
            </c:numRef>
          </c:val>
          <c:extLst>
            <c:ext xmlns:c16="http://schemas.microsoft.com/office/drawing/2014/chart" uri="{C3380CC4-5D6E-409C-BE32-E72D297353CC}">
              <c16:uniqueId val="{00000000-06BE-40D3-A0EF-591E52CD33F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14.45</c:v>
                </c:pt>
                <c:pt idx="3">
                  <c:v>14.48</c:v>
                </c:pt>
                <c:pt idx="4">
                  <c:v>16.27</c:v>
                </c:pt>
              </c:numCache>
            </c:numRef>
          </c:val>
          <c:smooth val="0"/>
          <c:extLst>
            <c:ext xmlns:c16="http://schemas.microsoft.com/office/drawing/2014/chart" uri="{C3380CC4-5D6E-409C-BE32-E72D297353CC}">
              <c16:uniqueId val="{00000001-06BE-40D3-A0EF-591E52CD33F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ECB-419E-941E-7D4A1B14B74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0.23</c:v>
                </c:pt>
                <c:pt idx="3">
                  <c:v>1</c:v>
                </c:pt>
                <c:pt idx="4">
                  <c:v>1.03</c:v>
                </c:pt>
              </c:numCache>
            </c:numRef>
          </c:val>
          <c:smooth val="0"/>
          <c:extLst>
            <c:ext xmlns:c16="http://schemas.microsoft.com/office/drawing/2014/chart" uri="{C3380CC4-5D6E-409C-BE32-E72D297353CC}">
              <c16:uniqueId val="{00000001-9ECB-419E-941E-7D4A1B14B74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0</c:v>
                </c:pt>
                <c:pt idx="1">
                  <c:v>0</c:v>
                </c:pt>
                <c:pt idx="2">
                  <c:v>354.96</c:v>
                </c:pt>
                <c:pt idx="3">
                  <c:v>379.83</c:v>
                </c:pt>
                <c:pt idx="4">
                  <c:v>270.36</c:v>
                </c:pt>
              </c:numCache>
            </c:numRef>
          </c:val>
          <c:extLst>
            <c:ext xmlns:c16="http://schemas.microsoft.com/office/drawing/2014/chart" uri="{C3380CC4-5D6E-409C-BE32-E72D297353CC}">
              <c16:uniqueId val="{00000000-AAFE-4EA7-BB2F-4BEF0F6FBE5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349.04</c:v>
                </c:pt>
                <c:pt idx="3">
                  <c:v>355.5</c:v>
                </c:pt>
                <c:pt idx="4">
                  <c:v>349.83</c:v>
                </c:pt>
              </c:numCache>
            </c:numRef>
          </c:val>
          <c:smooth val="0"/>
          <c:extLst>
            <c:ext xmlns:c16="http://schemas.microsoft.com/office/drawing/2014/chart" uri="{C3380CC4-5D6E-409C-BE32-E72D297353CC}">
              <c16:uniqueId val="{00000001-AAFE-4EA7-BB2F-4BEF0F6FBE5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315.08</c:v>
                </c:pt>
                <c:pt idx="3">
                  <c:v>322.36</c:v>
                </c:pt>
                <c:pt idx="4">
                  <c:v>331.44</c:v>
                </c:pt>
              </c:numCache>
            </c:numRef>
          </c:val>
          <c:extLst>
            <c:ext xmlns:c16="http://schemas.microsoft.com/office/drawing/2014/chart" uri="{C3380CC4-5D6E-409C-BE32-E72D297353CC}">
              <c16:uniqueId val="{00000000-B848-40CD-AFCC-F1BD4119454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254.54</c:v>
                </c:pt>
                <c:pt idx="3">
                  <c:v>312.58</c:v>
                </c:pt>
                <c:pt idx="4">
                  <c:v>314.87</c:v>
                </c:pt>
              </c:numCache>
            </c:numRef>
          </c:val>
          <c:smooth val="0"/>
          <c:extLst>
            <c:ext xmlns:c16="http://schemas.microsoft.com/office/drawing/2014/chart" uri="{C3380CC4-5D6E-409C-BE32-E72D297353CC}">
              <c16:uniqueId val="{00000001-B848-40CD-AFCC-F1BD4119454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0</c:v>
                </c:pt>
                <c:pt idx="1">
                  <c:v>0</c:v>
                </c:pt>
                <c:pt idx="2">
                  <c:v>96.49</c:v>
                </c:pt>
                <c:pt idx="3">
                  <c:v>100.08</c:v>
                </c:pt>
                <c:pt idx="4">
                  <c:v>100.17</c:v>
                </c:pt>
              </c:numCache>
            </c:numRef>
          </c:val>
          <c:extLst>
            <c:ext xmlns:c16="http://schemas.microsoft.com/office/drawing/2014/chart" uri="{C3380CC4-5D6E-409C-BE32-E72D297353CC}">
              <c16:uniqueId val="{00000000-25E7-4A4A-AE71-64A3B264B7B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106.52</c:v>
                </c:pt>
                <c:pt idx="3">
                  <c:v>104.57</c:v>
                </c:pt>
                <c:pt idx="4">
                  <c:v>103.54</c:v>
                </c:pt>
              </c:numCache>
            </c:numRef>
          </c:val>
          <c:smooth val="0"/>
          <c:extLst>
            <c:ext xmlns:c16="http://schemas.microsoft.com/office/drawing/2014/chart" uri="{C3380CC4-5D6E-409C-BE32-E72D297353CC}">
              <c16:uniqueId val="{00000001-25E7-4A4A-AE71-64A3B264B7B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0</c:v>
                </c:pt>
                <c:pt idx="1">
                  <c:v>0</c:v>
                </c:pt>
                <c:pt idx="2">
                  <c:v>190.23</c:v>
                </c:pt>
                <c:pt idx="3">
                  <c:v>184.47</c:v>
                </c:pt>
                <c:pt idx="4">
                  <c:v>185.06</c:v>
                </c:pt>
              </c:numCache>
            </c:numRef>
          </c:val>
          <c:extLst>
            <c:ext xmlns:c16="http://schemas.microsoft.com/office/drawing/2014/chart" uri="{C3380CC4-5D6E-409C-BE32-E72D297353CC}">
              <c16:uniqueId val="{00000000-8A46-4F44-B61F-07562C5EFF7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155.80000000000001</c:v>
                </c:pt>
                <c:pt idx="3">
                  <c:v>165.47</c:v>
                </c:pt>
                <c:pt idx="4">
                  <c:v>167.46</c:v>
                </c:pt>
              </c:numCache>
            </c:numRef>
          </c:val>
          <c:smooth val="0"/>
          <c:extLst>
            <c:ext xmlns:c16="http://schemas.microsoft.com/office/drawing/2014/chart" uri="{C3380CC4-5D6E-409C-BE32-E72D297353CC}">
              <c16:uniqueId val="{00000001-8A46-4F44-B61F-07562C5EFF7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6" zoomScale="85" zoomScaleNormal="85" workbookViewId="0">
      <selection activeCell="BI36" sqref="BI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埼玉県　秩父広域市町村圏組合</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76.66</v>
      </c>
      <c r="J10" s="67"/>
      <c r="K10" s="67"/>
      <c r="L10" s="67"/>
      <c r="M10" s="67"/>
      <c r="N10" s="67"/>
      <c r="O10" s="68"/>
      <c r="P10" s="69">
        <f>データ!$P$6</f>
        <v>98.21</v>
      </c>
      <c r="Q10" s="69"/>
      <c r="R10" s="69"/>
      <c r="S10" s="69"/>
      <c r="T10" s="69"/>
      <c r="U10" s="69"/>
      <c r="V10" s="69"/>
      <c r="W10" s="70">
        <f>データ!$Q$6</f>
        <v>3326</v>
      </c>
      <c r="X10" s="70"/>
      <c r="Y10" s="70"/>
      <c r="Z10" s="70"/>
      <c r="AA10" s="70"/>
      <c r="AB10" s="70"/>
      <c r="AC10" s="70"/>
      <c r="AD10" s="2"/>
      <c r="AE10" s="2"/>
      <c r="AF10" s="2"/>
      <c r="AG10" s="2"/>
      <c r="AH10" s="4"/>
      <c r="AI10" s="4"/>
      <c r="AJ10" s="4"/>
      <c r="AK10" s="4"/>
      <c r="AL10" s="70">
        <f>データ!$U$6</f>
        <v>97425</v>
      </c>
      <c r="AM10" s="70"/>
      <c r="AN10" s="70"/>
      <c r="AO10" s="70"/>
      <c r="AP10" s="70"/>
      <c r="AQ10" s="70"/>
      <c r="AR10" s="70"/>
      <c r="AS10" s="70"/>
      <c r="AT10" s="66">
        <f>データ!$V$6</f>
        <v>374.26</v>
      </c>
      <c r="AU10" s="67"/>
      <c r="AV10" s="67"/>
      <c r="AW10" s="67"/>
      <c r="AX10" s="67"/>
      <c r="AY10" s="67"/>
      <c r="AZ10" s="67"/>
      <c r="BA10" s="67"/>
      <c r="BB10" s="69">
        <f>データ!$W$6</f>
        <v>260.31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XVSJqw4z//F2YlhkL7HT+ex+lAJdhC2obiHVcQ1GZgmMGrPx1mnzJtJ7qQzKt89JND0YJ7PmKSRqdJkUHdH3hA==" saltValue="capNAH9KwLMPpYZmmTnnj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119059</v>
      </c>
      <c r="D6" s="34">
        <f t="shared" si="3"/>
        <v>46</v>
      </c>
      <c r="E6" s="34">
        <f t="shared" si="3"/>
        <v>1</v>
      </c>
      <c r="F6" s="34">
        <f t="shared" si="3"/>
        <v>0</v>
      </c>
      <c r="G6" s="34">
        <f t="shared" si="3"/>
        <v>1</v>
      </c>
      <c r="H6" s="34" t="str">
        <f t="shared" si="3"/>
        <v>埼玉県　秩父広域市町村圏組合</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76.66</v>
      </c>
      <c r="P6" s="35">
        <f t="shared" si="3"/>
        <v>98.21</v>
      </c>
      <c r="Q6" s="35">
        <f t="shared" si="3"/>
        <v>3326</v>
      </c>
      <c r="R6" s="35" t="str">
        <f t="shared" si="3"/>
        <v>-</v>
      </c>
      <c r="S6" s="35" t="str">
        <f t="shared" si="3"/>
        <v>-</v>
      </c>
      <c r="T6" s="35" t="str">
        <f t="shared" si="3"/>
        <v>-</v>
      </c>
      <c r="U6" s="35">
        <f t="shared" si="3"/>
        <v>97425</v>
      </c>
      <c r="V6" s="35">
        <f t="shared" si="3"/>
        <v>374.26</v>
      </c>
      <c r="W6" s="35">
        <f t="shared" si="3"/>
        <v>260.31</v>
      </c>
      <c r="X6" s="36" t="str">
        <f>IF(X7="",NA(),X7)</f>
        <v>-</v>
      </c>
      <c r="Y6" s="36" t="str">
        <f t="shared" ref="Y6:AG6" si="4">IF(Y7="",NA(),Y7)</f>
        <v>-</v>
      </c>
      <c r="Z6" s="36">
        <f t="shared" si="4"/>
        <v>116.57</v>
      </c>
      <c r="AA6" s="36">
        <f t="shared" si="4"/>
        <v>119.41</v>
      </c>
      <c r="AB6" s="36">
        <f t="shared" si="4"/>
        <v>118.29</v>
      </c>
      <c r="AC6" s="36" t="str">
        <f t="shared" si="4"/>
        <v>-</v>
      </c>
      <c r="AD6" s="36" t="str">
        <f t="shared" si="4"/>
        <v>-</v>
      </c>
      <c r="AE6" s="36">
        <f t="shared" si="4"/>
        <v>114</v>
      </c>
      <c r="AF6" s="36">
        <f t="shared" si="4"/>
        <v>112.15</v>
      </c>
      <c r="AG6" s="36">
        <f t="shared" si="4"/>
        <v>111.44</v>
      </c>
      <c r="AH6" s="35" t="str">
        <f>IF(AH7="","",IF(AH7="-","【-】","【"&amp;SUBSTITUTE(TEXT(AH7,"#,##0.00"),"-","△")&amp;"】"))</f>
        <v>【112.83】</v>
      </c>
      <c r="AI6" s="36" t="str">
        <f>IF(AI7="",NA(),AI7)</f>
        <v>-</v>
      </c>
      <c r="AJ6" s="36" t="str">
        <f t="shared" ref="AJ6:AR6" si="5">IF(AJ7="",NA(),AJ7)</f>
        <v>-</v>
      </c>
      <c r="AK6" s="35">
        <f t="shared" si="5"/>
        <v>0</v>
      </c>
      <c r="AL6" s="35">
        <f t="shared" si="5"/>
        <v>0</v>
      </c>
      <c r="AM6" s="35">
        <f t="shared" si="5"/>
        <v>0</v>
      </c>
      <c r="AN6" s="36" t="str">
        <f t="shared" si="5"/>
        <v>-</v>
      </c>
      <c r="AO6" s="36" t="str">
        <f t="shared" si="5"/>
        <v>-</v>
      </c>
      <c r="AP6" s="36">
        <f t="shared" si="5"/>
        <v>0.23</v>
      </c>
      <c r="AQ6" s="36">
        <f t="shared" si="5"/>
        <v>1</v>
      </c>
      <c r="AR6" s="36">
        <f t="shared" si="5"/>
        <v>1.03</v>
      </c>
      <c r="AS6" s="35" t="str">
        <f>IF(AS7="","",IF(AS7="-","【-】","【"&amp;SUBSTITUTE(TEXT(AS7,"#,##0.00"),"-","△")&amp;"】"))</f>
        <v>【1.05】</v>
      </c>
      <c r="AT6" s="36" t="str">
        <f>IF(AT7="",NA(),AT7)</f>
        <v>-</v>
      </c>
      <c r="AU6" s="36" t="str">
        <f t="shared" ref="AU6:BC6" si="6">IF(AU7="",NA(),AU7)</f>
        <v>-</v>
      </c>
      <c r="AV6" s="36">
        <f t="shared" si="6"/>
        <v>354.96</v>
      </c>
      <c r="AW6" s="36">
        <f t="shared" si="6"/>
        <v>379.83</v>
      </c>
      <c r="AX6" s="36">
        <f t="shared" si="6"/>
        <v>270.36</v>
      </c>
      <c r="AY6" s="36" t="str">
        <f t="shared" si="6"/>
        <v>-</v>
      </c>
      <c r="AZ6" s="36" t="str">
        <f t="shared" si="6"/>
        <v>-</v>
      </c>
      <c r="BA6" s="36">
        <f t="shared" si="6"/>
        <v>349.04</v>
      </c>
      <c r="BB6" s="36">
        <f t="shared" si="6"/>
        <v>355.5</v>
      </c>
      <c r="BC6" s="36">
        <f t="shared" si="6"/>
        <v>349.83</v>
      </c>
      <c r="BD6" s="35" t="str">
        <f>IF(BD7="","",IF(BD7="-","【-】","【"&amp;SUBSTITUTE(TEXT(BD7,"#,##0.00"),"-","△")&amp;"】"))</f>
        <v>【261.93】</v>
      </c>
      <c r="BE6" s="36" t="str">
        <f>IF(BE7="",NA(),BE7)</f>
        <v>-</v>
      </c>
      <c r="BF6" s="36" t="str">
        <f t="shared" ref="BF6:BN6" si="7">IF(BF7="",NA(),BF7)</f>
        <v>-</v>
      </c>
      <c r="BG6" s="36">
        <f t="shared" si="7"/>
        <v>315.08</v>
      </c>
      <c r="BH6" s="36">
        <f t="shared" si="7"/>
        <v>322.36</v>
      </c>
      <c r="BI6" s="36">
        <f t="shared" si="7"/>
        <v>331.44</v>
      </c>
      <c r="BJ6" s="36" t="str">
        <f t="shared" si="7"/>
        <v>-</v>
      </c>
      <c r="BK6" s="36" t="str">
        <f t="shared" si="7"/>
        <v>-</v>
      </c>
      <c r="BL6" s="36">
        <f t="shared" si="7"/>
        <v>254.54</v>
      </c>
      <c r="BM6" s="36">
        <f t="shared" si="7"/>
        <v>312.58</v>
      </c>
      <c r="BN6" s="36">
        <f t="shared" si="7"/>
        <v>314.87</v>
      </c>
      <c r="BO6" s="35" t="str">
        <f>IF(BO7="","",IF(BO7="-","【-】","【"&amp;SUBSTITUTE(TEXT(BO7,"#,##0.00"),"-","△")&amp;"】"))</f>
        <v>【270.46】</v>
      </c>
      <c r="BP6" s="36" t="str">
        <f>IF(BP7="",NA(),BP7)</f>
        <v>-</v>
      </c>
      <c r="BQ6" s="36" t="str">
        <f t="shared" ref="BQ6:BY6" si="8">IF(BQ7="",NA(),BQ7)</f>
        <v>-</v>
      </c>
      <c r="BR6" s="36">
        <f t="shared" si="8"/>
        <v>96.49</v>
      </c>
      <c r="BS6" s="36">
        <f t="shared" si="8"/>
        <v>100.08</v>
      </c>
      <c r="BT6" s="36">
        <f t="shared" si="8"/>
        <v>100.17</v>
      </c>
      <c r="BU6" s="36" t="str">
        <f t="shared" si="8"/>
        <v>-</v>
      </c>
      <c r="BV6" s="36" t="str">
        <f t="shared" si="8"/>
        <v>-</v>
      </c>
      <c r="BW6" s="36">
        <f t="shared" si="8"/>
        <v>106.52</v>
      </c>
      <c r="BX6" s="36">
        <f t="shared" si="8"/>
        <v>104.57</v>
      </c>
      <c r="BY6" s="36">
        <f t="shared" si="8"/>
        <v>103.54</v>
      </c>
      <c r="BZ6" s="35" t="str">
        <f>IF(BZ7="","",IF(BZ7="-","【-】","【"&amp;SUBSTITUTE(TEXT(BZ7,"#,##0.00"),"-","△")&amp;"】"))</f>
        <v>【103.91】</v>
      </c>
      <c r="CA6" s="36" t="str">
        <f>IF(CA7="",NA(),CA7)</f>
        <v>-</v>
      </c>
      <c r="CB6" s="36" t="str">
        <f t="shared" ref="CB6:CJ6" si="9">IF(CB7="",NA(),CB7)</f>
        <v>-</v>
      </c>
      <c r="CC6" s="36">
        <f t="shared" si="9"/>
        <v>190.23</v>
      </c>
      <c r="CD6" s="36">
        <f t="shared" si="9"/>
        <v>184.47</v>
      </c>
      <c r="CE6" s="36">
        <f t="shared" si="9"/>
        <v>185.06</v>
      </c>
      <c r="CF6" s="36" t="str">
        <f t="shared" si="9"/>
        <v>-</v>
      </c>
      <c r="CG6" s="36" t="str">
        <f t="shared" si="9"/>
        <v>-</v>
      </c>
      <c r="CH6" s="36">
        <f t="shared" si="9"/>
        <v>155.80000000000001</v>
      </c>
      <c r="CI6" s="36">
        <f t="shared" si="9"/>
        <v>165.47</v>
      </c>
      <c r="CJ6" s="36">
        <f t="shared" si="9"/>
        <v>167.46</v>
      </c>
      <c r="CK6" s="35" t="str">
        <f>IF(CK7="","",IF(CK7="-","【-】","【"&amp;SUBSTITUTE(TEXT(CK7,"#,##0.00"),"-","△")&amp;"】"))</f>
        <v>【167.11】</v>
      </c>
      <c r="CL6" s="36" t="str">
        <f>IF(CL7="",NA(),CL7)</f>
        <v>-</v>
      </c>
      <c r="CM6" s="36" t="str">
        <f t="shared" ref="CM6:CU6" si="10">IF(CM7="",NA(),CM7)</f>
        <v>-</v>
      </c>
      <c r="CN6" s="36">
        <f t="shared" si="10"/>
        <v>54.58</v>
      </c>
      <c r="CO6" s="36">
        <f t="shared" si="10"/>
        <v>55.26</v>
      </c>
      <c r="CP6" s="36">
        <f t="shared" si="10"/>
        <v>56.59</v>
      </c>
      <c r="CQ6" s="36" t="str">
        <f t="shared" si="10"/>
        <v>-</v>
      </c>
      <c r="CR6" s="36" t="str">
        <f t="shared" si="10"/>
        <v>-</v>
      </c>
      <c r="CS6" s="36">
        <f t="shared" si="10"/>
        <v>62.1</v>
      </c>
      <c r="CT6" s="36">
        <f t="shared" si="10"/>
        <v>59.74</v>
      </c>
      <c r="CU6" s="36">
        <f t="shared" si="10"/>
        <v>59.46</v>
      </c>
      <c r="CV6" s="35" t="str">
        <f>IF(CV7="","",IF(CV7="-","【-】","【"&amp;SUBSTITUTE(TEXT(CV7,"#,##0.00"),"-","△")&amp;"】"))</f>
        <v>【60.27】</v>
      </c>
      <c r="CW6" s="36" t="str">
        <f>IF(CW7="",NA(),CW7)</f>
        <v>-</v>
      </c>
      <c r="CX6" s="36" t="str">
        <f t="shared" ref="CX6:DF6" si="11">IF(CX7="",NA(),CX7)</f>
        <v>-</v>
      </c>
      <c r="CY6" s="36">
        <f t="shared" si="11"/>
        <v>78.319999999999993</v>
      </c>
      <c r="CZ6" s="36">
        <f t="shared" si="11"/>
        <v>79.14</v>
      </c>
      <c r="DA6" s="36">
        <f t="shared" si="11"/>
        <v>78.599999999999994</v>
      </c>
      <c r="DB6" s="36" t="str">
        <f t="shared" si="11"/>
        <v>-</v>
      </c>
      <c r="DC6" s="36" t="str">
        <f t="shared" si="11"/>
        <v>-</v>
      </c>
      <c r="DD6" s="36">
        <f t="shared" si="11"/>
        <v>89.52</v>
      </c>
      <c r="DE6" s="36">
        <f t="shared" si="11"/>
        <v>87.28</v>
      </c>
      <c r="DF6" s="36">
        <f t="shared" si="11"/>
        <v>87.41</v>
      </c>
      <c r="DG6" s="35" t="str">
        <f>IF(DG7="","",IF(DG7="-","【-】","【"&amp;SUBSTITUTE(TEXT(DG7,"#,##0.00"),"-","△")&amp;"】"))</f>
        <v>【89.92】</v>
      </c>
      <c r="DH6" s="36" t="str">
        <f>IF(DH7="",NA(),DH7)</f>
        <v>-</v>
      </c>
      <c r="DI6" s="36" t="str">
        <f t="shared" ref="DI6:DQ6" si="12">IF(DI7="",NA(),DI7)</f>
        <v>-</v>
      </c>
      <c r="DJ6" s="36">
        <f t="shared" si="12"/>
        <v>45.95</v>
      </c>
      <c r="DK6" s="36">
        <f t="shared" si="12"/>
        <v>46.2</v>
      </c>
      <c r="DL6" s="36">
        <f t="shared" si="12"/>
        <v>45.51</v>
      </c>
      <c r="DM6" s="36" t="str">
        <f t="shared" si="12"/>
        <v>-</v>
      </c>
      <c r="DN6" s="36" t="str">
        <f t="shared" si="12"/>
        <v>-</v>
      </c>
      <c r="DO6" s="36">
        <f t="shared" si="12"/>
        <v>46.58</v>
      </c>
      <c r="DP6" s="36">
        <f t="shared" si="12"/>
        <v>46.94</v>
      </c>
      <c r="DQ6" s="36">
        <f t="shared" si="12"/>
        <v>47.62</v>
      </c>
      <c r="DR6" s="35" t="str">
        <f>IF(DR7="","",IF(DR7="-","【-】","【"&amp;SUBSTITUTE(TEXT(DR7,"#,##0.00"),"-","△")&amp;"】"))</f>
        <v>【48.85】</v>
      </c>
      <c r="DS6" s="36" t="str">
        <f>IF(DS7="",NA(),DS7)</f>
        <v>-</v>
      </c>
      <c r="DT6" s="36" t="str">
        <f t="shared" ref="DT6:EB6" si="13">IF(DT7="",NA(),DT7)</f>
        <v>-</v>
      </c>
      <c r="DU6" s="36">
        <f t="shared" si="13"/>
        <v>18.77</v>
      </c>
      <c r="DV6" s="36">
        <f t="shared" si="13"/>
        <v>21.97</v>
      </c>
      <c r="DW6" s="36">
        <f t="shared" si="13"/>
        <v>24.72</v>
      </c>
      <c r="DX6" s="36" t="str">
        <f t="shared" si="13"/>
        <v>-</v>
      </c>
      <c r="DY6" s="36" t="str">
        <f t="shared" si="13"/>
        <v>-</v>
      </c>
      <c r="DZ6" s="36">
        <f t="shared" si="13"/>
        <v>14.45</v>
      </c>
      <c r="EA6" s="36">
        <f t="shared" si="13"/>
        <v>14.48</v>
      </c>
      <c r="EB6" s="36">
        <f t="shared" si="13"/>
        <v>16.27</v>
      </c>
      <c r="EC6" s="35" t="str">
        <f>IF(EC7="","",IF(EC7="-","【-】","【"&amp;SUBSTITUTE(TEXT(EC7,"#,##0.00"),"-","△")&amp;"】"))</f>
        <v>【17.80】</v>
      </c>
      <c r="ED6" s="36" t="str">
        <f>IF(ED7="",NA(),ED7)</f>
        <v>-</v>
      </c>
      <c r="EE6" s="36" t="str">
        <f t="shared" ref="EE6:EM6" si="14">IF(EE7="",NA(),EE7)</f>
        <v>-</v>
      </c>
      <c r="EF6" s="36">
        <f t="shared" si="14"/>
        <v>1.06</v>
      </c>
      <c r="EG6" s="36">
        <f t="shared" si="14"/>
        <v>0.84</v>
      </c>
      <c r="EH6" s="36">
        <f t="shared" si="14"/>
        <v>1.22</v>
      </c>
      <c r="EI6" s="36" t="str">
        <f t="shared" si="14"/>
        <v>-</v>
      </c>
      <c r="EJ6" s="36" t="str">
        <f t="shared" si="14"/>
        <v>-</v>
      </c>
      <c r="EK6" s="36">
        <f t="shared" si="14"/>
        <v>0.74</v>
      </c>
      <c r="EL6" s="36">
        <f t="shared" si="14"/>
        <v>0.75</v>
      </c>
      <c r="EM6" s="36">
        <f t="shared" si="14"/>
        <v>0.63</v>
      </c>
      <c r="EN6" s="35" t="str">
        <f>IF(EN7="","",IF(EN7="-","【-】","【"&amp;SUBSTITUTE(TEXT(EN7,"#,##0.00"),"-","△")&amp;"】"))</f>
        <v>【0.70】</v>
      </c>
    </row>
    <row r="7" spans="1:144" s="37" customFormat="1" x14ac:dyDescent="0.15">
      <c r="A7" s="29"/>
      <c r="B7" s="38">
        <v>2018</v>
      </c>
      <c r="C7" s="38">
        <v>119059</v>
      </c>
      <c r="D7" s="38">
        <v>46</v>
      </c>
      <c r="E7" s="38">
        <v>1</v>
      </c>
      <c r="F7" s="38">
        <v>0</v>
      </c>
      <c r="G7" s="38">
        <v>1</v>
      </c>
      <c r="H7" s="38" t="s">
        <v>93</v>
      </c>
      <c r="I7" s="38" t="s">
        <v>94</v>
      </c>
      <c r="J7" s="38" t="s">
        <v>95</v>
      </c>
      <c r="K7" s="38" t="s">
        <v>96</v>
      </c>
      <c r="L7" s="38" t="s">
        <v>97</v>
      </c>
      <c r="M7" s="38" t="s">
        <v>98</v>
      </c>
      <c r="N7" s="39" t="s">
        <v>99</v>
      </c>
      <c r="O7" s="39">
        <v>76.66</v>
      </c>
      <c r="P7" s="39">
        <v>98.21</v>
      </c>
      <c r="Q7" s="39">
        <v>3326</v>
      </c>
      <c r="R7" s="39" t="s">
        <v>99</v>
      </c>
      <c r="S7" s="39" t="s">
        <v>99</v>
      </c>
      <c r="T7" s="39" t="s">
        <v>99</v>
      </c>
      <c r="U7" s="39">
        <v>97425</v>
      </c>
      <c r="V7" s="39">
        <v>374.26</v>
      </c>
      <c r="W7" s="39">
        <v>260.31</v>
      </c>
      <c r="X7" s="39" t="s">
        <v>99</v>
      </c>
      <c r="Y7" s="39" t="s">
        <v>99</v>
      </c>
      <c r="Z7" s="39">
        <v>116.57</v>
      </c>
      <c r="AA7" s="39">
        <v>119.41</v>
      </c>
      <c r="AB7" s="39">
        <v>118.29</v>
      </c>
      <c r="AC7" s="39" t="s">
        <v>99</v>
      </c>
      <c r="AD7" s="39" t="s">
        <v>99</v>
      </c>
      <c r="AE7" s="39">
        <v>114</v>
      </c>
      <c r="AF7" s="39">
        <v>112.15</v>
      </c>
      <c r="AG7" s="39">
        <v>111.44</v>
      </c>
      <c r="AH7" s="39">
        <v>112.83</v>
      </c>
      <c r="AI7" s="39" t="s">
        <v>99</v>
      </c>
      <c r="AJ7" s="39" t="s">
        <v>99</v>
      </c>
      <c r="AK7" s="39">
        <v>0</v>
      </c>
      <c r="AL7" s="39">
        <v>0</v>
      </c>
      <c r="AM7" s="39">
        <v>0</v>
      </c>
      <c r="AN7" s="39" t="s">
        <v>99</v>
      </c>
      <c r="AO7" s="39" t="s">
        <v>99</v>
      </c>
      <c r="AP7" s="39">
        <v>0.23</v>
      </c>
      <c r="AQ7" s="39">
        <v>1</v>
      </c>
      <c r="AR7" s="39">
        <v>1.03</v>
      </c>
      <c r="AS7" s="39">
        <v>1.05</v>
      </c>
      <c r="AT7" s="39" t="s">
        <v>99</v>
      </c>
      <c r="AU7" s="39" t="s">
        <v>99</v>
      </c>
      <c r="AV7" s="39">
        <v>354.96</v>
      </c>
      <c r="AW7" s="39">
        <v>379.83</v>
      </c>
      <c r="AX7" s="39">
        <v>270.36</v>
      </c>
      <c r="AY7" s="39" t="s">
        <v>99</v>
      </c>
      <c r="AZ7" s="39" t="s">
        <v>99</v>
      </c>
      <c r="BA7" s="39">
        <v>349.04</v>
      </c>
      <c r="BB7" s="39">
        <v>355.5</v>
      </c>
      <c r="BC7" s="39">
        <v>349.83</v>
      </c>
      <c r="BD7" s="39">
        <v>261.93</v>
      </c>
      <c r="BE7" s="39" t="s">
        <v>99</v>
      </c>
      <c r="BF7" s="39" t="s">
        <v>99</v>
      </c>
      <c r="BG7" s="39">
        <v>315.08</v>
      </c>
      <c r="BH7" s="39">
        <v>322.36</v>
      </c>
      <c r="BI7" s="39">
        <v>331.44</v>
      </c>
      <c r="BJ7" s="39" t="s">
        <v>99</v>
      </c>
      <c r="BK7" s="39" t="s">
        <v>99</v>
      </c>
      <c r="BL7" s="39">
        <v>254.54</v>
      </c>
      <c r="BM7" s="39">
        <v>312.58</v>
      </c>
      <c r="BN7" s="39">
        <v>314.87</v>
      </c>
      <c r="BO7" s="39">
        <v>270.45999999999998</v>
      </c>
      <c r="BP7" s="39" t="s">
        <v>99</v>
      </c>
      <c r="BQ7" s="39" t="s">
        <v>99</v>
      </c>
      <c r="BR7" s="39">
        <v>96.49</v>
      </c>
      <c r="BS7" s="39">
        <v>100.08</v>
      </c>
      <c r="BT7" s="39">
        <v>100.17</v>
      </c>
      <c r="BU7" s="39" t="s">
        <v>99</v>
      </c>
      <c r="BV7" s="39" t="s">
        <v>99</v>
      </c>
      <c r="BW7" s="39">
        <v>106.52</v>
      </c>
      <c r="BX7" s="39">
        <v>104.57</v>
      </c>
      <c r="BY7" s="39">
        <v>103.54</v>
      </c>
      <c r="BZ7" s="39">
        <v>103.91</v>
      </c>
      <c r="CA7" s="39" t="s">
        <v>99</v>
      </c>
      <c r="CB7" s="39" t="s">
        <v>99</v>
      </c>
      <c r="CC7" s="39">
        <v>190.23</v>
      </c>
      <c r="CD7" s="39">
        <v>184.47</v>
      </c>
      <c r="CE7" s="39">
        <v>185.06</v>
      </c>
      <c r="CF7" s="39" t="s">
        <v>99</v>
      </c>
      <c r="CG7" s="39" t="s">
        <v>99</v>
      </c>
      <c r="CH7" s="39">
        <v>155.80000000000001</v>
      </c>
      <c r="CI7" s="39">
        <v>165.47</v>
      </c>
      <c r="CJ7" s="39">
        <v>167.46</v>
      </c>
      <c r="CK7" s="39">
        <v>167.11</v>
      </c>
      <c r="CL7" s="39" t="s">
        <v>99</v>
      </c>
      <c r="CM7" s="39" t="s">
        <v>99</v>
      </c>
      <c r="CN7" s="39">
        <v>54.58</v>
      </c>
      <c r="CO7" s="39">
        <v>55.26</v>
      </c>
      <c r="CP7" s="39">
        <v>56.59</v>
      </c>
      <c r="CQ7" s="39" t="s">
        <v>99</v>
      </c>
      <c r="CR7" s="39" t="s">
        <v>99</v>
      </c>
      <c r="CS7" s="39">
        <v>62.1</v>
      </c>
      <c r="CT7" s="39">
        <v>59.74</v>
      </c>
      <c r="CU7" s="39">
        <v>59.46</v>
      </c>
      <c r="CV7" s="39">
        <v>60.27</v>
      </c>
      <c r="CW7" s="39" t="s">
        <v>99</v>
      </c>
      <c r="CX7" s="39" t="s">
        <v>99</v>
      </c>
      <c r="CY7" s="39">
        <v>78.319999999999993</v>
      </c>
      <c r="CZ7" s="39">
        <v>79.14</v>
      </c>
      <c r="DA7" s="39">
        <v>78.599999999999994</v>
      </c>
      <c r="DB7" s="39" t="s">
        <v>99</v>
      </c>
      <c r="DC7" s="39" t="s">
        <v>99</v>
      </c>
      <c r="DD7" s="39">
        <v>89.52</v>
      </c>
      <c r="DE7" s="39">
        <v>87.28</v>
      </c>
      <c r="DF7" s="39">
        <v>87.41</v>
      </c>
      <c r="DG7" s="39">
        <v>89.92</v>
      </c>
      <c r="DH7" s="39" t="s">
        <v>99</v>
      </c>
      <c r="DI7" s="39" t="s">
        <v>99</v>
      </c>
      <c r="DJ7" s="39">
        <v>45.95</v>
      </c>
      <c r="DK7" s="39">
        <v>46.2</v>
      </c>
      <c r="DL7" s="39">
        <v>45.51</v>
      </c>
      <c r="DM7" s="39" t="s">
        <v>99</v>
      </c>
      <c r="DN7" s="39" t="s">
        <v>99</v>
      </c>
      <c r="DO7" s="39">
        <v>46.58</v>
      </c>
      <c r="DP7" s="39">
        <v>46.94</v>
      </c>
      <c r="DQ7" s="39">
        <v>47.62</v>
      </c>
      <c r="DR7" s="39">
        <v>48.85</v>
      </c>
      <c r="DS7" s="39" t="s">
        <v>99</v>
      </c>
      <c r="DT7" s="39" t="s">
        <v>99</v>
      </c>
      <c r="DU7" s="39">
        <v>18.77</v>
      </c>
      <c r="DV7" s="39">
        <v>21.97</v>
      </c>
      <c r="DW7" s="39">
        <v>24.72</v>
      </c>
      <c r="DX7" s="39" t="s">
        <v>99</v>
      </c>
      <c r="DY7" s="39" t="s">
        <v>99</v>
      </c>
      <c r="DZ7" s="39">
        <v>14.45</v>
      </c>
      <c r="EA7" s="39">
        <v>14.48</v>
      </c>
      <c r="EB7" s="39">
        <v>16.27</v>
      </c>
      <c r="EC7" s="39">
        <v>17.8</v>
      </c>
      <c r="ED7" s="39" t="s">
        <v>99</v>
      </c>
      <c r="EE7" s="39" t="s">
        <v>99</v>
      </c>
      <c r="EF7" s="39">
        <v>1.06</v>
      </c>
      <c r="EG7" s="39">
        <v>0.84</v>
      </c>
      <c r="EH7" s="39">
        <v>1.22</v>
      </c>
      <c r="EI7" s="39" t="s">
        <v>99</v>
      </c>
      <c r="EJ7" s="39" t="s">
        <v>99</v>
      </c>
      <c r="EK7" s="39">
        <v>0.74</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栗島 俊</cp:lastModifiedBy>
  <dcterms:created xsi:type="dcterms:W3CDTF">2019-12-05T04:12:49Z</dcterms:created>
  <dcterms:modified xsi:type="dcterms:W3CDTF">2020-01-20T00:51:53Z</dcterms:modified>
  <cp:category/>
</cp:coreProperties>
</file>