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mc:AlternateContent xmlns:mc="http://schemas.openxmlformats.org/markup-compatibility/2006">
    <mc:Choice Requires="x15">
      <x15ac:absPath xmlns:x15ac="http://schemas.microsoft.com/office/spreadsheetml/2010/11/ac" url="C:\企画財政係\回答文書\市町村課\H31\R02.01.15公営企業に係る経営比較分析表（平成30年度決算）の分析等\"/>
    </mc:Choice>
  </mc:AlternateContent>
  <workbookProtection workbookAlgorithmName="SHA-512" workbookHashValue="bucjzLa1AIFpJG0fxLBrMMv24tEOBEzx7Uw5mSWNU2zrbNCVm9kkS32LYaPwJhRJD/3JcKfVTenEgkmM2r3Dgw==" workbookSaltValue="SKnPtkzNIHLHjhlR44PQF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<sst xmlns="http://schemas.openxmlformats.org/spreadsheetml/2006/main" count="223" uniqueCount="108">
  <si>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</si>
  <si>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</si>
  <si>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</si>
  <si>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</si>
  <si>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</si>
  <si>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</si>
  <si>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</si>
  <si>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</si>
  <si>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</si>
  <si>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</si>
  <si>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</si>
  <si>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</si>
  <si>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</si>
  <si>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</si>
  <si>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</si>
  <si>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</si>
  <si>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</si>
  <si>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</si>
  <si>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</si>
  <si>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</si>
  <si>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</si>
  <si>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</si>
  <si>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</si>
  <si>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</si>
  <si>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</si>
  <si>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</si>
  <si>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</si>
  <si>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</si>
  <si>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</si>
  <si>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</si>
  <si>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</si>
  <si>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</si>
  <si>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</si>
  <si>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</si>
  <si>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</si>
  <si>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</si>
  <si>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</si>
  <si>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</si>
  <si>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</si>
  <si>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</si>
  <si>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</si>
  <si>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</si>
  <si>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</si>
  <si>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</si>
  <si>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</si>
  <si>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</si>
  <si>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</si>
  <si>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</si>
  <si>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</si>
  <si>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</si>
  <si>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</si>
  <si>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</si>
  <si>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</si>
  <si>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</si>
  <si>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</si>
  <si>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</si>
  <si>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</si>
  <si>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</si>
  <si>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</si>
  <si>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</si>
  <si>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</si>
  <si>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</si>
  <si>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</si>
  <si>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</si>
  <si>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</si>
  <si>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</si>
  <si>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</si>
  <si>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</si>
  <si>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</si>
  <si>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</si>
  <si>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</si>
  <si>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</si>
  <si>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</si>
  <si>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</si>
  <si>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</si>
  <si>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</si>
  <si>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</si>
  <si>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</si>
  <si>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</si>
  <si>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</si>
  <si>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</si>
  <si>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</si>
  <si>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</si>
  <si>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</si>
  <si>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</si>
  <si>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</si>
  <si>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</si>
  <si>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</si>
  <si>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</si>
  <si>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</si>
  <si>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</si>
  <si>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</si>
  <si>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</si>
  <si>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桶川北本水道企業団</t>
  </si>
  <si>
    <t>法適用</t>
  </si>
  <si>
    <t>水道事業</t>
  </si>
  <si>
    <t>末端給水事業</t>
  </si>
  <si>
    <t>A3</t>
  </si>
  <si>
    <t>自治体職員 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</si>
  <si>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</si>
  <si>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</si>
  <si>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</si>
  <si>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</si>
  <si>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</si>
  <si>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</si>
  <si>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①経常収支比率は100％を上回っており、収支は黒字となっている。また②累積欠損金比率は0％で欠損金の発生は無く、経営状況が健全な状態にあることを示している。
③流動比率は短期的な債務に対する支払能力を表す指標で、100％を上回っており財務の安全性が保たれている。④企業債残高対給水収益比率が下降傾向にあるのは、国などからの借入金である企業債の償還が進んでいることを示している。類似団体平均値よりも低水準であるのは、将来への負担をなるべく軽減するため、新規の借り入れをせずに自己資金を投入して施設の更新事業などを行っているからである。
⑤料金回収率は100％を上回っている。給水に係る費用は給水収益により賄えており、適切な料金収入が確保されている。また⑥給水原価は類似団体平均値よりも低く、費用を抑えた効率的な経営を行っている。
⑦施設利用率は類似団体平均値を上回る80％以上で、施設の利用状況や規模は適正であり、施設を効率的に使用している。
⑧有収率は近年、上昇傾向にある。企業団では、給水区域全域で個別・管路音聴調査を実施して漏水の早期発見に努めるとともに、漏水多発地域の給水管や老朽管の布設替等の管路整備を進めている。また広報紙などを活用して漏水通報の協力を市民に呼びかけるなど、各種漏水対策を実施して有収率の向上を図っている。</t>
    <phoneticPr fontId="4"/>
  </si>
  <si>
    <t>　経営の健全性・効率性については、各指標は概ね良好な数値を示しており、類似団体平均値の水準を上回っている。現状では新たな借り入れを行わずに、企業債の償還や更新投資などに充てる財源を確保できており、健全な経営状況にある。
　しかしながら老朽化の状況においては、経年化管路の更新が課題となっている。また管路のみならず資産全体を見ても老朽化傾向にあり、今後増加が見込まれる更新費用の一方で給水収益は減少傾向が予測される。
　企業団は今後、増大する更新需要に対応するため、新たな借り入れも検討しながら健全な事業運営が維持できるよう、水道事業ビジョンに基づいた、中長期的な視点に立った計画的で効率的な施設の更新と事業運営に努める。</t>
    <phoneticPr fontId="4"/>
  </si>
  <si>
    <t>①有形固定資産減価償却率は類似団体平均値以内で推移しているが、上昇傾向にある。施設の老朽化が進んでいるので、施設の現状を把握して優先度を決めて、更新を行っている。
②管路経年化率は法定耐用年数を超えた管路延長の割合を示す指標で、平成29年度に管路距離の見直しを行ったことにより類似団体平均値よりも低くなっている。しかしながら、法定耐用年数は管路の使用期限を表すものではないが、管路の老朽化は進んでいることから、今後も企業団では強靭な水道を目指し、市民のライフラインを守るため、優先順位を付けながら計画的に管路の更新を進めていく。
③管路更新率は類似団体平均値以上の水準を維持している。企業団では管路の耐震化を含め、石綿セメント管等の老朽管更新を重点的に進めている。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</si>
</sst>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1.2</c:v>
                </c:pt>
                <c:pt idx="1">
                  <c:v>1.08</c:v>
                </c:pt>
                <c:pt idx="2">
                  <c:v>1.22</c:v>
                </c:pt>
                <c:pt idx="3">
                  <c:v>1.1499999999999999</c:v>
                </c:pt>
                <c:pt idx="4">
                  <c:v>0.83</c:v>
                </c:pt>
              </c:numCache>
            </c:numRef>
          </c:val>
          <c:extLst>
            <c:ext xmlns:c16="http://schemas.microsoft.com/office/drawing/2014/chart" uri="{C3380CC4-5D6E-409C-BE32-E72D297353CC}">
              <c16:uniqueId val="{00000000-6EC5-4442-89C4-CBC7C7CD94B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0.95</c:v>
                </c:pt>
                <c:pt idx="2">
                  <c:v>0.74</c:v>
                </c:pt>
                <c:pt idx="3">
                  <c:v>0.74</c:v>
                </c:pt>
                <c:pt idx="4">
                  <c:v>0.72</c:v>
                </c:pt>
              </c:numCache>
            </c:numRef>
          </c:val>
          <c:smooth val="0"/>
          <c:extLst>
            <c:ext xmlns:c16="http://schemas.microsoft.com/office/drawing/2014/chart" uri="{C3380CC4-5D6E-409C-BE32-E72D297353CC}">
              <c16:uniqueId val="{00000001-6EC5-4442-89C4-CBC7C7CD94B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86.04</c:v>
                </c:pt>
                <c:pt idx="1">
                  <c:v>86.54</c:v>
                </c:pt>
                <c:pt idx="2">
                  <c:v>84.61</c:v>
                </c:pt>
                <c:pt idx="3">
                  <c:v>83.8</c:v>
                </c:pt>
                <c:pt idx="4">
                  <c:v>83.34</c:v>
                </c:pt>
              </c:numCache>
            </c:numRef>
          </c:val>
          <c:extLst>
            <c:ext xmlns:c16="http://schemas.microsoft.com/office/drawing/2014/chart" uri="{C3380CC4-5D6E-409C-BE32-E72D297353CC}">
              <c16:uniqueId val="{00000000-8762-4C00-BD8B-116C1B2121C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62.12</c:v>
                </c:pt>
                <c:pt idx="1">
                  <c:v>62.26</c:v>
                </c:pt>
                <c:pt idx="2">
                  <c:v>62.1</c:v>
                </c:pt>
                <c:pt idx="3">
                  <c:v>62.38</c:v>
                </c:pt>
                <c:pt idx="4">
                  <c:v>62.83</c:v>
                </c:pt>
              </c:numCache>
            </c:numRef>
          </c:val>
          <c:smooth val="0"/>
          <c:extLst>
            <c:ext xmlns:c16="http://schemas.microsoft.com/office/drawing/2014/chart" uri="{C3380CC4-5D6E-409C-BE32-E72D297353CC}">
              <c16:uniqueId val="{00000001-8762-4C00-BD8B-116C1B2121C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89.69</c:v>
                </c:pt>
                <c:pt idx="1">
                  <c:v>90</c:v>
                </c:pt>
                <c:pt idx="2">
                  <c:v>91.53</c:v>
                </c:pt>
                <c:pt idx="3">
                  <c:v>92.28</c:v>
                </c:pt>
                <c:pt idx="4">
                  <c:v>92.26</c:v>
                </c:pt>
              </c:numCache>
            </c:numRef>
          </c:val>
          <c:extLst>
            <c:ext xmlns:c16="http://schemas.microsoft.com/office/drawing/2014/chart" uri="{C3380CC4-5D6E-409C-BE32-E72D297353CC}">
              <c16:uniqueId val="{00000000-EA2C-4EA5-B8C6-711D2C781627}"/>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89.45</c:v>
                </c:pt>
                <c:pt idx="1">
                  <c:v>89.5</c:v>
                </c:pt>
                <c:pt idx="2">
                  <c:v>89.52</c:v>
                </c:pt>
                <c:pt idx="3">
                  <c:v>89.17</c:v>
                </c:pt>
                <c:pt idx="4">
                  <c:v>88.86</c:v>
                </c:pt>
              </c:numCache>
            </c:numRef>
          </c:val>
          <c:smooth val="0"/>
          <c:extLst>
            <c:ext xmlns:c16="http://schemas.microsoft.com/office/drawing/2014/chart" uri="{C3380CC4-5D6E-409C-BE32-E72D297353CC}">
              <c16:uniqueId val="{00000001-EA2C-4EA5-B8C6-711D2C781627}"/>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115.64</c:v>
                </c:pt>
                <c:pt idx="1">
                  <c:v>116.61</c:v>
                </c:pt>
                <c:pt idx="2">
                  <c:v>119.44</c:v>
                </c:pt>
                <c:pt idx="3">
                  <c:v>118.22</c:v>
                </c:pt>
                <c:pt idx="4">
                  <c:v>114.69</c:v>
                </c:pt>
              </c:numCache>
            </c:numRef>
          </c:val>
          <c:extLst>
            <c:ext xmlns:c16="http://schemas.microsoft.com/office/drawing/2014/chart" uri="{C3380CC4-5D6E-409C-BE32-E72D297353CC}">
              <c16:uniqueId val="{00000000-7A6D-410B-ACD0-28D9E493561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113.11</c:v>
                </c:pt>
                <c:pt idx="1">
                  <c:v>114</c:v>
                </c:pt>
                <c:pt idx="2">
                  <c:v>114</c:v>
                </c:pt>
                <c:pt idx="3">
                  <c:v>113.68</c:v>
                </c:pt>
                <c:pt idx="4">
                  <c:v>113.82</c:v>
                </c:pt>
              </c:numCache>
            </c:numRef>
          </c:val>
          <c:smooth val="0"/>
          <c:extLst>
            <c:ext xmlns:c16="http://schemas.microsoft.com/office/drawing/2014/chart" uri="{C3380CC4-5D6E-409C-BE32-E72D297353CC}">
              <c16:uniqueId val="{00000001-7A6D-410B-ACD0-28D9E493561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41.23</c:v>
                </c:pt>
                <c:pt idx="1">
                  <c:v>42.27</c:v>
                </c:pt>
                <c:pt idx="2">
                  <c:v>42.36</c:v>
                </c:pt>
                <c:pt idx="3">
                  <c:v>43.11</c:v>
                </c:pt>
                <c:pt idx="4">
                  <c:v>44.19</c:v>
                </c:pt>
              </c:numCache>
            </c:numRef>
          </c:val>
          <c:extLst>
            <c:ext xmlns:c16="http://schemas.microsoft.com/office/drawing/2014/chart" uri="{C3380CC4-5D6E-409C-BE32-E72D297353CC}">
              <c16:uniqueId val="{00000000-A723-4FAC-B48C-6CF187562CFB}"/>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44.91</c:v>
                </c:pt>
                <c:pt idx="1">
                  <c:v>45.89</c:v>
                </c:pt>
                <c:pt idx="2">
                  <c:v>46.58</c:v>
                </c:pt>
                <c:pt idx="3">
                  <c:v>46.99</c:v>
                </c:pt>
                <c:pt idx="4">
                  <c:v>47.89</c:v>
                </c:pt>
              </c:numCache>
            </c:numRef>
          </c:val>
          <c:smooth val="0"/>
          <c:extLst>
            <c:ext xmlns:c16="http://schemas.microsoft.com/office/drawing/2014/chart" uri="{C3380CC4-5D6E-409C-BE32-E72D297353CC}">
              <c16:uniqueId val="{00000001-A723-4FAC-B48C-6CF187562CFB}"/>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24.4</c:v>
                </c:pt>
                <c:pt idx="1">
                  <c:v>25.05</c:v>
                </c:pt>
                <c:pt idx="2">
                  <c:v>25.66</c:v>
                </c:pt>
                <c:pt idx="3">
                  <c:v>13.1</c:v>
                </c:pt>
                <c:pt idx="4">
                  <c:v>15.15</c:v>
                </c:pt>
              </c:numCache>
            </c:numRef>
          </c:val>
          <c:extLst>
            <c:ext xmlns:c16="http://schemas.microsoft.com/office/drawing/2014/chart" uri="{C3380CC4-5D6E-409C-BE32-E72D297353CC}">
              <c16:uniqueId val="{00000000-C820-4ABD-9F17-6B0A8A2E448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12.03</c:v>
                </c:pt>
                <c:pt idx="1">
                  <c:v>13.14</c:v>
                </c:pt>
                <c:pt idx="2">
                  <c:v>14.45</c:v>
                </c:pt>
                <c:pt idx="3">
                  <c:v>15.83</c:v>
                </c:pt>
                <c:pt idx="4">
                  <c:v>16.899999999999999</c:v>
                </c:pt>
              </c:numCache>
            </c:numRef>
          </c:val>
          <c:smooth val="0"/>
          <c:extLst>
            <c:ext xmlns:c16="http://schemas.microsoft.com/office/drawing/2014/chart" uri="{C3380CC4-5D6E-409C-BE32-E72D297353CC}">
              <c16:uniqueId val="{00000001-C820-4ABD-9F17-6B0A8A2E448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CB4-4749-ADC4-857C2FCCF57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formatCode="#,##0.00;&quot;△&quot;#,##0.00">
                  <c:v>0</c:v>
                </c:pt>
                <c:pt idx="1">
                  <c:v>0.03</c:v>
                </c:pt>
                <c:pt idx="2">
                  <c:v>0.23</c:v>
                </c:pt>
                <c:pt idx="3">
                  <c:v>0.03</c:v>
                </c:pt>
                <c:pt idx="4" formatCode="#,##0.00;&quot;△&quot;#,##0.00">
                  <c:v>0</c:v>
                </c:pt>
              </c:numCache>
            </c:numRef>
          </c:val>
          <c:smooth val="0"/>
          <c:extLst>
            <c:ext xmlns:c16="http://schemas.microsoft.com/office/drawing/2014/chart" uri="{C3380CC4-5D6E-409C-BE32-E72D297353CC}">
              <c16:uniqueId val="{00000001-CCB4-4749-ADC4-857C2FCCF57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355.79</c:v>
                </c:pt>
                <c:pt idx="1">
                  <c:v>389.76</c:v>
                </c:pt>
                <c:pt idx="2">
                  <c:v>379.2</c:v>
                </c:pt>
                <c:pt idx="3">
                  <c:v>396.68</c:v>
                </c:pt>
                <c:pt idx="4">
                  <c:v>393.85</c:v>
                </c:pt>
              </c:numCache>
            </c:numRef>
          </c:val>
          <c:extLst>
            <c:ext xmlns:c16="http://schemas.microsoft.com/office/drawing/2014/chart" uri="{C3380CC4-5D6E-409C-BE32-E72D297353CC}">
              <c16:uniqueId val="{00000000-B15F-4FBD-B958-36B56C3CEE0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344.19</c:v>
                </c:pt>
                <c:pt idx="1">
                  <c:v>352.05</c:v>
                </c:pt>
                <c:pt idx="2">
                  <c:v>349.04</c:v>
                </c:pt>
                <c:pt idx="3">
                  <c:v>337.49</c:v>
                </c:pt>
                <c:pt idx="4">
                  <c:v>335.6</c:v>
                </c:pt>
              </c:numCache>
            </c:numRef>
          </c:val>
          <c:smooth val="0"/>
          <c:extLst>
            <c:ext xmlns:c16="http://schemas.microsoft.com/office/drawing/2014/chart" uri="{C3380CC4-5D6E-409C-BE32-E72D297353CC}">
              <c16:uniqueId val="{00000001-B15F-4FBD-B958-36B56C3CEE0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81.05</c:v>
                </c:pt>
                <c:pt idx="1">
                  <c:v>67.06</c:v>
                </c:pt>
                <c:pt idx="2">
                  <c:v>54.91</c:v>
                </c:pt>
                <c:pt idx="3">
                  <c:v>44.02</c:v>
                </c:pt>
                <c:pt idx="4">
                  <c:v>34.04</c:v>
                </c:pt>
              </c:numCache>
            </c:numRef>
          </c:val>
          <c:extLst>
            <c:ext xmlns:c16="http://schemas.microsoft.com/office/drawing/2014/chart" uri="{C3380CC4-5D6E-409C-BE32-E72D297353CC}">
              <c16:uniqueId val="{00000000-CB7A-496C-ABD8-6785A367DC9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252.09</c:v>
                </c:pt>
                <c:pt idx="1">
                  <c:v>250.76</c:v>
                </c:pt>
                <c:pt idx="2">
                  <c:v>254.54</c:v>
                </c:pt>
                <c:pt idx="3">
                  <c:v>265.92</c:v>
                </c:pt>
                <c:pt idx="4">
                  <c:v>258.26</c:v>
                </c:pt>
              </c:numCache>
            </c:numRef>
          </c:val>
          <c:smooth val="0"/>
          <c:extLst>
            <c:ext xmlns:c16="http://schemas.microsoft.com/office/drawing/2014/chart" uri="{C3380CC4-5D6E-409C-BE32-E72D297353CC}">
              <c16:uniqueId val="{00000001-CB7A-496C-ABD8-6785A367DC9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109.6</c:v>
                </c:pt>
                <c:pt idx="1">
                  <c:v>111.77</c:v>
                </c:pt>
                <c:pt idx="2">
                  <c:v>113.73</c:v>
                </c:pt>
                <c:pt idx="3">
                  <c:v>112.03</c:v>
                </c:pt>
                <c:pt idx="4">
                  <c:v>108.99</c:v>
                </c:pt>
              </c:numCache>
            </c:numRef>
          </c:val>
          <c:extLst>
            <c:ext xmlns:c16="http://schemas.microsoft.com/office/drawing/2014/chart" uri="{C3380CC4-5D6E-409C-BE32-E72D297353CC}">
              <c16:uniqueId val="{00000000-08F3-4D1B-8655-4D2AB6FCAB7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106.22</c:v>
                </c:pt>
                <c:pt idx="1">
                  <c:v>106.69</c:v>
                </c:pt>
                <c:pt idx="2">
                  <c:v>106.52</c:v>
                </c:pt>
                <c:pt idx="3">
                  <c:v>105.86</c:v>
                </c:pt>
                <c:pt idx="4">
                  <c:v>106.07</c:v>
                </c:pt>
              </c:numCache>
            </c:numRef>
          </c:val>
          <c:smooth val="0"/>
          <c:extLst>
            <c:ext xmlns:c16="http://schemas.microsoft.com/office/drawing/2014/chart" uri="{C3380CC4-5D6E-409C-BE32-E72D297353CC}">
              <c16:uniqueId val="{00000001-08F3-4D1B-8655-4D2AB6FCAB7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154.1</c:v>
                </c:pt>
                <c:pt idx="1">
                  <c:v>151.69999999999999</c:v>
                </c:pt>
                <c:pt idx="2">
                  <c:v>148.94999999999999</c:v>
                </c:pt>
                <c:pt idx="3">
                  <c:v>151.12</c:v>
                </c:pt>
                <c:pt idx="4">
                  <c:v>155.37</c:v>
                </c:pt>
              </c:numCache>
            </c:numRef>
          </c:val>
          <c:extLst>
            <c:ext xmlns:c16="http://schemas.microsoft.com/office/drawing/2014/chart" uri="{C3380CC4-5D6E-409C-BE32-E72D297353CC}">
              <c16:uniqueId val="{00000000-7C59-4E1F-95B6-6E94F6C31E53}"/>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155.22999999999999</c:v>
                </c:pt>
                <c:pt idx="1">
                  <c:v>154.91999999999999</c:v>
                </c:pt>
                <c:pt idx="2">
                  <c:v>155.80000000000001</c:v>
                </c:pt>
                <c:pt idx="3">
                  <c:v>158.58000000000001</c:v>
                </c:pt>
                <c:pt idx="4">
                  <c:v>159.22</c:v>
                </c:pt>
              </c:numCache>
            </c:numRef>
          </c:val>
          <c:smooth val="0"/>
          <c:extLst>
            <c:ext xmlns:c16="http://schemas.microsoft.com/office/drawing/2014/chart" uri="{C3380CC4-5D6E-409C-BE32-E72D297353CC}">
              <c16:uniqueId val="{00000001-7C59-4E1F-95B6-6E94F6C31E53}"/>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埼玉県　桶川北本水道企業団</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A3</v>
      </c>
      <c r="X8" s="59"/>
      <c r="Y8" s="59"/>
      <c r="Z8" s="59"/>
      <c r="AA8" s="59"/>
      <c r="AB8" s="59"/>
      <c r="AC8" s="59"/>
      <c r="AD8" s="59" t="str">
        <f>データ!$M$6</f>
        <v>自治体職員 その他</v>
      </c>
      <c r="AE8" s="59"/>
      <c r="AF8" s="59"/>
      <c r="AG8" s="59"/>
      <c r="AH8" s="59"/>
      <c r="AI8" s="59"/>
      <c r="AJ8" s="59"/>
      <c r="AK8" s="4"/>
      <c r="AL8" s="60" t="str">
        <f>データ!$R$6</f>
        <v>-</v>
      </c>
      <c r="AM8" s="60"/>
      <c r="AN8" s="60"/>
      <c r="AO8" s="60"/>
      <c r="AP8" s="60"/>
      <c r="AQ8" s="60"/>
      <c r="AR8" s="60"/>
      <c r="AS8" s="60"/>
      <c r="AT8" s="51" t="str">
        <f>データ!$S$6</f>
        <v>-</v>
      </c>
      <c r="AU8" s="52"/>
      <c r="AV8" s="52"/>
      <c r="AW8" s="52"/>
      <c r="AX8" s="52"/>
      <c r="AY8" s="52"/>
      <c r="AZ8" s="52"/>
      <c r="BA8" s="52"/>
      <c r="BB8" s="53" t="str">
        <f>データ!$T$6</f>
        <v>-</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92.25</v>
      </c>
      <c r="J10" s="52"/>
      <c r="K10" s="52"/>
      <c r="L10" s="52"/>
      <c r="M10" s="52"/>
      <c r="N10" s="52"/>
      <c r="O10" s="63"/>
      <c r="P10" s="53">
        <f>データ!$P$6</f>
        <v>99.58</v>
      </c>
      <c r="Q10" s="53"/>
      <c r="R10" s="53"/>
      <c r="S10" s="53"/>
      <c r="T10" s="53"/>
      <c r="U10" s="53"/>
      <c r="V10" s="53"/>
      <c r="W10" s="60">
        <f>データ!$Q$6</f>
        <v>3164</v>
      </c>
      <c r="X10" s="60"/>
      <c r="Y10" s="60"/>
      <c r="Z10" s="60"/>
      <c r="AA10" s="60"/>
      <c r="AB10" s="60"/>
      <c r="AC10" s="60"/>
      <c r="AD10" s="2"/>
      <c r="AE10" s="2"/>
      <c r="AF10" s="2"/>
      <c r="AG10" s="2"/>
      <c r="AH10" s="4"/>
      <c r="AI10" s="4"/>
      <c r="AJ10" s="4"/>
      <c r="AK10" s="4"/>
      <c r="AL10" s="60">
        <f>データ!$U$6</f>
        <v>141256</v>
      </c>
      <c r="AM10" s="60"/>
      <c r="AN10" s="60"/>
      <c r="AO10" s="60"/>
      <c r="AP10" s="60"/>
      <c r="AQ10" s="60"/>
      <c r="AR10" s="60"/>
      <c r="AS10" s="60"/>
      <c r="AT10" s="51">
        <f>データ!$V$6</f>
        <v>45.17</v>
      </c>
      <c r="AU10" s="52"/>
      <c r="AV10" s="52"/>
      <c r="AW10" s="52"/>
      <c r="AX10" s="52"/>
      <c r="AY10" s="52"/>
      <c r="AZ10" s="52"/>
      <c r="BA10" s="52"/>
      <c r="BB10" s="53">
        <f>データ!$W$6</f>
        <v>3127.21</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105</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107</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L6Ktg+GdJqQSUGSXCSq6+ZF4fth1PPdm4EzClUtWvzuO3Oh0bB8TibUqO9+NXleViB97zoUBPIuig0y+7B/Ewg==" saltValue="KE43CchLTfpA/53wd4yJqw=="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118389</v>
      </c>
      <c r="D6" s="34">
        <f t="shared" si="3"/>
        <v>46</v>
      </c>
      <c r="E6" s="34">
        <f t="shared" si="3"/>
        <v>1</v>
      </c>
      <c r="F6" s="34">
        <f t="shared" si="3"/>
        <v>0</v>
      </c>
      <c r="G6" s="34">
        <f t="shared" si="3"/>
        <v>1</v>
      </c>
      <c r="H6" s="34" t="str">
        <f t="shared" si="3"/>
        <v>埼玉県　桶川北本水道企業団</v>
      </c>
      <c r="I6" s="34" t="str">
        <f t="shared" si="3"/>
        <v>法適用</v>
      </c>
      <c r="J6" s="34" t="str">
        <f t="shared" si="3"/>
        <v>水道事業</v>
      </c>
      <c r="K6" s="34" t="str">
        <f t="shared" si="3"/>
        <v>末端給水事業</v>
      </c>
      <c r="L6" s="34" t="str">
        <f t="shared" si="3"/>
        <v>A3</v>
      </c>
      <c r="M6" s="34" t="str">
        <f t="shared" si="3"/>
        <v>自治体職員 その他</v>
      </c>
      <c r="N6" s="35" t="str">
        <f t="shared" si="3"/>
        <v>-</v>
      </c>
      <c r="O6" s="35">
        <f t="shared" si="3"/>
        <v>92.25</v>
      </c>
      <c r="P6" s="35">
        <f t="shared" si="3"/>
        <v>99.58</v>
      </c>
      <c r="Q6" s="35">
        <f t="shared" si="3"/>
        <v>3164</v>
      </c>
      <c r="R6" s="35" t="str">
        <f t="shared" si="3"/>
        <v>-</v>
      </c>
      <c r="S6" s="35" t="str">
        <f t="shared" si="3"/>
        <v>-</v>
      </c>
      <c r="T6" s="35" t="str">
        <f t="shared" si="3"/>
        <v>-</v>
      </c>
      <c r="U6" s="35">
        <f t="shared" si="3"/>
        <v>141256</v>
      </c>
      <c r="V6" s="35">
        <f t="shared" si="3"/>
        <v>45.17</v>
      </c>
      <c r="W6" s="35">
        <f t="shared" si="3"/>
        <v>3127.21</v>
      </c>
      <c r="X6" s="36">
        <f>IF(X7="",NA(),X7)</f>
        <v>115.64</v>
      </c>
      <c r="Y6" s="36">
        <f t="shared" ref="Y6:AG6" si="4">IF(Y7="",NA(),Y7)</f>
        <v>116.61</v>
      </c>
      <c r="Z6" s="36">
        <f t="shared" si="4"/>
        <v>119.44</v>
      </c>
      <c r="AA6" s="36">
        <f t="shared" si="4"/>
        <v>118.22</v>
      </c>
      <c r="AB6" s="36">
        <f t="shared" si="4"/>
        <v>114.69</v>
      </c>
      <c r="AC6" s="36">
        <f t="shared" si="4"/>
        <v>113.11</v>
      </c>
      <c r="AD6" s="36">
        <f t="shared" si="4"/>
        <v>114</v>
      </c>
      <c r="AE6" s="36">
        <f t="shared" si="4"/>
        <v>114</v>
      </c>
      <c r="AF6" s="36">
        <f t="shared" si="4"/>
        <v>113.68</v>
      </c>
      <c r="AG6" s="36">
        <f t="shared" si="4"/>
        <v>113.82</v>
      </c>
      <c r="AH6" s="35" t="str">
        <f>IF(AH7="","",IF(AH7="-","【-】","【"&amp;SUBSTITUTE(TEXT(AH7,"#,##0.00"),"-","△")&amp;"】"))</f>
        <v>【112.83】</v>
      </c>
      <c r="AI6" s="35">
        <f>IF(AI7="",NA(),AI7)</f>
        <v>0</v>
      </c>
      <c r="AJ6" s="35">
        <f t="shared" ref="AJ6:AR6" si="5">IF(AJ7="",NA(),AJ7)</f>
        <v>0</v>
      </c>
      <c r="AK6" s="35">
        <f t="shared" si="5"/>
        <v>0</v>
      </c>
      <c r="AL6" s="35">
        <f t="shared" si="5"/>
        <v>0</v>
      </c>
      <c r="AM6" s="35">
        <f t="shared" si="5"/>
        <v>0</v>
      </c>
      <c r="AN6" s="35">
        <f t="shared" si="5"/>
        <v>0</v>
      </c>
      <c r="AO6" s="36">
        <f t="shared" si="5"/>
        <v>0.03</v>
      </c>
      <c r="AP6" s="36">
        <f t="shared" si="5"/>
        <v>0.23</v>
      </c>
      <c r="AQ6" s="36">
        <f t="shared" si="5"/>
        <v>0.03</v>
      </c>
      <c r="AR6" s="35">
        <f t="shared" si="5"/>
        <v>0</v>
      </c>
      <c r="AS6" s="35" t="str">
        <f>IF(AS7="","",IF(AS7="-","【-】","【"&amp;SUBSTITUTE(TEXT(AS7,"#,##0.00"),"-","△")&amp;"】"))</f>
        <v>【1.05】</v>
      </c>
      <c r="AT6" s="36">
        <f>IF(AT7="",NA(),AT7)</f>
        <v>355.79</v>
      </c>
      <c r="AU6" s="36">
        <f t="shared" ref="AU6:BC6" si="6">IF(AU7="",NA(),AU7)</f>
        <v>389.76</v>
      </c>
      <c r="AV6" s="36">
        <f t="shared" si="6"/>
        <v>379.2</v>
      </c>
      <c r="AW6" s="36">
        <f t="shared" si="6"/>
        <v>396.68</v>
      </c>
      <c r="AX6" s="36">
        <f t="shared" si="6"/>
        <v>393.85</v>
      </c>
      <c r="AY6" s="36">
        <f t="shared" si="6"/>
        <v>344.19</v>
      </c>
      <c r="AZ6" s="36">
        <f t="shared" si="6"/>
        <v>352.05</v>
      </c>
      <c r="BA6" s="36">
        <f t="shared" si="6"/>
        <v>349.04</v>
      </c>
      <c r="BB6" s="36">
        <f t="shared" si="6"/>
        <v>337.49</v>
      </c>
      <c r="BC6" s="36">
        <f t="shared" si="6"/>
        <v>335.6</v>
      </c>
      <c r="BD6" s="35" t="str">
        <f>IF(BD7="","",IF(BD7="-","【-】","【"&amp;SUBSTITUTE(TEXT(BD7,"#,##0.00"),"-","△")&amp;"】"))</f>
        <v>【261.93】</v>
      </c>
      <c r="BE6" s="36">
        <f>IF(BE7="",NA(),BE7)</f>
        <v>81.05</v>
      </c>
      <c r="BF6" s="36">
        <f t="shared" ref="BF6:BN6" si="7">IF(BF7="",NA(),BF7)</f>
        <v>67.06</v>
      </c>
      <c r="BG6" s="36">
        <f t="shared" si="7"/>
        <v>54.91</v>
      </c>
      <c r="BH6" s="36">
        <f t="shared" si="7"/>
        <v>44.02</v>
      </c>
      <c r="BI6" s="36">
        <f t="shared" si="7"/>
        <v>34.04</v>
      </c>
      <c r="BJ6" s="36">
        <f t="shared" si="7"/>
        <v>252.09</v>
      </c>
      <c r="BK6" s="36">
        <f t="shared" si="7"/>
        <v>250.76</v>
      </c>
      <c r="BL6" s="36">
        <f t="shared" si="7"/>
        <v>254.54</v>
      </c>
      <c r="BM6" s="36">
        <f t="shared" si="7"/>
        <v>265.92</v>
      </c>
      <c r="BN6" s="36">
        <f t="shared" si="7"/>
        <v>258.26</v>
      </c>
      <c r="BO6" s="35" t="str">
        <f>IF(BO7="","",IF(BO7="-","【-】","【"&amp;SUBSTITUTE(TEXT(BO7,"#,##0.00"),"-","△")&amp;"】"))</f>
        <v>【270.46】</v>
      </c>
      <c r="BP6" s="36">
        <f>IF(BP7="",NA(),BP7)</f>
        <v>109.6</v>
      </c>
      <c r="BQ6" s="36">
        <f t="shared" ref="BQ6:BY6" si="8">IF(BQ7="",NA(),BQ7)</f>
        <v>111.77</v>
      </c>
      <c r="BR6" s="36">
        <f t="shared" si="8"/>
        <v>113.73</v>
      </c>
      <c r="BS6" s="36">
        <f t="shared" si="8"/>
        <v>112.03</v>
      </c>
      <c r="BT6" s="36">
        <f t="shared" si="8"/>
        <v>108.99</v>
      </c>
      <c r="BU6" s="36">
        <f t="shared" si="8"/>
        <v>106.22</v>
      </c>
      <c r="BV6" s="36">
        <f t="shared" si="8"/>
        <v>106.69</v>
      </c>
      <c r="BW6" s="36">
        <f t="shared" si="8"/>
        <v>106.52</v>
      </c>
      <c r="BX6" s="36">
        <f t="shared" si="8"/>
        <v>105.86</v>
      </c>
      <c r="BY6" s="36">
        <f t="shared" si="8"/>
        <v>106.07</v>
      </c>
      <c r="BZ6" s="35" t="str">
        <f>IF(BZ7="","",IF(BZ7="-","【-】","【"&amp;SUBSTITUTE(TEXT(BZ7,"#,##0.00"),"-","△")&amp;"】"))</f>
        <v>【103.91】</v>
      </c>
      <c r="CA6" s="36">
        <f>IF(CA7="",NA(),CA7)</f>
        <v>154.1</v>
      </c>
      <c r="CB6" s="36">
        <f t="shared" ref="CB6:CJ6" si="9">IF(CB7="",NA(),CB7)</f>
        <v>151.69999999999999</v>
      </c>
      <c r="CC6" s="36">
        <f t="shared" si="9"/>
        <v>148.94999999999999</v>
      </c>
      <c r="CD6" s="36">
        <f t="shared" si="9"/>
        <v>151.12</v>
      </c>
      <c r="CE6" s="36">
        <f t="shared" si="9"/>
        <v>155.37</v>
      </c>
      <c r="CF6" s="36">
        <f t="shared" si="9"/>
        <v>155.22999999999999</v>
      </c>
      <c r="CG6" s="36">
        <f t="shared" si="9"/>
        <v>154.91999999999999</v>
      </c>
      <c r="CH6" s="36">
        <f t="shared" si="9"/>
        <v>155.80000000000001</v>
      </c>
      <c r="CI6" s="36">
        <f t="shared" si="9"/>
        <v>158.58000000000001</v>
      </c>
      <c r="CJ6" s="36">
        <f t="shared" si="9"/>
        <v>159.22</v>
      </c>
      <c r="CK6" s="35" t="str">
        <f>IF(CK7="","",IF(CK7="-","【-】","【"&amp;SUBSTITUTE(TEXT(CK7,"#,##0.00"),"-","△")&amp;"】"))</f>
        <v>【167.11】</v>
      </c>
      <c r="CL6" s="36">
        <f>IF(CL7="",NA(),CL7)</f>
        <v>86.04</v>
      </c>
      <c r="CM6" s="36">
        <f t="shared" ref="CM6:CU6" si="10">IF(CM7="",NA(),CM7)</f>
        <v>86.54</v>
      </c>
      <c r="CN6" s="36">
        <f t="shared" si="10"/>
        <v>84.61</v>
      </c>
      <c r="CO6" s="36">
        <f t="shared" si="10"/>
        <v>83.8</v>
      </c>
      <c r="CP6" s="36">
        <f t="shared" si="10"/>
        <v>83.34</v>
      </c>
      <c r="CQ6" s="36">
        <f t="shared" si="10"/>
        <v>62.12</v>
      </c>
      <c r="CR6" s="36">
        <f t="shared" si="10"/>
        <v>62.26</v>
      </c>
      <c r="CS6" s="36">
        <f t="shared" si="10"/>
        <v>62.1</v>
      </c>
      <c r="CT6" s="36">
        <f t="shared" si="10"/>
        <v>62.38</v>
      </c>
      <c r="CU6" s="36">
        <f t="shared" si="10"/>
        <v>62.83</v>
      </c>
      <c r="CV6" s="35" t="str">
        <f>IF(CV7="","",IF(CV7="-","【-】","【"&amp;SUBSTITUTE(TEXT(CV7,"#,##0.00"),"-","△")&amp;"】"))</f>
        <v>【60.27】</v>
      </c>
      <c r="CW6" s="36">
        <f>IF(CW7="",NA(),CW7)</f>
        <v>89.69</v>
      </c>
      <c r="CX6" s="36">
        <f t="shared" ref="CX6:DF6" si="11">IF(CX7="",NA(),CX7)</f>
        <v>90</v>
      </c>
      <c r="CY6" s="36">
        <f t="shared" si="11"/>
        <v>91.53</v>
      </c>
      <c r="CZ6" s="36">
        <f t="shared" si="11"/>
        <v>92.28</v>
      </c>
      <c r="DA6" s="36">
        <f t="shared" si="11"/>
        <v>92.26</v>
      </c>
      <c r="DB6" s="36">
        <f t="shared" si="11"/>
        <v>89.45</v>
      </c>
      <c r="DC6" s="36">
        <f t="shared" si="11"/>
        <v>89.5</v>
      </c>
      <c r="DD6" s="36">
        <f t="shared" si="11"/>
        <v>89.52</v>
      </c>
      <c r="DE6" s="36">
        <f t="shared" si="11"/>
        <v>89.17</v>
      </c>
      <c r="DF6" s="36">
        <f t="shared" si="11"/>
        <v>88.86</v>
      </c>
      <c r="DG6" s="35" t="str">
        <f>IF(DG7="","",IF(DG7="-","【-】","【"&amp;SUBSTITUTE(TEXT(DG7,"#,##0.00"),"-","△")&amp;"】"))</f>
        <v>【89.92】</v>
      </c>
      <c r="DH6" s="36">
        <f>IF(DH7="",NA(),DH7)</f>
        <v>41.23</v>
      </c>
      <c r="DI6" s="36">
        <f t="shared" ref="DI6:DQ6" si="12">IF(DI7="",NA(),DI7)</f>
        <v>42.27</v>
      </c>
      <c r="DJ6" s="36">
        <f t="shared" si="12"/>
        <v>42.36</v>
      </c>
      <c r="DK6" s="36">
        <f t="shared" si="12"/>
        <v>43.11</v>
      </c>
      <c r="DL6" s="36">
        <f t="shared" si="12"/>
        <v>44.19</v>
      </c>
      <c r="DM6" s="36">
        <f t="shared" si="12"/>
        <v>44.91</v>
      </c>
      <c r="DN6" s="36">
        <f t="shared" si="12"/>
        <v>45.89</v>
      </c>
      <c r="DO6" s="36">
        <f t="shared" si="12"/>
        <v>46.58</v>
      </c>
      <c r="DP6" s="36">
        <f t="shared" si="12"/>
        <v>46.99</v>
      </c>
      <c r="DQ6" s="36">
        <f t="shared" si="12"/>
        <v>47.89</v>
      </c>
      <c r="DR6" s="35" t="str">
        <f>IF(DR7="","",IF(DR7="-","【-】","【"&amp;SUBSTITUTE(TEXT(DR7,"#,##0.00"),"-","△")&amp;"】"))</f>
        <v>【48.85】</v>
      </c>
      <c r="DS6" s="36">
        <f>IF(DS7="",NA(),DS7)</f>
        <v>24.4</v>
      </c>
      <c r="DT6" s="36">
        <f t="shared" ref="DT6:EB6" si="13">IF(DT7="",NA(),DT7)</f>
        <v>25.05</v>
      </c>
      <c r="DU6" s="36">
        <f t="shared" si="13"/>
        <v>25.66</v>
      </c>
      <c r="DV6" s="36">
        <f t="shared" si="13"/>
        <v>13.1</v>
      </c>
      <c r="DW6" s="36">
        <f t="shared" si="13"/>
        <v>15.15</v>
      </c>
      <c r="DX6" s="36">
        <f t="shared" si="13"/>
        <v>12.03</v>
      </c>
      <c r="DY6" s="36">
        <f t="shared" si="13"/>
        <v>13.14</v>
      </c>
      <c r="DZ6" s="36">
        <f t="shared" si="13"/>
        <v>14.45</v>
      </c>
      <c r="EA6" s="36">
        <f t="shared" si="13"/>
        <v>15.83</v>
      </c>
      <c r="EB6" s="36">
        <f t="shared" si="13"/>
        <v>16.899999999999999</v>
      </c>
      <c r="EC6" s="35" t="str">
        <f>IF(EC7="","",IF(EC7="-","【-】","【"&amp;SUBSTITUTE(TEXT(EC7,"#,##0.00"),"-","△")&amp;"】"))</f>
        <v>【17.80】</v>
      </c>
      <c r="ED6" s="36">
        <f>IF(ED7="",NA(),ED7)</f>
        <v>1.2</v>
      </c>
      <c r="EE6" s="36">
        <f t="shared" ref="EE6:EM6" si="14">IF(EE7="",NA(),EE7)</f>
        <v>1.08</v>
      </c>
      <c r="EF6" s="36">
        <f t="shared" si="14"/>
        <v>1.22</v>
      </c>
      <c r="EG6" s="36">
        <f t="shared" si="14"/>
        <v>1.1499999999999999</v>
      </c>
      <c r="EH6" s="36">
        <f t="shared" si="14"/>
        <v>0.83</v>
      </c>
      <c r="EI6" s="36">
        <f t="shared" si="14"/>
        <v>0.75</v>
      </c>
      <c r="EJ6" s="36">
        <f t="shared" si="14"/>
        <v>0.95</v>
      </c>
      <c r="EK6" s="36">
        <f t="shared" si="14"/>
        <v>0.74</v>
      </c>
      <c r="EL6" s="36">
        <f t="shared" si="14"/>
        <v>0.74</v>
      </c>
      <c r="EM6" s="36">
        <f t="shared" si="14"/>
        <v>0.72</v>
      </c>
      <c r="EN6" s="35" t="str">
        <f>IF(EN7="","",IF(EN7="-","【-】","【"&amp;SUBSTITUTE(TEXT(EN7,"#,##0.00"),"-","△")&amp;"】"))</f>
        <v>【0.70】</v>
      </c>
    </row>
    <row r="7" spans="1:144" s="37" customFormat="1" x14ac:dyDescent="0.15">
      <c r="A7" s="29"/>
      <c r="B7" s="38">
        <v>2018</v>
      </c>
      <c r="C7" s="38">
        <v>118389</v>
      </c>
      <c r="D7" s="38">
        <v>46</v>
      </c>
      <c r="E7" s="38">
        <v>1</v>
      </c>
      <c r="F7" s="38">
        <v>0</v>
      </c>
      <c r="G7" s="38">
        <v>1</v>
      </c>
      <c r="H7" s="38" t="s">
        <v>93</v>
      </c>
      <c r="I7" s="38" t="s">
        <v>94</v>
      </c>
      <c r="J7" s="38" t="s">
        <v>95</v>
      </c>
      <c r="K7" s="38" t="s">
        <v>96</v>
      </c>
      <c r="L7" s="38" t="s">
        <v>97</v>
      </c>
      <c r="M7" s="38" t="s">
        <v>98</v>
      </c>
      <c r="N7" s="39" t="s">
        <v>99</v>
      </c>
      <c r="O7" s="39">
        <v>92.25</v>
      </c>
      <c r="P7" s="39">
        <v>99.58</v>
      </c>
      <c r="Q7" s="39">
        <v>3164</v>
      </c>
      <c r="R7" s="39" t="s">
        <v>99</v>
      </c>
      <c r="S7" s="39" t="s">
        <v>99</v>
      </c>
      <c r="T7" s="39" t="s">
        <v>99</v>
      </c>
      <c r="U7" s="39">
        <v>141256</v>
      </c>
      <c r="V7" s="39">
        <v>45.17</v>
      </c>
      <c r="W7" s="39">
        <v>3127.21</v>
      </c>
      <c r="X7" s="39">
        <v>115.64</v>
      </c>
      <c r="Y7" s="39">
        <v>116.61</v>
      </c>
      <c r="Z7" s="39">
        <v>119.44</v>
      </c>
      <c r="AA7" s="39">
        <v>118.22</v>
      </c>
      <c r="AB7" s="39">
        <v>114.69</v>
      </c>
      <c r="AC7" s="39">
        <v>113.11</v>
      </c>
      <c r="AD7" s="39">
        <v>114</v>
      </c>
      <c r="AE7" s="39">
        <v>114</v>
      </c>
      <c r="AF7" s="39">
        <v>113.68</v>
      </c>
      <c r="AG7" s="39">
        <v>113.82</v>
      </c>
      <c r="AH7" s="39">
        <v>112.83</v>
      </c>
      <c r="AI7" s="39">
        <v>0</v>
      </c>
      <c r="AJ7" s="39">
        <v>0</v>
      </c>
      <c r="AK7" s="39">
        <v>0</v>
      </c>
      <c r="AL7" s="39">
        <v>0</v>
      </c>
      <c r="AM7" s="39">
        <v>0</v>
      </c>
      <c r="AN7" s="39">
        <v>0</v>
      </c>
      <c r="AO7" s="39">
        <v>0.03</v>
      </c>
      <c r="AP7" s="39">
        <v>0.23</v>
      </c>
      <c r="AQ7" s="39">
        <v>0.03</v>
      </c>
      <c r="AR7" s="39">
        <v>0</v>
      </c>
      <c r="AS7" s="39">
        <v>1.05</v>
      </c>
      <c r="AT7" s="39">
        <v>355.79</v>
      </c>
      <c r="AU7" s="39">
        <v>389.76</v>
      </c>
      <c r="AV7" s="39">
        <v>379.2</v>
      </c>
      <c r="AW7" s="39">
        <v>396.68</v>
      </c>
      <c r="AX7" s="39">
        <v>393.85</v>
      </c>
      <c r="AY7" s="39">
        <v>344.19</v>
      </c>
      <c r="AZ7" s="39">
        <v>352.05</v>
      </c>
      <c r="BA7" s="39">
        <v>349.04</v>
      </c>
      <c r="BB7" s="39">
        <v>337.49</v>
      </c>
      <c r="BC7" s="39">
        <v>335.6</v>
      </c>
      <c r="BD7" s="39">
        <v>261.93</v>
      </c>
      <c r="BE7" s="39">
        <v>81.05</v>
      </c>
      <c r="BF7" s="39">
        <v>67.06</v>
      </c>
      <c r="BG7" s="39">
        <v>54.91</v>
      </c>
      <c r="BH7" s="39">
        <v>44.02</v>
      </c>
      <c r="BI7" s="39">
        <v>34.04</v>
      </c>
      <c r="BJ7" s="39">
        <v>252.09</v>
      </c>
      <c r="BK7" s="39">
        <v>250.76</v>
      </c>
      <c r="BL7" s="39">
        <v>254.54</v>
      </c>
      <c r="BM7" s="39">
        <v>265.92</v>
      </c>
      <c r="BN7" s="39">
        <v>258.26</v>
      </c>
      <c r="BO7" s="39">
        <v>270.45999999999998</v>
      </c>
      <c r="BP7" s="39">
        <v>109.6</v>
      </c>
      <c r="BQ7" s="39">
        <v>111.77</v>
      </c>
      <c r="BR7" s="39">
        <v>113.73</v>
      </c>
      <c r="BS7" s="39">
        <v>112.03</v>
      </c>
      <c r="BT7" s="39">
        <v>108.99</v>
      </c>
      <c r="BU7" s="39">
        <v>106.22</v>
      </c>
      <c r="BV7" s="39">
        <v>106.69</v>
      </c>
      <c r="BW7" s="39">
        <v>106.52</v>
      </c>
      <c r="BX7" s="39">
        <v>105.86</v>
      </c>
      <c r="BY7" s="39">
        <v>106.07</v>
      </c>
      <c r="BZ7" s="39">
        <v>103.91</v>
      </c>
      <c r="CA7" s="39">
        <v>154.1</v>
      </c>
      <c r="CB7" s="39">
        <v>151.69999999999999</v>
      </c>
      <c r="CC7" s="39">
        <v>148.94999999999999</v>
      </c>
      <c r="CD7" s="39">
        <v>151.12</v>
      </c>
      <c r="CE7" s="39">
        <v>155.37</v>
      </c>
      <c r="CF7" s="39">
        <v>155.22999999999999</v>
      </c>
      <c r="CG7" s="39">
        <v>154.91999999999999</v>
      </c>
      <c r="CH7" s="39">
        <v>155.80000000000001</v>
      </c>
      <c r="CI7" s="39">
        <v>158.58000000000001</v>
      </c>
      <c r="CJ7" s="39">
        <v>159.22</v>
      </c>
      <c r="CK7" s="39">
        <v>167.11</v>
      </c>
      <c r="CL7" s="39">
        <v>86.04</v>
      </c>
      <c r="CM7" s="39">
        <v>86.54</v>
      </c>
      <c r="CN7" s="39">
        <v>84.61</v>
      </c>
      <c r="CO7" s="39">
        <v>83.8</v>
      </c>
      <c r="CP7" s="39">
        <v>83.34</v>
      </c>
      <c r="CQ7" s="39">
        <v>62.12</v>
      </c>
      <c r="CR7" s="39">
        <v>62.26</v>
      </c>
      <c r="CS7" s="39">
        <v>62.1</v>
      </c>
      <c r="CT7" s="39">
        <v>62.38</v>
      </c>
      <c r="CU7" s="39">
        <v>62.83</v>
      </c>
      <c r="CV7" s="39">
        <v>60.27</v>
      </c>
      <c r="CW7" s="39">
        <v>89.69</v>
      </c>
      <c r="CX7" s="39">
        <v>90</v>
      </c>
      <c r="CY7" s="39">
        <v>91.53</v>
      </c>
      <c r="CZ7" s="39">
        <v>92.28</v>
      </c>
      <c r="DA7" s="39">
        <v>92.26</v>
      </c>
      <c r="DB7" s="39">
        <v>89.45</v>
      </c>
      <c r="DC7" s="39">
        <v>89.5</v>
      </c>
      <c r="DD7" s="39">
        <v>89.52</v>
      </c>
      <c r="DE7" s="39">
        <v>89.17</v>
      </c>
      <c r="DF7" s="39">
        <v>88.86</v>
      </c>
      <c r="DG7" s="39">
        <v>89.92</v>
      </c>
      <c r="DH7" s="39">
        <v>41.23</v>
      </c>
      <c r="DI7" s="39">
        <v>42.27</v>
      </c>
      <c r="DJ7" s="39">
        <v>42.36</v>
      </c>
      <c r="DK7" s="39">
        <v>43.11</v>
      </c>
      <c r="DL7" s="39">
        <v>44.19</v>
      </c>
      <c r="DM7" s="39">
        <v>44.91</v>
      </c>
      <c r="DN7" s="39">
        <v>45.89</v>
      </c>
      <c r="DO7" s="39">
        <v>46.58</v>
      </c>
      <c r="DP7" s="39">
        <v>46.99</v>
      </c>
      <c r="DQ7" s="39">
        <v>47.89</v>
      </c>
      <c r="DR7" s="39">
        <v>48.85</v>
      </c>
      <c r="DS7" s="39">
        <v>24.4</v>
      </c>
      <c r="DT7" s="39">
        <v>25.05</v>
      </c>
      <c r="DU7" s="39">
        <v>25.66</v>
      </c>
      <c r="DV7" s="39">
        <v>13.1</v>
      </c>
      <c r="DW7" s="39">
        <v>15.15</v>
      </c>
      <c r="DX7" s="39">
        <v>12.03</v>
      </c>
      <c r="DY7" s="39">
        <v>13.14</v>
      </c>
      <c r="DZ7" s="39">
        <v>14.45</v>
      </c>
      <c r="EA7" s="39">
        <v>15.83</v>
      </c>
      <c r="EB7" s="39">
        <v>16.899999999999999</v>
      </c>
      <c r="EC7" s="39">
        <v>17.8</v>
      </c>
      <c r="ED7" s="39">
        <v>1.2</v>
      </c>
      <c r="EE7" s="39">
        <v>1.08</v>
      </c>
      <c r="EF7" s="39">
        <v>1.22</v>
      </c>
      <c r="EG7" s="39">
        <v>1.1499999999999999</v>
      </c>
      <c r="EH7" s="39">
        <v>0.83</v>
      </c>
      <c r="EI7" s="39">
        <v>0.75</v>
      </c>
      <c r="EJ7" s="39">
        <v>0.95</v>
      </c>
      <c r="EK7" s="39">
        <v>0.74</v>
      </c>
      <c r="EL7" s="39">
        <v>0.74</v>
      </c>
      <c r="EM7" s="39">
        <v>0.72</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okekita133pc</cp:lastModifiedBy>
  <dcterms:created xsi:type="dcterms:W3CDTF">2019-12-05T04:12:47Z</dcterms:created>
  <dcterms:modified xsi:type="dcterms:W3CDTF">2020-01-20T07:58:15Z</dcterms:modified>
  <cp:category/>
</cp:coreProperties>
</file>