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0"/>
  <workbookPr/>
  <mc:AlternateContent xmlns:mc="http://schemas.openxmlformats.org/markup-compatibility/2006">
    <mc:Choice Requires="x15">
      <x15ac:absPath xmlns:x15ac="http://schemas.microsoft.com/office/spreadsheetml/2010/11/ac" url="\\10.8.0.25\file\2専用\310（専用）上下水道課\312課共通\02 業務班\004下水・農集業務\01下水道共通\経営比較分析表\R1（H30分）\分析・公開用\"/>
    </mc:Choice>
  </mc:AlternateContent>
  <xr:revisionPtr revIDLastSave="0" documentId="13_ncr:1_{83BD5CCD-A272-4849-816A-EB1D078F7763}" xr6:coauthVersionLast="36" xr6:coauthVersionMax="36" xr10:uidLastSave="{00000000-0000-0000-0000-000000000000}"/>
  <workbookProtection workbookAlgorithmName="SHA-512" workbookHashValue="DBPw8Bm1Kpk/t+oQGzL22Xm7K7dxWzp7jYB2fBbHgO9DAvCywt0v+yxiiEGKGRuj1VCEQkkObyvc28RSDuUZ4Q==" workbookSaltValue="hm2eSRa+uUYBEf5pgv1xlg==" workbookSpinCount="100000" lockStructure="1"/>
  <bookViews>
    <workbookView xWindow="0" yWindow="0" windowWidth="10230" windowHeight="74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AD10" i="4" s="1"/>
  <c r="Q6" i="5"/>
  <c r="W10" i="4" s="1"/>
  <c r="P6" i="5"/>
  <c r="O6" i="5"/>
  <c r="I10" i="4" s="1"/>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P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<sst xmlns="http://schemas.openxmlformats.org/spreadsheetml/2006/main" count="228" uniqueCount="114">
  <si>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</si>
  <si>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</si>
  <si>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</si>
  <si>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</si>
  <si>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</si>
  <si>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</si>
  <si>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</si>
  <si>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</si>
  <si>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</si>
  <si>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</si>
  <si>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</si>
  <si>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</si>
  <si>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</si>
  <si>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</si>
  <si>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</si>
  <si>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</si>
  <si>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</si>
  <si>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</si>
  <si>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</si>
  <si>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</si>
  <si>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</si>
  <si>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</si>
  <si>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</si>
  <si>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</si>
  <si>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</si>
  <si>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</si>
  <si>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</si>
  <si>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</si>
  <si>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</si>
  <si>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</si>
  <si>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</si>
  <si>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</si>
  <si>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</si>
  <si>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</si>
  <si>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</si>
  <si>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</si>
  <si>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</si>
  <si>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</si>
  <si>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</si>
  <si>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</si>
  <si>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</si>
  <si>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</si>
  <si>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</si>
  <si>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</si>
  <si>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</si>
  <si>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</si>
  <si>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</si>
  <si>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</si>
  <si>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</si>
  <si>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</si>
  <si>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</si>
  <si>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</si>
  <si>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</si>
  <si>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</si>
  <si>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</si>
  <si>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</si>
  <si>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</si>
  <si>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</si>
  <si>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</si>
  <si>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</si>
  <si>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</si>
  <si>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</si>
  <si>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</si>
  <si>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</si>
  <si>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</si>
  <si>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</si>
  <si>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</si>
  <si>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</si>
  <si>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</si>
  <si>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</si>
  <si>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</si>
  <si>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</si>
  <si>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</si>
  <si>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</si>
  <si>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</si>
  <si>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</si>
  <si>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</si>
  <si>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</si>
  <si>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</si>
  <si>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</si>
  <si>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</si>
  <si>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</si>
  <si>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</si>
  <si>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</si>
  <si>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</si>
  <si>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</si>
  <si>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</si>
  <si>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</si>
  <si>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</si>
  <si>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</si>
  <si>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</si>
  <si>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</si>
  <si>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</si>
  <si>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</si>
  <si>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</si>
  <si>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</si>
  <si>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</si>
  <si>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</si>
  <si>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寄居町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</si>
  <si>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</si>
  <si>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</si>
  <si>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</si>
  <si>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</si>
  <si>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</si>
  <si>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</si>
  <si>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</si>
  <si>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</si>
  <si>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</si>
  <si>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</si>
  <si>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</si>
  <si>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</si>
  <si>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町の管渠は供用開始後、７～２３年が経過しているが、耐用年数からみてまだ新しい状況となっている。このため、早急に更新工事等が必要な状況ではない。しかしながら、施設については、最古で２０年が経過していることから、維持更新、長寿命化等について対応していくことが必要と考えている。なお、令和２年度中に最適整備構想、経営戦略を策定し、今後の維持管理、更新等を計画的に行っていく予定である。</t>
    <rPh sb="1" eb="3">
      <t>ホンチョウ</t>
    </rPh>
    <rPh sb="4" eb="6">
      <t>カンキョ</t>
    </rPh>
    <rPh sb="7" eb="9">
      <t>キョウヨウ</t>
    </rPh>
    <rPh sb="9" eb="11">
      <t>カイシ</t>
    </rPh>
    <rPh sb="11" eb="12">
      <t>ゴ</t>
    </rPh>
    <rPh sb="17" eb="18">
      <t>ネン</t>
    </rPh>
    <rPh sb="19" eb="21">
      <t>ケイカ</t>
    </rPh>
    <rPh sb="27" eb="29">
      <t>タイヨウ</t>
    </rPh>
    <rPh sb="29" eb="31">
      <t>ネンスウ</t>
    </rPh>
    <rPh sb="37" eb="38">
      <t>アタラ</t>
    </rPh>
    <rPh sb="40" eb="42">
      <t>ジョウキョウ</t>
    </rPh>
    <rPh sb="54" eb="56">
      <t>ソウキュウ</t>
    </rPh>
    <rPh sb="57" eb="59">
      <t>コウシン</t>
    </rPh>
    <rPh sb="59" eb="61">
      <t>コウジ</t>
    </rPh>
    <rPh sb="61" eb="62">
      <t>トウ</t>
    </rPh>
    <rPh sb="63" eb="65">
      <t>ヒツヨウ</t>
    </rPh>
    <rPh sb="66" eb="68">
      <t>ジョウキョウ</t>
    </rPh>
    <rPh sb="80" eb="82">
      <t>シセツ</t>
    </rPh>
    <rPh sb="88" eb="90">
      <t>サイコ</t>
    </rPh>
    <rPh sb="93" eb="94">
      <t>ネン</t>
    </rPh>
    <rPh sb="95" eb="97">
      <t>ケイカ</t>
    </rPh>
    <rPh sb="106" eb="108">
      <t>イジ</t>
    </rPh>
    <rPh sb="108" eb="110">
      <t>コウシン</t>
    </rPh>
    <rPh sb="111" eb="115">
      <t>チョウジュミョウカ</t>
    </rPh>
    <rPh sb="115" eb="116">
      <t>トウ</t>
    </rPh>
    <rPh sb="120" eb="122">
      <t>タイオウ</t>
    </rPh>
    <rPh sb="129" eb="131">
      <t>ヒツヨウ</t>
    </rPh>
    <rPh sb="132" eb="133">
      <t>カンガ</t>
    </rPh>
    <rPh sb="141" eb="143">
      <t>レイワ</t>
    </rPh>
    <rPh sb="144" eb="146">
      <t>ネンド</t>
    </rPh>
    <rPh sb="146" eb="147">
      <t>チュウ</t>
    </rPh>
    <rPh sb="148" eb="150">
      <t>サイテキ</t>
    </rPh>
    <rPh sb="150" eb="152">
      <t>セイビ</t>
    </rPh>
    <rPh sb="152" eb="154">
      <t>コウソウ</t>
    </rPh>
    <rPh sb="155" eb="157">
      <t>ケイエイ</t>
    </rPh>
    <rPh sb="157" eb="159">
      <t>センリャク</t>
    </rPh>
    <rPh sb="160" eb="162">
      <t>サクテイ</t>
    </rPh>
    <rPh sb="164" eb="166">
      <t>コンゴ</t>
    </rPh>
    <rPh sb="167" eb="169">
      <t>イジ</t>
    </rPh>
    <rPh sb="169" eb="171">
      <t>カンリ</t>
    </rPh>
    <rPh sb="172" eb="174">
      <t>コウシン</t>
    </rPh>
    <rPh sb="174" eb="175">
      <t>トウ</t>
    </rPh>
    <rPh sb="176" eb="179">
      <t>ケイカクテキ</t>
    </rPh>
    <rPh sb="180" eb="181">
      <t>オコナ</t>
    </rPh>
    <rPh sb="185" eb="187">
      <t>ヨテイ</t>
    </rPh>
    <phoneticPr fontId="4"/>
  </si>
  <si>
    <t>　経営の健全性は概ね保たれていると考えられるが、計画的に安定した事業運営が出来るよう、今後も積極的な取り組みが必要である。
　経営の効率性においては、一番の課題は水洗化率の向上である。水洗化率の向上により、有収水量が増加し、施設利用率も向上する。また、使用料収入の増加が見込めることで経費回収率も向上するため、経営改善も図れる。
　施設の老朽化対策については、令和２年度に最適整備構想、経営戦略を策定し、費用の分散化や長寿命化を図っていきたいと考えてる。</t>
    <rPh sb="1" eb="3">
      <t>ケイエイ</t>
    </rPh>
    <rPh sb="4" eb="7">
      <t>ケンゼンセイ</t>
    </rPh>
    <rPh sb="8" eb="9">
      <t>オオム</t>
    </rPh>
    <rPh sb="10" eb="11">
      <t>タモ</t>
    </rPh>
    <rPh sb="17" eb="18">
      <t>カンガ</t>
    </rPh>
    <rPh sb="24" eb="27">
      <t>ケイカクテキ</t>
    </rPh>
    <rPh sb="28" eb="30">
      <t>アンテイ</t>
    </rPh>
    <rPh sb="32" eb="34">
      <t>ジギョウ</t>
    </rPh>
    <rPh sb="34" eb="36">
      <t>ウンエイ</t>
    </rPh>
    <rPh sb="37" eb="39">
      <t>デキ</t>
    </rPh>
    <rPh sb="43" eb="45">
      <t>コンゴ</t>
    </rPh>
    <rPh sb="46" eb="49">
      <t>セッキョクテキ</t>
    </rPh>
    <rPh sb="50" eb="51">
      <t>ト</t>
    </rPh>
    <rPh sb="52" eb="53">
      <t>ク</t>
    </rPh>
    <rPh sb="55" eb="57">
      <t>ヒツヨウ</t>
    </rPh>
    <rPh sb="63" eb="65">
      <t>ケイエイ</t>
    </rPh>
    <rPh sb="66" eb="69">
      <t>コウリツセイ</t>
    </rPh>
    <rPh sb="75" eb="77">
      <t>イチバン</t>
    </rPh>
    <rPh sb="78" eb="80">
      <t>カダイ</t>
    </rPh>
    <rPh sb="81" eb="84">
      <t>スイセンカ</t>
    </rPh>
    <rPh sb="84" eb="85">
      <t>リツ</t>
    </rPh>
    <rPh sb="86" eb="88">
      <t>コウジョウ</t>
    </rPh>
    <rPh sb="92" eb="95">
      <t>スイセンカ</t>
    </rPh>
    <rPh sb="95" eb="96">
      <t>リツ</t>
    </rPh>
    <rPh sb="97" eb="99">
      <t>コウジョウ</t>
    </rPh>
    <rPh sb="103" eb="105">
      <t>ユウシュウ</t>
    </rPh>
    <rPh sb="105" eb="107">
      <t>スイリョウ</t>
    </rPh>
    <rPh sb="108" eb="110">
      <t>ゾウカ</t>
    </rPh>
    <rPh sb="112" eb="114">
      <t>シセツ</t>
    </rPh>
    <rPh sb="114" eb="116">
      <t>リヨウ</t>
    </rPh>
    <rPh sb="116" eb="117">
      <t>リツ</t>
    </rPh>
    <rPh sb="118" eb="120">
      <t>コウジョウ</t>
    </rPh>
    <rPh sb="126" eb="129">
      <t>シヨウリョウ</t>
    </rPh>
    <rPh sb="129" eb="131">
      <t>シュウニュウ</t>
    </rPh>
    <rPh sb="132" eb="134">
      <t>ゾウカ</t>
    </rPh>
    <rPh sb="135" eb="137">
      <t>ミコ</t>
    </rPh>
    <rPh sb="142" eb="144">
      <t>ケイヒ</t>
    </rPh>
    <rPh sb="144" eb="146">
      <t>カイシュウ</t>
    </rPh>
    <rPh sb="146" eb="147">
      <t>リツ</t>
    </rPh>
    <rPh sb="148" eb="150">
      <t>コウジョウ</t>
    </rPh>
    <rPh sb="155" eb="157">
      <t>ケイエイ</t>
    </rPh>
    <rPh sb="157" eb="159">
      <t>カイゼン</t>
    </rPh>
    <rPh sb="160" eb="161">
      <t>ハカ</t>
    </rPh>
    <rPh sb="166" eb="168">
      <t>シセツ</t>
    </rPh>
    <rPh sb="169" eb="172">
      <t>ロウキュウカ</t>
    </rPh>
    <rPh sb="172" eb="174">
      <t>タイサク</t>
    </rPh>
    <rPh sb="180" eb="182">
      <t>レイワ</t>
    </rPh>
    <rPh sb="183" eb="185">
      <t>ネンド</t>
    </rPh>
    <rPh sb="186" eb="188">
      <t>サイテキ</t>
    </rPh>
    <rPh sb="188" eb="190">
      <t>セイビ</t>
    </rPh>
    <rPh sb="190" eb="192">
      <t>コウソウ</t>
    </rPh>
    <rPh sb="193" eb="195">
      <t>ケイエイ</t>
    </rPh>
    <rPh sb="195" eb="197">
      <t>センリャク</t>
    </rPh>
    <rPh sb="198" eb="200">
      <t>サクテイ</t>
    </rPh>
    <rPh sb="202" eb="204">
      <t>ヒヨウ</t>
    </rPh>
    <rPh sb="205" eb="208">
      <t>ブンサンカ</t>
    </rPh>
    <rPh sb="209" eb="213">
      <t>チョウジュミョウカ</t>
    </rPh>
    <rPh sb="214" eb="215">
      <t>ハカ</t>
    </rPh>
    <rPh sb="222" eb="223">
      <t>カンガ</t>
    </rPh>
    <phoneticPr fontId="4"/>
  </si>
  <si>
    <t>　①収益的収支比率、⑤経費回収率について、１００％を下回っており、使用料収入の確保、総費用の抑制等の経営改善に向けた取り組みが必要である。平成２９年度に地方公営企業法の適用に向けた業務委託等により費用が増加したことから、数値としては落ち込んだが、平成３０年度にかけて改善の傾向が見えるため、今後も使用料収入の確保、総費用の抑制に努めていきたい。
　④企業債残高対事業規模比率については、類似団体平均値を継続して下回っている状況であることから、経営の健全性に寄与していると考えられる。
　⑥汚水処理原価については、類似団体平均値と比較して高い数値となっているため、今後より一層の経費削減等の取り組みで経営改善が急務である。
　⑦施設利用率については、類似団体平均値を継続して下回っている状況であることから、接続率の向上による有収水量を増加させる取り組みが必要である。
　⑧水洗化率については、類似団体平均値を上回っているが、公共用水域の水質保全や使用料収入の増加等の観点からも水洗化率の向上への取り組みが必要である。</t>
    <rPh sb="2" eb="5">
      <t>シュウエキテキ</t>
    </rPh>
    <rPh sb="5" eb="7">
      <t>シュウシ</t>
    </rPh>
    <rPh sb="7" eb="9">
      <t>ヒリツ</t>
    </rPh>
    <rPh sb="11" eb="13">
      <t>ケイヒ</t>
    </rPh>
    <rPh sb="13" eb="15">
      <t>カイシュウ</t>
    </rPh>
    <rPh sb="15" eb="16">
      <t>リツ</t>
    </rPh>
    <rPh sb="26" eb="28">
      <t>シタマワ</t>
    </rPh>
    <rPh sb="33" eb="36">
      <t>シヨウリョウ</t>
    </rPh>
    <rPh sb="36" eb="38">
      <t>シュウニュウ</t>
    </rPh>
    <rPh sb="39" eb="41">
      <t>カクホ</t>
    </rPh>
    <rPh sb="42" eb="43">
      <t>ソウ</t>
    </rPh>
    <rPh sb="43" eb="45">
      <t>ヒヨウ</t>
    </rPh>
    <rPh sb="46" eb="48">
      <t>ヨクセイ</t>
    </rPh>
    <rPh sb="48" eb="49">
      <t>トウ</t>
    </rPh>
    <rPh sb="50" eb="52">
      <t>ケイエイ</t>
    </rPh>
    <rPh sb="52" eb="54">
      <t>カイゼン</t>
    </rPh>
    <rPh sb="55" eb="56">
      <t>ム</t>
    </rPh>
    <rPh sb="58" eb="59">
      <t>ト</t>
    </rPh>
    <rPh sb="60" eb="61">
      <t>ク</t>
    </rPh>
    <rPh sb="63" eb="65">
      <t>ヒツヨウ</t>
    </rPh>
    <rPh sb="69" eb="71">
      <t>ヘイセイ</t>
    </rPh>
    <rPh sb="73" eb="75">
      <t>ネンド</t>
    </rPh>
    <rPh sb="76" eb="78">
      <t>チホウ</t>
    </rPh>
    <rPh sb="78" eb="80">
      <t>コウエイ</t>
    </rPh>
    <rPh sb="80" eb="82">
      <t>キギョウ</t>
    </rPh>
    <rPh sb="82" eb="83">
      <t>ホウ</t>
    </rPh>
    <rPh sb="84" eb="86">
      <t>テキヨウ</t>
    </rPh>
    <rPh sb="87" eb="88">
      <t>ム</t>
    </rPh>
    <rPh sb="90" eb="92">
      <t>ギョウム</t>
    </rPh>
    <rPh sb="92" eb="94">
      <t>イタク</t>
    </rPh>
    <rPh sb="94" eb="95">
      <t>トウ</t>
    </rPh>
    <rPh sb="98" eb="100">
      <t>ヒヨウ</t>
    </rPh>
    <rPh sb="101" eb="103">
      <t>ゾウカ</t>
    </rPh>
    <rPh sb="110" eb="112">
      <t>スウチ</t>
    </rPh>
    <rPh sb="116" eb="117">
      <t>オ</t>
    </rPh>
    <rPh sb="118" eb="119">
      <t>コ</t>
    </rPh>
    <rPh sb="123" eb="125">
      <t>ヘイセイ</t>
    </rPh>
    <rPh sb="127" eb="129">
      <t>ネンド</t>
    </rPh>
    <rPh sb="133" eb="135">
      <t>カイゼン</t>
    </rPh>
    <rPh sb="136" eb="138">
      <t>ケイコウ</t>
    </rPh>
    <rPh sb="139" eb="140">
      <t>ミ</t>
    </rPh>
    <rPh sb="145" eb="147">
      <t>コンゴ</t>
    </rPh>
    <rPh sb="148" eb="151">
      <t>シヨウリョウ</t>
    </rPh>
    <rPh sb="151" eb="153">
      <t>シュウニュウ</t>
    </rPh>
    <rPh sb="154" eb="156">
      <t>カクホ</t>
    </rPh>
    <rPh sb="157" eb="158">
      <t>ソウ</t>
    </rPh>
    <rPh sb="158" eb="160">
      <t>ヒヨウ</t>
    </rPh>
    <rPh sb="161" eb="163">
      <t>ヨクセイ</t>
    </rPh>
    <rPh sb="164" eb="165">
      <t>ツト</t>
    </rPh>
    <rPh sb="175" eb="177">
      <t>キギョウ</t>
    </rPh>
    <rPh sb="177" eb="178">
      <t>サイ</t>
    </rPh>
    <rPh sb="178" eb="180">
      <t>ザンダカ</t>
    </rPh>
    <rPh sb="180" eb="181">
      <t>タイ</t>
    </rPh>
    <rPh sb="181" eb="183">
      <t>ジギョウ</t>
    </rPh>
    <rPh sb="183" eb="185">
      <t>キボ</t>
    </rPh>
    <rPh sb="185" eb="187">
      <t>ヒリツ</t>
    </rPh>
    <rPh sb="193" eb="195">
      <t>ルイジ</t>
    </rPh>
    <rPh sb="195" eb="197">
      <t>ダンタイ</t>
    </rPh>
    <rPh sb="197" eb="200">
      <t>ヘイキンチ</t>
    </rPh>
    <rPh sb="201" eb="203">
      <t>ケイゾク</t>
    </rPh>
    <rPh sb="205" eb="207">
      <t>シタマワ</t>
    </rPh>
    <rPh sb="211" eb="213">
      <t>ジョウキョウ</t>
    </rPh>
    <rPh sb="221" eb="223">
      <t>ケイエイ</t>
    </rPh>
    <rPh sb="224" eb="227">
      <t>ケンゼンセイ</t>
    </rPh>
    <rPh sb="228" eb="230">
      <t>キヨ</t>
    </rPh>
    <rPh sb="235" eb="236">
      <t>カンガ</t>
    </rPh>
    <rPh sb="244" eb="246">
      <t>オスイ</t>
    </rPh>
    <rPh sb="246" eb="248">
      <t>ショリ</t>
    </rPh>
    <rPh sb="248" eb="250">
      <t>ゲンカ</t>
    </rPh>
    <rPh sb="256" eb="258">
      <t>ルイジ</t>
    </rPh>
    <rPh sb="258" eb="260">
      <t>ダンタイ</t>
    </rPh>
    <rPh sb="260" eb="263">
      <t>ヘイキンチ</t>
    </rPh>
    <rPh sb="264" eb="266">
      <t>ヒカク</t>
    </rPh>
    <rPh sb="268" eb="269">
      <t>タカ</t>
    </rPh>
    <rPh sb="270" eb="272">
      <t>スウチ</t>
    </rPh>
    <rPh sb="281" eb="283">
      <t>コンゴ</t>
    </rPh>
    <rPh sb="285" eb="287">
      <t>イッソウ</t>
    </rPh>
    <rPh sb="288" eb="290">
      <t>ケイヒ</t>
    </rPh>
    <rPh sb="290" eb="292">
      <t>サクゲン</t>
    </rPh>
    <rPh sb="292" eb="293">
      <t>トウ</t>
    </rPh>
    <rPh sb="294" eb="295">
      <t>ト</t>
    </rPh>
    <rPh sb="296" eb="297">
      <t>ク</t>
    </rPh>
    <rPh sb="299" eb="301">
      <t>ケイエイ</t>
    </rPh>
    <rPh sb="301" eb="303">
      <t>カイゼン</t>
    </rPh>
    <rPh sb="304" eb="306">
      <t>キュウム</t>
    </rPh>
    <rPh sb="313" eb="315">
      <t>シセツ</t>
    </rPh>
    <rPh sb="315" eb="317">
      <t>リヨウ</t>
    </rPh>
    <rPh sb="317" eb="318">
      <t>リツ</t>
    </rPh>
    <rPh sb="324" eb="326">
      <t>ルイジ</t>
    </rPh>
    <rPh sb="326" eb="328">
      <t>ダンタイ</t>
    </rPh>
    <rPh sb="328" eb="331">
      <t>ヘイキンチ</t>
    </rPh>
    <rPh sb="332" eb="334">
      <t>ケイゾク</t>
    </rPh>
    <rPh sb="336" eb="338">
      <t>シタマワ</t>
    </rPh>
    <rPh sb="342" eb="344">
      <t>ジョウキョウ</t>
    </rPh>
    <rPh sb="352" eb="354">
      <t>セツゾク</t>
    </rPh>
    <rPh sb="354" eb="355">
      <t>リツ</t>
    </rPh>
    <rPh sb="356" eb="358">
      <t>コウジョウ</t>
    </rPh>
    <rPh sb="361" eb="363">
      <t>ユウシュウ</t>
    </rPh>
    <rPh sb="363" eb="365">
      <t>スイリョウ</t>
    </rPh>
    <rPh sb="366" eb="368">
      <t>ゾウカ</t>
    </rPh>
    <rPh sb="371" eb="372">
      <t>ト</t>
    </rPh>
    <rPh sb="373" eb="374">
      <t>ク</t>
    </rPh>
    <rPh sb="376" eb="378">
      <t>ヒツヨウ</t>
    </rPh>
    <rPh sb="385" eb="388">
      <t>スイセンカ</t>
    </rPh>
    <rPh sb="388" eb="389">
      <t>リツ</t>
    </rPh>
    <rPh sb="395" eb="397">
      <t>ルイジ</t>
    </rPh>
    <rPh sb="397" eb="399">
      <t>ダンタイ</t>
    </rPh>
    <rPh sb="399" eb="402">
      <t>ヘイキンチ</t>
    </rPh>
    <rPh sb="403" eb="405">
      <t>ウワマワ</t>
    </rPh>
    <rPh sb="411" eb="414">
      <t>コウキョウヨウ</t>
    </rPh>
    <rPh sb="414" eb="416">
      <t>スイイキ</t>
    </rPh>
    <rPh sb="417" eb="419">
      <t>スイシツ</t>
    </rPh>
    <rPh sb="419" eb="421">
      <t>ホゼン</t>
    </rPh>
    <rPh sb="422" eb="425">
      <t>シヨウリョウ</t>
    </rPh>
    <rPh sb="425" eb="427">
      <t>シュウニュウ</t>
    </rPh>
    <rPh sb="428" eb="430">
      <t>ゾウカ</t>
    </rPh>
    <rPh sb="430" eb="431">
      <t>トウ</t>
    </rPh>
    <rPh sb="432" eb="434">
      <t>カンテン</t>
    </rPh>
    <rPh sb="437" eb="440">
      <t>スイセンカ</t>
    </rPh>
    <rPh sb="440" eb="441">
      <t>リツ</t>
    </rPh>
    <rPh sb="442" eb="444">
      <t>コウジョウ</t>
    </rPh>
    <rPh sb="446" eb="447">
      <t>ト</t>
    </rPh>
    <rPh sb="448" eb="449">
      <t>ク</t>
    </rPh>
    <rPh sb="451" eb="453">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</si>
</sst>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76C-4C2E-98D8-35424ED036D2}"/>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B76C-4C2E-98D8-35424ED036D2}"/>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40.799999999999997</c:v>
                </c:pt>
                <c:pt idx="1">
                  <c:v>42.75</c:v>
                </c:pt>
                <c:pt idx="2">
                  <c:v>42.83</c:v>
                </c:pt>
                <c:pt idx="3">
                  <c:v>50.33</c:v>
                </c:pt>
                <c:pt idx="4">
                  <c:v>45.11</c:v>
                </c:pt>
              </c:numCache>
            </c:numRef>
          </c:val>
          <c:extLst>
            <c:ext xmlns:c16="http://schemas.microsoft.com/office/drawing/2014/chart" uri="{C3380CC4-5D6E-409C-BE32-E72D297353CC}">
              <c16:uniqueId val="{00000000-9F7A-4204-93AE-D7DEA163ED8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9F7A-4204-93AE-D7DEA163ED8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84.96</c:v>
                </c:pt>
                <c:pt idx="1">
                  <c:v>86.67</c:v>
                </c:pt>
                <c:pt idx="2">
                  <c:v>88.33</c:v>
                </c:pt>
                <c:pt idx="3">
                  <c:v>90.02</c:v>
                </c:pt>
                <c:pt idx="4">
                  <c:v>87.99</c:v>
                </c:pt>
              </c:numCache>
            </c:numRef>
          </c:val>
          <c:extLst>
            <c:ext xmlns:c16="http://schemas.microsoft.com/office/drawing/2014/chart" uri="{C3380CC4-5D6E-409C-BE32-E72D297353CC}">
              <c16:uniqueId val="{00000000-5CFC-4046-8625-0F19FBAF02A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5CFC-4046-8625-0F19FBAF02A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96.7</c:v>
                </c:pt>
                <c:pt idx="1">
                  <c:v>101.83</c:v>
                </c:pt>
                <c:pt idx="2">
                  <c:v>100.06</c:v>
                </c:pt>
                <c:pt idx="3">
                  <c:v>96.37</c:v>
                </c:pt>
                <c:pt idx="4">
                  <c:v>97.25</c:v>
                </c:pt>
              </c:numCache>
            </c:numRef>
          </c:val>
          <c:extLst>
            <c:ext xmlns:c16="http://schemas.microsoft.com/office/drawing/2014/chart" uri="{C3380CC4-5D6E-409C-BE32-E72D297353CC}">
              <c16:uniqueId val="{00000000-F514-4024-B351-C46F3D9EE4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514-4024-B351-C46F3D9EE4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8AB-41E9-8B56-FE0706C6886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8AB-41E9-8B56-FE0706C6886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A7B-48CF-922B-891AA7FA25A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A7B-48CF-922B-891AA7FA25A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B41-4CC3-8932-6B10E373F32F}"/>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B41-4CC3-8932-6B10E373F32F}"/>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441-4A3B-835B-7F3FF8E06BD0}"/>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441-4A3B-835B-7F3FF8E06BD0}"/>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E01-456B-8858-950FAE835099}"/>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3E01-456B-8858-950FAE835099}"/>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50.08</c:v>
                </c:pt>
                <c:pt idx="1">
                  <c:v>60.48</c:v>
                </c:pt>
                <c:pt idx="2">
                  <c:v>49.98</c:v>
                </c:pt>
                <c:pt idx="3">
                  <c:v>42.51</c:v>
                </c:pt>
                <c:pt idx="4">
                  <c:v>49.97</c:v>
                </c:pt>
              </c:numCache>
            </c:numRef>
          </c:val>
          <c:extLst>
            <c:ext xmlns:c16="http://schemas.microsoft.com/office/drawing/2014/chart" uri="{C3380CC4-5D6E-409C-BE32-E72D297353CC}">
              <c16:uniqueId val="{00000000-A50B-4340-8A98-D7B653B6BEB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A50B-4340-8A98-D7B653B6BEB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288.33</c:v>
                </c:pt>
                <c:pt idx="1">
                  <c:v>242.23</c:v>
                </c:pt>
                <c:pt idx="2">
                  <c:v>296.48</c:v>
                </c:pt>
                <c:pt idx="3">
                  <c:v>270.45</c:v>
                </c:pt>
                <c:pt idx="4">
                  <c:v>297.02999999999997</c:v>
                </c:pt>
              </c:numCache>
            </c:numRef>
          </c:val>
          <c:extLst>
            <c:ext xmlns:c16="http://schemas.microsoft.com/office/drawing/2014/chart" uri="{C3380CC4-5D6E-409C-BE32-E72D297353CC}">
              <c16:uniqueId val="{00000000-283B-478D-85F0-F0980826CE53}"/>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283B-478D-85F0-F0980826CE53}"/>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Q5" zoomScale="70" zoomScaleNormal="7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埼玉県　寄居町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33711</v>
      </c>
      <c r="AM8" s="68"/>
      <c r="AN8" s="68"/>
      <c r="AO8" s="68"/>
      <c r="AP8" s="68"/>
      <c r="AQ8" s="68"/>
      <c r="AR8" s="68"/>
      <c r="AS8" s="68"/>
      <c r="AT8" s="67">
        <f>データ!T6</f>
        <v>64.25</v>
      </c>
      <c r="AU8" s="67"/>
      <c r="AV8" s="67"/>
      <c r="AW8" s="67"/>
      <c r="AX8" s="67"/>
      <c r="AY8" s="67"/>
      <c r="AZ8" s="67"/>
      <c r="BA8" s="67"/>
      <c r="BB8" s="67">
        <f>データ!U6</f>
        <v>524.67999999999995</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6.99</v>
      </c>
      <c r="Q10" s="67"/>
      <c r="R10" s="67"/>
      <c r="S10" s="67"/>
      <c r="T10" s="67"/>
      <c r="U10" s="67"/>
      <c r="V10" s="67"/>
      <c r="W10" s="67">
        <f>データ!Q6</f>
        <v>91.55</v>
      </c>
      <c r="X10" s="67"/>
      <c r="Y10" s="67"/>
      <c r="Z10" s="67"/>
      <c r="AA10" s="67"/>
      <c r="AB10" s="67"/>
      <c r="AC10" s="67"/>
      <c r="AD10" s="68">
        <f>データ!R6</f>
        <v>3358</v>
      </c>
      <c r="AE10" s="68"/>
      <c r="AF10" s="68"/>
      <c r="AG10" s="68"/>
      <c r="AH10" s="68"/>
      <c r="AI10" s="68"/>
      <c r="AJ10" s="68"/>
      <c r="AK10" s="2"/>
      <c r="AL10" s="68">
        <f>データ!V6</f>
        <v>2348</v>
      </c>
      <c r="AM10" s="68"/>
      <c r="AN10" s="68"/>
      <c r="AO10" s="68"/>
      <c r="AP10" s="68"/>
      <c r="AQ10" s="68"/>
      <c r="AR10" s="68"/>
      <c r="AS10" s="68"/>
      <c r="AT10" s="67">
        <f>データ!W6</f>
        <v>0.85</v>
      </c>
      <c r="AU10" s="67"/>
      <c r="AV10" s="67"/>
      <c r="AW10" s="67"/>
      <c r="AX10" s="67"/>
      <c r="AY10" s="67"/>
      <c r="AZ10" s="67"/>
      <c r="BA10" s="67"/>
      <c r="BB10" s="67">
        <f>データ!X6</f>
        <v>2762.35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113</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111</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112</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VgTKRFxm01QqAzt0bvCGUp2wWGDAMh3kROrSKsJVQhdtVtBjVaJ1qTAaD+QGW24BTopYiqX/8CuRBA3kPEquQw==" saltValue="26z+ldYGXB2X1vGf7O/jw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66:BZ82"/>
    <mergeCell ref="BL47:BZ63"/>
    <mergeCell ref="B60:BJ61"/>
    <mergeCell ref="BL64:BZ65"/>
    <mergeCell ref="BL10:BM10"/>
    <mergeCell ref="BL11:BZ13"/>
    <mergeCell ref="B14:BJ15"/>
    <mergeCell ref="BL14:BZ15"/>
    <mergeCell ref="BL45:BZ46"/>
    <mergeCell ref="BL16:BZ44"/>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114081</v>
      </c>
      <c r="D6" s="33">
        <f t="shared" si="3"/>
        <v>47</v>
      </c>
      <c r="E6" s="33">
        <f t="shared" si="3"/>
        <v>17</v>
      </c>
      <c r="F6" s="33">
        <f t="shared" si="3"/>
        <v>5</v>
      </c>
      <c r="G6" s="33">
        <f t="shared" si="3"/>
        <v>0</v>
      </c>
      <c r="H6" s="33" t="str">
        <f t="shared" si="3"/>
        <v>埼玉県　寄居町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6.99</v>
      </c>
      <c r="Q6" s="34">
        <f t="shared" si="3"/>
        <v>91.55</v>
      </c>
      <c r="R6" s="34">
        <f t="shared" si="3"/>
        <v>3358</v>
      </c>
      <c r="S6" s="34">
        <f t="shared" si="3"/>
        <v>33711</v>
      </c>
      <c r="T6" s="34">
        <f t="shared" si="3"/>
        <v>64.25</v>
      </c>
      <c r="U6" s="34">
        <f t="shared" si="3"/>
        <v>524.67999999999995</v>
      </c>
      <c r="V6" s="34">
        <f t="shared" si="3"/>
        <v>2348</v>
      </c>
      <c r="W6" s="34">
        <f t="shared" si="3"/>
        <v>0.85</v>
      </c>
      <c r="X6" s="34">
        <f t="shared" si="3"/>
        <v>2762.35</v>
      </c>
      <c r="Y6" s="35">
        <f>IF(Y7="",NA(),Y7)</f>
        <v>96.7</v>
      </c>
      <c r="Z6" s="35">
        <f t="shared" ref="Z6:AH6" si="4">IF(Z7="",NA(),Z7)</f>
        <v>101.83</v>
      </c>
      <c r="AA6" s="35">
        <f t="shared" si="4"/>
        <v>100.06</v>
      </c>
      <c r="AB6" s="35">
        <f t="shared" si="4"/>
        <v>96.37</v>
      </c>
      <c r="AC6" s="35">
        <f t="shared" si="4"/>
        <v>97.25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50.08</v>
      </c>
      <c r="BR6" s="35">
        <f t="shared" ref="BR6:BZ6" si="8">IF(BR7="",NA(),BR7)</f>
        <v>60.48</v>
      </c>
      <c r="BS6" s="35">
        <f t="shared" si="8"/>
        <v>49.98</v>
      </c>
      <c r="BT6" s="35">
        <f t="shared" si="8"/>
        <v>42.51</v>
      </c>
      <c r="BU6" s="35">
        <f t="shared" si="8"/>
        <v>49.97</v>
      </c>
      <c r="BV6" s="35">
        <f t="shared" si="8"/>
        <v>50.82</v>
      </c>
      <c r="BW6" s="35">
        <f t="shared" si="8"/>
        <v>52.19</v>
      </c>
      <c r="BX6" s="35">
        <f t="shared" si="8"/>
        <v>55.32</v>
      </c>
      <c r="BY6" s="35">
        <f t="shared" si="8"/>
        <v>59.8</v>
      </c>
      <c r="BZ6" s="35">
        <f t="shared" si="8"/>
        <v>57.77</v>
      </c>
      <c r="CA6" s="34" t="str">
        <f>IF(CA7="","",IF(CA7="-","【-】","【"&amp;SUBSTITUTE(TEXT(CA7,"#,##0.00"),"-","△")&amp;"】"))</f>
        <v>【59.51】</v>
      </c>
      <c r="CB6" s="35">
        <f>IF(CB7="",NA(),CB7)</f>
        <v>288.33</v>
      </c>
      <c r="CC6" s="35">
        <f t="shared" ref="CC6:CK6" si="9">IF(CC7="",NA(),CC7)</f>
        <v>242.23</v>
      </c>
      <c r="CD6" s="35">
        <f t="shared" si="9"/>
        <v>296.48</v>
      </c>
      <c r="CE6" s="35">
        <f t="shared" si="9"/>
        <v>270.45</v>
      </c>
      <c r="CF6" s="35">
        <f t="shared" si="9"/>
        <v>297.02999999999997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40.799999999999997</v>
      </c>
      <c r="CN6" s="35">
        <f t="shared" ref="CN6:CV6" si="10">IF(CN7="",NA(),CN7)</f>
        <v>42.75</v>
      </c>
      <c r="CO6" s="35">
        <f t="shared" si="10"/>
        <v>42.83</v>
      </c>
      <c r="CP6" s="35">
        <f t="shared" si="10"/>
        <v>50.33</v>
      </c>
      <c r="CQ6" s="35">
        <f t="shared" si="10"/>
        <v>45.11</v>
      </c>
      <c r="CR6" s="35">
        <f t="shared" si="10"/>
        <v>53.24</v>
      </c>
      <c r="CS6" s="35">
        <f t="shared" si="10"/>
        <v>52.31</v>
      </c>
      <c r="CT6" s="35">
        <f t="shared" si="10"/>
        <v>60.65</v>
      </c>
      <c r="CU6" s="35">
        <f t="shared" si="10"/>
        <v>51.75</v>
      </c>
      <c r="CV6" s="35">
        <f t="shared" si="10"/>
        <v>50.68</v>
      </c>
      <c r="CW6" s="34" t="str">
        <f>IF(CW7="","",IF(CW7="-","【-】","【"&amp;SUBSTITUTE(TEXT(CW7,"#,##0.00"),"-","△")&amp;"】"))</f>
        <v>【52.23】</v>
      </c>
      <c r="CX6" s="35">
        <f>IF(CX7="",NA(),CX7)</f>
        <v>84.96</v>
      </c>
      <c r="CY6" s="35">
        <f t="shared" ref="CY6:DG6" si="11">IF(CY7="",NA(),CY7)</f>
        <v>86.67</v>
      </c>
      <c r="CZ6" s="35">
        <f t="shared" si="11"/>
        <v>88.33</v>
      </c>
      <c r="DA6" s="35">
        <f t="shared" si="11"/>
        <v>90.02</v>
      </c>
      <c r="DB6" s="35">
        <f t="shared" si="11"/>
        <v>87.99</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114081</v>
      </c>
      <c r="D7" s="37">
        <v>47</v>
      </c>
      <c r="E7" s="37">
        <v>17</v>
      </c>
      <c r="F7" s="37">
        <v>5</v>
      </c>
      <c r="G7" s="37">
        <v>0</v>
      </c>
      <c r="H7" s="37" t="s">
        <v>98</v>
      </c>
      <c r="I7" s="37" t="s">
        <v>99</v>
      </c>
      <c r="J7" s="37" t="s">
        <v>100</v>
      </c>
      <c r="K7" s="37" t="s">
        <v>101</v>
      </c>
      <c r="L7" s="37" t="s">
        <v>102</v>
      </c>
      <c r="M7" s="37" t="s">
        <v>103</v>
      </c>
      <c r="N7" s="38" t="s">
        <v>104</v>
      </c>
      <c r="O7" s="38" t="s">
        <v>105</v>
      </c>
      <c r="P7" s="38">
        <v>6.99</v>
      </c>
      <c r="Q7" s="38">
        <v>91.55</v>
      </c>
      <c r="R7" s="38">
        <v>3358</v>
      </c>
      <c r="S7" s="38">
        <v>33711</v>
      </c>
      <c r="T7" s="38">
        <v>64.25</v>
      </c>
      <c r="U7" s="38">
        <v>524.67999999999995</v>
      </c>
      <c r="V7" s="38">
        <v>2348</v>
      </c>
      <c r="W7" s="38">
        <v>0.85</v>
      </c>
      <c r="X7" s="38">
        <v>2762.35</v>
      </c>
      <c r="Y7" s="38">
        <v>96.7</v>
      </c>
      <c r="Z7" s="38">
        <v>101.83</v>
      </c>
      <c r="AA7" s="38">
        <v>100.06</v>
      </c>
      <c r="AB7" s="38">
        <v>96.37</v>
      </c>
      <c r="AC7" s="38">
        <v>97.25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50.08</v>
      </c>
      <c r="BR7" s="38">
        <v>60.48</v>
      </c>
      <c r="BS7" s="38">
        <v>49.98</v>
      </c>
      <c r="BT7" s="38">
        <v>42.51</v>
      </c>
      <c r="BU7" s="38">
        <v>49.97</v>
      </c>
      <c r="BV7" s="38">
        <v>50.82</v>
      </c>
      <c r="BW7" s="38">
        <v>52.19</v>
      </c>
      <c r="BX7" s="38">
        <v>55.32</v>
      </c>
      <c r="BY7" s="38">
        <v>59.8</v>
      </c>
      <c r="BZ7" s="38">
        <v>57.77</v>
      </c>
      <c r="CA7" s="38">
        <v>59.51</v>
      </c>
      <c r="CB7" s="38">
        <v>288.33</v>
      </c>
      <c r="CC7" s="38">
        <v>242.23</v>
      </c>
      <c r="CD7" s="38">
        <v>296.48</v>
      </c>
      <c r="CE7" s="38">
        <v>270.45</v>
      </c>
      <c r="CF7" s="38">
        <v>297.02999999999997</v>
      </c>
      <c r="CG7" s="38">
        <v>300.52</v>
      </c>
      <c r="CH7" s="38">
        <v>296.14</v>
      </c>
      <c r="CI7" s="38">
        <v>283.17</v>
      </c>
      <c r="CJ7" s="38">
        <v>263.76</v>
      </c>
      <c r="CK7" s="38">
        <v>274.35000000000002</v>
      </c>
      <c r="CL7" s="38">
        <v>261.45999999999998</v>
      </c>
      <c r="CM7" s="38">
        <v>40.799999999999997</v>
      </c>
      <c r="CN7" s="38">
        <v>42.75</v>
      </c>
      <c r="CO7" s="38">
        <v>42.83</v>
      </c>
      <c r="CP7" s="38">
        <v>50.33</v>
      </c>
      <c r="CQ7" s="38">
        <v>45.11</v>
      </c>
      <c r="CR7" s="38">
        <v>53.24</v>
      </c>
      <c r="CS7" s="38">
        <v>52.31</v>
      </c>
      <c r="CT7" s="38">
        <v>60.65</v>
      </c>
      <c r="CU7" s="38">
        <v>51.75</v>
      </c>
      <c r="CV7" s="38">
        <v>50.68</v>
      </c>
      <c r="CW7" s="38">
        <v>52.23</v>
      </c>
      <c r="CX7" s="38">
        <v>84.96</v>
      </c>
      <c r="CY7" s="38">
        <v>86.67</v>
      </c>
      <c r="CZ7" s="38">
        <v>88.33</v>
      </c>
      <c r="DA7" s="38">
        <v>90.02</v>
      </c>
      <c r="DB7" s="38">
        <v>87.99</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齋藤　正浩</cp:lastModifiedBy>
  <dcterms:created xsi:type="dcterms:W3CDTF">2019-12-05T05:18:28Z</dcterms:created>
  <dcterms:modified xsi:type="dcterms:W3CDTF">2020-01-21T04:47:54Z</dcterms:modified>
  <cp:category/>
</cp:coreProperties>
</file>