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192.168.1.25\上下水道課\◎業務係\12.経営比較分析\H30\報告\"/>
    </mc:Choice>
  </mc:AlternateContent>
  <xr:revisionPtr revIDLastSave="0" documentId="13_ncr:1_{1AADC3EC-4FE4-4EED-8FA5-B882BCB9601D}" xr6:coauthVersionLast="36" xr6:coauthVersionMax="36" xr10:uidLastSave="{00000000-0000-0000-0000-000000000000}"/>
  <workbookProtection workbookAlgorithmName="SHA-512" workbookHashValue="or9++rS36xACATl8et8/rZ1NAcq0Bw4ZV85LNNyL5iqwEepXJ+iXBkAcMsdxOze3d5B4AdOncSj8x4wD4+VGKw==" workbookSaltValue="xBLJeavXxu7i/657J+sbFA==" workbookSpinCount="100000" lockStructure="1"/>
  <bookViews>
    <workbookView xWindow="0" yWindow="0" windowWidth="20490" windowHeight="670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R6" i="5"/>
  <c r="Q6" i="5"/>
  <c r="W10" i="4" s="1"/>
  <c r="P6" i="5"/>
  <c r="O6" i="5"/>
  <c r="N6" i="5"/>
  <c r="M6" i="5"/>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K85" i="4"/>
  <c r="J85" i="4"/>
  <c r="H85" i="4"/>
  <c r="BB10" i="4"/>
  <c r="AT10" i="4"/>
  <c r="AD10" i="4"/>
  <c r="P10" i="4"/>
  <c r="I10" i="4"/>
  <c r="B10" i="4"/>
  <c r="BB8" i="4"/>
  <c r="AT8" i="4"/>
  <c r="AL8" i="4"/>
  <c r="AD8" i="4"/>
  <c r="W8" i="4"/>
  <c r="P8" i="4"/>
  <c r="B6" i="4"/>
  <c r="C10" i="5" l="1"/>
  <c r="D10" i="5"/>
  <c r="E10" i="5"/>
  <c r="B10" i="5"/>
</calcChain>
</file>

<file path=xl/sharedStrings.xml><?xml version="1.0" encoding="utf-8"?>
<sst xmlns="http://schemas.openxmlformats.org/spreadsheetml/2006/main" count="228" uniqueCount="111">
  <si>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</si>
  <si>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</si>
  <si>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</si>
  <si>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</si>
  <si>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</si>
  <si>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</si>
  <si>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</si>
  <si>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</si>
  <si>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</si>
  <si>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</si>
  <si>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</si>
  <si>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</si>
  <si>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</si>
  <si>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</si>
  <si>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</si>
  <si>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</si>
  <si>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</si>
  <si>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</si>
  <si>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</si>
  <si>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</si>
  <si>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</si>
  <si>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</si>
  <si>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</si>
  <si>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</si>
  <si>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</si>
  <si>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</si>
  <si>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</si>
  <si>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</si>
  <si>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</si>
  <si>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</si>
  <si>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</si>
  <si>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</si>
  <si>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</si>
  <si>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</si>
  <si>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</si>
  <si>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</si>
  <si>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</si>
  <si>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</si>
  <si>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</si>
  <si>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</si>
  <si>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</si>
  <si>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</si>
  <si>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</si>
  <si>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</si>
  <si>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</si>
  <si>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</si>
  <si>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</si>
  <si>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</si>
  <si>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</si>
  <si>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</si>
  <si>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</si>
  <si>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</si>
  <si>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</si>
  <si>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</si>
  <si>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</si>
  <si>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</si>
  <si>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</si>
  <si>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</si>
  <si>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</si>
  <si>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</si>
  <si>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</si>
  <si>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</si>
  <si>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</si>
  <si>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</si>
  <si>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</si>
  <si>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</si>
  <si>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</si>
  <si>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</si>
  <si>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</si>
  <si>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</si>
  <si>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</si>
  <si>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</si>
  <si>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</si>
  <si>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</si>
  <si>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</si>
  <si>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</si>
  <si>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</si>
  <si>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</si>
  <si>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</si>
  <si>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</si>
  <si>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</si>
  <si>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</si>
  <si>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</si>
  <si>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</si>
  <si>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</si>
  <si>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</si>
  <si>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</si>
  <si>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</si>
  <si>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</si>
  <si>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</si>
  <si>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</si>
  <si>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</si>
  <si>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</si>
  <si>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</si>
  <si>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</si>
  <si>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</si>
  <si>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上里町</t>
  </si>
  <si>
    <t>法適用</t>
  </si>
  <si>
    <t>下水道事業</t>
  </si>
  <si>
    <t>公共下水道</t>
  </si>
  <si>
    <t>Cc3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</si>
  <si>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</si>
  <si>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</si>
  <si>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</si>
  <si>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</si>
  <si>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</si>
  <si>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</si>
  <si>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</si>
  <si>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有形固定資産のうち償却対象資産の減価償却がどの程度進んでいるかを表す指標で、資産の老朽化度合いを示すものですが、事業の開始から年数も経っていないことから減価償却率は平均値よりも低い値となっています。　　　　　　　　　　　　　　　　　　　　　　　　　　　　　　　　　　　　　　　　　　②法定耐用年数を超えた管渠延長の割合を表す指標で、管渠の老朽化度合を示すものですが、管渠の工事はH7年度からの実施のため、耐用年数を超える管渠はなく、0％となっています。
③当該年度に更新した管渠延長の割合を表す指標で、更新の必要な管渠がないため、0％となっています。</t>
    <phoneticPr fontId="4"/>
  </si>
  <si>
    <t>①経常収支比率は100％に達しています。
②累積欠損金は発生しておらず、健全と考えられます。
③短期的な支払能力を示す値で、平均値を上回っていますが、100％に届かない状態のため、今後の企業債償還金の増加に対応できるよう、支払い能力を高めるための改善を継続して図っていく必要があります。
④企業債残高の規模を表す指標で、平均値と比べ高い割合となっていますが、供用開始から間もなく接続率が低いことから、使用料収入が少ないことが要因と考えられます。
⑤使用料で回収すべき費用が、どの程度使用料で賄えているかを示す値で、平均値を上回っています。
⑥有収水量1㎥あたりの汚水処理に要した費用であり、平均値よりも低い値となっています。
⑧現在処理区域内の人口のうち、実際に水洗便所を設置して汚水処理している人口の割合を示した指標で、平均値よりも低い状況です。水洗化率の向上は収益の向上に直接結びつくため、啓発活動等をより一層積極的に行い、経営の改善を図る必要があります。</t>
    <rPh sb="13" eb="14">
      <t>タッ</t>
    </rPh>
    <phoneticPr fontId="4"/>
  </si>
  <si>
    <t>　経営の健全性・効率性については、H27年度以降の決算では黒字となっており、経常収支比率や経費回収率は100％以上を維持し安定した状況となっています。しかし、使用料収入で賄うべき経費が使用料収入だけでは賄い切れていない状況にあり、経営改善のためには接続率の向上が必須となります。また、今後は供用開始後の経年に伴う老朽化への対策が必要となることを視野に入れた経営を行っていく必要があります。</t>
    <rPh sb="55" eb="57">
      <t>イジョウ</t>
    </rPh>
    <rPh sb="58" eb="60">
      <t>イジ</t>
    </rPh>
    <rPh sb="61" eb="63">
      <t>アンテイ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</si>
</sst>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B40-4137-A6A6-381861C10B9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0.33</c:v>
                </c:pt>
                <c:pt idx="2">
                  <c:v>0.21</c:v>
                </c:pt>
                <c:pt idx="3">
                  <c:v>0.15</c:v>
                </c:pt>
                <c:pt idx="4">
                  <c:v>0.25</c:v>
                </c:pt>
              </c:numCache>
            </c:numRef>
          </c:val>
          <c:smooth val="0"/>
          <c:extLst>
            <c:ext xmlns:c16="http://schemas.microsoft.com/office/drawing/2014/chart" uri="{C3380CC4-5D6E-409C-BE32-E72D297353CC}">
              <c16:uniqueId val="{00000001-FB40-4137-A6A6-381861C10B9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EC7-47C7-90B3-E61D02DA1E2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41.63</c:v>
                </c:pt>
                <c:pt idx="1">
                  <c:v>44.89</c:v>
                </c:pt>
                <c:pt idx="2">
                  <c:v>40.75</c:v>
                </c:pt>
                <c:pt idx="3">
                  <c:v>42.4</c:v>
                </c:pt>
                <c:pt idx="4">
                  <c:v>45.44</c:v>
                </c:pt>
              </c:numCache>
            </c:numRef>
          </c:val>
          <c:smooth val="0"/>
          <c:extLst>
            <c:ext xmlns:c16="http://schemas.microsoft.com/office/drawing/2014/chart" uri="{C3380CC4-5D6E-409C-BE32-E72D297353CC}">
              <c16:uniqueId val="{00000001-EEC7-47C7-90B3-E61D02DA1E2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40.700000000000003</c:v>
                </c:pt>
                <c:pt idx="1">
                  <c:v>42.62</c:v>
                </c:pt>
                <c:pt idx="2">
                  <c:v>43.59</c:v>
                </c:pt>
                <c:pt idx="3">
                  <c:v>43.21</c:v>
                </c:pt>
                <c:pt idx="4">
                  <c:v>44.61</c:v>
                </c:pt>
              </c:numCache>
            </c:numRef>
          </c:val>
          <c:extLst>
            <c:ext xmlns:c16="http://schemas.microsoft.com/office/drawing/2014/chart" uri="{C3380CC4-5D6E-409C-BE32-E72D297353CC}">
              <c16:uniqueId val="{00000000-0C3C-407D-BFB2-DE412E7AE0A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66.33</c:v>
                </c:pt>
                <c:pt idx="1">
                  <c:v>64.89</c:v>
                </c:pt>
                <c:pt idx="2">
                  <c:v>64.97</c:v>
                </c:pt>
                <c:pt idx="3">
                  <c:v>65.77</c:v>
                </c:pt>
                <c:pt idx="4">
                  <c:v>65.97</c:v>
                </c:pt>
              </c:numCache>
            </c:numRef>
          </c:val>
          <c:smooth val="0"/>
          <c:extLst>
            <c:ext xmlns:c16="http://schemas.microsoft.com/office/drawing/2014/chart" uri="{C3380CC4-5D6E-409C-BE32-E72D297353CC}">
              <c16:uniqueId val="{00000001-0C3C-407D-BFB2-DE412E7AE0A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98.45</c:v>
                </c:pt>
                <c:pt idx="1">
                  <c:v>102.15</c:v>
                </c:pt>
                <c:pt idx="2">
                  <c:v>110.18</c:v>
                </c:pt>
                <c:pt idx="3">
                  <c:v>112.88</c:v>
                </c:pt>
                <c:pt idx="4">
                  <c:v>100</c:v>
                </c:pt>
              </c:numCache>
            </c:numRef>
          </c:val>
          <c:extLst>
            <c:ext xmlns:c16="http://schemas.microsoft.com/office/drawing/2014/chart" uri="{C3380CC4-5D6E-409C-BE32-E72D297353CC}">
              <c16:uniqueId val="{00000000-4F58-455C-AC3E-B34AE34FE69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94.12</c:v>
                </c:pt>
                <c:pt idx="1">
                  <c:v>98.03</c:v>
                </c:pt>
                <c:pt idx="2">
                  <c:v>100.67</c:v>
                </c:pt>
                <c:pt idx="3">
                  <c:v>99.51</c:v>
                </c:pt>
                <c:pt idx="4">
                  <c:v>105.05</c:v>
                </c:pt>
              </c:numCache>
            </c:numRef>
          </c:val>
          <c:smooth val="0"/>
          <c:extLst>
            <c:ext xmlns:c16="http://schemas.microsoft.com/office/drawing/2014/chart" uri="{C3380CC4-5D6E-409C-BE32-E72D297353CC}">
              <c16:uniqueId val="{00000001-4F58-455C-AC3E-B34AE34FE69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2.38</c:v>
                </c:pt>
                <c:pt idx="1">
                  <c:v>4.66</c:v>
                </c:pt>
                <c:pt idx="2">
                  <c:v>6.85</c:v>
                </c:pt>
                <c:pt idx="3">
                  <c:v>9.48</c:v>
                </c:pt>
                <c:pt idx="4">
                  <c:v>11.82</c:v>
                </c:pt>
              </c:numCache>
            </c:numRef>
          </c:val>
          <c:extLst>
            <c:ext xmlns:c16="http://schemas.microsoft.com/office/drawing/2014/chart" uri="{C3380CC4-5D6E-409C-BE32-E72D297353CC}">
              <c16:uniqueId val="{00000000-B2BD-4B07-A157-CD9205ECCD9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28.43</c:v>
                </c:pt>
                <c:pt idx="1">
                  <c:v>11.68</c:v>
                </c:pt>
                <c:pt idx="2">
                  <c:v>17.52</c:v>
                </c:pt>
                <c:pt idx="3">
                  <c:v>13.24</c:v>
                </c:pt>
                <c:pt idx="4">
                  <c:v>15.07</c:v>
                </c:pt>
              </c:numCache>
            </c:numRef>
          </c:val>
          <c:smooth val="0"/>
          <c:extLst>
            <c:ext xmlns:c16="http://schemas.microsoft.com/office/drawing/2014/chart" uri="{C3380CC4-5D6E-409C-BE32-E72D297353CC}">
              <c16:uniqueId val="{00000001-B2BD-4B07-A157-CD9205ECCD9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F72-416D-9447-F2EF76095C7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F72-416D-9447-F2EF76095C7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formatCode="#,##0.00;&quot;△&quot;#,##0.00;&quot;-&quot;">
                  <c:v>7.65</c:v>
                </c:pt>
                <c:pt idx="1">
                  <c:v>0</c:v>
                </c:pt>
                <c:pt idx="2">
                  <c:v>0</c:v>
                </c:pt>
                <c:pt idx="3">
                  <c:v>0</c:v>
                </c:pt>
                <c:pt idx="4">
                  <c:v>0</c:v>
                </c:pt>
              </c:numCache>
            </c:numRef>
          </c:val>
          <c:extLst>
            <c:ext xmlns:c16="http://schemas.microsoft.com/office/drawing/2014/chart" uri="{C3380CC4-5D6E-409C-BE32-E72D297353CC}">
              <c16:uniqueId val="{00000000-D4A8-4280-B596-D0119212738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393.94</c:v>
                </c:pt>
                <c:pt idx="1">
                  <c:v>196.92</c:v>
                </c:pt>
                <c:pt idx="2">
                  <c:v>370.35</c:v>
                </c:pt>
                <c:pt idx="3">
                  <c:v>325.77</c:v>
                </c:pt>
                <c:pt idx="4">
                  <c:v>100.62</c:v>
                </c:pt>
              </c:numCache>
            </c:numRef>
          </c:val>
          <c:smooth val="0"/>
          <c:extLst>
            <c:ext xmlns:c16="http://schemas.microsoft.com/office/drawing/2014/chart" uri="{C3380CC4-5D6E-409C-BE32-E72D297353CC}">
              <c16:uniqueId val="{00000001-D4A8-4280-B596-D0119212738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41.46</c:v>
                </c:pt>
                <c:pt idx="1">
                  <c:v>74.88</c:v>
                </c:pt>
                <c:pt idx="2">
                  <c:v>73.83</c:v>
                </c:pt>
                <c:pt idx="3">
                  <c:v>85.81</c:v>
                </c:pt>
                <c:pt idx="4">
                  <c:v>78.56</c:v>
                </c:pt>
              </c:numCache>
            </c:numRef>
          </c:val>
          <c:extLst>
            <c:ext xmlns:c16="http://schemas.microsoft.com/office/drawing/2014/chart" uri="{C3380CC4-5D6E-409C-BE32-E72D297353CC}">
              <c16:uniqueId val="{00000000-5AED-4BA9-91A4-659F4D4DACC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63.93</c:v>
                </c:pt>
                <c:pt idx="1">
                  <c:v>70.02</c:v>
                </c:pt>
                <c:pt idx="2">
                  <c:v>63.8</c:v>
                </c:pt>
                <c:pt idx="3">
                  <c:v>61.72</c:v>
                </c:pt>
                <c:pt idx="4">
                  <c:v>64.069999999999993</c:v>
                </c:pt>
              </c:numCache>
            </c:numRef>
          </c:val>
          <c:smooth val="0"/>
          <c:extLst>
            <c:ext xmlns:c16="http://schemas.microsoft.com/office/drawing/2014/chart" uri="{C3380CC4-5D6E-409C-BE32-E72D297353CC}">
              <c16:uniqueId val="{00000001-5AED-4BA9-91A4-659F4D4DACC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
                  <c:v>0</c:v>
                </c:pt>
                <c:pt idx="1">
                  <c:v>3551.85</c:v>
                </c:pt>
                <c:pt idx="2">
                  <c:v>3243.99</c:v>
                </c:pt>
                <c:pt idx="3">
                  <c:v>3010.57</c:v>
                </c:pt>
                <c:pt idx="4">
                  <c:v>2904.74</c:v>
                </c:pt>
              </c:numCache>
            </c:numRef>
          </c:val>
          <c:extLst>
            <c:ext xmlns:c16="http://schemas.microsoft.com/office/drawing/2014/chart" uri="{C3380CC4-5D6E-409C-BE32-E72D297353CC}">
              <c16:uniqueId val="{00000000-911B-4F18-BA26-680403A38D3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1315.67</c:v>
                </c:pt>
                <c:pt idx="1">
                  <c:v>1240.1600000000001</c:v>
                </c:pt>
                <c:pt idx="2">
                  <c:v>1193.49</c:v>
                </c:pt>
                <c:pt idx="3">
                  <c:v>876.19</c:v>
                </c:pt>
                <c:pt idx="4">
                  <c:v>722.53</c:v>
                </c:pt>
              </c:numCache>
            </c:numRef>
          </c:val>
          <c:smooth val="0"/>
          <c:extLst>
            <c:ext xmlns:c16="http://schemas.microsoft.com/office/drawing/2014/chart" uri="{C3380CC4-5D6E-409C-BE32-E72D297353CC}">
              <c16:uniqueId val="{00000001-911B-4F18-BA26-680403A38D3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49.75</c:v>
                </c:pt>
                <c:pt idx="1">
                  <c:v>101.14</c:v>
                </c:pt>
                <c:pt idx="2">
                  <c:v>100</c:v>
                </c:pt>
                <c:pt idx="3">
                  <c:v>100</c:v>
                </c:pt>
                <c:pt idx="4">
                  <c:v>88.58</c:v>
                </c:pt>
              </c:numCache>
            </c:numRef>
          </c:val>
          <c:extLst>
            <c:ext xmlns:c16="http://schemas.microsoft.com/office/drawing/2014/chart" uri="{C3380CC4-5D6E-409C-BE32-E72D297353CC}">
              <c16:uniqueId val="{00000000-A6E2-47D8-AC52-685014AC0920}"/>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60.78</c:v>
                </c:pt>
                <c:pt idx="1">
                  <c:v>60.17</c:v>
                </c:pt>
                <c:pt idx="2">
                  <c:v>65.569999999999993</c:v>
                </c:pt>
                <c:pt idx="3">
                  <c:v>75.7</c:v>
                </c:pt>
                <c:pt idx="4">
                  <c:v>74.61</c:v>
                </c:pt>
              </c:numCache>
            </c:numRef>
          </c:val>
          <c:smooth val="0"/>
          <c:extLst>
            <c:ext xmlns:c16="http://schemas.microsoft.com/office/drawing/2014/chart" uri="{C3380CC4-5D6E-409C-BE32-E72D297353CC}">
              <c16:uniqueId val="{00000001-A6E2-47D8-AC52-685014AC0920}"/>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320.67</c:v>
                </c:pt>
                <c:pt idx="1">
                  <c:v>165.87</c:v>
                </c:pt>
                <c:pt idx="2">
                  <c:v>169.18</c:v>
                </c:pt>
                <c:pt idx="3">
                  <c:v>170.62</c:v>
                </c:pt>
                <c:pt idx="4">
                  <c:v>193.55</c:v>
                </c:pt>
              </c:numCache>
            </c:numRef>
          </c:val>
          <c:extLst>
            <c:ext xmlns:c16="http://schemas.microsoft.com/office/drawing/2014/chart" uri="{C3380CC4-5D6E-409C-BE32-E72D297353CC}">
              <c16:uniqueId val="{00000000-E7E2-4D12-B72A-0D86A29F636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276.26</c:v>
                </c:pt>
                <c:pt idx="1">
                  <c:v>281.52999999999997</c:v>
                </c:pt>
                <c:pt idx="2">
                  <c:v>263.04000000000002</c:v>
                </c:pt>
                <c:pt idx="3">
                  <c:v>230.04</c:v>
                </c:pt>
                <c:pt idx="4">
                  <c:v>233.5</c:v>
                </c:pt>
              </c:numCache>
            </c:numRef>
          </c:val>
          <c:smooth val="0"/>
          <c:extLst>
            <c:ext xmlns:c16="http://schemas.microsoft.com/office/drawing/2014/chart" uri="{C3380CC4-5D6E-409C-BE32-E72D297353CC}">
              <c16:uniqueId val="{00000001-E7E2-4D12-B72A-0D86A29F636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【69.49】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90" zoomScaleNormal="9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埼玉県　上里町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Cc3</v>
      </c>
      <c r="X8" s="71"/>
      <c r="Y8" s="71"/>
      <c r="Z8" s="71"/>
      <c r="AA8" s="71"/>
      <c r="AB8" s="71"/>
      <c r="AC8" s="71"/>
      <c r="AD8" s="72" t="str">
        <f>データ!$M$6</f>
        <v>非設置</v>
      </c>
      <c r="AE8" s="72"/>
      <c r="AF8" s="72"/>
      <c r="AG8" s="72"/>
      <c r="AH8" s="72"/>
      <c r="AI8" s="72"/>
      <c r="AJ8" s="72"/>
      <c r="AK8" s="3"/>
      <c r="AL8" s="68">
        <f>データ!S6</f>
        <v>31138</v>
      </c>
      <c r="AM8" s="68"/>
      <c r="AN8" s="68"/>
      <c r="AO8" s="68"/>
      <c r="AP8" s="68"/>
      <c r="AQ8" s="68"/>
      <c r="AR8" s="68"/>
      <c r="AS8" s="68"/>
      <c r="AT8" s="67">
        <f>データ!T6</f>
        <v>29.18</v>
      </c>
      <c r="AU8" s="67"/>
      <c r="AV8" s="67"/>
      <c r="AW8" s="67"/>
      <c r="AX8" s="67"/>
      <c r="AY8" s="67"/>
      <c r="AZ8" s="67"/>
      <c r="BA8" s="67"/>
      <c r="BB8" s="67">
        <f>データ!U6</f>
        <v>1067.0999999999999</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45.46</v>
      </c>
      <c r="J10" s="67"/>
      <c r="K10" s="67"/>
      <c r="L10" s="67"/>
      <c r="M10" s="67"/>
      <c r="N10" s="67"/>
      <c r="O10" s="67"/>
      <c r="P10" s="67">
        <f>データ!P6</f>
        <v>12.17</v>
      </c>
      <c r="Q10" s="67"/>
      <c r="R10" s="67"/>
      <c r="S10" s="67"/>
      <c r="T10" s="67"/>
      <c r="U10" s="67"/>
      <c r="V10" s="67"/>
      <c r="W10" s="67">
        <f>データ!Q6</f>
        <v>100</v>
      </c>
      <c r="X10" s="67"/>
      <c r="Y10" s="67"/>
      <c r="Z10" s="67"/>
      <c r="AA10" s="67"/>
      <c r="AB10" s="67"/>
      <c r="AC10" s="67"/>
      <c r="AD10" s="68">
        <f>データ!R6</f>
        <v>2127</v>
      </c>
      <c r="AE10" s="68"/>
      <c r="AF10" s="68"/>
      <c r="AG10" s="68"/>
      <c r="AH10" s="68"/>
      <c r="AI10" s="68"/>
      <c r="AJ10" s="68"/>
      <c r="AK10" s="2"/>
      <c r="AL10" s="68">
        <f>データ!V6</f>
        <v>3775</v>
      </c>
      <c r="AM10" s="68"/>
      <c r="AN10" s="68"/>
      <c r="AO10" s="68"/>
      <c r="AP10" s="68"/>
      <c r="AQ10" s="68"/>
      <c r="AR10" s="68"/>
      <c r="AS10" s="68"/>
      <c r="AT10" s="67">
        <f>データ!W6</f>
        <v>1.29</v>
      </c>
      <c r="AU10" s="67"/>
      <c r="AV10" s="67"/>
      <c r="AW10" s="67"/>
      <c r="AX10" s="67"/>
      <c r="AY10" s="67"/>
      <c r="AZ10" s="67"/>
      <c r="BA10" s="67"/>
      <c r="BB10" s="67">
        <f>データ!X6</f>
        <v>2926.36</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109</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108</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110</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【108.69】</v>
      </c>
      <c r="F85" s="26" t="str">
        <f>データ!AT6</f>
        <v>【3.28】</v>
      </c>
      <c r="G85" s="26" t="str">
        <f>データ!BE6</f>
        <v>【69.49】</v>
      </c>
      <c r="H85" s="26" t="str">
        <f>データ!BP6</f>
        <v>【682.78】</v>
      </c>
      <c r="I85" s="26" t="str">
        <f>データ!CA6</f>
        <v>【100.91】</v>
      </c>
      <c r="J85" s="26" t="str">
        <f>データ!CL6</f>
        <v>【136.86】</v>
      </c>
      <c r="K85" s="26" t="str">
        <f>データ!CW6</f>
        <v>【58.98】</v>
      </c>
      <c r="L85" s="26" t="str">
        <f>データ!DH6</f>
        <v>【95.20】</v>
      </c>
      <c r="M85" s="26" t="str">
        <f>データ!DS6</f>
        <v>【38.60】</v>
      </c>
      <c r="N85" s="26" t="str">
        <f>データ!ED6</f>
        <v>【5.64】</v>
      </c>
      <c r="O85" s="26" t="str">
        <f>データ!EO6</f>
        <v>【0.23】</v>
      </c>
    </row>
  </sheetData>
  <sheetProtection algorithmName="SHA-512" hashValue="i1mnOhZcpTSkIpk6WG7ZmtfMz4IMPkHFnhOWwVvMXguJVgI9t6Wq51W84Qbbre9sDTc7+PZar4MjDfn8bhiJkQ==" saltValue="Q+CWANlvhMKAbKC8Q0a5/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113859</v>
      </c>
      <c r="D6" s="33">
        <f t="shared" si="3"/>
        <v>46</v>
      </c>
      <c r="E6" s="33">
        <f t="shared" si="3"/>
        <v>17</v>
      </c>
      <c r="F6" s="33">
        <f t="shared" si="3"/>
        <v>1</v>
      </c>
      <c r="G6" s="33">
        <f t="shared" si="3"/>
        <v>0</v>
      </c>
      <c r="H6" s="33" t="str">
        <f t="shared" si="3"/>
        <v>埼玉県　上里町</v>
      </c>
      <c r="I6" s="33" t="str">
        <f t="shared" si="3"/>
        <v>法適用</v>
      </c>
      <c r="J6" s="33" t="str">
        <f t="shared" si="3"/>
        <v>下水道事業</v>
      </c>
      <c r="K6" s="33" t="str">
        <f t="shared" si="3"/>
        <v>公共下水道</v>
      </c>
      <c r="L6" s="33" t="str">
        <f t="shared" si="3"/>
        <v>Cc3</v>
      </c>
      <c r="M6" s="33" t="str">
        <f t="shared" si="3"/>
        <v>非設置</v>
      </c>
      <c r="N6" s="34" t="str">
        <f t="shared" si="3"/>
        <v>-</v>
      </c>
      <c r="O6" s="34">
        <f t="shared" si="3"/>
        <v>45.46</v>
      </c>
      <c r="P6" s="34">
        <f t="shared" si="3"/>
        <v>12.17</v>
      </c>
      <c r="Q6" s="34">
        <f t="shared" si="3"/>
        <v>100</v>
      </c>
      <c r="R6" s="34">
        <f t="shared" si="3"/>
        <v>2127</v>
      </c>
      <c r="S6" s="34">
        <f t="shared" si="3"/>
        <v>31138</v>
      </c>
      <c r="T6" s="34">
        <f t="shared" si="3"/>
        <v>29.18</v>
      </c>
      <c r="U6" s="34">
        <f t="shared" si="3"/>
        <v>1067.0999999999999</v>
      </c>
      <c r="V6" s="34">
        <f t="shared" si="3"/>
        <v>3775</v>
      </c>
      <c r="W6" s="34">
        <f t="shared" si="3"/>
        <v>1.29</v>
      </c>
      <c r="X6" s="34">
        <f t="shared" si="3"/>
        <v>2926.36</v>
      </c>
      <c r="Y6" s="35">
        <f>IF(Y7="",NA(),Y7)</f>
        <v>98.45</v>
      </c>
      <c r="Z6" s="35">
        <f t="shared" ref="Z6:AH6" si="4">IF(Z7="",NA(),Z7)</f>
        <v>102.15</v>
      </c>
      <c r="AA6" s="35">
        <f t="shared" si="4"/>
        <v>110.18</v>
      </c>
      <c r="AB6" s="35">
        <f t="shared" si="4"/>
        <v>112.88</v>
      </c>
      <c r="AC6" s="35">
        <f t="shared" si="4"/>
        <v>100</v>
      </c>
      <c r="AD6" s="35">
        <f t="shared" si="4"/>
        <v>94.12</v>
      </c>
      <c r="AE6" s="35">
        <f t="shared" si="4"/>
        <v>98.03</v>
      </c>
      <c r="AF6" s="35">
        <f t="shared" si="4"/>
        <v>100.67</v>
      </c>
      <c r="AG6" s="35">
        <f t="shared" si="4"/>
        <v>99.51</v>
      </c>
      <c r="AH6" s="35">
        <f t="shared" si="4"/>
        <v>105.05</v>
      </c>
      <c r="AI6" s="34" t="str">
        <f>IF(AI7="","",IF(AI7="-","【-】","【"&amp;SUBSTITUTE(TEXT(AI7,"#,##0.00"),"-","△")&amp;"】"))</f>
        <v>【108.69】</v>
      </c>
      <c r="AJ6" s="35">
        <f>IF(AJ7="",NA(),AJ7)</f>
        <v>7.65</v>
      </c>
      <c r="AK6" s="34">
        <f t="shared" ref="AK6:AS6" si="5">IF(AK7="",NA(),AK7)</f>
        <v>0</v>
      </c>
      <c r="AL6" s="34">
        <f t="shared" si="5"/>
        <v>0</v>
      </c>
      <c r="AM6" s="34">
        <f t="shared" si="5"/>
        <v>0</v>
      </c>
      <c r="AN6" s="34">
        <f t="shared" si="5"/>
        <v>0</v>
      </c>
      <c r="AO6" s="35">
        <f t="shared" si="5"/>
        <v>393.94</v>
      </c>
      <c r="AP6" s="35">
        <f t="shared" si="5"/>
        <v>196.92</v>
      </c>
      <c r="AQ6" s="35">
        <f t="shared" si="5"/>
        <v>370.35</v>
      </c>
      <c r="AR6" s="35">
        <f t="shared" si="5"/>
        <v>325.77</v>
      </c>
      <c r="AS6" s="35">
        <f t="shared" si="5"/>
        <v>100.62</v>
      </c>
      <c r="AT6" s="34" t="str">
        <f>IF(AT7="","",IF(AT7="-","【-】","【"&amp;SUBSTITUTE(TEXT(AT7,"#,##0.00"),"-","△")&amp;"】"))</f>
        <v>【3.28】</v>
      </c>
      <c r="AU6" s="35">
        <f>IF(AU7="",NA(),AU7)</f>
        <v>41.46</v>
      </c>
      <c r="AV6" s="35">
        <f t="shared" ref="AV6:BD6" si="6">IF(AV7="",NA(),AV7)</f>
        <v>74.88</v>
      </c>
      <c r="AW6" s="35">
        <f t="shared" si="6"/>
        <v>73.83</v>
      </c>
      <c r="AX6" s="35">
        <f t="shared" si="6"/>
        <v>85.81</v>
      </c>
      <c r="AY6" s="35">
        <f t="shared" si="6"/>
        <v>78.56</v>
      </c>
      <c r="AZ6" s="35">
        <f t="shared" si="6"/>
        <v>63.93</v>
      </c>
      <c r="BA6" s="35">
        <f t="shared" si="6"/>
        <v>70.02</v>
      </c>
      <c r="BB6" s="35">
        <f t="shared" si="6"/>
        <v>63.8</v>
      </c>
      <c r="BC6" s="35">
        <f t="shared" si="6"/>
        <v>61.72</v>
      </c>
      <c r="BD6" s="35">
        <f t="shared" si="6"/>
        <v>64.069999999999993</v>
      </c>
      <c r="BE6" s="34" t="str">
        <f>IF(BE7="","",IF(BE7="-","【-】","【"&amp;SUBSTITUTE(TEXT(BE7,"#,##0.00"),"-","△")&amp;"】"))</f>
        <v>【69.49】</v>
      </c>
      <c r="BF6" s="34">
        <f>IF(BF7="",NA(),BF7)</f>
        <v>0</v>
      </c>
      <c r="BG6" s="35">
        <f t="shared" ref="BG6:BO6" si="7">IF(BG7="",NA(),BG7)</f>
        <v>3551.85</v>
      </c>
      <c r="BH6" s="35">
        <f t="shared" si="7"/>
        <v>3243.99</v>
      </c>
      <c r="BI6" s="35">
        <f t="shared" si="7"/>
        <v>3010.57</v>
      </c>
      <c r="BJ6" s="35">
        <f t="shared" si="7"/>
        <v>2904.74</v>
      </c>
      <c r="BK6" s="35">
        <f t="shared" si="7"/>
        <v>1315.67</v>
      </c>
      <c r="BL6" s="35">
        <f t="shared" si="7"/>
        <v>1240.1600000000001</v>
      </c>
      <c r="BM6" s="35">
        <f t="shared" si="7"/>
        <v>1193.49</v>
      </c>
      <c r="BN6" s="35">
        <f t="shared" si="7"/>
        <v>876.19</v>
      </c>
      <c r="BO6" s="35">
        <f t="shared" si="7"/>
        <v>722.53</v>
      </c>
      <c r="BP6" s="34" t="str">
        <f>IF(BP7="","",IF(BP7="-","【-】","【"&amp;SUBSTITUTE(TEXT(BP7,"#,##0.00"),"-","△")&amp;"】"))</f>
        <v>【682.78】</v>
      </c>
      <c r="BQ6" s="35">
        <f>IF(BQ7="",NA(),BQ7)</f>
        <v>49.75</v>
      </c>
      <c r="BR6" s="35">
        <f t="shared" ref="BR6:BZ6" si="8">IF(BR7="",NA(),BR7)</f>
        <v>101.14</v>
      </c>
      <c r="BS6" s="35">
        <f t="shared" si="8"/>
        <v>100</v>
      </c>
      <c r="BT6" s="35">
        <f t="shared" si="8"/>
        <v>100</v>
      </c>
      <c r="BU6" s="35">
        <f t="shared" si="8"/>
        <v>88.58</v>
      </c>
      <c r="BV6" s="35">
        <f t="shared" si="8"/>
        <v>60.78</v>
      </c>
      <c r="BW6" s="35">
        <f t="shared" si="8"/>
        <v>60.17</v>
      </c>
      <c r="BX6" s="35">
        <f t="shared" si="8"/>
        <v>65.569999999999993</v>
      </c>
      <c r="BY6" s="35">
        <f t="shared" si="8"/>
        <v>75.7</v>
      </c>
      <c r="BZ6" s="35">
        <f t="shared" si="8"/>
        <v>74.61</v>
      </c>
      <c r="CA6" s="34" t="str">
        <f>IF(CA7="","",IF(CA7="-","【-】","【"&amp;SUBSTITUTE(TEXT(CA7,"#,##0.00"),"-","△")&amp;"】"))</f>
        <v>【100.91】</v>
      </c>
      <c r="CB6" s="35">
        <f>IF(CB7="",NA(),CB7)</f>
        <v>320.67</v>
      </c>
      <c r="CC6" s="35">
        <f t="shared" ref="CC6:CK6" si="9">IF(CC7="",NA(),CC7)</f>
        <v>165.87</v>
      </c>
      <c r="CD6" s="35">
        <f t="shared" si="9"/>
        <v>169.18</v>
      </c>
      <c r="CE6" s="35">
        <f t="shared" si="9"/>
        <v>170.62</v>
      </c>
      <c r="CF6" s="35">
        <f t="shared" si="9"/>
        <v>193.55</v>
      </c>
      <c r="CG6" s="35">
        <f t="shared" si="9"/>
        <v>276.26</v>
      </c>
      <c r="CH6" s="35">
        <f t="shared" si="9"/>
        <v>281.52999999999997</v>
      </c>
      <c r="CI6" s="35">
        <f t="shared" si="9"/>
        <v>263.04000000000002</v>
      </c>
      <c r="CJ6" s="35">
        <f t="shared" si="9"/>
        <v>230.04</v>
      </c>
      <c r="CK6" s="35">
        <f t="shared" si="9"/>
        <v>233.5</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41.63</v>
      </c>
      <c r="CS6" s="35">
        <f t="shared" si="10"/>
        <v>44.89</v>
      </c>
      <c r="CT6" s="35">
        <f t="shared" si="10"/>
        <v>40.75</v>
      </c>
      <c r="CU6" s="35">
        <f t="shared" si="10"/>
        <v>42.4</v>
      </c>
      <c r="CV6" s="35">
        <f t="shared" si="10"/>
        <v>45.44</v>
      </c>
      <c r="CW6" s="34" t="str">
        <f>IF(CW7="","",IF(CW7="-","【-】","【"&amp;SUBSTITUTE(TEXT(CW7,"#,##0.00"),"-","△")&amp;"】"))</f>
        <v>【58.98】</v>
      </c>
      <c r="CX6" s="35">
        <f>IF(CX7="",NA(),CX7)</f>
        <v>40.700000000000003</v>
      </c>
      <c r="CY6" s="35">
        <f t="shared" ref="CY6:DG6" si="11">IF(CY7="",NA(),CY7)</f>
        <v>42.62</v>
      </c>
      <c r="CZ6" s="35">
        <f t="shared" si="11"/>
        <v>43.59</v>
      </c>
      <c r="DA6" s="35">
        <f t="shared" si="11"/>
        <v>43.21</v>
      </c>
      <c r="DB6" s="35">
        <f t="shared" si="11"/>
        <v>44.61</v>
      </c>
      <c r="DC6" s="35">
        <f t="shared" si="11"/>
        <v>66.33</v>
      </c>
      <c r="DD6" s="35">
        <f t="shared" si="11"/>
        <v>64.89</v>
      </c>
      <c r="DE6" s="35">
        <f t="shared" si="11"/>
        <v>64.97</v>
      </c>
      <c r="DF6" s="35">
        <f t="shared" si="11"/>
        <v>65.77</v>
      </c>
      <c r="DG6" s="35">
        <f t="shared" si="11"/>
        <v>65.97</v>
      </c>
      <c r="DH6" s="34" t="str">
        <f>IF(DH7="","",IF(DH7="-","【-】","【"&amp;SUBSTITUTE(TEXT(DH7,"#,##0.00"),"-","△")&amp;"】"))</f>
        <v>【95.20】</v>
      </c>
      <c r="DI6" s="35">
        <f>IF(DI7="",NA(),DI7)</f>
        <v>2.38</v>
      </c>
      <c r="DJ6" s="35">
        <f t="shared" ref="DJ6:DR6" si="12">IF(DJ7="",NA(),DJ7)</f>
        <v>4.66</v>
      </c>
      <c r="DK6" s="35">
        <f t="shared" si="12"/>
        <v>6.85</v>
      </c>
      <c r="DL6" s="35">
        <f t="shared" si="12"/>
        <v>9.48</v>
      </c>
      <c r="DM6" s="35">
        <f t="shared" si="12"/>
        <v>11.82</v>
      </c>
      <c r="DN6" s="35">
        <f t="shared" si="12"/>
        <v>28.43</v>
      </c>
      <c r="DO6" s="35">
        <f t="shared" si="12"/>
        <v>11.68</v>
      </c>
      <c r="DP6" s="35">
        <f t="shared" si="12"/>
        <v>17.52</v>
      </c>
      <c r="DQ6" s="35">
        <f t="shared" si="12"/>
        <v>13.24</v>
      </c>
      <c r="DR6" s="35">
        <f t="shared" si="12"/>
        <v>15.07</v>
      </c>
      <c r="DS6" s="34" t="str">
        <f>IF(DS7="","",IF(DS7="-","【-】","【"&amp;SUBSTITUTE(TEXT(DS7,"#,##0.00"),"-","△")&amp;"】"))</f>
        <v>【38.60】</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【5.64】</v>
      </c>
      <c r="EE6" s="34">
        <f>IF(EE7="",NA(),EE7)</f>
        <v>0</v>
      </c>
      <c r="EF6" s="34">
        <f t="shared" ref="EF6:EN6" si="14">IF(EF7="",NA(),EF7)</f>
        <v>0</v>
      </c>
      <c r="EG6" s="34">
        <f t="shared" si="14"/>
        <v>0</v>
      </c>
      <c r="EH6" s="34">
        <f t="shared" si="14"/>
        <v>0</v>
      </c>
      <c r="EI6" s="34">
        <f t="shared" si="14"/>
        <v>0</v>
      </c>
      <c r="EJ6" s="35">
        <f t="shared" si="14"/>
        <v>0.16</v>
      </c>
      <c r="EK6" s="35">
        <f t="shared" si="14"/>
        <v>0.33</v>
      </c>
      <c r="EL6" s="35">
        <f t="shared" si="14"/>
        <v>0.21</v>
      </c>
      <c r="EM6" s="35">
        <f t="shared" si="14"/>
        <v>0.15</v>
      </c>
      <c r="EN6" s="35">
        <f t="shared" si="14"/>
        <v>0.25</v>
      </c>
      <c r="EO6" s="34" t="str">
        <f>IF(EO7="","",IF(EO7="-","【-】","【"&amp;SUBSTITUTE(TEXT(EO7,"#,##0.00"),"-","△")&amp;"】"))</f>
        <v>【0.23】</v>
      </c>
    </row>
    <row r="7" spans="1:148" s="36" customFormat="1" x14ac:dyDescent="0.15">
      <c r="A7" s="28"/>
      <c r="B7" s="37">
        <v>2018</v>
      </c>
      <c r="C7" s="37">
        <v>113859</v>
      </c>
      <c r="D7" s="37">
        <v>46</v>
      </c>
      <c r="E7" s="37">
        <v>17</v>
      </c>
      <c r="F7" s="37">
        <v>1</v>
      </c>
      <c r="G7" s="37">
        <v>0</v>
      </c>
      <c r="H7" s="37" t="s">
        <v>96</v>
      </c>
      <c r="I7" s="37" t="s">
        <v>97</v>
      </c>
      <c r="J7" s="37" t="s">
        <v>98</v>
      </c>
      <c r="K7" s="37" t="s">
        <v>99</v>
      </c>
      <c r="L7" s="37" t="s">
        <v>100</v>
      </c>
      <c r="M7" s="37" t="s">
        <v>101</v>
      </c>
      <c r="N7" s="38" t="s">
        <v>102</v>
      </c>
      <c r="O7" s="38">
        <v>45.46</v>
      </c>
      <c r="P7" s="38">
        <v>12.17</v>
      </c>
      <c r="Q7" s="38">
        <v>100</v>
      </c>
      <c r="R7" s="38">
        <v>2127</v>
      </c>
      <c r="S7" s="38">
        <v>31138</v>
      </c>
      <c r="T7" s="38">
        <v>29.18</v>
      </c>
      <c r="U7" s="38">
        <v>1067.0999999999999</v>
      </c>
      <c r="V7" s="38">
        <v>3775</v>
      </c>
      <c r="W7" s="38">
        <v>1.29</v>
      </c>
      <c r="X7" s="38">
        <v>2926.36</v>
      </c>
      <c r="Y7" s="38">
        <v>98.45</v>
      </c>
      <c r="Z7" s="38">
        <v>102.15</v>
      </c>
      <c r="AA7" s="38">
        <v>110.18</v>
      </c>
      <c r="AB7" s="38">
        <v>112.88</v>
      </c>
      <c r="AC7" s="38">
        <v>100</v>
      </c>
      <c r="AD7" s="38">
        <v>94.12</v>
      </c>
      <c r="AE7" s="38">
        <v>98.03</v>
      </c>
      <c r="AF7" s="38">
        <v>100.67</v>
      </c>
      <c r="AG7" s="38">
        <v>99.51</v>
      </c>
      <c r="AH7" s="38">
        <v>105.05</v>
      </c>
      <c r="AI7" s="38">
        <v>108.69</v>
      </c>
      <c r="AJ7" s="38">
        <v>7.65</v>
      </c>
      <c r="AK7" s="38">
        <v>0</v>
      </c>
      <c r="AL7" s="38">
        <v>0</v>
      </c>
      <c r="AM7" s="38">
        <v>0</v>
      </c>
      <c r="AN7" s="38">
        <v>0</v>
      </c>
      <c r="AO7" s="38">
        <v>393.94</v>
      </c>
      <c r="AP7" s="38">
        <v>196.92</v>
      </c>
      <c r="AQ7" s="38">
        <v>370.35</v>
      </c>
      <c r="AR7" s="38">
        <v>325.77</v>
      </c>
      <c r="AS7" s="38">
        <v>100.62</v>
      </c>
      <c r="AT7" s="38">
        <v>3.28</v>
      </c>
      <c r="AU7" s="38">
        <v>41.46</v>
      </c>
      <c r="AV7" s="38">
        <v>74.88</v>
      </c>
      <c r="AW7" s="38">
        <v>73.83</v>
      </c>
      <c r="AX7" s="38">
        <v>85.81</v>
      </c>
      <c r="AY7" s="38">
        <v>78.56</v>
      </c>
      <c r="AZ7" s="38">
        <v>63.93</v>
      </c>
      <c r="BA7" s="38">
        <v>70.02</v>
      </c>
      <c r="BB7" s="38">
        <v>63.8</v>
      </c>
      <c r="BC7" s="38">
        <v>61.72</v>
      </c>
      <c r="BD7" s="38">
        <v>64.069999999999993</v>
      </c>
      <c r="BE7" s="38">
        <v>69.489999999999995</v>
      </c>
      <c r="BF7" s="38">
        <v>0</v>
      </c>
      <c r="BG7" s="38">
        <v>3551.85</v>
      </c>
      <c r="BH7" s="38">
        <v>3243.99</v>
      </c>
      <c r="BI7" s="38">
        <v>3010.57</v>
      </c>
      <c r="BJ7" s="38">
        <v>2904.74</v>
      </c>
      <c r="BK7" s="38">
        <v>1315.67</v>
      </c>
      <c r="BL7" s="38">
        <v>1240.1600000000001</v>
      </c>
      <c r="BM7" s="38">
        <v>1193.49</v>
      </c>
      <c r="BN7" s="38">
        <v>876.19</v>
      </c>
      <c r="BO7" s="38">
        <v>722.53</v>
      </c>
      <c r="BP7" s="38">
        <v>682.78</v>
      </c>
      <c r="BQ7" s="38">
        <v>49.75</v>
      </c>
      <c r="BR7" s="38">
        <v>101.14</v>
      </c>
      <c r="BS7" s="38">
        <v>100</v>
      </c>
      <c r="BT7" s="38">
        <v>100</v>
      </c>
      <c r="BU7" s="38">
        <v>88.58</v>
      </c>
      <c r="BV7" s="38">
        <v>60.78</v>
      </c>
      <c r="BW7" s="38">
        <v>60.17</v>
      </c>
      <c r="BX7" s="38">
        <v>65.569999999999993</v>
      </c>
      <c r="BY7" s="38">
        <v>75.7</v>
      </c>
      <c r="BZ7" s="38">
        <v>74.61</v>
      </c>
      <c r="CA7" s="38">
        <v>100.91</v>
      </c>
      <c r="CB7" s="38">
        <v>320.67</v>
      </c>
      <c r="CC7" s="38">
        <v>165.87</v>
      </c>
      <c r="CD7" s="38">
        <v>169.18</v>
      </c>
      <c r="CE7" s="38">
        <v>170.62</v>
      </c>
      <c r="CF7" s="38">
        <v>193.55</v>
      </c>
      <c r="CG7" s="38">
        <v>276.26</v>
      </c>
      <c r="CH7" s="38">
        <v>281.52999999999997</v>
      </c>
      <c r="CI7" s="38">
        <v>263.04000000000002</v>
      </c>
      <c r="CJ7" s="38">
        <v>230.04</v>
      </c>
      <c r="CK7" s="38">
        <v>233.5</v>
      </c>
      <c r="CL7" s="38">
        <v>136.86000000000001</v>
      </c>
      <c r="CM7" s="38" t="s">
        <v>102</v>
      </c>
      <c r="CN7" s="38" t="s">
        <v>102</v>
      </c>
      <c r="CO7" s="38" t="s">
        <v>102</v>
      </c>
      <c r="CP7" s="38" t="s">
        <v>102</v>
      </c>
      <c r="CQ7" s="38" t="s">
        <v>102</v>
      </c>
      <c r="CR7" s="38">
        <v>41.63</v>
      </c>
      <c r="CS7" s="38">
        <v>44.89</v>
      </c>
      <c r="CT7" s="38">
        <v>40.75</v>
      </c>
      <c r="CU7" s="38">
        <v>42.4</v>
      </c>
      <c r="CV7" s="38">
        <v>45.44</v>
      </c>
      <c r="CW7" s="38">
        <v>58.98</v>
      </c>
      <c r="CX7" s="38">
        <v>40.700000000000003</v>
      </c>
      <c r="CY7" s="38">
        <v>42.62</v>
      </c>
      <c r="CZ7" s="38">
        <v>43.59</v>
      </c>
      <c r="DA7" s="38">
        <v>43.21</v>
      </c>
      <c r="DB7" s="38">
        <v>44.61</v>
      </c>
      <c r="DC7" s="38">
        <v>66.33</v>
      </c>
      <c r="DD7" s="38">
        <v>64.89</v>
      </c>
      <c r="DE7" s="38">
        <v>64.97</v>
      </c>
      <c r="DF7" s="38">
        <v>65.77</v>
      </c>
      <c r="DG7" s="38">
        <v>65.97</v>
      </c>
      <c r="DH7" s="38">
        <v>95.2</v>
      </c>
      <c r="DI7" s="38">
        <v>2.38</v>
      </c>
      <c r="DJ7" s="38">
        <v>4.66</v>
      </c>
      <c r="DK7" s="38">
        <v>6.85</v>
      </c>
      <c r="DL7" s="38">
        <v>9.48</v>
      </c>
      <c r="DM7" s="38">
        <v>11.82</v>
      </c>
      <c r="DN7" s="38">
        <v>28.43</v>
      </c>
      <c r="DO7" s="38">
        <v>11.68</v>
      </c>
      <c r="DP7" s="38">
        <v>17.52</v>
      </c>
      <c r="DQ7" s="38">
        <v>13.24</v>
      </c>
      <c r="DR7" s="38">
        <v>15.07</v>
      </c>
      <c r="DS7" s="38">
        <v>38.6</v>
      </c>
      <c r="DT7" s="38">
        <v>0</v>
      </c>
      <c r="DU7" s="38">
        <v>0</v>
      </c>
      <c r="DV7" s="38">
        <v>0</v>
      </c>
      <c r="DW7" s="38">
        <v>0</v>
      </c>
      <c r="DX7" s="38">
        <v>0</v>
      </c>
      <c r="DY7" s="38">
        <v>0</v>
      </c>
      <c r="DZ7" s="38">
        <v>0</v>
      </c>
      <c r="EA7" s="38">
        <v>0</v>
      </c>
      <c r="EB7" s="38">
        <v>0</v>
      </c>
      <c r="EC7" s="38">
        <v>0</v>
      </c>
      <c r="ED7" s="38">
        <v>5.64</v>
      </c>
      <c r="EE7" s="38">
        <v>0</v>
      </c>
      <c r="EF7" s="38">
        <v>0</v>
      </c>
      <c r="EG7" s="38">
        <v>0</v>
      </c>
      <c r="EH7" s="38">
        <v>0</v>
      </c>
      <c r="EI7" s="38">
        <v>0</v>
      </c>
      <c r="EJ7" s="38">
        <v>0.16</v>
      </c>
      <c r="EK7" s="38">
        <v>0.33</v>
      </c>
      <c r="EL7" s="38">
        <v>0.21</v>
      </c>
      <c r="EM7" s="38">
        <v>0.15</v>
      </c>
      <c r="EN7" s="38">
        <v>0.25</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橋本 俊明</cp:lastModifiedBy>
  <cp:lastPrinted>2020-01-23T02:59:12Z</cp:lastPrinted>
  <dcterms:created xsi:type="dcterms:W3CDTF">2019-12-05T04:43:21Z</dcterms:created>
  <dcterms:modified xsi:type="dcterms:W3CDTF">2020-01-23T04:01:46Z</dcterms:modified>
  <cp:category/>
</cp:coreProperties>
</file>