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jws18024\Desktop\R2.1.15 公営企業に係る経営比較分析表（平成30年度決算）の分析等について（依頼）\"/>
    </mc:Choice>
  </mc:AlternateContent>
  <xr:revisionPtr revIDLastSave="0" documentId="13_ncr:1_{70943197-4147-444E-B436-AC431B2D0A05}" xr6:coauthVersionLast="40" xr6:coauthVersionMax="40" xr10:uidLastSave="{00000000-0000-0000-0000-000000000000}"/>
  <workbookProtection workbookAlgorithmName="SHA-512" workbookHashValue="+Me54hi9sxDLz+y3X0FiTA17c3xEP0AfOgDgc9mxKP0QVK5dtKeLIr9RohBF1D2HG7RyuFyvkoEEUaceKScqYQ==" workbookSaltValue="Ha6WX90DVoXCD4s8dIS/E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<sst xmlns="http://schemas.openxmlformats.org/spreadsheetml/2006/main" count="220" uniqueCount="108">
  <si>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</si>
  <si>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</si>
  <si>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</si>
  <si>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</si>
  <si>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</si>
  <si>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</si>
  <si>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</si>
  <si>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</si>
  <si>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</si>
  <si>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</si>
  <si>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</si>
  <si>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</si>
  <si>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</si>
  <si>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</si>
  <si>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</si>
  <si>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</si>
  <si>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</si>
  <si>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</si>
  <si>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</si>
  <si>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</si>
  <si>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</si>
  <si>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</si>
  <si>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</si>
  <si>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</si>
  <si>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</si>
  <si>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</si>
  <si>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</si>
  <si>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</si>
  <si>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</si>
  <si>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</si>
  <si>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</si>
  <si>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</si>
  <si>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</si>
  <si>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</si>
  <si>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</si>
  <si>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</si>
  <si>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</si>
  <si>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</si>
  <si>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</si>
  <si>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</si>
  <si>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</si>
  <si>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</si>
  <si>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</si>
  <si>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</si>
  <si>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</si>
  <si>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</si>
  <si>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</si>
  <si>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</si>
  <si>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</si>
  <si>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</si>
  <si>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</si>
  <si>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</si>
  <si>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</si>
  <si>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</si>
  <si>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</si>
  <si>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</si>
  <si>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</si>
  <si>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</si>
  <si>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</si>
  <si>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</si>
  <si>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</si>
  <si>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</si>
  <si>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</si>
  <si>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</si>
  <si>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</si>
  <si>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</si>
  <si>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</si>
  <si>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</si>
  <si>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</si>
  <si>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</si>
  <si>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</si>
  <si>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</si>
  <si>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</si>
  <si>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</si>
  <si>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</si>
  <si>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</si>
  <si>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</si>
  <si>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</si>
  <si>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</si>
  <si>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</si>
  <si>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</si>
  <si>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</si>
  <si>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</si>
  <si>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</si>
  <si>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</si>
  <si>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</si>
  <si>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</si>
  <si>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</si>
  <si>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</si>
  <si>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</si>
  <si>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</si>
  <si>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</si>
  <si>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</si>
  <si>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ときがわ町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</si>
  <si>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</si>
  <si>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</si>
  <si>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</si>
  <si>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</si>
  <si>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</si>
  <si>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</si>
  <si>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</si>
  <si>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</si>
  <si>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</si>
  <si>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</si>
  <si>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</si>
  <si>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規模に比して、施設の維持管理費用、また老朽施設の更新費用が多額になっており、料金収入だけでは不足するため、一般会計からの繰入により賄っている。今後の更新需要に対しても十分な財政基盤が確立されているとは言えない状況である。また有収率の向上も急務であり、漏水調査、及び漏水の可能性が高い老朽管の更新を積極的に行っていく必要がある。
　平成30年度に策定した経営戦略に基づくサービス水準の維持向上、安定的・継続的な事業経営を推進していくため、近い将来、水道料金の改定についても検討する必要がある。</t>
    <rPh sb="1" eb="3">
      <t>ケイエイ</t>
    </rPh>
    <rPh sb="3" eb="5">
      <t>キボ</t>
    </rPh>
    <rPh sb="6" eb="7">
      <t>ヒ</t>
    </rPh>
    <rPh sb="10" eb="12">
      <t>シセツ</t>
    </rPh>
    <rPh sb="13" eb="15">
      <t>イジ</t>
    </rPh>
    <rPh sb="15" eb="17">
      <t>カンリ</t>
    </rPh>
    <rPh sb="17" eb="19">
      <t>ヒヨウ</t>
    </rPh>
    <rPh sb="22" eb="24">
      <t>ロウキュウ</t>
    </rPh>
    <rPh sb="24" eb="26">
      <t>シセツ</t>
    </rPh>
    <rPh sb="27" eb="29">
      <t>コウシン</t>
    </rPh>
    <rPh sb="29" eb="31">
      <t>ヒヨウ</t>
    </rPh>
    <rPh sb="32" eb="34">
      <t>タガク</t>
    </rPh>
    <rPh sb="41" eb="43">
      <t>リョウキン</t>
    </rPh>
    <rPh sb="43" eb="45">
      <t>シュウニュウ</t>
    </rPh>
    <rPh sb="49" eb="51">
      <t>フソク</t>
    </rPh>
    <rPh sb="63" eb="65">
      <t>クリイレ</t>
    </rPh>
    <rPh sb="68" eb="69">
      <t>マカナ</t>
    </rPh>
    <rPh sb="74" eb="76">
      <t>コンゴ</t>
    </rPh>
    <rPh sb="77" eb="79">
      <t>コウシン</t>
    </rPh>
    <rPh sb="79" eb="81">
      <t>ジュヨウ</t>
    </rPh>
    <rPh sb="82" eb="83">
      <t>タイ</t>
    </rPh>
    <rPh sb="86" eb="88">
      <t>ジュウブン</t>
    </rPh>
    <rPh sb="89" eb="91">
      <t>ザイセイ</t>
    </rPh>
    <rPh sb="91" eb="93">
      <t>キバン</t>
    </rPh>
    <rPh sb="94" eb="96">
      <t>カクリツ</t>
    </rPh>
    <rPh sb="103" eb="104">
      <t>イ</t>
    </rPh>
    <rPh sb="107" eb="109">
      <t>ジョウキョウ</t>
    </rPh>
    <rPh sb="115" eb="118">
      <t>ユウシュウリツ</t>
    </rPh>
    <rPh sb="119" eb="121">
      <t>コウジョウ</t>
    </rPh>
    <rPh sb="122" eb="124">
      <t>キュウム</t>
    </rPh>
    <rPh sb="128" eb="130">
      <t>ロウスイ</t>
    </rPh>
    <rPh sb="130" eb="132">
      <t>チョウサ</t>
    </rPh>
    <rPh sb="133" eb="134">
      <t>オヨ</t>
    </rPh>
    <rPh sb="135" eb="137">
      <t>ロウスイ</t>
    </rPh>
    <rPh sb="138" eb="141">
      <t>カノウセイ</t>
    </rPh>
    <rPh sb="142" eb="143">
      <t>タカ</t>
    </rPh>
    <rPh sb="144" eb="146">
      <t>ロウキュウ</t>
    </rPh>
    <rPh sb="146" eb="147">
      <t>カン</t>
    </rPh>
    <rPh sb="148" eb="150">
      <t>コウシン</t>
    </rPh>
    <rPh sb="151" eb="154">
      <t>セッキョクテキ</t>
    </rPh>
    <rPh sb="155" eb="156">
      <t>オコナ</t>
    </rPh>
    <rPh sb="160" eb="162">
      <t>ヒツヨウ</t>
    </rPh>
    <rPh sb="168" eb="170">
      <t>ヘイセイ</t>
    </rPh>
    <rPh sb="172" eb="174">
      <t>ネンド</t>
    </rPh>
    <rPh sb="175" eb="177">
      <t>サクテイ</t>
    </rPh>
    <rPh sb="179" eb="181">
      <t>ケイエイ</t>
    </rPh>
    <rPh sb="181" eb="183">
      <t>センリャク</t>
    </rPh>
    <rPh sb="184" eb="185">
      <t>モト</t>
    </rPh>
    <rPh sb="191" eb="193">
      <t>スイジュン</t>
    </rPh>
    <rPh sb="194" eb="196">
      <t>イジ</t>
    </rPh>
    <rPh sb="196" eb="198">
      <t>コウジョウ</t>
    </rPh>
    <rPh sb="199" eb="202">
      <t>アンテイテキ</t>
    </rPh>
    <rPh sb="203" eb="206">
      <t>ケイゾクテキ</t>
    </rPh>
    <rPh sb="207" eb="209">
      <t>ジギョウ</t>
    </rPh>
    <rPh sb="209" eb="211">
      <t>ケイエイ</t>
    </rPh>
    <rPh sb="212" eb="214">
      <t>スイシン</t>
    </rPh>
    <rPh sb="221" eb="222">
      <t>チカ</t>
    </rPh>
    <rPh sb="223" eb="225">
      <t>ショウライ</t>
    </rPh>
    <rPh sb="226" eb="228">
      <t>スイドウ</t>
    </rPh>
    <rPh sb="228" eb="230">
      <t>リョウキン</t>
    </rPh>
    <rPh sb="231" eb="233">
      <t>カイテイ</t>
    </rPh>
    <rPh sb="238" eb="240">
      <t>ケントウ</t>
    </rPh>
    <rPh sb="242" eb="244">
      <t>ヒツヨウ</t>
    </rPh>
    <phoneticPr fontId="16"/>
  </si>
  <si>
    <t>①経常収支比率
　黒字であるが、料金収入以外に一般会計からの繰入で賄っている状況で、比率は減少傾向にあり憂慮すべき状態である。
②累積欠損金比率
　累積欠損金は生じていない。
③流動比率
　100％を大きく上回っており、支払い能力には問題はない。
④企業債残高対給水収益比率
　類似団体と比べ低い数値となっているが、経営戦略に基づく計画的な老朽施設の更新により企業債借入額は今後増加が見込まれる。
⑤料金回収率
　料金収入が少なく一般会計からの繰入で賄っているため、類似団体と比べ低い数値で推移している。
⑥給水原価
　類似団体より高い数値で推移している。企業債残高や、減価償却費、受水費の負担が大きな要因になっている。
⑦施設利用率
　類似団体と比べ高い数値で推移している。
⑧有収率
　類似団体と比べ低い数値である。平成27年度をピークに減少傾向に転じている。重要な課題と認識し漏水調査や修繕を積極的に実施しているが、有収率向上につながっていない状況である。これまでに実施してきた対策についての検証を含め、有収率向上により一層の対策を行う必要がある。</t>
    <rPh sb="1" eb="3">
      <t>ケイジョウ</t>
    </rPh>
    <rPh sb="3" eb="5">
      <t>シュウシ</t>
    </rPh>
    <rPh sb="5" eb="7">
      <t>ヒリツ</t>
    </rPh>
    <rPh sb="9" eb="11">
      <t>クロジ</t>
    </rPh>
    <rPh sb="16" eb="18">
      <t>リョウキン</t>
    </rPh>
    <rPh sb="18" eb="20">
      <t>シュウニュウ</t>
    </rPh>
    <rPh sb="20" eb="22">
      <t>イガイ</t>
    </rPh>
    <rPh sb="23" eb="25">
      <t>イッパン</t>
    </rPh>
    <rPh sb="25" eb="27">
      <t>カイケイ</t>
    </rPh>
    <rPh sb="31" eb="32">
      <t>イ</t>
    </rPh>
    <rPh sb="38" eb="40">
      <t>ジョウキョウ</t>
    </rPh>
    <rPh sb="42" eb="44">
      <t>ヒリツ</t>
    </rPh>
    <rPh sb="45" eb="47">
      <t>ゲンショウ</t>
    </rPh>
    <rPh sb="47" eb="49">
      <t>ケイコウ</t>
    </rPh>
    <rPh sb="52" eb="54">
      <t>ユウリョ</t>
    </rPh>
    <rPh sb="57" eb="59">
      <t>ジョウタイ</t>
    </rPh>
    <rPh sb="74" eb="76">
      <t>ルイセキ</t>
    </rPh>
    <rPh sb="76" eb="78">
      <t>ケッソン</t>
    </rPh>
    <rPh sb="78" eb="79">
      <t>キン</t>
    </rPh>
    <rPh sb="80" eb="81">
      <t>ショウ</t>
    </rPh>
    <rPh sb="89" eb="91">
      <t>リュウドウ</t>
    </rPh>
    <rPh sb="91" eb="93">
      <t>ヒリツ</t>
    </rPh>
    <rPh sb="100" eb="101">
      <t>オオ</t>
    </rPh>
    <rPh sb="103" eb="105">
      <t>ウワマワ</t>
    </rPh>
    <rPh sb="110" eb="112">
      <t>シハラ</t>
    </rPh>
    <rPh sb="113" eb="115">
      <t>ノウリョク</t>
    </rPh>
    <rPh sb="117" eb="119">
      <t>モンダイ</t>
    </rPh>
    <rPh sb="125" eb="127">
      <t>キギョウ</t>
    </rPh>
    <rPh sb="127" eb="128">
      <t>サイ</t>
    </rPh>
    <rPh sb="128" eb="130">
      <t>ザンダカ</t>
    </rPh>
    <rPh sb="130" eb="131">
      <t>タイ</t>
    </rPh>
    <rPh sb="131" eb="133">
      <t>キュウスイ</t>
    </rPh>
    <rPh sb="133" eb="135">
      <t>シュウエキ</t>
    </rPh>
    <rPh sb="135" eb="137">
      <t>ヒリツ</t>
    </rPh>
    <rPh sb="139" eb="141">
      <t>ルイジ</t>
    </rPh>
    <rPh sb="141" eb="143">
      <t>ダンタイ</t>
    </rPh>
    <rPh sb="144" eb="145">
      <t>クラ</t>
    </rPh>
    <rPh sb="146" eb="147">
      <t>ヒク</t>
    </rPh>
    <rPh sb="148" eb="150">
      <t>スウチ</t>
    </rPh>
    <rPh sb="158" eb="160">
      <t>ケイエイ</t>
    </rPh>
    <rPh sb="160" eb="162">
      <t>センリャク</t>
    </rPh>
    <rPh sb="163" eb="164">
      <t>モト</t>
    </rPh>
    <rPh sb="166" eb="169">
      <t>ケイカクテキ</t>
    </rPh>
    <rPh sb="170" eb="172">
      <t>ロウキュウ</t>
    </rPh>
    <rPh sb="172" eb="174">
      <t>シセツ</t>
    </rPh>
    <rPh sb="175" eb="177">
      <t>コウシン</t>
    </rPh>
    <rPh sb="180" eb="182">
      <t>キギョウ</t>
    </rPh>
    <rPh sb="182" eb="183">
      <t>サイ</t>
    </rPh>
    <rPh sb="183" eb="185">
      <t>カリイレ</t>
    </rPh>
    <rPh sb="185" eb="186">
      <t>ガク</t>
    </rPh>
    <rPh sb="187" eb="189">
      <t>コンゴ</t>
    </rPh>
    <rPh sb="189" eb="191">
      <t>ゾウカ</t>
    </rPh>
    <rPh sb="192" eb="194">
      <t>ミコ</t>
    </rPh>
    <rPh sb="200" eb="202">
      <t>リョウキン</t>
    </rPh>
    <rPh sb="202" eb="204">
      <t>カイシュウ</t>
    </rPh>
    <rPh sb="204" eb="205">
      <t>リツ</t>
    </rPh>
    <rPh sb="207" eb="209">
      <t>リョウキン</t>
    </rPh>
    <rPh sb="209" eb="211">
      <t>シュウニュウ</t>
    </rPh>
    <rPh sb="212" eb="213">
      <t>スク</t>
    </rPh>
    <rPh sb="215" eb="217">
      <t>イッパン</t>
    </rPh>
    <rPh sb="217" eb="219">
      <t>カイケイ</t>
    </rPh>
    <rPh sb="222" eb="223">
      <t>クリ</t>
    </rPh>
    <rPh sb="225" eb="226">
      <t>マカナ</t>
    </rPh>
    <rPh sb="233" eb="235">
      <t>ルイジ</t>
    </rPh>
    <rPh sb="235" eb="237">
      <t>ダンタイ</t>
    </rPh>
    <rPh sb="238" eb="239">
      <t>クラ</t>
    </rPh>
    <rPh sb="240" eb="241">
      <t>ヒク</t>
    </rPh>
    <rPh sb="242" eb="244">
      <t>スウチ</t>
    </rPh>
    <rPh sb="245" eb="247">
      <t>スイイ</t>
    </rPh>
    <rPh sb="254" eb="256">
      <t>キュウスイ</t>
    </rPh>
    <rPh sb="256" eb="258">
      <t>ゲンカ</t>
    </rPh>
    <rPh sb="271" eb="273">
      <t>スイイ</t>
    </rPh>
    <rPh sb="278" eb="280">
      <t>キギョウ</t>
    </rPh>
    <rPh sb="280" eb="281">
      <t>サイ</t>
    </rPh>
    <rPh sb="281" eb="283">
      <t>ザンダカ</t>
    </rPh>
    <rPh sb="285" eb="287">
      <t>ゲンカ</t>
    </rPh>
    <rPh sb="287" eb="289">
      <t>ショウキャク</t>
    </rPh>
    <rPh sb="289" eb="290">
      <t>ヒ</t>
    </rPh>
    <rPh sb="291" eb="293">
      <t>ジュスイ</t>
    </rPh>
    <rPh sb="293" eb="294">
      <t>ヒ</t>
    </rPh>
    <rPh sb="295" eb="297">
      <t>フタン</t>
    </rPh>
    <rPh sb="298" eb="299">
      <t>オオ</t>
    </rPh>
    <rPh sb="301" eb="303">
      <t>ヨウイン</t>
    </rPh>
    <rPh sb="312" eb="314">
      <t>シセツ</t>
    </rPh>
    <rPh sb="314" eb="317">
      <t>リヨウリツ</t>
    </rPh>
    <rPh sb="319" eb="321">
      <t>ルイジ</t>
    </rPh>
    <rPh sb="321" eb="323">
      <t>ダンタイ</t>
    </rPh>
    <rPh sb="324" eb="325">
      <t>クラ</t>
    </rPh>
    <rPh sb="326" eb="327">
      <t>タカ</t>
    </rPh>
    <rPh sb="328" eb="330">
      <t>スウチ</t>
    </rPh>
    <rPh sb="331" eb="333">
      <t>スイイ</t>
    </rPh>
    <rPh sb="340" eb="342">
      <t>ユウシュウ</t>
    </rPh>
    <rPh sb="342" eb="343">
      <t>リツ</t>
    </rPh>
    <rPh sb="345" eb="347">
      <t>ルイジ</t>
    </rPh>
    <rPh sb="347" eb="349">
      <t>ダンタイ</t>
    </rPh>
    <rPh sb="350" eb="351">
      <t>クラ</t>
    </rPh>
    <rPh sb="352" eb="353">
      <t>ヒク</t>
    </rPh>
    <rPh sb="354" eb="356">
      <t>スウチ</t>
    </rPh>
    <rPh sb="360" eb="362">
      <t>ヘイセイ</t>
    </rPh>
    <rPh sb="364" eb="366">
      <t>ネンド</t>
    </rPh>
    <rPh sb="371" eb="373">
      <t>ゲンショウ</t>
    </rPh>
    <rPh sb="373" eb="375">
      <t>ケイコウ</t>
    </rPh>
    <rPh sb="376" eb="377">
      <t>テン</t>
    </rPh>
    <rPh sb="382" eb="384">
      <t>ジュウヨウ</t>
    </rPh>
    <rPh sb="385" eb="387">
      <t>カダイ</t>
    </rPh>
    <rPh sb="388" eb="390">
      <t>ニンシキ</t>
    </rPh>
    <rPh sb="391" eb="393">
      <t>ロウスイ</t>
    </rPh>
    <rPh sb="393" eb="395">
      <t>チョウサ</t>
    </rPh>
    <rPh sb="396" eb="398">
      <t>シュウゼン</t>
    </rPh>
    <rPh sb="399" eb="402">
      <t>セッキョクテキ</t>
    </rPh>
    <rPh sb="403" eb="405">
      <t>ジッシ</t>
    </rPh>
    <rPh sb="411" eb="413">
      <t>ユウシュウ</t>
    </rPh>
    <rPh sb="413" eb="414">
      <t>リツ</t>
    </rPh>
    <rPh sb="414" eb="416">
      <t>コウジョウ</t>
    </rPh>
    <rPh sb="425" eb="427">
      <t>ジョウキョウ</t>
    </rPh>
    <rPh sb="436" eb="438">
      <t>ジッシ</t>
    </rPh>
    <rPh sb="442" eb="444">
      <t>タイサク</t>
    </rPh>
    <rPh sb="449" eb="451">
      <t>ケンショウ</t>
    </rPh>
    <rPh sb="452" eb="453">
      <t>フク</t>
    </rPh>
    <rPh sb="455" eb="458">
      <t>ユウシュウリツ</t>
    </rPh>
    <rPh sb="458" eb="460">
      <t>コウジョウ</t>
    </rPh>
    <rPh sb="463" eb="465">
      <t>イッソウ</t>
    </rPh>
    <rPh sb="466" eb="468">
      <t>タイサク</t>
    </rPh>
    <rPh sb="469" eb="470">
      <t>オコナ</t>
    </rPh>
    <rPh sb="471" eb="473">
      <t>ヒツヨウ</t>
    </rPh>
    <phoneticPr fontId="16"/>
  </si>
  <si>
    <t>①有形固定資産減価償却率
　類似団体の数値を上回るようになったが、経営戦略に基づき計画的な更新を進める。
②管路経年化率
　類似団体と比べ低い数値である。石綿セメント管更新事業は完了の目途が立ったが、他の管種の更新需要が増加しているため、経営戦略に基づき計画的な更新を進める。
③管路更新率
　類似団体の数値を上回ってはいるが、経営戦略に基づき計画的な更新をさらに進める。</t>
    <rPh sb="1" eb="3">
      <t>ユウケイ</t>
    </rPh>
    <rPh sb="3" eb="5">
      <t>コテイ</t>
    </rPh>
    <rPh sb="5" eb="7">
      <t>シサン</t>
    </rPh>
    <rPh sb="7" eb="9">
      <t>ゲンカ</t>
    </rPh>
    <rPh sb="9" eb="11">
      <t>ショウキャク</t>
    </rPh>
    <rPh sb="11" eb="12">
      <t>リツ</t>
    </rPh>
    <rPh sb="14" eb="16">
      <t>ルイジ</t>
    </rPh>
    <rPh sb="16" eb="18">
      <t>ダンタイ</t>
    </rPh>
    <rPh sb="19" eb="21">
      <t>スウチ</t>
    </rPh>
    <rPh sb="22" eb="24">
      <t>ウワマワ</t>
    </rPh>
    <rPh sb="33" eb="35">
      <t>ケイエイ</t>
    </rPh>
    <rPh sb="35" eb="37">
      <t>センリャク</t>
    </rPh>
    <rPh sb="38" eb="39">
      <t>モト</t>
    </rPh>
    <rPh sb="41" eb="44">
      <t>ケイカクテキ</t>
    </rPh>
    <rPh sb="45" eb="47">
      <t>コウシン</t>
    </rPh>
    <rPh sb="48" eb="49">
      <t>スス</t>
    </rPh>
    <rPh sb="54" eb="56">
      <t>カンロ</t>
    </rPh>
    <rPh sb="56" eb="58">
      <t>ケイネン</t>
    </rPh>
    <rPh sb="58" eb="59">
      <t>カ</t>
    </rPh>
    <rPh sb="59" eb="60">
      <t>リツ</t>
    </rPh>
    <rPh sb="62" eb="64">
      <t>ルイジ</t>
    </rPh>
    <rPh sb="64" eb="66">
      <t>ダンタイ</t>
    </rPh>
    <rPh sb="67" eb="68">
      <t>クラ</t>
    </rPh>
    <rPh sb="69" eb="70">
      <t>ヒク</t>
    </rPh>
    <rPh sb="71" eb="73">
      <t>スウチ</t>
    </rPh>
    <rPh sb="77" eb="79">
      <t>セキメン</t>
    </rPh>
    <rPh sb="83" eb="84">
      <t>カン</t>
    </rPh>
    <rPh sb="84" eb="86">
      <t>コウシン</t>
    </rPh>
    <rPh sb="86" eb="88">
      <t>ジギョウ</t>
    </rPh>
    <rPh sb="89" eb="91">
      <t>カンリョウ</t>
    </rPh>
    <rPh sb="92" eb="94">
      <t>メド</t>
    </rPh>
    <rPh sb="95" eb="96">
      <t>タ</t>
    </rPh>
    <rPh sb="100" eb="101">
      <t>タ</t>
    </rPh>
    <rPh sb="102" eb="103">
      <t>カン</t>
    </rPh>
    <rPh sb="103" eb="104">
      <t>シュ</t>
    </rPh>
    <rPh sb="105" eb="107">
      <t>コウシン</t>
    </rPh>
    <rPh sb="107" eb="109">
      <t>ジュヨウ</t>
    </rPh>
    <rPh sb="110" eb="112">
      <t>ゾウカ</t>
    </rPh>
    <rPh sb="127" eb="130">
      <t>ケイカクテキ</t>
    </rPh>
    <rPh sb="131" eb="133">
      <t>コウシン</t>
    </rPh>
    <rPh sb="134" eb="135">
      <t>スス</t>
    </rPh>
    <rPh sb="140" eb="142">
      <t>カンロ</t>
    </rPh>
    <rPh sb="142" eb="144">
      <t>コウシン</t>
    </rPh>
    <rPh sb="144" eb="145">
      <t>リツ</t>
    </rPh>
    <rPh sb="147" eb="149">
      <t>ルイジ</t>
    </rPh>
    <rPh sb="149" eb="151">
      <t>ダンタイ</t>
    </rPh>
    <rPh sb="152" eb="154">
      <t>スウチ</t>
    </rPh>
    <rPh sb="155" eb="157">
      <t>ウワマワ</t>
    </rPh>
    <rPh sb="172" eb="175">
      <t>ケイカクテキ</t>
    </rPh>
    <rPh sb="176" eb="178">
      <t>コウシン</t>
    </rPh>
    <rPh sb="182" eb="183">
      <t>スス</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</si>
</sst>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B3715086-7F0F-43D5-9895-38F901FD3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1.81</c:v>
                </c:pt>
                <c:pt idx="1">
                  <c:v>1.66</c:v>
                </c:pt>
                <c:pt idx="2">
                  <c:v>0.61</c:v>
                </c:pt>
                <c:pt idx="3">
                  <c:v>0.94</c:v>
                </c:pt>
                <c:pt idx="4">
                  <c:v>0.86</c:v>
                </c:pt>
              </c:numCache>
            </c:numRef>
          </c:val>
          <c:extLst>
            <c:ext xmlns:c16="http://schemas.microsoft.com/office/drawing/2014/chart" uri="{C3380CC4-5D6E-409C-BE32-E72D297353CC}">
              <c16:uniqueId val="{00000000-793F-4F64-9AF1-FF0ABCC902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793F-4F64-9AF1-FF0ABCC902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73.180000000000007</c:v>
                </c:pt>
                <c:pt idx="1">
                  <c:v>71.88</c:v>
                </c:pt>
                <c:pt idx="2">
                  <c:v>71.42</c:v>
                </c:pt>
                <c:pt idx="3">
                  <c:v>72.12</c:v>
                </c:pt>
                <c:pt idx="4">
                  <c:v>73.22</c:v>
                </c:pt>
              </c:numCache>
            </c:numRef>
          </c:val>
          <c:extLst>
            <c:ext xmlns:c16="http://schemas.microsoft.com/office/drawing/2014/chart" uri="{C3380CC4-5D6E-409C-BE32-E72D297353CC}">
              <c16:uniqueId val="{00000000-C892-46FE-A586-12A9D08581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C892-46FE-A586-12A9D08581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81.7</c:v>
                </c:pt>
                <c:pt idx="1">
                  <c:v>83.13</c:v>
                </c:pt>
                <c:pt idx="2">
                  <c:v>82.26</c:v>
                </c:pt>
                <c:pt idx="3">
                  <c:v>79.44</c:v>
                </c:pt>
                <c:pt idx="4">
                  <c:v>76.180000000000007</c:v>
                </c:pt>
              </c:numCache>
            </c:numRef>
          </c:val>
          <c:extLst>
            <c:ext xmlns:c16="http://schemas.microsoft.com/office/drawing/2014/chart" uri="{C3380CC4-5D6E-409C-BE32-E72D297353CC}">
              <c16:uniqueId val="{00000000-CC52-4D57-9153-0FC10D2D62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CC52-4D57-9153-0FC10D2D62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95.11</c:v>
                </c:pt>
                <c:pt idx="1">
                  <c:v>110.05</c:v>
                </c:pt>
                <c:pt idx="2">
                  <c:v>107.63</c:v>
                </c:pt>
                <c:pt idx="3">
                  <c:v>105.69</c:v>
                </c:pt>
                <c:pt idx="4">
                  <c:v>101.93</c:v>
                </c:pt>
              </c:numCache>
            </c:numRef>
          </c:val>
          <c:extLst>
            <c:ext xmlns:c16="http://schemas.microsoft.com/office/drawing/2014/chart" uri="{C3380CC4-5D6E-409C-BE32-E72D297353CC}">
              <c16:uniqueId val="{00000000-AA44-41A5-BF37-B3F3C580D5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AA44-41A5-BF37-B3F3C580D5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43.6</c:v>
                </c:pt>
                <c:pt idx="1">
                  <c:v>45.26</c:v>
                </c:pt>
                <c:pt idx="2">
                  <c:v>47.04</c:v>
                </c:pt>
                <c:pt idx="3">
                  <c:v>48.34</c:v>
                </c:pt>
                <c:pt idx="4">
                  <c:v>49.23</c:v>
                </c:pt>
              </c:numCache>
            </c:numRef>
          </c:val>
          <c:extLst>
            <c:ext xmlns:c16="http://schemas.microsoft.com/office/drawing/2014/chart" uri="{C3380CC4-5D6E-409C-BE32-E72D297353CC}">
              <c16:uniqueId val="{00000000-C457-4603-A233-CE5AD5CF8D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C457-4603-A233-CE5AD5CF8D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19.7</c:v>
                </c:pt>
                <c:pt idx="1">
                  <c:v>18.649999999999999</c:v>
                </c:pt>
                <c:pt idx="2">
                  <c:v>12.97</c:v>
                </c:pt>
                <c:pt idx="3">
                  <c:v>12.81</c:v>
                </c:pt>
                <c:pt idx="4">
                  <c:v>12.52</c:v>
                </c:pt>
              </c:numCache>
            </c:numRef>
          </c:val>
          <c:extLst>
            <c:ext xmlns:c16="http://schemas.microsoft.com/office/drawing/2014/chart" uri="{C3380CC4-5D6E-409C-BE32-E72D297353CC}">
              <c16:uniqueId val="{00000000-BAF1-4C20-90BE-CFDE0F905B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BAF1-4C20-90BE-CFDE0F905B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40-4B7F-BC24-A55ECB80DB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BC40-4B7F-BC24-A55ECB80DB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405.18</c:v>
                </c:pt>
                <c:pt idx="1">
                  <c:v>480.43</c:v>
                </c:pt>
                <c:pt idx="2">
                  <c:v>513.71</c:v>
                </c:pt>
                <c:pt idx="3">
                  <c:v>463.01</c:v>
                </c:pt>
                <c:pt idx="4">
                  <c:v>434.38</c:v>
                </c:pt>
              </c:numCache>
            </c:numRef>
          </c:val>
          <c:extLst>
            <c:ext xmlns:c16="http://schemas.microsoft.com/office/drawing/2014/chart" uri="{C3380CC4-5D6E-409C-BE32-E72D297353CC}">
              <c16:uniqueId val="{00000000-A267-4628-B1AA-D856439E95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A267-4628-B1AA-D856439E95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373.24</c:v>
                </c:pt>
                <c:pt idx="1">
                  <c:v>360.5</c:v>
                </c:pt>
                <c:pt idx="2">
                  <c:v>343.17</c:v>
                </c:pt>
                <c:pt idx="3">
                  <c:v>339.68</c:v>
                </c:pt>
                <c:pt idx="4">
                  <c:v>350</c:v>
                </c:pt>
              </c:numCache>
            </c:numRef>
          </c:val>
          <c:extLst>
            <c:ext xmlns:c16="http://schemas.microsoft.com/office/drawing/2014/chart" uri="{C3380CC4-5D6E-409C-BE32-E72D297353CC}">
              <c16:uniqueId val="{00000000-BA31-4015-B8CD-ED0376C317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BA31-4015-B8CD-ED0376C317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69.67</c:v>
                </c:pt>
                <c:pt idx="1">
                  <c:v>81.89</c:v>
                </c:pt>
                <c:pt idx="2">
                  <c:v>80.27</c:v>
                </c:pt>
                <c:pt idx="3">
                  <c:v>77.930000000000007</c:v>
                </c:pt>
                <c:pt idx="4">
                  <c:v>74.84</c:v>
                </c:pt>
              </c:numCache>
            </c:numRef>
          </c:val>
          <c:extLst>
            <c:ext xmlns:c16="http://schemas.microsoft.com/office/drawing/2014/chart" uri="{C3380CC4-5D6E-409C-BE32-E72D297353CC}">
              <c16:uniqueId val="{00000000-953E-4F54-9BAB-1E0A935151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953E-4F54-9BAB-1E0A935151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235.9</c:v>
                </c:pt>
                <c:pt idx="1">
                  <c:v>201.92</c:v>
                </c:pt>
                <c:pt idx="2">
                  <c:v>205.93</c:v>
                </c:pt>
                <c:pt idx="3">
                  <c:v>211.82</c:v>
                </c:pt>
                <c:pt idx="4">
                  <c:v>220.6</c:v>
                </c:pt>
              </c:numCache>
            </c:numRef>
          </c:val>
          <c:extLst>
            <c:ext xmlns:c16="http://schemas.microsoft.com/office/drawing/2014/chart" uri="{C3380CC4-5D6E-409C-BE32-E72D297353CC}">
              <c16:uniqueId val="{00000000-0E73-400A-A771-0263DE276B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0E73-400A-A771-0263DE276B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ときがわ町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11217</v>
      </c>
      <c r="AM8" s="60"/>
      <c r="AN8" s="60"/>
      <c r="AO8" s="60"/>
      <c r="AP8" s="60"/>
      <c r="AQ8" s="60"/>
      <c r="AR8" s="60"/>
      <c r="AS8" s="60"/>
      <c r="AT8" s="51">
        <f>データ!$S$6</f>
        <v>55.9</v>
      </c>
      <c r="AU8" s="52"/>
      <c r="AV8" s="52"/>
      <c r="AW8" s="52"/>
      <c r="AX8" s="52"/>
      <c r="AY8" s="52"/>
      <c r="AZ8" s="52"/>
      <c r="BA8" s="52"/>
      <c r="BB8" s="53">
        <f>データ!$T$6</f>
        <v>200.66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75.52</v>
      </c>
      <c r="J10" s="52"/>
      <c r="K10" s="52"/>
      <c r="L10" s="52"/>
      <c r="M10" s="52"/>
      <c r="N10" s="52"/>
      <c r="O10" s="63"/>
      <c r="P10" s="53">
        <f>データ!$P$6</f>
        <v>96.57</v>
      </c>
      <c r="Q10" s="53"/>
      <c r="R10" s="53"/>
      <c r="S10" s="53"/>
      <c r="T10" s="53"/>
      <c r="U10" s="53"/>
      <c r="V10" s="53"/>
      <c r="W10" s="60">
        <f>データ!$Q$6</f>
        <v>2883</v>
      </c>
      <c r="X10" s="60"/>
      <c r="Y10" s="60"/>
      <c r="Z10" s="60"/>
      <c r="AA10" s="60"/>
      <c r="AB10" s="60"/>
      <c r="AC10" s="60"/>
      <c r="AD10" s="2"/>
      <c r="AE10" s="2"/>
      <c r="AF10" s="2"/>
      <c r="AG10" s="2"/>
      <c r="AH10" s="4"/>
      <c r="AI10" s="4"/>
      <c r="AJ10" s="4"/>
      <c r="AK10" s="4"/>
      <c r="AL10" s="60">
        <f>データ!$U$6</f>
        <v>10815</v>
      </c>
      <c r="AM10" s="60"/>
      <c r="AN10" s="60"/>
      <c r="AO10" s="60"/>
      <c r="AP10" s="60"/>
      <c r="AQ10" s="60"/>
      <c r="AR10" s="60"/>
      <c r="AS10" s="60"/>
      <c r="AT10" s="51">
        <f>データ!$V$6</f>
        <v>43.7</v>
      </c>
      <c r="AU10" s="52"/>
      <c r="AV10" s="52"/>
      <c r="AW10" s="52"/>
      <c r="AX10" s="52"/>
      <c r="AY10" s="52"/>
      <c r="AZ10" s="52"/>
      <c r="BA10" s="52"/>
      <c r="BB10" s="53">
        <f>データ!$W$6</f>
        <v>247.48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YvSlUxoWgDHHgwV6Lnl6wl3dk41ftrsz1GTPGwYn7OJ5QVFCtJEh2Ut4cRpLs99tvRtQAd/1v/TwffkZ4BE6Q==" saltValue="6K2B5M8EReZXM6mZEhGd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113492</v>
      </c>
      <c r="D6" s="34">
        <f t="shared" si="3"/>
        <v>46</v>
      </c>
      <c r="E6" s="34">
        <f t="shared" si="3"/>
        <v>1</v>
      </c>
      <c r="F6" s="34">
        <f t="shared" si="3"/>
        <v>0</v>
      </c>
      <c r="G6" s="34">
        <f t="shared" si="3"/>
        <v>1</v>
      </c>
      <c r="H6" s="34" t="str">
        <f t="shared" si="3"/>
        <v>埼玉県　ときがわ町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75.52</v>
      </c>
      <c r="P6" s="35">
        <f t="shared" si="3"/>
        <v>96.57</v>
      </c>
      <c r="Q6" s="35">
        <f t="shared" si="3"/>
        <v>2883</v>
      </c>
      <c r="R6" s="35">
        <f t="shared" si="3"/>
        <v>11217</v>
      </c>
      <c r="S6" s="35">
        <f t="shared" si="3"/>
        <v>55.9</v>
      </c>
      <c r="T6" s="35">
        <f t="shared" si="3"/>
        <v>200.66</v>
      </c>
      <c r="U6" s="35">
        <f t="shared" si="3"/>
        <v>10815</v>
      </c>
      <c r="V6" s="35">
        <f t="shared" si="3"/>
        <v>43.7</v>
      </c>
      <c r="W6" s="35">
        <f t="shared" si="3"/>
        <v>247.48</v>
      </c>
      <c r="X6" s="36">
        <f>IF(X7="",NA(),X7)</f>
        <v>95.11</v>
      </c>
      <c r="Y6" s="36">
        <f t="shared" ref="Y6:AG6" si="4">IF(Y7="",NA(),Y7)</f>
        <v>110.05</v>
      </c>
      <c r="Z6" s="36">
        <f t="shared" si="4"/>
        <v>107.63</v>
      </c>
      <c r="AA6" s="36">
        <f t="shared" si="4"/>
        <v>105.69</v>
      </c>
      <c r="AB6" s="36">
        <f t="shared" si="4"/>
        <v>101.93</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405.18</v>
      </c>
      <c r="AU6" s="36">
        <f t="shared" ref="AU6:BC6" si="6">IF(AU7="",NA(),AU7)</f>
        <v>480.43</v>
      </c>
      <c r="AV6" s="36">
        <f t="shared" si="6"/>
        <v>513.71</v>
      </c>
      <c r="AW6" s="36">
        <f t="shared" si="6"/>
        <v>463.01</v>
      </c>
      <c r="AX6" s="36">
        <f t="shared" si="6"/>
        <v>434.38</v>
      </c>
      <c r="AY6" s="36">
        <f t="shared" si="6"/>
        <v>406.37</v>
      </c>
      <c r="AZ6" s="36">
        <f t="shared" si="6"/>
        <v>398.29</v>
      </c>
      <c r="BA6" s="36">
        <f t="shared" si="6"/>
        <v>388.67</v>
      </c>
      <c r="BB6" s="36">
        <f t="shared" si="6"/>
        <v>355.27</v>
      </c>
      <c r="BC6" s="36">
        <f t="shared" si="6"/>
        <v>359.7</v>
      </c>
      <c r="BD6" s="35" t="str">
        <f>IF(BD7="","",IF(BD7="-","【-】","【"&amp;SUBSTITUTE(TEXT(BD7,"#,##0.00"),"-","△")&amp;"】"))</f>
        <v>【261.93】</v>
      </c>
      <c r="BE6" s="36">
        <f>IF(BE7="",NA(),BE7)</f>
        <v>373.24</v>
      </c>
      <c r="BF6" s="36">
        <f t="shared" ref="BF6:BN6" si="7">IF(BF7="",NA(),BF7)</f>
        <v>360.5</v>
      </c>
      <c r="BG6" s="36">
        <f t="shared" si="7"/>
        <v>343.17</v>
      </c>
      <c r="BH6" s="36">
        <f t="shared" si="7"/>
        <v>339.68</v>
      </c>
      <c r="BI6" s="36">
        <f t="shared" si="7"/>
        <v>350</v>
      </c>
      <c r="BJ6" s="36">
        <f t="shared" si="7"/>
        <v>442.54</v>
      </c>
      <c r="BK6" s="36">
        <f t="shared" si="7"/>
        <v>431</v>
      </c>
      <c r="BL6" s="36">
        <f t="shared" si="7"/>
        <v>422.5</v>
      </c>
      <c r="BM6" s="36">
        <f t="shared" si="7"/>
        <v>458.27</v>
      </c>
      <c r="BN6" s="36">
        <f t="shared" si="7"/>
        <v>447.01</v>
      </c>
      <c r="BO6" s="35" t="str">
        <f>IF(BO7="","",IF(BO7="-","【-】","【"&amp;SUBSTITUTE(TEXT(BO7,"#,##0.00"),"-","△")&amp;"】"))</f>
        <v>【270.46】</v>
      </c>
      <c r="BP6" s="36">
        <f>IF(BP7="",NA(),BP7)</f>
        <v>69.67</v>
      </c>
      <c r="BQ6" s="36">
        <f t="shared" ref="BQ6:BY6" si="8">IF(BQ7="",NA(),BQ7)</f>
        <v>81.89</v>
      </c>
      <c r="BR6" s="36">
        <f t="shared" si="8"/>
        <v>80.27</v>
      </c>
      <c r="BS6" s="36">
        <f t="shared" si="8"/>
        <v>77.930000000000007</v>
      </c>
      <c r="BT6" s="36">
        <f t="shared" si="8"/>
        <v>74.84</v>
      </c>
      <c r="BU6" s="36">
        <f t="shared" si="8"/>
        <v>98.6</v>
      </c>
      <c r="BV6" s="36">
        <f t="shared" si="8"/>
        <v>100.82</v>
      </c>
      <c r="BW6" s="36">
        <f t="shared" si="8"/>
        <v>101.64</v>
      </c>
      <c r="BX6" s="36">
        <f t="shared" si="8"/>
        <v>96.77</v>
      </c>
      <c r="BY6" s="36">
        <f t="shared" si="8"/>
        <v>95.81</v>
      </c>
      <c r="BZ6" s="35" t="str">
        <f>IF(BZ7="","",IF(BZ7="-","【-】","【"&amp;SUBSTITUTE(TEXT(BZ7,"#,##0.00"),"-","△")&amp;"】"))</f>
        <v>【103.91】</v>
      </c>
      <c r="CA6" s="36">
        <f>IF(CA7="",NA(),CA7)</f>
        <v>235.9</v>
      </c>
      <c r="CB6" s="36">
        <f t="shared" ref="CB6:CJ6" si="9">IF(CB7="",NA(),CB7)</f>
        <v>201.92</v>
      </c>
      <c r="CC6" s="36">
        <f t="shared" si="9"/>
        <v>205.93</v>
      </c>
      <c r="CD6" s="36">
        <f t="shared" si="9"/>
        <v>211.82</v>
      </c>
      <c r="CE6" s="36">
        <f t="shared" si="9"/>
        <v>220.6</v>
      </c>
      <c r="CF6" s="36">
        <f t="shared" si="9"/>
        <v>181.67</v>
      </c>
      <c r="CG6" s="36">
        <f t="shared" si="9"/>
        <v>179.55</v>
      </c>
      <c r="CH6" s="36">
        <f t="shared" si="9"/>
        <v>179.16</v>
      </c>
      <c r="CI6" s="36">
        <f t="shared" si="9"/>
        <v>187.18</v>
      </c>
      <c r="CJ6" s="36">
        <f t="shared" si="9"/>
        <v>189.58</v>
      </c>
      <c r="CK6" s="35" t="str">
        <f>IF(CK7="","",IF(CK7="-","【-】","【"&amp;SUBSTITUTE(TEXT(CK7,"#,##0.00"),"-","△")&amp;"】"))</f>
        <v>【167.11】</v>
      </c>
      <c r="CL6" s="36">
        <f>IF(CL7="",NA(),CL7)</f>
        <v>73.180000000000007</v>
      </c>
      <c r="CM6" s="36">
        <f t="shared" ref="CM6:CU6" si="10">IF(CM7="",NA(),CM7)</f>
        <v>71.88</v>
      </c>
      <c r="CN6" s="36">
        <f t="shared" si="10"/>
        <v>71.42</v>
      </c>
      <c r="CO6" s="36">
        <f t="shared" si="10"/>
        <v>72.12</v>
      </c>
      <c r="CP6" s="36">
        <f t="shared" si="10"/>
        <v>73.22</v>
      </c>
      <c r="CQ6" s="36">
        <f t="shared" si="10"/>
        <v>53.61</v>
      </c>
      <c r="CR6" s="36">
        <f t="shared" si="10"/>
        <v>53.52</v>
      </c>
      <c r="CS6" s="36">
        <f t="shared" si="10"/>
        <v>54.24</v>
      </c>
      <c r="CT6" s="36">
        <f t="shared" si="10"/>
        <v>55.88</v>
      </c>
      <c r="CU6" s="36">
        <f t="shared" si="10"/>
        <v>55.22</v>
      </c>
      <c r="CV6" s="35" t="str">
        <f>IF(CV7="","",IF(CV7="-","【-】","【"&amp;SUBSTITUTE(TEXT(CV7,"#,##0.00"),"-","△")&amp;"】"))</f>
        <v>【60.27】</v>
      </c>
      <c r="CW6" s="36">
        <f>IF(CW7="",NA(),CW7)</f>
        <v>81.7</v>
      </c>
      <c r="CX6" s="36">
        <f t="shared" ref="CX6:DF6" si="11">IF(CX7="",NA(),CX7)</f>
        <v>83.13</v>
      </c>
      <c r="CY6" s="36">
        <f t="shared" si="11"/>
        <v>82.26</v>
      </c>
      <c r="CZ6" s="36">
        <f t="shared" si="11"/>
        <v>79.44</v>
      </c>
      <c r="DA6" s="36">
        <f t="shared" si="11"/>
        <v>76.180000000000007</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43.6</v>
      </c>
      <c r="DI6" s="36">
        <f t="shared" ref="DI6:DQ6" si="12">IF(DI7="",NA(),DI7)</f>
        <v>45.26</v>
      </c>
      <c r="DJ6" s="36">
        <f t="shared" si="12"/>
        <v>47.04</v>
      </c>
      <c r="DK6" s="36">
        <f t="shared" si="12"/>
        <v>48.34</v>
      </c>
      <c r="DL6" s="36">
        <f t="shared" si="12"/>
        <v>49.23</v>
      </c>
      <c r="DM6" s="36">
        <f t="shared" si="12"/>
        <v>46.67</v>
      </c>
      <c r="DN6" s="36">
        <f t="shared" si="12"/>
        <v>47.7</v>
      </c>
      <c r="DO6" s="36">
        <f t="shared" si="12"/>
        <v>48.14</v>
      </c>
      <c r="DP6" s="36">
        <f t="shared" si="12"/>
        <v>46.61</v>
      </c>
      <c r="DQ6" s="36">
        <f t="shared" si="12"/>
        <v>47.97</v>
      </c>
      <c r="DR6" s="35" t="str">
        <f>IF(DR7="","",IF(DR7="-","【-】","【"&amp;SUBSTITUTE(TEXT(DR7,"#,##0.00"),"-","△")&amp;"】"))</f>
        <v>【48.85】</v>
      </c>
      <c r="DS6" s="36">
        <f>IF(DS7="",NA(),DS7)</f>
        <v>19.7</v>
      </c>
      <c r="DT6" s="36">
        <f t="shared" ref="DT6:EB6" si="13">IF(DT7="",NA(),DT7)</f>
        <v>18.649999999999999</v>
      </c>
      <c r="DU6" s="36">
        <f t="shared" si="13"/>
        <v>12.97</v>
      </c>
      <c r="DV6" s="36">
        <f t="shared" si="13"/>
        <v>12.81</v>
      </c>
      <c r="DW6" s="36">
        <f t="shared" si="13"/>
        <v>12.52</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1.81</v>
      </c>
      <c r="EE6" s="36">
        <f t="shared" ref="EE6:EM6" si="14">IF(EE7="",NA(),EE7)</f>
        <v>1.66</v>
      </c>
      <c r="EF6" s="36">
        <f t="shared" si="14"/>
        <v>0.61</v>
      </c>
      <c r="EG6" s="36">
        <f t="shared" si="14"/>
        <v>0.94</v>
      </c>
      <c r="EH6" s="36">
        <f t="shared" si="14"/>
        <v>0.86</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113492</v>
      </c>
      <c r="D7" s="38">
        <v>46</v>
      </c>
      <c r="E7" s="38">
        <v>1</v>
      </c>
      <c r="F7" s="38">
        <v>0</v>
      </c>
      <c r="G7" s="38">
        <v>1</v>
      </c>
      <c r="H7" s="38" t="s">
        <v>93</v>
      </c>
      <c r="I7" s="38" t="s">
        <v>94</v>
      </c>
      <c r="J7" s="38" t="s">
        <v>95</v>
      </c>
      <c r="K7" s="38" t="s">
        <v>96</v>
      </c>
      <c r="L7" s="38" t="s">
        <v>97</v>
      </c>
      <c r="M7" s="38" t="s">
        <v>98</v>
      </c>
      <c r="N7" s="39" t="s">
        <v>99</v>
      </c>
      <c r="O7" s="39">
        <v>75.52</v>
      </c>
      <c r="P7" s="39">
        <v>96.57</v>
      </c>
      <c r="Q7" s="39">
        <v>2883</v>
      </c>
      <c r="R7" s="39">
        <v>11217</v>
      </c>
      <c r="S7" s="39">
        <v>55.9</v>
      </c>
      <c r="T7" s="39">
        <v>200.66</v>
      </c>
      <c r="U7" s="39">
        <v>10815</v>
      </c>
      <c r="V7" s="39">
        <v>43.7</v>
      </c>
      <c r="W7" s="39">
        <v>247.48</v>
      </c>
      <c r="X7" s="39">
        <v>95.11</v>
      </c>
      <c r="Y7" s="39">
        <v>110.05</v>
      </c>
      <c r="Z7" s="39">
        <v>107.63</v>
      </c>
      <c r="AA7" s="39">
        <v>105.69</v>
      </c>
      <c r="AB7" s="39">
        <v>101.93</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405.18</v>
      </c>
      <c r="AU7" s="39">
        <v>480.43</v>
      </c>
      <c r="AV7" s="39">
        <v>513.71</v>
      </c>
      <c r="AW7" s="39">
        <v>463.01</v>
      </c>
      <c r="AX7" s="39">
        <v>434.38</v>
      </c>
      <c r="AY7" s="39">
        <v>406.37</v>
      </c>
      <c r="AZ7" s="39">
        <v>398.29</v>
      </c>
      <c r="BA7" s="39">
        <v>388.67</v>
      </c>
      <c r="BB7" s="39">
        <v>355.27</v>
      </c>
      <c r="BC7" s="39">
        <v>359.7</v>
      </c>
      <c r="BD7" s="39">
        <v>261.93</v>
      </c>
      <c r="BE7" s="39">
        <v>373.24</v>
      </c>
      <c r="BF7" s="39">
        <v>360.5</v>
      </c>
      <c r="BG7" s="39">
        <v>343.17</v>
      </c>
      <c r="BH7" s="39">
        <v>339.68</v>
      </c>
      <c r="BI7" s="39">
        <v>350</v>
      </c>
      <c r="BJ7" s="39">
        <v>442.54</v>
      </c>
      <c r="BK7" s="39">
        <v>431</v>
      </c>
      <c r="BL7" s="39">
        <v>422.5</v>
      </c>
      <c r="BM7" s="39">
        <v>458.27</v>
      </c>
      <c r="BN7" s="39">
        <v>447.01</v>
      </c>
      <c r="BO7" s="39">
        <v>270.45999999999998</v>
      </c>
      <c r="BP7" s="39">
        <v>69.67</v>
      </c>
      <c r="BQ7" s="39">
        <v>81.89</v>
      </c>
      <c r="BR7" s="39">
        <v>80.27</v>
      </c>
      <c r="BS7" s="39">
        <v>77.930000000000007</v>
      </c>
      <c r="BT7" s="39">
        <v>74.84</v>
      </c>
      <c r="BU7" s="39">
        <v>98.6</v>
      </c>
      <c r="BV7" s="39">
        <v>100.82</v>
      </c>
      <c r="BW7" s="39">
        <v>101.64</v>
      </c>
      <c r="BX7" s="39">
        <v>96.77</v>
      </c>
      <c r="BY7" s="39">
        <v>95.81</v>
      </c>
      <c r="BZ7" s="39">
        <v>103.91</v>
      </c>
      <c r="CA7" s="39">
        <v>235.9</v>
      </c>
      <c r="CB7" s="39">
        <v>201.92</v>
      </c>
      <c r="CC7" s="39">
        <v>205.93</v>
      </c>
      <c r="CD7" s="39">
        <v>211.82</v>
      </c>
      <c r="CE7" s="39">
        <v>220.6</v>
      </c>
      <c r="CF7" s="39">
        <v>181.67</v>
      </c>
      <c r="CG7" s="39">
        <v>179.55</v>
      </c>
      <c r="CH7" s="39">
        <v>179.16</v>
      </c>
      <c r="CI7" s="39">
        <v>187.18</v>
      </c>
      <c r="CJ7" s="39">
        <v>189.58</v>
      </c>
      <c r="CK7" s="39">
        <v>167.11</v>
      </c>
      <c r="CL7" s="39">
        <v>73.180000000000007</v>
      </c>
      <c r="CM7" s="39">
        <v>71.88</v>
      </c>
      <c r="CN7" s="39">
        <v>71.42</v>
      </c>
      <c r="CO7" s="39">
        <v>72.12</v>
      </c>
      <c r="CP7" s="39">
        <v>73.22</v>
      </c>
      <c r="CQ7" s="39">
        <v>53.61</v>
      </c>
      <c r="CR7" s="39">
        <v>53.52</v>
      </c>
      <c r="CS7" s="39">
        <v>54.24</v>
      </c>
      <c r="CT7" s="39">
        <v>55.88</v>
      </c>
      <c r="CU7" s="39">
        <v>55.22</v>
      </c>
      <c r="CV7" s="39">
        <v>60.27</v>
      </c>
      <c r="CW7" s="39">
        <v>81.7</v>
      </c>
      <c r="CX7" s="39">
        <v>83.13</v>
      </c>
      <c r="CY7" s="39">
        <v>82.26</v>
      </c>
      <c r="CZ7" s="39">
        <v>79.44</v>
      </c>
      <c r="DA7" s="39">
        <v>76.180000000000007</v>
      </c>
      <c r="DB7" s="39">
        <v>81.31</v>
      </c>
      <c r="DC7" s="39">
        <v>81.459999999999994</v>
      </c>
      <c r="DD7" s="39">
        <v>81.680000000000007</v>
      </c>
      <c r="DE7" s="39">
        <v>80.989999999999995</v>
      </c>
      <c r="DF7" s="39">
        <v>80.930000000000007</v>
      </c>
      <c r="DG7" s="39">
        <v>89.92</v>
      </c>
      <c r="DH7" s="39">
        <v>43.6</v>
      </c>
      <c r="DI7" s="39">
        <v>45.26</v>
      </c>
      <c r="DJ7" s="39">
        <v>47.04</v>
      </c>
      <c r="DK7" s="39">
        <v>48.34</v>
      </c>
      <c r="DL7" s="39">
        <v>49.23</v>
      </c>
      <c r="DM7" s="39">
        <v>46.67</v>
      </c>
      <c r="DN7" s="39">
        <v>47.7</v>
      </c>
      <c r="DO7" s="39">
        <v>48.14</v>
      </c>
      <c r="DP7" s="39">
        <v>46.61</v>
      </c>
      <c r="DQ7" s="39">
        <v>47.97</v>
      </c>
      <c r="DR7" s="39">
        <v>48.85</v>
      </c>
      <c r="DS7" s="39">
        <v>19.7</v>
      </c>
      <c r="DT7" s="39">
        <v>18.649999999999999</v>
      </c>
      <c r="DU7" s="39">
        <v>12.97</v>
      </c>
      <c r="DV7" s="39">
        <v>12.81</v>
      </c>
      <c r="DW7" s="39">
        <v>12.52</v>
      </c>
      <c r="DX7" s="39">
        <v>10.029999999999999</v>
      </c>
      <c r="DY7" s="39">
        <v>7.26</v>
      </c>
      <c r="DZ7" s="39">
        <v>11.13</v>
      </c>
      <c r="EA7" s="39">
        <v>10.84</v>
      </c>
      <c r="EB7" s="39">
        <v>15.33</v>
      </c>
      <c r="EC7" s="39">
        <v>17.8</v>
      </c>
      <c r="ED7" s="39">
        <v>1.81</v>
      </c>
      <c r="EE7" s="39">
        <v>1.66</v>
      </c>
      <c r="EF7" s="39">
        <v>0.61</v>
      </c>
      <c r="EG7" s="39">
        <v>0.94</v>
      </c>
      <c r="EH7" s="39">
        <v>0.86</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tokigawa</cp:lastModifiedBy>
  <cp:lastPrinted>2020-01-23T00:14:56Z</cp:lastPrinted>
  <dcterms:created xsi:type="dcterms:W3CDTF">2019-12-05T04:12:41Z</dcterms:created>
  <dcterms:modified xsi:type="dcterms:W3CDTF">2020-02-03T04:03:47Z</dcterms:modified>
  <cp:category/>
</cp:coreProperties>
</file>