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mfile\340水道課\91業務係\100統計・調査・報告\H31調査・報告\5020115経営比較分析表\"/>
    </mc:Choice>
  </mc:AlternateContent>
  <xr:revisionPtr revIDLastSave="0" documentId="8_{F4FB7D14-24C9-451B-930D-2C7E666C14C0}" xr6:coauthVersionLast="36" xr6:coauthVersionMax="36" xr10:uidLastSave="{00000000-0000-0000-0000-000000000000}"/>
  <workbookProtection workbookAlgorithmName="SHA-512" workbookHashValue="fRU2DO5/BAE9mMpOkd70whVlMCHs5T8jcddfIH96UOIk1dXMwWDXaWku1yKe6eASuSR3M2OPMjXXdz5WjMNDnw==" workbookSaltValue="IKPERrfV0Lb0+qaEsGkxX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Q6" i="5"/>
  <c r="P6" i="5"/>
  <c r="P10" i="4" s="1"/>
  <c r="O6" i="5"/>
  <c r="I10" i="4" s="1"/>
  <c r="N6" i="5"/>
  <c r="M6" i="5"/>
  <c r="AD8" i="4" s="1"/>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AT10" i="4"/>
  <c r="AL10" i="4"/>
  <c r="W10" i="4"/>
  <c r="B10" i="4"/>
  <c r="BB8" i="4"/>
  <c r="AT8" i="4"/>
  <c r="AL8" i="4"/>
  <c r="W8" i="4"/>
  <c r="P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<sst xmlns="http://schemas.openxmlformats.org/spreadsheetml/2006/main" count="220" uniqueCount="108">
  <si>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</si>
  <si>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</si>
  <si>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</si>
  <si>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</si>
  <si>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</si>
  <si>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</si>
  <si>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</si>
  <si>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</si>
  <si>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</si>
  <si>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</si>
  <si>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</si>
  <si>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</si>
  <si>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</si>
  <si>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</si>
  <si>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</si>
  <si>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</si>
  <si>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</si>
  <si>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</si>
  <si>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</si>
  <si>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</si>
  <si>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</si>
  <si>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</si>
  <si>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</si>
  <si>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</si>
  <si>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</si>
  <si>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</si>
  <si>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</si>
  <si>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</si>
  <si>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</si>
  <si>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</si>
  <si>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</si>
  <si>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</si>
  <si>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</si>
  <si>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</si>
  <si>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</si>
  <si>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</si>
  <si>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</si>
  <si>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</si>
  <si>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</si>
  <si>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</si>
  <si>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</si>
  <si>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</si>
  <si>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</si>
  <si>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</si>
  <si>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</si>
  <si>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</si>
  <si>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</si>
  <si>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</si>
  <si>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</si>
  <si>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</si>
  <si>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</si>
  <si>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</si>
  <si>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</si>
  <si>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</si>
  <si>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</si>
  <si>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</si>
  <si>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</si>
  <si>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</si>
  <si>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</si>
  <si>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</si>
  <si>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</si>
  <si>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</si>
  <si>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</si>
  <si>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</si>
  <si>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</si>
  <si>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</si>
  <si>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</si>
  <si>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</si>
  <si>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</si>
  <si>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</si>
  <si>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</si>
  <si>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</si>
  <si>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</si>
  <si>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</si>
  <si>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</si>
  <si>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</si>
  <si>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</si>
  <si>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</si>
  <si>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</si>
  <si>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</si>
  <si>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</si>
  <si>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</si>
  <si>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</si>
  <si>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</si>
  <si>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</si>
  <si>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</si>
  <si>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</si>
  <si>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</si>
  <si>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</si>
  <si>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</si>
  <si>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</si>
  <si>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</si>
  <si>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</si>
  <si>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毛呂山町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</si>
  <si>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</si>
  <si>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</si>
  <si>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</si>
  <si>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</si>
  <si>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</si>
  <si>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</si>
  <si>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</si>
  <si>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</si>
  <si>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</si>
  <si>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</si>
  <si>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</si>
  <si>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数値が高いほど法定耐用年数に近い資産が多いことを示している。類似団体平均値、全国平均値も同様だが年々上昇しており施設や管路の老朽化が進んでいる状況である。
②管路経年化率
　法定耐用年数を超えた管路延長の割合を示している。類似団体平均値を下回っているが上昇しているため老朽管の更新を積極的に実施しなければならない。
③管路更新率
　類似団体平均値、全国平均を上回っているが、年度によってばらつきがみられる。更新事業の財源が不足しているため、財源確保に努める。</t>
    <rPh sb="1" eb="3">
      <t>ユウケイ</t>
    </rPh>
    <rPh sb="3" eb="5">
      <t>コテイ</t>
    </rPh>
    <rPh sb="5" eb="7">
      <t>シサン</t>
    </rPh>
    <rPh sb="7" eb="9">
      <t>ゲンカ</t>
    </rPh>
    <rPh sb="9" eb="11">
      <t>ショウキャク</t>
    </rPh>
    <rPh sb="11" eb="12">
      <t>リツ</t>
    </rPh>
    <rPh sb="14" eb="16">
      <t>スウチ</t>
    </rPh>
    <rPh sb="17" eb="18">
      <t>タカ</t>
    </rPh>
    <rPh sb="21" eb="23">
      <t>ホウテイ</t>
    </rPh>
    <rPh sb="23" eb="25">
      <t>タイヨウ</t>
    </rPh>
    <rPh sb="25" eb="27">
      <t>ネンスウ</t>
    </rPh>
    <rPh sb="28" eb="29">
      <t>チカ</t>
    </rPh>
    <rPh sb="30" eb="32">
      <t>シサン</t>
    </rPh>
    <rPh sb="33" eb="34">
      <t>オオ</t>
    </rPh>
    <rPh sb="38" eb="39">
      <t>シメ</t>
    </rPh>
    <rPh sb="44" eb="46">
      <t>ルイジ</t>
    </rPh>
    <rPh sb="46" eb="48">
      <t>ダンタイ</t>
    </rPh>
    <rPh sb="48" eb="51">
      <t>ヘイキンチ</t>
    </rPh>
    <rPh sb="52" eb="54">
      <t>ゼンコク</t>
    </rPh>
    <rPh sb="54" eb="56">
      <t>ヘイキン</t>
    </rPh>
    <rPh sb="56" eb="57">
      <t>チ</t>
    </rPh>
    <rPh sb="58" eb="60">
      <t>ドウヨウ</t>
    </rPh>
    <rPh sb="62" eb="64">
      <t>ネンネン</t>
    </rPh>
    <rPh sb="64" eb="66">
      <t>ジョウショウ</t>
    </rPh>
    <rPh sb="70" eb="72">
      <t>シセツ</t>
    </rPh>
    <rPh sb="73" eb="75">
      <t>カンロ</t>
    </rPh>
    <rPh sb="76" eb="79">
      <t>ロウキュウカ</t>
    </rPh>
    <rPh sb="80" eb="81">
      <t>スス</t>
    </rPh>
    <rPh sb="85" eb="87">
      <t>ジョウキョウ</t>
    </rPh>
    <rPh sb="93" eb="95">
      <t>カンロ</t>
    </rPh>
    <rPh sb="95" eb="98">
      <t>ケイネンカ</t>
    </rPh>
    <rPh sb="98" eb="99">
      <t>リツ</t>
    </rPh>
    <rPh sb="101" eb="103">
      <t>ホウテイ</t>
    </rPh>
    <rPh sb="103" eb="105">
      <t>タイヨウ</t>
    </rPh>
    <rPh sb="105" eb="107">
      <t>ネンスウ</t>
    </rPh>
    <rPh sb="108" eb="109">
      <t>コ</t>
    </rPh>
    <rPh sb="111" eb="113">
      <t>カンロ</t>
    </rPh>
    <rPh sb="113" eb="115">
      <t>エンチョウ</t>
    </rPh>
    <rPh sb="116" eb="118">
      <t>ワリアイ</t>
    </rPh>
    <rPh sb="119" eb="120">
      <t>シメ</t>
    </rPh>
    <rPh sb="125" eb="127">
      <t>ルイジ</t>
    </rPh>
    <rPh sb="127" eb="129">
      <t>ダンタイ</t>
    </rPh>
    <rPh sb="129" eb="132">
      <t>ヘイキンチ</t>
    </rPh>
    <rPh sb="133" eb="135">
      <t>シタマワ</t>
    </rPh>
    <rPh sb="140" eb="142">
      <t>ジョウショウ</t>
    </rPh>
    <rPh sb="148" eb="150">
      <t>ロウキュウ</t>
    </rPh>
    <rPh sb="150" eb="151">
      <t>カン</t>
    </rPh>
    <rPh sb="152" eb="154">
      <t>コウシン</t>
    </rPh>
    <rPh sb="155" eb="157">
      <t>セッキョク</t>
    </rPh>
    <rPh sb="157" eb="158">
      <t>テキ</t>
    </rPh>
    <rPh sb="159" eb="161">
      <t>ジッシ</t>
    </rPh>
    <rPh sb="173" eb="175">
      <t>カンロ</t>
    </rPh>
    <rPh sb="175" eb="177">
      <t>コウシン</t>
    </rPh>
    <rPh sb="177" eb="178">
      <t>リツ</t>
    </rPh>
    <rPh sb="180" eb="182">
      <t>ルイジ</t>
    </rPh>
    <rPh sb="182" eb="184">
      <t>ダンタイ</t>
    </rPh>
    <rPh sb="184" eb="186">
      <t>ヘイキン</t>
    </rPh>
    <rPh sb="186" eb="187">
      <t>チ</t>
    </rPh>
    <rPh sb="188" eb="190">
      <t>ゼンコク</t>
    </rPh>
    <rPh sb="190" eb="192">
      <t>ヘイキン</t>
    </rPh>
    <rPh sb="193" eb="195">
      <t>ウワマワ</t>
    </rPh>
    <rPh sb="201" eb="203">
      <t>ネンド</t>
    </rPh>
    <rPh sb="217" eb="219">
      <t>コウシン</t>
    </rPh>
    <rPh sb="219" eb="221">
      <t>ジギョウ</t>
    </rPh>
    <rPh sb="222" eb="224">
      <t>ザイゲン</t>
    </rPh>
    <rPh sb="225" eb="227">
      <t>フソク</t>
    </rPh>
    <rPh sb="234" eb="236">
      <t>ザイゲン</t>
    </rPh>
    <rPh sb="236" eb="238">
      <t>カクホ</t>
    </rPh>
    <rPh sb="239" eb="240">
      <t>ツト</t>
    </rPh>
    <phoneticPr fontId="4"/>
  </si>
  <si>
    <t>　人口減少や節水機器の普及等により給水収益は減少している状況で、老朽化した施設や管路の更新事業を計画的に実施するためには、その財源確保に努めなければならない。平成29年度に策定した経営戦略では令和2年度には経常損益が赤字に転じる見込みである。そのため、水道料金の改定を検討する。
　財源を確保することにより、管路では多く残っている石綿セメント管の更新を積極的に進め、将来にわたり安心安全で安定的に水を供給できる経営を維持していく。</t>
    <rPh sb="1" eb="3">
      <t>ジンコウ</t>
    </rPh>
    <rPh sb="3" eb="5">
      <t>ゲンショウ</t>
    </rPh>
    <rPh sb="6" eb="8">
      <t>セッスイ</t>
    </rPh>
    <rPh sb="8" eb="10">
      <t>キキ</t>
    </rPh>
    <rPh sb="11" eb="13">
      <t>フキュウ</t>
    </rPh>
    <rPh sb="13" eb="14">
      <t>トウ</t>
    </rPh>
    <rPh sb="17" eb="19">
      <t>キュウスイ</t>
    </rPh>
    <rPh sb="19" eb="21">
      <t>シュウエキ</t>
    </rPh>
    <rPh sb="22" eb="24">
      <t>ゲンショウ</t>
    </rPh>
    <rPh sb="28" eb="30">
      <t>ジョウキョウ</t>
    </rPh>
    <rPh sb="32" eb="35">
      <t>ロウキュウカ</t>
    </rPh>
    <rPh sb="37" eb="39">
      <t>シセツ</t>
    </rPh>
    <rPh sb="40" eb="42">
      <t>カンロ</t>
    </rPh>
    <rPh sb="43" eb="45">
      <t>コウシン</t>
    </rPh>
    <rPh sb="45" eb="47">
      <t>ジギョウ</t>
    </rPh>
    <rPh sb="48" eb="50">
      <t>ケイカク</t>
    </rPh>
    <rPh sb="50" eb="51">
      <t>テキ</t>
    </rPh>
    <rPh sb="52" eb="54">
      <t>ジッシ</t>
    </rPh>
    <rPh sb="63" eb="65">
      <t>ザイゲン</t>
    </rPh>
    <rPh sb="65" eb="67">
      <t>カクホ</t>
    </rPh>
    <rPh sb="68" eb="69">
      <t>ツト</t>
    </rPh>
    <rPh sb="79" eb="81">
      <t>ヘイセイ</t>
    </rPh>
    <rPh sb="83" eb="85">
      <t>ネンド</t>
    </rPh>
    <rPh sb="86" eb="88">
      <t>サクテイ</t>
    </rPh>
    <rPh sb="90" eb="92">
      <t>ケイエイ</t>
    </rPh>
    <rPh sb="92" eb="94">
      <t>センリャク</t>
    </rPh>
    <rPh sb="96" eb="98">
      <t>レイワ</t>
    </rPh>
    <rPh sb="99" eb="101">
      <t>ネンド</t>
    </rPh>
    <rPh sb="103" eb="105">
      <t>ケイジョウ</t>
    </rPh>
    <rPh sb="105" eb="107">
      <t>ソンエキ</t>
    </rPh>
    <rPh sb="108" eb="110">
      <t>アカジ</t>
    </rPh>
    <rPh sb="111" eb="112">
      <t>テン</t>
    </rPh>
    <rPh sb="114" eb="116">
      <t>ミコ</t>
    </rPh>
    <rPh sb="126" eb="128">
      <t>スイドウ</t>
    </rPh>
    <rPh sb="128" eb="130">
      <t>リョウキン</t>
    </rPh>
    <rPh sb="131" eb="133">
      <t>カイテイ</t>
    </rPh>
    <rPh sb="134" eb="136">
      <t>ケントウ</t>
    </rPh>
    <rPh sb="141" eb="143">
      <t>ザイゲン</t>
    </rPh>
    <rPh sb="144" eb="146">
      <t>カクホ</t>
    </rPh>
    <rPh sb="154" eb="156">
      <t>カンロ</t>
    </rPh>
    <rPh sb="158" eb="159">
      <t>オオ</t>
    </rPh>
    <rPh sb="160" eb="161">
      <t>ノコ</t>
    </rPh>
    <rPh sb="165" eb="167">
      <t>セキメン</t>
    </rPh>
    <rPh sb="171" eb="172">
      <t>カン</t>
    </rPh>
    <rPh sb="173" eb="175">
      <t>コウシン</t>
    </rPh>
    <rPh sb="176" eb="179">
      <t>セッキョクテキ</t>
    </rPh>
    <rPh sb="180" eb="181">
      <t>スス</t>
    </rPh>
    <rPh sb="183" eb="185">
      <t>ショウライ</t>
    </rPh>
    <rPh sb="189" eb="191">
      <t>アンシン</t>
    </rPh>
    <rPh sb="191" eb="193">
      <t>アンゼン</t>
    </rPh>
    <rPh sb="194" eb="196">
      <t>アンテイ</t>
    </rPh>
    <rPh sb="196" eb="197">
      <t>テキ</t>
    </rPh>
    <rPh sb="198" eb="199">
      <t>ミズ</t>
    </rPh>
    <rPh sb="200" eb="202">
      <t>キョウキュウ</t>
    </rPh>
    <rPh sb="205" eb="207">
      <t>ケイエイ</t>
    </rPh>
    <rPh sb="208" eb="210">
      <t>イジ</t>
    </rPh>
    <phoneticPr fontId="4"/>
  </si>
  <si>
    <t>①経常収支比率
　100％を上回っており単年度では黒字であるが、年々下降し料金回収率も100％を下回っているため給水収益以外の収入に依存していることを示している。
③流動比率
　類似団体平均値より下回っているが、100％を大きく上回っており、短期的な債務に対する支払能力は確保されている。
④企業債残高対給水収益比率
　企業債について、毎年の償還額を考慮して借入を行っているため、一定水準を保っている。今後は、給水収益が減少し更新事業の財源として企業債の活用がより多く求められていくため上昇する見込みである。
⑤料金回収率
　100％を下回っており、給水に係る費用が給水収益で賄えていないことを示している。これは、給水収益が減少しているにも関わらず費用がなかなか削減できないためである。
⑥給水原価
　有収水量１㎥あたりにかかる費用を示すもので、類似団体平均値、全国平均を下回り低水準であるが上昇傾向にあるため、費用について更なる削減を検討する必要がある。
⑦施設利用率
　一日配水能力に対する一日平均配水量の割合を示すもので、類似団体平均値を大きく下回っており、施設規模に対して効率的に利用できていない状況である。今後も配水量は減少する見通しのため、適正な施設規模の検討を行う必要がある。
⑧有収率
　全町的な漏水調査を実施し、早期の漏水発見、修理を実施したため有収率の向上につながった。
　</t>
    <rPh sb="1" eb="3">
      <t>ケイジョウ</t>
    </rPh>
    <rPh sb="3" eb="5">
      <t>シュウシ</t>
    </rPh>
    <rPh sb="5" eb="7">
      <t>ヒリツ</t>
    </rPh>
    <rPh sb="14" eb="16">
      <t>ウワマワ</t>
    </rPh>
    <rPh sb="20" eb="23">
      <t>タンネンド</t>
    </rPh>
    <rPh sb="25" eb="27">
      <t>クロジ</t>
    </rPh>
    <rPh sb="32" eb="34">
      <t>ネンネン</t>
    </rPh>
    <rPh sb="34" eb="36">
      <t>カコウ</t>
    </rPh>
    <rPh sb="37" eb="39">
      <t>リョウキン</t>
    </rPh>
    <rPh sb="39" eb="41">
      <t>カイシュウ</t>
    </rPh>
    <rPh sb="41" eb="42">
      <t>リツ</t>
    </rPh>
    <rPh sb="48" eb="50">
      <t>シタマワ</t>
    </rPh>
    <rPh sb="56" eb="58">
      <t>キュウスイ</t>
    </rPh>
    <rPh sb="58" eb="60">
      <t>シュウエキ</t>
    </rPh>
    <rPh sb="60" eb="62">
      <t>イガイ</t>
    </rPh>
    <rPh sb="63" eb="65">
      <t>シュウニュウ</t>
    </rPh>
    <rPh sb="66" eb="68">
      <t>イゾン</t>
    </rPh>
    <rPh sb="75" eb="76">
      <t>シメ</t>
    </rPh>
    <rPh sb="83" eb="85">
      <t>リュウドウ</t>
    </rPh>
    <rPh sb="85" eb="87">
      <t>ヒリツ</t>
    </rPh>
    <rPh sb="89" eb="91">
      <t>ルイジ</t>
    </rPh>
    <rPh sb="91" eb="93">
      <t>ダンタイ</t>
    </rPh>
    <rPh sb="93" eb="96">
      <t>ヘイキンチ</t>
    </rPh>
    <rPh sb="98" eb="100">
      <t>シタマワ</t>
    </rPh>
    <rPh sb="111" eb="112">
      <t>オオ</t>
    </rPh>
    <rPh sb="114" eb="116">
      <t>ウワマワ</t>
    </rPh>
    <rPh sb="121" eb="124">
      <t>タンキテキ</t>
    </rPh>
    <rPh sb="125" eb="127">
      <t>サイム</t>
    </rPh>
    <rPh sb="128" eb="129">
      <t>タイ</t>
    </rPh>
    <rPh sb="131" eb="133">
      <t>シハラ</t>
    </rPh>
    <rPh sb="133" eb="135">
      <t>ノウリョク</t>
    </rPh>
    <rPh sb="136" eb="138">
      <t>カクホ</t>
    </rPh>
    <rPh sb="146" eb="148">
      <t>キギョウ</t>
    </rPh>
    <rPh sb="148" eb="149">
      <t>サイ</t>
    </rPh>
    <rPh sb="149" eb="151">
      <t>ザンダカ</t>
    </rPh>
    <rPh sb="151" eb="152">
      <t>タイ</t>
    </rPh>
    <rPh sb="152" eb="154">
      <t>キュウスイ</t>
    </rPh>
    <rPh sb="154" eb="156">
      <t>シュウエキ</t>
    </rPh>
    <rPh sb="156" eb="158">
      <t>ヒリツ</t>
    </rPh>
    <rPh sb="160" eb="162">
      <t>キギョウ</t>
    </rPh>
    <rPh sb="162" eb="163">
      <t>サイ</t>
    </rPh>
    <rPh sb="168" eb="170">
      <t>マイトシ</t>
    </rPh>
    <rPh sb="171" eb="173">
      <t>ショウカン</t>
    </rPh>
    <rPh sb="173" eb="174">
      <t>ガク</t>
    </rPh>
    <rPh sb="175" eb="177">
      <t>コウリョ</t>
    </rPh>
    <rPh sb="179" eb="181">
      <t>カリイレ</t>
    </rPh>
    <rPh sb="182" eb="183">
      <t>オコナ</t>
    </rPh>
    <rPh sb="190" eb="192">
      <t>イッテイ</t>
    </rPh>
    <rPh sb="192" eb="194">
      <t>スイジュン</t>
    </rPh>
    <rPh sb="195" eb="196">
      <t>タモ</t>
    </rPh>
    <rPh sb="201" eb="203">
      <t>コンゴ</t>
    </rPh>
    <rPh sb="205" eb="207">
      <t>キュウスイ</t>
    </rPh>
    <rPh sb="207" eb="209">
      <t>シュウエキ</t>
    </rPh>
    <rPh sb="210" eb="212">
      <t>ゲンショウ</t>
    </rPh>
    <rPh sb="213" eb="215">
      <t>コウシン</t>
    </rPh>
    <rPh sb="215" eb="217">
      <t>ジギョウ</t>
    </rPh>
    <rPh sb="218" eb="220">
      <t>ザイゲン</t>
    </rPh>
    <rPh sb="223" eb="225">
      <t>キギョウ</t>
    </rPh>
    <rPh sb="225" eb="226">
      <t>サイ</t>
    </rPh>
    <rPh sb="227" eb="229">
      <t>カツヨウ</t>
    </rPh>
    <rPh sb="232" eb="233">
      <t>オオ</t>
    </rPh>
    <rPh sb="234" eb="235">
      <t>モト</t>
    </rPh>
    <rPh sb="243" eb="245">
      <t>ジョウショウ</t>
    </rPh>
    <rPh sb="247" eb="249">
      <t>ミコ</t>
    </rPh>
    <rPh sb="256" eb="258">
      <t>リョウキン</t>
    </rPh>
    <rPh sb="258" eb="260">
      <t>カイシュウ</t>
    </rPh>
    <rPh sb="260" eb="261">
      <t>リツ</t>
    </rPh>
    <rPh sb="268" eb="270">
      <t>シタマワ</t>
    </rPh>
    <rPh sb="275" eb="277">
      <t>キュウスイ</t>
    </rPh>
    <rPh sb="278" eb="279">
      <t>カカ</t>
    </rPh>
    <rPh sb="280" eb="282">
      <t>ヒヨウ</t>
    </rPh>
    <rPh sb="283" eb="285">
      <t>キュウスイ</t>
    </rPh>
    <rPh sb="285" eb="287">
      <t>シュウエキ</t>
    </rPh>
    <rPh sb="288" eb="289">
      <t>マカナ</t>
    </rPh>
    <rPh sb="297" eb="298">
      <t>シメ</t>
    </rPh>
    <rPh sb="307" eb="309">
      <t>キュウスイ</t>
    </rPh>
    <rPh sb="309" eb="311">
      <t>シュウエキ</t>
    </rPh>
    <rPh sb="312" eb="314">
      <t>ゲンショウ</t>
    </rPh>
    <rPh sb="320" eb="321">
      <t>カカ</t>
    </rPh>
    <rPh sb="324" eb="326">
      <t>ヒヨウ</t>
    </rPh>
    <rPh sb="331" eb="333">
      <t>サクゲン</t>
    </rPh>
    <rPh sb="345" eb="347">
      <t>キュウスイ</t>
    </rPh>
    <rPh sb="347" eb="349">
      <t>ゲンカ</t>
    </rPh>
    <rPh sb="351" eb="353">
      <t>ユウシュウ</t>
    </rPh>
    <rPh sb="353" eb="355">
      <t>スイリョウ</t>
    </rPh>
    <rPh sb="364" eb="366">
      <t>ヒヨウ</t>
    </rPh>
    <rPh sb="367" eb="368">
      <t>シメ</t>
    </rPh>
    <rPh sb="373" eb="375">
      <t>ルイジ</t>
    </rPh>
    <rPh sb="375" eb="377">
      <t>ダンタイ</t>
    </rPh>
    <rPh sb="377" eb="380">
      <t>ヘイキンチ</t>
    </rPh>
    <rPh sb="381" eb="383">
      <t>ゼンコク</t>
    </rPh>
    <rPh sb="383" eb="385">
      <t>ヘイキン</t>
    </rPh>
    <rPh sb="386" eb="388">
      <t>シタマワ</t>
    </rPh>
    <rPh sb="389" eb="390">
      <t>テイ</t>
    </rPh>
    <rPh sb="390" eb="392">
      <t>スイジュン</t>
    </rPh>
    <rPh sb="396" eb="398">
      <t>ジョウショウ</t>
    </rPh>
    <rPh sb="398" eb="400">
      <t>ケイコウ</t>
    </rPh>
    <rPh sb="406" eb="408">
      <t>ヒヨウ</t>
    </rPh>
    <rPh sb="412" eb="413">
      <t>サラ</t>
    </rPh>
    <rPh sb="415" eb="417">
      <t>サクゲン</t>
    </rPh>
    <rPh sb="418" eb="420">
      <t>ケントウ</t>
    </rPh>
    <rPh sb="422" eb="424">
      <t>ヒツヨウ</t>
    </rPh>
    <rPh sb="430" eb="432">
      <t>シセツ</t>
    </rPh>
    <rPh sb="432" eb="434">
      <t>リヨウ</t>
    </rPh>
    <rPh sb="434" eb="435">
      <t>リツ</t>
    </rPh>
    <rPh sb="437" eb="439">
      <t>イチニチ</t>
    </rPh>
    <rPh sb="439" eb="441">
      <t>ハイスイ</t>
    </rPh>
    <rPh sb="441" eb="443">
      <t>ノウリョク</t>
    </rPh>
    <rPh sb="444" eb="445">
      <t>タイ</t>
    </rPh>
    <rPh sb="447" eb="449">
      <t>イチニチ</t>
    </rPh>
    <rPh sb="449" eb="451">
      <t>ヘイキン</t>
    </rPh>
    <rPh sb="451" eb="453">
      <t>ハイスイ</t>
    </rPh>
    <rPh sb="453" eb="454">
      <t>リョウ</t>
    </rPh>
    <rPh sb="455" eb="457">
      <t>ワリアイ</t>
    </rPh>
    <rPh sb="458" eb="459">
      <t>シメ</t>
    </rPh>
    <rPh sb="464" eb="466">
      <t>ルイジ</t>
    </rPh>
    <rPh sb="466" eb="468">
      <t>ダンタイ</t>
    </rPh>
    <rPh sb="468" eb="471">
      <t>ヘイキンチ</t>
    </rPh>
    <rPh sb="472" eb="473">
      <t>オオ</t>
    </rPh>
    <rPh sb="475" eb="477">
      <t>シタマワ</t>
    </rPh>
    <rPh sb="482" eb="484">
      <t>シセツ</t>
    </rPh>
    <rPh sb="484" eb="486">
      <t>キボ</t>
    </rPh>
    <rPh sb="487" eb="488">
      <t>タイ</t>
    </rPh>
    <rPh sb="490" eb="492">
      <t>コウリツ</t>
    </rPh>
    <rPh sb="492" eb="493">
      <t>テキ</t>
    </rPh>
    <rPh sb="494" eb="496">
      <t>リヨウ</t>
    </rPh>
    <rPh sb="502" eb="504">
      <t>ジョウキョウ</t>
    </rPh>
    <rPh sb="508" eb="510">
      <t>コンゴ</t>
    </rPh>
    <rPh sb="511" eb="513">
      <t>ハイスイ</t>
    </rPh>
    <rPh sb="513" eb="514">
      <t>リョウ</t>
    </rPh>
    <rPh sb="515" eb="517">
      <t>ゲンショウ</t>
    </rPh>
    <rPh sb="519" eb="521">
      <t>ミトオ</t>
    </rPh>
    <rPh sb="526" eb="528">
      <t>テキセイ</t>
    </rPh>
    <rPh sb="529" eb="531">
      <t>シセツ</t>
    </rPh>
    <rPh sb="531" eb="533">
      <t>キボ</t>
    </rPh>
    <rPh sb="534" eb="536">
      <t>ケントウ</t>
    </rPh>
    <rPh sb="537" eb="538">
      <t>オコナ</t>
    </rPh>
    <rPh sb="539" eb="541">
      <t>ヒツヨウ</t>
    </rPh>
    <rPh sb="547" eb="550">
      <t>ユウシュウリツ</t>
    </rPh>
    <rPh sb="552" eb="554">
      <t>ゼンチョウ</t>
    </rPh>
    <rPh sb="554" eb="555">
      <t>テキ</t>
    </rPh>
    <rPh sb="556" eb="558">
      <t>ロウスイ</t>
    </rPh>
    <rPh sb="558" eb="560">
      <t>チョウサ</t>
    </rPh>
    <rPh sb="561" eb="563">
      <t>ジッシ</t>
    </rPh>
    <rPh sb="573" eb="575">
      <t>シュウリ</t>
    </rPh>
    <rPh sb="576" eb="578">
      <t>ジッシ</t>
    </rPh>
    <rPh sb="582" eb="585">
      <t>ユウシュウリツ</t>
    </rPh>
    <rPh sb="586" eb="58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</si>
</sst>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0.42</c:v>
                </c:pt>
                <c:pt idx="1">
                  <c:v>0.95</c:v>
                </c:pt>
                <c:pt idx="2">
                  <c:v>1.52</c:v>
                </c:pt>
                <c:pt idx="3">
                  <c:v>0.88</c:v>
                </c:pt>
                <c:pt idx="4">
                  <c:v>0.95</c:v>
                </c:pt>
              </c:numCache>
            </c:numRef>
          </c:val>
          <c:extLst>
            <c:ext xmlns:c16="http://schemas.microsoft.com/office/drawing/2014/chart" uri="{C3380CC4-5D6E-409C-BE32-E72D297353CC}">
              <c16:uniqueId val="{00000000-B98A-4B06-90BE-128A09326F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B98A-4B06-90BE-128A09326F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53.91</c:v>
                </c:pt>
                <c:pt idx="1">
                  <c:v>54.39</c:v>
                </c:pt>
                <c:pt idx="2">
                  <c:v>54.89</c:v>
                </c:pt>
                <c:pt idx="3">
                  <c:v>54.6</c:v>
                </c:pt>
                <c:pt idx="4">
                  <c:v>52.99</c:v>
                </c:pt>
              </c:numCache>
            </c:numRef>
          </c:val>
          <c:extLst>
            <c:ext xmlns:c16="http://schemas.microsoft.com/office/drawing/2014/chart" uri="{C3380CC4-5D6E-409C-BE32-E72D297353CC}">
              <c16:uniqueId val="{00000000-8CC5-4882-890C-2478AEB5D1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8CC5-4882-890C-2478AEB5D1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95.07</c:v>
                </c:pt>
                <c:pt idx="1">
                  <c:v>93.25</c:v>
                </c:pt>
                <c:pt idx="2">
                  <c:v>91.28</c:v>
                </c:pt>
                <c:pt idx="3">
                  <c:v>91.79</c:v>
                </c:pt>
                <c:pt idx="4">
                  <c:v>92.95</c:v>
                </c:pt>
              </c:numCache>
            </c:numRef>
          </c:val>
          <c:extLst>
            <c:ext xmlns:c16="http://schemas.microsoft.com/office/drawing/2014/chart" uri="{C3380CC4-5D6E-409C-BE32-E72D297353CC}">
              <c16:uniqueId val="{00000000-B93D-4BB9-B134-B0A684C34F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93D-4BB9-B134-B0A684C34F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109.66</c:v>
                </c:pt>
                <c:pt idx="1">
                  <c:v>109.87</c:v>
                </c:pt>
                <c:pt idx="2">
                  <c:v>109.24</c:v>
                </c:pt>
                <c:pt idx="3">
                  <c:v>105.85</c:v>
                </c:pt>
                <c:pt idx="4">
                  <c:v>104.29</c:v>
                </c:pt>
              </c:numCache>
            </c:numRef>
          </c:val>
          <c:extLst>
            <c:ext xmlns:c16="http://schemas.microsoft.com/office/drawing/2014/chart" uri="{C3380CC4-5D6E-409C-BE32-E72D297353CC}">
              <c16:uniqueId val="{00000000-2A9A-4F88-9243-65612AD2BC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2A9A-4F88-9243-65612AD2BC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47.02</c:v>
                </c:pt>
                <c:pt idx="1">
                  <c:v>47.7</c:v>
                </c:pt>
                <c:pt idx="2">
                  <c:v>48.5</c:v>
                </c:pt>
                <c:pt idx="3">
                  <c:v>49.33</c:v>
                </c:pt>
                <c:pt idx="4">
                  <c:v>49.86</c:v>
                </c:pt>
              </c:numCache>
            </c:numRef>
          </c:val>
          <c:extLst>
            <c:ext xmlns:c16="http://schemas.microsoft.com/office/drawing/2014/chart" uri="{C3380CC4-5D6E-409C-BE32-E72D297353CC}">
              <c16:uniqueId val="{00000000-12D9-415E-B2C8-1D519E59E8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12D9-415E-B2C8-1D519E59E8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11.49</c:v>
                </c:pt>
                <c:pt idx="1">
                  <c:v>11.46</c:v>
                </c:pt>
                <c:pt idx="2">
                  <c:v>10.9</c:v>
                </c:pt>
                <c:pt idx="3">
                  <c:v>13.28</c:v>
                </c:pt>
                <c:pt idx="4">
                  <c:v>14.6</c:v>
                </c:pt>
              </c:numCache>
            </c:numRef>
          </c:val>
          <c:extLst>
            <c:ext xmlns:c16="http://schemas.microsoft.com/office/drawing/2014/chart" uri="{C3380CC4-5D6E-409C-BE32-E72D297353CC}">
              <c16:uniqueId val="{00000000-8D92-4869-A680-03B74A0B3A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8D92-4869-A680-03B74A0B3A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70-4F34-8F9B-C06519DFF52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C070-4F34-8F9B-C06519DFF52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437.22</c:v>
                </c:pt>
                <c:pt idx="1">
                  <c:v>283.86</c:v>
                </c:pt>
                <c:pt idx="2">
                  <c:v>331.13</c:v>
                </c:pt>
                <c:pt idx="3">
                  <c:v>267.27</c:v>
                </c:pt>
                <c:pt idx="4">
                  <c:v>268.98</c:v>
                </c:pt>
              </c:numCache>
            </c:numRef>
          </c:val>
          <c:extLst>
            <c:ext xmlns:c16="http://schemas.microsoft.com/office/drawing/2014/chart" uri="{C3380CC4-5D6E-409C-BE32-E72D297353CC}">
              <c16:uniqueId val="{00000000-286C-4E73-8CCC-99968D29F9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286C-4E73-8CCC-99968D29F9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212.65</c:v>
                </c:pt>
                <c:pt idx="1">
                  <c:v>212.22</c:v>
                </c:pt>
                <c:pt idx="2">
                  <c:v>214.19</c:v>
                </c:pt>
                <c:pt idx="3">
                  <c:v>211.52</c:v>
                </c:pt>
                <c:pt idx="4">
                  <c:v>214.5</c:v>
                </c:pt>
              </c:numCache>
            </c:numRef>
          </c:val>
          <c:extLst>
            <c:ext xmlns:c16="http://schemas.microsoft.com/office/drawing/2014/chart" uri="{C3380CC4-5D6E-409C-BE32-E72D297353CC}">
              <c16:uniqueId val="{00000000-E52B-4431-801D-6C1C1E03A7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52B-4431-801D-6C1C1E03A7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105.3</c:v>
                </c:pt>
                <c:pt idx="1">
                  <c:v>105.85</c:v>
                </c:pt>
                <c:pt idx="2">
                  <c:v>105.95</c:v>
                </c:pt>
                <c:pt idx="3">
                  <c:v>102.2</c:v>
                </c:pt>
                <c:pt idx="4">
                  <c:v>99.14</c:v>
                </c:pt>
              </c:numCache>
            </c:numRef>
          </c:val>
          <c:extLst>
            <c:ext xmlns:c16="http://schemas.microsoft.com/office/drawing/2014/chart" uri="{C3380CC4-5D6E-409C-BE32-E72D297353CC}">
              <c16:uniqueId val="{00000000-6199-44C4-9F0D-C3136ED141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199-44C4-9F0D-C3136ED141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139.91999999999999</c:v>
                </c:pt>
                <c:pt idx="1">
                  <c:v>138.97</c:v>
                </c:pt>
                <c:pt idx="2">
                  <c:v>137.91</c:v>
                </c:pt>
                <c:pt idx="3">
                  <c:v>143.65</c:v>
                </c:pt>
                <c:pt idx="4">
                  <c:v>147.91</c:v>
                </c:pt>
              </c:numCache>
            </c:numRef>
          </c:val>
          <c:extLst>
            <c:ext xmlns:c16="http://schemas.microsoft.com/office/drawing/2014/chart" uri="{C3380CC4-5D6E-409C-BE32-E72D297353CC}">
              <c16:uniqueId val="{00000000-92D7-4111-99DB-685DE51B97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92D7-4111-99DB-685DE51B97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埼玉県　毛呂山町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33852</v>
      </c>
      <c r="AM8" s="71"/>
      <c r="AN8" s="71"/>
      <c r="AO8" s="71"/>
      <c r="AP8" s="71"/>
      <c r="AQ8" s="71"/>
      <c r="AR8" s="71"/>
      <c r="AS8" s="71"/>
      <c r="AT8" s="67">
        <f>データ!$S$6</f>
        <v>34.07</v>
      </c>
      <c r="AU8" s="68"/>
      <c r="AV8" s="68"/>
      <c r="AW8" s="68"/>
      <c r="AX8" s="68"/>
      <c r="AY8" s="68"/>
      <c r="AZ8" s="68"/>
      <c r="BA8" s="68"/>
      <c r="BB8" s="70">
        <f>データ!$T$6</f>
        <v>993.6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80.989999999999995</v>
      </c>
      <c r="J10" s="68"/>
      <c r="K10" s="68"/>
      <c r="L10" s="68"/>
      <c r="M10" s="68"/>
      <c r="N10" s="68"/>
      <c r="O10" s="69"/>
      <c r="P10" s="70">
        <f>データ!$P$6</f>
        <v>99.75</v>
      </c>
      <c r="Q10" s="70"/>
      <c r="R10" s="70"/>
      <c r="S10" s="70"/>
      <c r="T10" s="70"/>
      <c r="U10" s="70"/>
      <c r="V10" s="70"/>
      <c r="W10" s="71">
        <f>データ!$Q$6</f>
        <v>2127</v>
      </c>
      <c r="X10" s="71"/>
      <c r="Y10" s="71"/>
      <c r="Z10" s="71"/>
      <c r="AA10" s="71"/>
      <c r="AB10" s="71"/>
      <c r="AC10" s="71"/>
      <c r="AD10" s="2"/>
      <c r="AE10" s="2"/>
      <c r="AF10" s="2"/>
      <c r="AG10" s="2"/>
      <c r="AH10" s="4"/>
      <c r="AI10" s="4"/>
      <c r="AJ10" s="4"/>
      <c r="AK10" s="4"/>
      <c r="AL10" s="71">
        <f>データ!$U$6</f>
        <v>33679</v>
      </c>
      <c r="AM10" s="71"/>
      <c r="AN10" s="71"/>
      <c r="AO10" s="71"/>
      <c r="AP10" s="71"/>
      <c r="AQ10" s="71"/>
      <c r="AR10" s="71"/>
      <c r="AS10" s="71"/>
      <c r="AT10" s="67">
        <f>データ!$V$6</f>
        <v>24.2</v>
      </c>
      <c r="AU10" s="68"/>
      <c r="AV10" s="68"/>
      <c r="AW10" s="68"/>
      <c r="AX10" s="68"/>
      <c r="AY10" s="68"/>
      <c r="AZ10" s="68"/>
      <c r="BA10" s="68"/>
      <c r="BB10" s="70">
        <f>データ!$W$6</f>
        <v>1391.69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MsE9Rtz/82bxeNut5rYUMM6TAbQWUIogoYRN8JG2aRf8WBLdtbbuOv5Oc9e+q39saKZJNi7bm2Kqluosjccvw==" saltValue="ARsJQbhAoUY9j6x7wJyo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113263</v>
      </c>
      <c r="D6" s="34">
        <f t="shared" si="3"/>
        <v>46</v>
      </c>
      <c r="E6" s="34">
        <f t="shared" si="3"/>
        <v>1</v>
      </c>
      <c r="F6" s="34">
        <f t="shared" si="3"/>
        <v>0</v>
      </c>
      <c r="G6" s="34">
        <f t="shared" si="3"/>
        <v>1</v>
      </c>
      <c r="H6" s="34" t="str">
        <f t="shared" si="3"/>
        <v>埼玉県　毛呂山町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80.989999999999995</v>
      </c>
      <c r="P6" s="35">
        <f t="shared" si="3"/>
        <v>99.75</v>
      </c>
      <c r="Q6" s="35">
        <f t="shared" si="3"/>
        <v>2127</v>
      </c>
      <c r="R6" s="35">
        <f t="shared" si="3"/>
        <v>33852</v>
      </c>
      <c r="S6" s="35">
        <f t="shared" si="3"/>
        <v>34.07</v>
      </c>
      <c r="T6" s="35">
        <f t="shared" si="3"/>
        <v>993.6</v>
      </c>
      <c r="U6" s="35">
        <f t="shared" si="3"/>
        <v>33679</v>
      </c>
      <c r="V6" s="35">
        <f t="shared" si="3"/>
        <v>24.2</v>
      </c>
      <c r="W6" s="35">
        <f t="shared" si="3"/>
        <v>1391.69</v>
      </c>
      <c r="X6" s="36">
        <f>IF(X7="",NA(),X7)</f>
        <v>109.66</v>
      </c>
      <c r="Y6" s="36">
        <f t="shared" ref="Y6:AG6" si="4">IF(Y7="",NA(),Y7)</f>
        <v>109.87</v>
      </c>
      <c r="Z6" s="36">
        <f t="shared" si="4"/>
        <v>109.24</v>
      </c>
      <c r="AA6" s="36">
        <f t="shared" si="4"/>
        <v>105.85</v>
      </c>
      <c r="AB6" s="36">
        <f t="shared" si="4"/>
        <v>104.29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437.22</v>
      </c>
      <c r="AU6" s="36">
        <f t="shared" ref="AU6:BC6" si="6">IF(AU7="",NA(),AU7)</f>
        <v>283.86</v>
      </c>
      <c r="AV6" s="36">
        <f t="shared" si="6"/>
        <v>331.13</v>
      </c>
      <c r="AW6" s="36">
        <f t="shared" si="6"/>
        <v>267.27</v>
      </c>
      <c r="AX6" s="36">
        <f t="shared" si="6"/>
        <v>268.98</v>
      </c>
      <c r="AY6" s="36">
        <f t="shared" si="6"/>
        <v>382.09</v>
      </c>
      <c r="AZ6" s="36">
        <f t="shared" si="6"/>
        <v>371.31</v>
      </c>
      <c r="BA6" s="36">
        <f t="shared" si="6"/>
        <v>377.63</v>
      </c>
      <c r="BB6" s="36">
        <f t="shared" si="6"/>
        <v>357.34</v>
      </c>
      <c r="BC6" s="36">
        <f t="shared" si="6"/>
        <v>366.03</v>
      </c>
      <c r="BD6" s="35" t="str">
        <f>IF(BD7="","",IF(BD7="-","【-】","【"&amp;SUBSTITUTE(TEXT(BD7,"#,##0.00"),"-","△")&amp;"】"))</f>
        <v>【261.93】</v>
      </c>
      <c r="BE6" s="36">
        <f>IF(BE7="",NA(),BE7)</f>
        <v>212.65</v>
      </c>
      <c r="BF6" s="36">
        <f t="shared" ref="BF6:BN6" si="7">IF(BF7="",NA(),BF7)</f>
        <v>212.22</v>
      </c>
      <c r="BG6" s="36">
        <f t="shared" si="7"/>
        <v>214.19</v>
      </c>
      <c r="BH6" s="36">
        <f t="shared" si="7"/>
        <v>211.52</v>
      </c>
      <c r="BI6" s="36">
        <f t="shared" si="7"/>
        <v>214.5</v>
      </c>
      <c r="BJ6" s="36">
        <f t="shared" si="7"/>
        <v>385.06</v>
      </c>
      <c r="BK6" s="36">
        <f t="shared" si="7"/>
        <v>373.09</v>
      </c>
      <c r="BL6" s="36">
        <f t="shared" si="7"/>
        <v>364.71</v>
      </c>
      <c r="BM6" s="36">
        <f t="shared" si="7"/>
        <v>373.69</v>
      </c>
      <c r="BN6" s="36">
        <f t="shared" si="7"/>
        <v>370.12</v>
      </c>
      <c r="BO6" s="35" t="str">
        <f>IF(BO7="","",IF(BO7="-","【-】","【"&amp;SUBSTITUTE(TEXT(BO7,"#,##0.00"),"-","△")&amp;"】"))</f>
        <v>【270.46】</v>
      </c>
      <c r="BP6" s="36">
        <f>IF(BP7="",NA(),BP7)</f>
        <v>105.3</v>
      </c>
      <c r="BQ6" s="36">
        <f t="shared" ref="BQ6:BY6" si="8">IF(BQ7="",NA(),BQ7)</f>
        <v>105.85</v>
      </c>
      <c r="BR6" s="36">
        <f t="shared" si="8"/>
        <v>105.95</v>
      </c>
      <c r="BS6" s="36">
        <f t="shared" si="8"/>
        <v>102.2</v>
      </c>
      <c r="BT6" s="36">
        <f t="shared" si="8"/>
        <v>99.14</v>
      </c>
      <c r="BU6" s="36">
        <f t="shared" si="8"/>
        <v>99.07</v>
      </c>
      <c r="BV6" s="36">
        <f t="shared" si="8"/>
        <v>99.99</v>
      </c>
      <c r="BW6" s="36">
        <f t="shared" si="8"/>
        <v>100.65</v>
      </c>
      <c r="BX6" s="36">
        <f t="shared" si="8"/>
        <v>99.87</v>
      </c>
      <c r="BY6" s="36">
        <f t="shared" si="8"/>
        <v>100.42</v>
      </c>
      <c r="BZ6" s="35" t="str">
        <f>IF(BZ7="","",IF(BZ7="-","【-】","【"&amp;SUBSTITUTE(TEXT(BZ7,"#,##0.00"),"-","△")&amp;"】"))</f>
        <v>【103.91】</v>
      </c>
      <c r="CA6" s="36">
        <f>IF(CA7="",NA(),CA7)</f>
        <v>139.91999999999999</v>
      </c>
      <c r="CB6" s="36">
        <f t="shared" ref="CB6:CJ6" si="9">IF(CB7="",NA(),CB7)</f>
        <v>138.97</v>
      </c>
      <c r="CC6" s="36">
        <f t="shared" si="9"/>
        <v>137.91</v>
      </c>
      <c r="CD6" s="36">
        <f t="shared" si="9"/>
        <v>143.65</v>
      </c>
      <c r="CE6" s="36">
        <f t="shared" si="9"/>
        <v>147.91</v>
      </c>
      <c r="CF6" s="36">
        <f t="shared" si="9"/>
        <v>173.03</v>
      </c>
      <c r="CG6" s="36">
        <f t="shared" si="9"/>
        <v>171.15</v>
      </c>
      <c r="CH6" s="36">
        <f t="shared" si="9"/>
        <v>170.19</v>
      </c>
      <c r="CI6" s="36">
        <f t="shared" si="9"/>
        <v>171.81</v>
      </c>
      <c r="CJ6" s="36">
        <f t="shared" si="9"/>
        <v>171.67</v>
      </c>
      <c r="CK6" s="35" t="str">
        <f>IF(CK7="","",IF(CK7="-","【-】","【"&amp;SUBSTITUTE(TEXT(CK7,"#,##0.00"),"-","△")&amp;"】"))</f>
        <v>【167.11】</v>
      </c>
      <c r="CL6" s="36">
        <f>IF(CL7="",NA(),CL7)</f>
        <v>53.91</v>
      </c>
      <c r="CM6" s="36">
        <f t="shared" ref="CM6:CU6" si="10">IF(CM7="",NA(),CM7)</f>
        <v>54.39</v>
      </c>
      <c r="CN6" s="36">
        <f t="shared" si="10"/>
        <v>54.89</v>
      </c>
      <c r="CO6" s="36">
        <f t="shared" si="10"/>
        <v>54.6</v>
      </c>
      <c r="CP6" s="36">
        <f t="shared" si="10"/>
        <v>52.99</v>
      </c>
      <c r="CQ6" s="36">
        <f t="shared" si="10"/>
        <v>58.58</v>
      </c>
      <c r="CR6" s="36">
        <f t="shared" si="10"/>
        <v>58.53</v>
      </c>
      <c r="CS6" s="36">
        <f t="shared" si="10"/>
        <v>59.01</v>
      </c>
      <c r="CT6" s="36">
        <f t="shared" si="10"/>
        <v>60.03</v>
      </c>
      <c r="CU6" s="36">
        <f t="shared" si="10"/>
        <v>59.74</v>
      </c>
      <c r="CV6" s="35" t="str">
        <f>IF(CV7="","",IF(CV7="-","【-】","【"&amp;SUBSTITUTE(TEXT(CV7,"#,##0.00"),"-","△")&amp;"】"))</f>
        <v>【60.27】</v>
      </c>
      <c r="CW6" s="36">
        <f>IF(CW7="",NA(),CW7)</f>
        <v>95.07</v>
      </c>
      <c r="CX6" s="36">
        <f t="shared" ref="CX6:DF6" si="11">IF(CX7="",NA(),CX7)</f>
        <v>93.25</v>
      </c>
      <c r="CY6" s="36">
        <f t="shared" si="11"/>
        <v>91.28</v>
      </c>
      <c r="CZ6" s="36">
        <f t="shared" si="11"/>
        <v>91.79</v>
      </c>
      <c r="DA6" s="36">
        <f t="shared" si="11"/>
        <v>92.95</v>
      </c>
      <c r="DB6" s="36">
        <f t="shared" si="11"/>
        <v>85.23</v>
      </c>
      <c r="DC6" s="36">
        <f t="shared" si="11"/>
        <v>85.26</v>
      </c>
      <c r="DD6" s="36">
        <f t="shared" si="11"/>
        <v>85.37</v>
      </c>
      <c r="DE6" s="36">
        <f t="shared" si="11"/>
        <v>84.81</v>
      </c>
      <c r="DF6" s="36">
        <f t="shared" si="11"/>
        <v>84.8</v>
      </c>
      <c r="DG6" s="35" t="str">
        <f>IF(DG7="","",IF(DG7="-","【-】","【"&amp;SUBSTITUTE(TEXT(DG7,"#,##0.00"),"-","△")&amp;"】"))</f>
        <v>【89.92】</v>
      </c>
      <c r="DH6" s="36">
        <f>IF(DH7="",NA(),DH7)</f>
        <v>47.02</v>
      </c>
      <c r="DI6" s="36">
        <f t="shared" ref="DI6:DQ6" si="12">IF(DI7="",NA(),DI7)</f>
        <v>47.7</v>
      </c>
      <c r="DJ6" s="36">
        <f t="shared" si="12"/>
        <v>48.5</v>
      </c>
      <c r="DK6" s="36">
        <f t="shared" si="12"/>
        <v>49.33</v>
      </c>
      <c r="DL6" s="36">
        <f t="shared" si="12"/>
        <v>49.86</v>
      </c>
      <c r="DM6" s="36">
        <f t="shared" si="12"/>
        <v>44.31</v>
      </c>
      <c r="DN6" s="36">
        <f t="shared" si="12"/>
        <v>45.75</v>
      </c>
      <c r="DO6" s="36">
        <f t="shared" si="12"/>
        <v>46.9</v>
      </c>
      <c r="DP6" s="36">
        <f t="shared" si="12"/>
        <v>47.28</v>
      </c>
      <c r="DQ6" s="36">
        <f t="shared" si="12"/>
        <v>47.66</v>
      </c>
      <c r="DR6" s="35" t="str">
        <f>IF(DR7="","",IF(DR7="-","【-】","【"&amp;SUBSTITUTE(TEXT(DR7,"#,##0.00"),"-","△")&amp;"】"))</f>
        <v>【48.85】</v>
      </c>
      <c r="DS6" s="36">
        <f>IF(DS7="",NA(),DS7)</f>
        <v>11.49</v>
      </c>
      <c r="DT6" s="36">
        <f t="shared" ref="DT6:EB6" si="13">IF(DT7="",NA(),DT7)</f>
        <v>11.46</v>
      </c>
      <c r="DU6" s="36">
        <f t="shared" si="13"/>
        <v>10.9</v>
      </c>
      <c r="DV6" s="36">
        <f t="shared" si="13"/>
        <v>13.28</v>
      </c>
      <c r="DW6" s="36">
        <f t="shared" si="13"/>
        <v>14.6</v>
      </c>
      <c r="DX6" s="36">
        <f t="shared" si="13"/>
        <v>10.09</v>
      </c>
      <c r="DY6" s="36">
        <f t="shared" si="13"/>
        <v>10.54</v>
      </c>
      <c r="DZ6" s="36">
        <f t="shared" si="13"/>
        <v>12.03</v>
      </c>
      <c r="EA6" s="36">
        <f t="shared" si="13"/>
        <v>12.19</v>
      </c>
      <c r="EB6" s="36">
        <f t="shared" si="13"/>
        <v>15.1</v>
      </c>
      <c r="EC6" s="35" t="str">
        <f>IF(EC7="","",IF(EC7="-","【-】","【"&amp;SUBSTITUTE(TEXT(EC7,"#,##0.00"),"-","△")&amp;"】"))</f>
        <v>【17.80】</v>
      </c>
      <c r="ED6" s="36">
        <f>IF(ED7="",NA(),ED7)</f>
        <v>0.42</v>
      </c>
      <c r="EE6" s="36">
        <f t="shared" ref="EE6:EM6" si="14">IF(EE7="",NA(),EE7)</f>
        <v>0.95</v>
      </c>
      <c r="EF6" s="36">
        <f t="shared" si="14"/>
        <v>1.52</v>
      </c>
      <c r="EG6" s="36">
        <f t="shared" si="14"/>
        <v>0.88</v>
      </c>
      <c r="EH6" s="36">
        <f t="shared" si="14"/>
        <v>0.95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113263</v>
      </c>
      <c r="D7" s="38">
        <v>46</v>
      </c>
      <c r="E7" s="38">
        <v>1</v>
      </c>
      <c r="F7" s="38">
        <v>0</v>
      </c>
      <c r="G7" s="38">
        <v>1</v>
      </c>
      <c r="H7" s="38" t="s">
        <v>93</v>
      </c>
      <c r="I7" s="38" t="s">
        <v>94</v>
      </c>
      <c r="J7" s="38" t="s">
        <v>95</v>
      </c>
      <c r="K7" s="38" t="s">
        <v>96</v>
      </c>
      <c r="L7" s="38" t="s">
        <v>97</v>
      </c>
      <c r="M7" s="38" t="s">
        <v>98</v>
      </c>
      <c r="N7" s="39" t="s">
        <v>99</v>
      </c>
      <c r="O7" s="39">
        <v>80.989999999999995</v>
      </c>
      <c r="P7" s="39">
        <v>99.75</v>
      </c>
      <c r="Q7" s="39">
        <v>2127</v>
      </c>
      <c r="R7" s="39">
        <v>33852</v>
      </c>
      <c r="S7" s="39">
        <v>34.07</v>
      </c>
      <c r="T7" s="39">
        <v>993.6</v>
      </c>
      <c r="U7" s="39">
        <v>33679</v>
      </c>
      <c r="V7" s="39">
        <v>24.2</v>
      </c>
      <c r="W7" s="39">
        <v>1391.69</v>
      </c>
      <c r="X7" s="39">
        <v>109.66</v>
      </c>
      <c r="Y7" s="39">
        <v>109.87</v>
      </c>
      <c r="Z7" s="39">
        <v>109.24</v>
      </c>
      <c r="AA7" s="39">
        <v>105.85</v>
      </c>
      <c r="AB7" s="39">
        <v>104.29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437.22</v>
      </c>
      <c r="AU7" s="39">
        <v>283.86</v>
      </c>
      <c r="AV7" s="39">
        <v>331.13</v>
      </c>
      <c r="AW7" s="39">
        <v>267.27</v>
      </c>
      <c r="AX7" s="39">
        <v>268.98</v>
      </c>
      <c r="AY7" s="39">
        <v>382.09</v>
      </c>
      <c r="AZ7" s="39">
        <v>371.31</v>
      </c>
      <c r="BA7" s="39">
        <v>377.63</v>
      </c>
      <c r="BB7" s="39">
        <v>357.34</v>
      </c>
      <c r="BC7" s="39">
        <v>366.03</v>
      </c>
      <c r="BD7" s="39">
        <v>261.93</v>
      </c>
      <c r="BE7" s="39">
        <v>212.65</v>
      </c>
      <c r="BF7" s="39">
        <v>212.22</v>
      </c>
      <c r="BG7" s="39">
        <v>214.19</v>
      </c>
      <c r="BH7" s="39">
        <v>211.52</v>
      </c>
      <c r="BI7" s="39">
        <v>214.5</v>
      </c>
      <c r="BJ7" s="39">
        <v>385.06</v>
      </c>
      <c r="BK7" s="39">
        <v>373.09</v>
      </c>
      <c r="BL7" s="39">
        <v>364.71</v>
      </c>
      <c r="BM7" s="39">
        <v>373.69</v>
      </c>
      <c r="BN7" s="39">
        <v>370.12</v>
      </c>
      <c r="BO7" s="39">
        <v>270.45999999999998</v>
      </c>
      <c r="BP7" s="39">
        <v>105.3</v>
      </c>
      <c r="BQ7" s="39">
        <v>105.85</v>
      </c>
      <c r="BR7" s="39">
        <v>105.95</v>
      </c>
      <c r="BS7" s="39">
        <v>102.2</v>
      </c>
      <c r="BT7" s="39">
        <v>99.14</v>
      </c>
      <c r="BU7" s="39">
        <v>99.07</v>
      </c>
      <c r="BV7" s="39">
        <v>99.99</v>
      </c>
      <c r="BW7" s="39">
        <v>100.65</v>
      </c>
      <c r="BX7" s="39">
        <v>99.87</v>
      </c>
      <c r="BY7" s="39">
        <v>100.42</v>
      </c>
      <c r="BZ7" s="39">
        <v>103.91</v>
      </c>
      <c r="CA7" s="39">
        <v>139.91999999999999</v>
      </c>
      <c r="CB7" s="39">
        <v>138.97</v>
      </c>
      <c r="CC7" s="39">
        <v>137.91</v>
      </c>
      <c r="CD7" s="39">
        <v>143.65</v>
      </c>
      <c r="CE7" s="39">
        <v>147.91</v>
      </c>
      <c r="CF7" s="39">
        <v>173.03</v>
      </c>
      <c r="CG7" s="39">
        <v>171.15</v>
      </c>
      <c r="CH7" s="39">
        <v>170.19</v>
      </c>
      <c r="CI7" s="39">
        <v>171.81</v>
      </c>
      <c r="CJ7" s="39">
        <v>171.67</v>
      </c>
      <c r="CK7" s="39">
        <v>167.11</v>
      </c>
      <c r="CL7" s="39">
        <v>53.91</v>
      </c>
      <c r="CM7" s="39">
        <v>54.39</v>
      </c>
      <c r="CN7" s="39">
        <v>54.89</v>
      </c>
      <c r="CO7" s="39">
        <v>54.6</v>
      </c>
      <c r="CP7" s="39">
        <v>52.99</v>
      </c>
      <c r="CQ7" s="39">
        <v>58.58</v>
      </c>
      <c r="CR7" s="39">
        <v>58.53</v>
      </c>
      <c r="CS7" s="39">
        <v>59.01</v>
      </c>
      <c r="CT7" s="39">
        <v>60.03</v>
      </c>
      <c r="CU7" s="39">
        <v>59.74</v>
      </c>
      <c r="CV7" s="39">
        <v>60.27</v>
      </c>
      <c r="CW7" s="39">
        <v>95.07</v>
      </c>
      <c r="CX7" s="39">
        <v>93.25</v>
      </c>
      <c r="CY7" s="39">
        <v>91.28</v>
      </c>
      <c r="CZ7" s="39">
        <v>91.79</v>
      </c>
      <c r="DA7" s="39">
        <v>92.95</v>
      </c>
      <c r="DB7" s="39">
        <v>85.23</v>
      </c>
      <c r="DC7" s="39">
        <v>85.26</v>
      </c>
      <c r="DD7" s="39">
        <v>85.37</v>
      </c>
      <c r="DE7" s="39">
        <v>84.81</v>
      </c>
      <c r="DF7" s="39">
        <v>84.8</v>
      </c>
      <c r="DG7" s="39">
        <v>89.92</v>
      </c>
      <c r="DH7" s="39">
        <v>47.02</v>
      </c>
      <c r="DI7" s="39">
        <v>47.7</v>
      </c>
      <c r="DJ7" s="39">
        <v>48.5</v>
      </c>
      <c r="DK7" s="39">
        <v>49.33</v>
      </c>
      <c r="DL7" s="39">
        <v>49.86</v>
      </c>
      <c r="DM7" s="39">
        <v>44.31</v>
      </c>
      <c r="DN7" s="39">
        <v>45.75</v>
      </c>
      <c r="DO7" s="39">
        <v>46.9</v>
      </c>
      <c r="DP7" s="39">
        <v>47.28</v>
      </c>
      <c r="DQ7" s="39">
        <v>47.66</v>
      </c>
      <c r="DR7" s="39">
        <v>48.85</v>
      </c>
      <c r="DS7" s="39">
        <v>11.49</v>
      </c>
      <c r="DT7" s="39">
        <v>11.46</v>
      </c>
      <c r="DU7" s="39">
        <v>10.9</v>
      </c>
      <c r="DV7" s="39">
        <v>13.28</v>
      </c>
      <c r="DW7" s="39">
        <v>14.6</v>
      </c>
      <c r="DX7" s="39">
        <v>10.09</v>
      </c>
      <c r="DY7" s="39">
        <v>10.54</v>
      </c>
      <c r="DZ7" s="39">
        <v>12.03</v>
      </c>
      <c r="EA7" s="39">
        <v>12.19</v>
      </c>
      <c r="EB7" s="39">
        <v>15.1</v>
      </c>
      <c r="EC7" s="39">
        <v>17.8</v>
      </c>
      <c r="ED7" s="39">
        <v>0.42</v>
      </c>
      <c r="EE7" s="39">
        <v>0.95</v>
      </c>
      <c r="EF7" s="39">
        <v>1.52</v>
      </c>
      <c r="EG7" s="39">
        <v>0.88</v>
      </c>
      <c r="EH7" s="39">
        <v>0.95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2020-01-17T00:11:59Z</cp:lastPrinted>
  <dcterms:created xsi:type="dcterms:W3CDTF">2019-12-05T04:12:34Z</dcterms:created>
  <dcterms:modified xsi:type="dcterms:W3CDTF">2020-02-03T01:37:13Z</dcterms:modified>
  <cp:category/>
</cp:coreProperties>
</file>