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H:\組織フォルダ\090 水道部\050 下水道課\N2_下水道\51_各種調査（業務係）\021_経営比較分析表\R1_経営比較分析表\R1.1.15経営比較分析表(作成依頼)\【経営比較分析表】公共\"/>
    </mc:Choice>
  </mc:AlternateContent>
  <xr:revisionPtr revIDLastSave="0" documentId="13_ncr:1_{A8D21B31-AC71-403F-A4C5-181B905F5318}" xr6:coauthVersionLast="36" xr6:coauthVersionMax="36" xr10:uidLastSave="{00000000-0000-0000-0000-000000000000}"/>
  <workbookProtection workbookAlgorithmName="SHA-512" workbookHashValue="Lk/XqLyKLf0s1lKsSQ/pPrdPsdv1ciFGEMOKf4mszOIvPc7ecSWTR3zD7oYInVIaRgVguJMRBOHz6jrCow7bHw==" workbookSaltValue="SxVkHhtjcMQJTRgwO1NLc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W10" i="4" s="1"/>
  <c r="P6" i="5"/>
  <c r="P10" i="4" s="1"/>
  <c r="O6" i="5"/>
  <c r="I10" i="4" s="1"/>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E85" i="4"/>
  <c r="AL10" i="4"/>
  <c r="AD10" i="4"/>
  <c r="BB8" i="4"/>
  <c r="AL8" i="4"/>
  <c r="AD8" i="4"/>
  <c r="P8" i="4"/>
  <c r="I8"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<sst xmlns="http://schemas.openxmlformats.org/spreadsheetml/2006/main" count="249" uniqueCount="111">
  <si>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</si>
  <si>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</si>
  <si>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</si>
  <si>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</si>
  <si>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</si>
  <si>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</si>
  <si>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</si>
  <si>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</si>
  <si>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</si>
  <si>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</si>
  <si>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</si>
  <si>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</si>
  <si>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</si>
  <si>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</si>
  <si>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</si>
  <si>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</si>
  <si>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</si>
  <si>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</si>
  <si>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</si>
  <si>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</si>
  <si>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</si>
  <si>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</si>
  <si>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</si>
  <si>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</si>
  <si>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</si>
  <si>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</si>
  <si>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</si>
  <si>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</si>
  <si>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</si>
  <si>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</si>
  <si>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</si>
  <si>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</si>
  <si>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</si>
  <si>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</si>
  <si>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</si>
  <si>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</si>
  <si>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</si>
  <si>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</si>
  <si>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</si>
  <si>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</si>
  <si>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</si>
  <si>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</si>
  <si>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</si>
  <si>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</si>
  <si>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</si>
  <si>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</si>
  <si>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</si>
  <si>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</si>
  <si>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</si>
  <si>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</si>
  <si>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</si>
  <si>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</si>
  <si>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</si>
  <si>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</si>
  <si>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</si>
  <si>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</si>
  <si>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</si>
  <si>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</si>
  <si>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</si>
  <si>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</si>
  <si>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</si>
  <si>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</si>
  <si>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</si>
  <si>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</si>
  <si>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</si>
  <si>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</si>
  <si>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</si>
  <si>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</si>
  <si>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</si>
  <si>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</si>
  <si>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</si>
  <si>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</si>
  <si>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</si>
  <si>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</si>
  <si>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</si>
  <si>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</si>
  <si>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</si>
  <si>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</si>
  <si>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</si>
  <si>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</si>
  <si>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</si>
  <si>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</si>
  <si>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</si>
  <si>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</si>
  <si>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</si>
  <si>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</si>
  <si>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</si>
  <si>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</si>
  <si>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</si>
  <si>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</si>
  <si>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</si>
  <si>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</si>
  <si>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</si>
  <si>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</si>
  <si>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</si>
  <si>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</si>
  <si>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本庄市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</si>
  <si>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</si>
  <si>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</si>
  <si>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</si>
  <si>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</si>
  <si>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</si>
  <si>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</si>
  <si>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</si>
  <si>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</si>
  <si>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</si>
  <si>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</si>
  <si>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</si>
  <si>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均値を大きく下回っているが、これは平成27年度に公営企業会計に移行した際に、資産を新たに取得したと見なして帳簿価額を決定している影響であり、建設から40年を超えて老朽化が進んでいる管渠が存在する点に留意する必要がある。
②管渠老朽化率、③管渠改善率
　建設事業が昭和50年度から開始されたため、耐用年数に達した管渠が存在せず、更新も行っていないため、0％となっている。</t>
    <rPh sb="14" eb="16">
      <t>ヘイキン</t>
    </rPh>
    <rPh sb="16" eb="17">
      <t>チ</t>
    </rPh>
    <rPh sb="39" eb="41">
      <t>コウエイ</t>
    </rPh>
    <rPh sb="154" eb="156">
      <t>カイシ</t>
    </rPh>
    <phoneticPr fontId="4"/>
  </si>
  <si>
    <t>①経常収支比率
　100％をかろうじて超えているが、使用料収入が伸び悩んでおり、一般会計からの繰入金への依存度が比較的高いので、安定した経営のための対策の一つとして使用料の改定を行った。
②累積欠損金比率
　累積欠損金は発生していないため、0％である。
③流動比率
　平均値を下回っているが、管渠の整備途中であり、改善してきているので、将来的には問題ないと考える。
④企業債残高対事業規模比率
　昨年よりもやや減少しており、一般会計負担額の増加が企業債残高の伸びを上回っている。
⑤経費回収率
　100％を下回っており、本来使用料で回収すべき経費を賄えておらず、一般会計からの繰入金で補てんしている状況にある。また、「分流式下水道に要する経費」の影響を排除した場合の経費回収率は64.19％である。
⑥汚水処理原価
　150円を超える部分については、「分流式下水道に要する経費」として一般会計から繰入れている。この影響を排除した場合の汚水処理原価は194.6円である。
⑦施設利用率
　流域関連公共下水道であるため、処理場を持っていない。
⑧水洗化率
　整備途中であるため、平均値を下回っている。経営健全化のために下水道への接続を促進させる取組が必要である。</t>
    <rPh sb="1" eb="3">
      <t>ケイジョウ</t>
    </rPh>
    <rPh sb="3" eb="5">
      <t>シュウシ</t>
    </rPh>
    <rPh sb="5" eb="7">
      <t>ヒリツ</t>
    </rPh>
    <rPh sb="19" eb="20">
      <t>コ</t>
    </rPh>
    <rPh sb="26" eb="29">
      <t>シヨウリョウ</t>
    </rPh>
    <rPh sb="29" eb="31">
      <t>シュウニュウ</t>
    </rPh>
    <rPh sb="32" eb="33">
      <t>ノ</t>
    </rPh>
    <rPh sb="34" eb="35">
      <t>ナヤ</t>
    </rPh>
    <rPh sb="40" eb="42">
      <t>イッパン</t>
    </rPh>
    <rPh sb="42" eb="44">
      <t>カイケイ</t>
    </rPh>
    <rPh sb="47" eb="49">
      <t>クリイレ</t>
    </rPh>
    <rPh sb="49" eb="50">
      <t>キン</t>
    </rPh>
    <rPh sb="52" eb="55">
      <t>イゾンド</t>
    </rPh>
    <rPh sb="56" eb="59">
      <t>ヒカクテキ</t>
    </rPh>
    <rPh sb="59" eb="60">
      <t>タカ</t>
    </rPh>
    <rPh sb="64" eb="66">
      <t>アンテイ</t>
    </rPh>
    <rPh sb="68" eb="70">
      <t>ケイエイ</t>
    </rPh>
    <rPh sb="74" eb="76">
      <t>タイサク</t>
    </rPh>
    <rPh sb="77" eb="78">
      <t>ヒト</t>
    </rPh>
    <rPh sb="95" eb="97">
      <t>ルイセキ</t>
    </rPh>
    <rPh sb="97" eb="100">
      <t>ケッソンキン</t>
    </rPh>
    <rPh sb="100" eb="102">
      <t>ヒリツ</t>
    </rPh>
    <rPh sb="104" eb="106">
      <t>ルイセキ</t>
    </rPh>
    <rPh sb="106" eb="109">
      <t>ケッソンキン</t>
    </rPh>
    <rPh sb="110" eb="112">
      <t>ハッセイ</t>
    </rPh>
    <rPh sb="128" eb="130">
      <t>リュウドウ</t>
    </rPh>
    <rPh sb="130" eb="132">
      <t>ヒリツ</t>
    </rPh>
    <rPh sb="134" eb="136">
      <t>ヘイキン</t>
    </rPh>
    <rPh sb="136" eb="137">
      <t>チ</t>
    </rPh>
    <rPh sb="138" eb="140">
      <t>シタマワ</t>
    </rPh>
    <rPh sb="146" eb="148">
      <t>カンキョ</t>
    </rPh>
    <rPh sb="149" eb="151">
      <t>セイビ</t>
    </rPh>
    <rPh sb="151" eb="153">
      <t>トチュウ</t>
    </rPh>
    <rPh sb="157" eb="159">
      <t>カイゼン</t>
    </rPh>
    <rPh sb="168" eb="171">
      <t>ショウライテキ</t>
    </rPh>
    <rPh sb="173" eb="175">
      <t>モンダイ</t>
    </rPh>
    <rPh sb="178" eb="179">
      <t>カンガ</t>
    </rPh>
    <rPh sb="184" eb="186">
      <t>キギョウ</t>
    </rPh>
    <rPh sb="186" eb="187">
      <t>サイ</t>
    </rPh>
    <rPh sb="187" eb="189">
      <t>ザンダカ</t>
    </rPh>
    <rPh sb="189" eb="190">
      <t>タイ</t>
    </rPh>
    <rPh sb="190" eb="192">
      <t>ジギョウ</t>
    </rPh>
    <rPh sb="192" eb="194">
      <t>キボ</t>
    </rPh>
    <rPh sb="194" eb="196">
      <t>ヒリツ</t>
    </rPh>
    <rPh sb="198" eb="200">
      <t>サクネン</t>
    </rPh>
    <rPh sb="205" eb="207">
      <t>ゲンショウ</t>
    </rPh>
    <rPh sb="220" eb="222">
      <t>ゾウカ</t>
    </rPh>
    <rPh sb="223" eb="225">
      <t>キギョウ</t>
    </rPh>
    <rPh sb="225" eb="226">
      <t>サイ</t>
    </rPh>
    <rPh sb="226" eb="228">
      <t>ザンダカ</t>
    </rPh>
    <rPh sb="229" eb="230">
      <t>ノ</t>
    </rPh>
    <rPh sb="232" eb="234">
      <t>ウワマワ</t>
    </rPh>
    <rPh sb="241" eb="243">
      <t>ケイヒ</t>
    </rPh>
    <rPh sb="243" eb="245">
      <t>カイシュウ</t>
    </rPh>
    <rPh sb="245" eb="246">
      <t>リツ</t>
    </rPh>
    <rPh sb="351" eb="353">
      <t>オスイ</t>
    </rPh>
    <rPh sb="353" eb="355">
      <t>ショリ</t>
    </rPh>
    <rPh sb="355" eb="357">
      <t>ゲンカ</t>
    </rPh>
    <rPh sb="436" eb="438">
      <t>シセツ</t>
    </rPh>
    <rPh sb="438" eb="441">
      <t>リヨウリツ</t>
    </rPh>
    <rPh sb="443" eb="445">
      <t>リュウイキ</t>
    </rPh>
    <rPh sb="445" eb="447">
      <t>カンレン</t>
    </rPh>
    <rPh sb="447" eb="449">
      <t>コウキョウ</t>
    </rPh>
    <rPh sb="449" eb="452">
      <t>ゲスイドウ</t>
    </rPh>
    <rPh sb="458" eb="461">
      <t>ショリジョウ</t>
    </rPh>
    <rPh sb="462" eb="463">
      <t>モ</t>
    </rPh>
    <rPh sb="471" eb="474">
      <t>スイセンカ</t>
    </rPh>
    <rPh sb="474" eb="475">
      <t>リツ</t>
    </rPh>
    <rPh sb="477" eb="479">
      <t>セイビ</t>
    </rPh>
    <rPh sb="479" eb="481">
      <t>トチュウ</t>
    </rPh>
    <rPh sb="487" eb="489">
      <t>ヘイキン</t>
    </rPh>
    <rPh sb="489" eb="490">
      <t>チ</t>
    </rPh>
    <rPh sb="491" eb="493">
      <t>シタマワ</t>
    </rPh>
    <rPh sb="498" eb="500">
      <t>ケイエイ</t>
    </rPh>
    <rPh sb="500" eb="503">
      <t>ケンゼンカ</t>
    </rPh>
    <rPh sb="507" eb="510">
      <t>ゲスイドウ</t>
    </rPh>
    <rPh sb="512" eb="514">
      <t>セツゾク</t>
    </rPh>
    <rPh sb="515" eb="517">
      <t>ソクシン</t>
    </rPh>
    <rPh sb="520" eb="522">
      <t>トリクミ</t>
    </rPh>
    <rPh sb="523" eb="525">
      <t>ヒツヨウ</t>
    </rPh>
    <phoneticPr fontId="4"/>
  </si>
  <si>
    <r>
      <t xml:space="preserve">経費回収率と汚水処理原価は、公費負担分により汚水処理原価が抑えられているにもかかわらず、使用料で回収すべき経費を賄えずに一般会計からの繰入金に依存している状況である。
　今後、人口減少や節水による使用料収入の減少、管渠の老朽化による長寿命化対策や更新に要する経費の増加が見込まれ、経営環境はより厳しいものとなることが予想される。そのため、令和元年10月から使用料を15％引き上げる改定を行った。あわせて、中長期的な経営の基本計画である「経営戦略」を策定し、収支の改善等を通じた経営基盤の強化を図ることが必要である。
</t>
    </r>
    <r>
      <rPr>
        <sz val="11"/>
        <color rgb="FFFF0000"/>
        <rFont val="ＭＳ ゴシック"/>
        <family val="3"/>
        <charset val="128"/>
      </rPr>
      <t>※本庄市下水道事業は平成27年度より地方公営企業法を一部適用し企業会計に移行したため、平成26年度の指標は表示していません。</t>
    </r>
    <rPh sb="169" eb="171">
      <t>レイワ</t>
    </rPh>
    <rPh sb="171" eb="173">
      <t>ガンネン</t>
    </rPh>
    <rPh sb="175" eb="176">
      <t>ガツ</t>
    </rPh>
    <rPh sb="178" eb="181">
      <t>シヨウリョウ</t>
    </rPh>
    <rPh sb="185" eb="186">
      <t>ヒ</t>
    </rPh>
    <rPh sb="187" eb="188">
      <t>ア</t>
    </rPh>
    <rPh sb="190" eb="192">
      <t>カイテイ</t>
    </rPh>
    <rPh sb="193" eb="1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</si>
</sst>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90-465A-AE9E-0BB5C04814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0.38</c:v>
                </c:pt>
                <c:pt idx="2">
                  <c:v>0.17</c:v>
                </c:pt>
                <c:pt idx="3">
                  <c:v>0.13</c:v>
                </c:pt>
                <c:pt idx="4">
                  <c:v>0.1</c:v>
                </c:pt>
              </c:numCache>
            </c:numRef>
          </c:val>
          <c:smooth val="0"/>
          <c:extLst>
            <c:ext xmlns:c16="http://schemas.microsoft.com/office/drawing/2014/chart" uri="{C3380CC4-5D6E-409C-BE32-E72D297353CC}">
              <c16:uniqueId val="{00000001-F890-465A-AE9E-0BB5C04814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6-4E2B-AF04-650C0DC03E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c:v>
                </c:pt>
                <c:pt idx="2">
                  <c:v>64.67</c:v>
                </c:pt>
                <c:pt idx="3">
                  <c:v>64.959999999999994</c:v>
                </c:pt>
                <c:pt idx="4">
                  <c:v>65.040000000000006</c:v>
                </c:pt>
              </c:numCache>
            </c:numRef>
          </c:val>
          <c:smooth val="0"/>
          <c:extLst>
            <c:ext xmlns:c16="http://schemas.microsoft.com/office/drawing/2014/chart" uri="{C3380CC4-5D6E-409C-BE32-E72D297353CC}">
              <c16:uniqueId val="{00000001-5976-4E2B-AF04-650C0DC03E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84.97</c:v>
                </c:pt>
                <c:pt idx="2">
                  <c:v>85.65</c:v>
                </c:pt>
                <c:pt idx="3">
                  <c:v>87.34</c:v>
                </c:pt>
                <c:pt idx="4">
                  <c:v>86.64</c:v>
                </c:pt>
              </c:numCache>
            </c:numRef>
          </c:val>
          <c:extLst>
            <c:ext xmlns:c16="http://schemas.microsoft.com/office/drawing/2014/chart" uri="{C3380CC4-5D6E-409C-BE32-E72D297353CC}">
              <c16:uniqueId val="{00000000-EA5E-4DA4-BF73-DB9073C760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86.78</c:v>
                </c:pt>
                <c:pt idx="2">
                  <c:v>91.76</c:v>
                </c:pt>
                <c:pt idx="3">
                  <c:v>92.3</c:v>
                </c:pt>
                <c:pt idx="4">
                  <c:v>92.55</c:v>
                </c:pt>
              </c:numCache>
            </c:numRef>
          </c:val>
          <c:smooth val="0"/>
          <c:extLst>
            <c:ext xmlns:c16="http://schemas.microsoft.com/office/drawing/2014/chart" uri="{C3380CC4-5D6E-409C-BE32-E72D297353CC}">
              <c16:uniqueId val="{00000001-EA5E-4DA4-BF73-DB9073C760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102.22</c:v>
                </c:pt>
                <c:pt idx="2">
                  <c:v>101.79</c:v>
                </c:pt>
                <c:pt idx="3">
                  <c:v>102.33</c:v>
                </c:pt>
                <c:pt idx="4">
                  <c:v>102.24</c:v>
                </c:pt>
              </c:numCache>
            </c:numRef>
          </c:val>
          <c:extLst>
            <c:ext xmlns:c16="http://schemas.microsoft.com/office/drawing/2014/chart" uri="{C3380CC4-5D6E-409C-BE32-E72D297353CC}">
              <c16:uniqueId val="{00000000-C9AA-4948-81CB-D73D547F9A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c:v>
                </c:pt>
                <c:pt idx="2">
                  <c:v>109.27</c:v>
                </c:pt>
                <c:pt idx="3">
                  <c:v>108.03</c:v>
                </c:pt>
                <c:pt idx="4">
                  <c:v>106.9</c:v>
                </c:pt>
              </c:numCache>
            </c:numRef>
          </c:val>
          <c:smooth val="0"/>
          <c:extLst>
            <c:ext xmlns:c16="http://schemas.microsoft.com/office/drawing/2014/chart" uri="{C3380CC4-5D6E-409C-BE32-E72D297353CC}">
              <c16:uniqueId val="{00000001-C9AA-4948-81CB-D73D547F9A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2.89</c:v>
                </c:pt>
                <c:pt idx="2">
                  <c:v>5.73</c:v>
                </c:pt>
                <c:pt idx="3">
                  <c:v>8.32</c:v>
                </c:pt>
                <c:pt idx="4">
                  <c:v>10.7</c:v>
                </c:pt>
              </c:numCache>
            </c:numRef>
          </c:val>
          <c:extLst>
            <c:ext xmlns:c16="http://schemas.microsoft.com/office/drawing/2014/chart" uri="{C3380CC4-5D6E-409C-BE32-E72D297353CC}">
              <c16:uniqueId val="{00000000-3A8C-4448-BDF2-47F62DC827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18.29</c:v>
                </c:pt>
                <c:pt idx="2">
                  <c:v>26.63</c:v>
                </c:pt>
                <c:pt idx="3">
                  <c:v>25.61</c:v>
                </c:pt>
                <c:pt idx="4">
                  <c:v>26.13</c:v>
                </c:pt>
              </c:numCache>
            </c:numRef>
          </c:val>
          <c:smooth val="0"/>
          <c:extLst>
            <c:ext xmlns:c16="http://schemas.microsoft.com/office/drawing/2014/chart" uri="{C3380CC4-5D6E-409C-BE32-E72D297353CC}">
              <c16:uniqueId val="{00000001-3A8C-4448-BDF2-47F62DC827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2F-4AB7-B335-45C12C694B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0.95</c:v>
                </c:pt>
                <c:pt idx="3">
                  <c:v>1.07</c:v>
                </c:pt>
                <c:pt idx="4">
                  <c:v>1.03</c:v>
                </c:pt>
              </c:numCache>
            </c:numRef>
          </c:val>
          <c:smooth val="0"/>
          <c:extLst>
            <c:ext xmlns:c16="http://schemas.microsoft.com/office/drawing/2014/chart" uri="{C3380CC4-5D6E-409C-BE32-E72D297353CC}">
              <c16:uniqueId val="{00000001-B52F-4AB7-B335-45C12C694B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3A-4CA4-8193-622D422C23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18.920000000000002</c:v>
                </c:pt>
                <c:pt idx="2">
                  <c:v>15.65</c:v>
                </c:pt>
                <c:pt idx="3">
                  <c:v>13.55</c:v>
                </c:pt>
                <c:pt idx="4">
                  <c:v>9.06</c:v>
                </c:pt>
              </c:numCache>
            </c:numRef>
          </c:val>
          <c:smooth val="0"/>
          <c:extLst>
            <c:ext xmlns:c16="http://schemas.microsoft.com/office/drawing/2014/chart" uri="{C3380CC4-5D6E-409C-BE32-E72D297353CC}">
              <c16:uniqueId val="{00000001-B73A-4CA4-8193-622D422C23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34</c:v>
                </c:pt>
                <c:pt idx="2">
                  <c:v>46.69</c:v>
                </c:pt>
                <c:pt idx="3">
                  <c:v>60.89</c:v>
                </c:pt>
                <c:pt idx="4">
                  <c:v>74.92</c:v>
                </c:pt>
              </c:numCache>
            </c:numRef>
          </c:val>
          <c:extLst>
            <c:ext xmlns:c16="http://schemas.microsoft.com/office/drawing/2014/chart" uri="{C3380CC4-5D6E-409C-BE32-E72D297353CC}">
              <c16:uniqueId val="{00000000-9F2A-432F-8D6B-191FF0E15F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57.35</c:v>
                </c:pt>
                <c:pt idx="2">
                  <c:v>77.94</c:v>
                </c:pt>
                <c:pt idx="3">
                  <c:v>78.45</c:v>
                </c:pt>
                <c:pt idx="4">
                  <c:v>76.31</c:v>
                </c:pt>
              </c:numCache>
            </c:numRef>
          </c:val>
          <c:smooth val="0"/>
          <c:extLst>
            <c:ext xmlns:c16="http://schemas.microsoft.com/office/drawing/2014/chart" uri="{C3380CC4-5D6E-409C-BE32-E72D297353CC}">
              <c16:uniqueId val="{00000001-9F2A-432F-8D6B-191FF0E15F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1108.24</c:v>
                </c:pt>
                <c:pt idx="2">
                  <c:v>574.30999999999995</c:v>
                </c:pt>
                <c:pt idx="3">
                  <c:v>567.41</c:v>
                </c:pt>
                <c:pt idx="4">
                  <c:v>607.36</c:v>
                </c:pt>
              </c:numCache>
            </c:numRef>
          </c:val>
          <c:extLst>
            <c:ext xmlns:c16="http://schemas.microsoft.com/office/drawing/2014/chart" uri="{C3380CC4-5D6E-409C-BE32-E72D297353CC}">
              <c16:uniqueId val="{00000000-2142-47FC-8A0E-EB1C8E718D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1031.56</c:v>
                </c:pt>
                <c:pt idx="2">
                  <c:v>774.99</c:v>
                </c:pt>
                <c:pt idx="3">
                  <c:v>799.41</c:v>
                </c:pt>
                <c:pt idx="4">
                  <c:v>820.36</c:v>
                </c:pt>
              </c:numCache>
            </c:numRef>
          </c:val>
          <c:smooth val="0"/>
          <c:extLst>
            <c:ext xmlns:c16="http://schemas.microsoft.com/office/drawing/2014/chart" uri="{C3380CC4-5D6E-409C-BE32-E72D297353CC}">
              <c16:uniqueId val="{00000001-2142-47FC-8A0E-EB1C8E718D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83.63</c:v>
                </c:pt>
                <c:pt idx="2">
                  <c:v>83.18</c:v>
                </c:pt>
                <c:pt idx="3">
                  <c:v>83.92</c:v>
                </c:pt>
                <c:pt idx="4">
                  <c:v>83.27</c:v>
                </c:pt>
              </c:numCache>
            </c:numRef>
          </c:val>
          <c:extLst>
            <c:ext xmlns:c16="http://schemas.microsoft.com/office/drawing/2014/chart" uri="{C3380CC4-5D6E-409C-BE32-E72D297353CC}">
              <c16:uniqueId val="{00000000-9F32-4A48-93BB-8FEA394E53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84.32</c:v>
                </c:pt>
                <c:pt idx="2">
                  <c:v>96.57</c:v>
                </c:pt>
                <c:pt idx="3">
                  <c:v>96.54</c:v>
                </c:pt>
                <c:pt idx="4">
                  <c:v>95.4</c:v>
                </c:pt>
              </c:numCache>
            </c:numRef>
          </c:val>
          <c:smooth val="0"/>
          <c:extLst>
            <c:ext xmlns:c16="http://schemas.microsoft.com/office/drawing/2014/chart" uri="{C3380CC4-5D6E-409C-BE32-E72D297353CC}">
              <c16:uniqueId val="{00000001-9F32-4A48-93BB-8FEA394E53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150</c:v>
                </c:pt>
                <c:pt idx="2">
                  <c:v>150.01</c:v>
                </c:pt>
                <c:pt idx="3">
                  <c:v>150</c:v>
                </c:pt>
                <c:pt idx="4">
                  <c:v>150</c:v>
                </c:pt>
              </c:numCache>
            </c:numRef>
          </c:val>
          <c:extLst>
            <c:ext xmlns:c16="http://schemas.microsoft.com/office/drawing/2014/chart" uri="{C3380CC4-5D6E-409C-BE32-E72D297353CC}">
              <c16:uniqueId val="{00000000-905B-43BE-9457-E797995DAF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188.12</c:v>
                </c:pt>
                <c:pt idx="2">
                  <c:v>161.54</c:v>
                </c:pt>
                <c:pt idx="3">
                  <c:v>162.81</c:v>
                </c:pt>
                <c:pt idx="4">
                  <c:v>163.19999999999999</c:v>
                </c:pt>
              </c:numCache>
            </c:numRef>
          </c:val>
          <c:smooth val="0"/>
          <c:extLst>
            <c:ext xmlns:c16="http://schemas.microsoft.com/office/drawing/2014/chart" uri="{C3380CC4-5D6E-409C-BE32-E72D297353CC}">
              <c16:uniqueId val="{00000001-905B-43BE-9457-E797995DAF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本庄市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78297</v>
      </c>
      <c r="AM8" s="74"/>
      <c r="AN8" s="74"/>
      <c r="AO8" s="74"/>
      <c r="AP8" s="74"/>
      <c r="AQ8" s="74"/>
      <c r="AR8" s="74"/>
      <c r="AS8" s="74"/>
      <c r="AT8" s="73">
        <f>データ!T6</f>
        <v>89.69</v>
      </c>
      <c r="AU8" s="73"/>
      <c r="AV8" s="73"/>
      <c r="AW8" s="73"/>
      <c r="AX8" s="73"/>
      <c r="AY8" s="73"/>
      <c r="AZ8" s="73"/>
      <c r="BA8" s="73"/>
      <c r="BB8" s="73">
        <f>データ!U6</f>
        <v>872.97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67.2</v>
      </c>
      <c r="J10" s="73"/>
      <c r="K10" s="73"/>
      <c r="L10" s="73"/>
      <c r="M10" s="73"/>
      <c r="N10" s="73"/>
      <c r="O10" s="73"/>
      <c r="P10" s="73">
        <f>データ!P6</f>
        <v>58.55</v>
      </c>
      <c r="Q10" s="73"/>
      <c r="R10" s="73"/>
      <c r="S10" s="73"/>
      <c r="T10" s="73"/>
      <c r="U10" s="73"/>
      <c r="V10" s="73"/>
      <c r="W10" s="73">
        <f>データ!Q6</f>
        <v>108.34</v>
      </c>
      <c r="X10" s="73"/>
      <c r="Y10" s="73"/>
      <c r="Z10" s="73"/>
      <c r="AA10" s="73"/>
      <c r="AB10" s="73"/>
      <c r="AC10" s="73"/>
      <c r="AD10" s="74">
        <f>データ!R6</f>
        <v>2127</v>
      </c>
      <c r="AE10" s="74"/>
      <c r="AF10" s="74"/>
      <c r="AG10" s="74"/>
      <c r="AH10" s="74"/>
      <c r="AI10" s="74"/>
      <c r="AJ10" s="74"/>
      <c r="AK10" s="2"/>
      <c r="AL10" s="74">
        <f>データ!V6</f>
        <v>45716</v>
      </c>
      <c r="AM10" s="74"/>
      <c r="AN10" s="74"/>
      <c r="AO10" s="74"/>
      <c r="AP10" s="74"/>
      <c r="AQ10" s="74"/>
      <c r="AR10" s="74"/>
      <c r="AS10" s="74"/>
      <c r="AT10" s="73">
        <f>データ!W6</f>
        <v>10.51</v>
      </c>
      <c r="AU10" s="73"/>
      <c r="AV10" s="73"/>
      <c r="AW10" s="73"/>
      <c r="AX10" s="73"/>
      <c r="AY10" s="73"/>
      <c r="AZ10" s="73"/>
      <c r="BA10" s="73"/>
      <c r="BB10" s="73">
        <f>データ!X6</f>
        <v>4349.76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RSgTsXoiq80Gc+kzssDxrGshJDlMipW0NQz6c2CoPI28XDwVkqAJ5QaetQNWtwDMu5UOFXwH5Vd40/pvunkXQ==" saltValue="Hv4LxTSBbKrTGysBDlcR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112119</v>
      </c>
      <c r="D6" s="33">
        <f t="shared" si="3"/>
        <v>46</v>
      </c>
      <c r="E6" s="33">
        <f t="shared" si="3"/>
        <v>17</v>
      </c>
      <c r="F6" s="33">
        <f t="shared" si="3"/>
        <v>1</v>
      </c>
      <c r="G6" s="33">
        <f t="shared" si="3"/>
        <v>0</v>
      </c>
      <c r="H6" s="33" t="str">
        <f t="shared" si="3"/>
        <v>埼玉県　本庄市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67.2</v>
      </c>
      <c r="P6" s="34">
        <f t="shared" si="3"/>
        <v>58.55</v>
      </c>
      <c r="Q6" s="34">
        <f t="shared" si="3"/>
        <v>108.34</v>
      </c>
      <c r="R6" s="34">
        <f t="shared" si="3"/>
        <v>2127</v>
      </c>
      <c r="S6" s="34">
        <f t="shared" si="3"/>
        <v>78297</v>
      </c>
      <c r="T6" s="34">
        <f t="shared" si="3"/>
        <v>89.69</v>
      </c>
      <c r="U6" s="34">
        <f t="shared" si="3"/>
        <v>872.97</v>
      </c>
      <c r="V6" s="34">
        <f t="shared" si="3"/>
        <v>45716</v>
      </c>
      <c r="W6" s="34">
        <f t="shared" si="3"/>
        <v>10.51</v>
      </c>
      <c r="X6" s="34">
        <f t="shared" si="3"/>
        <v>4349.76</v>
      </c>
      <c r="Y6" s="35" t="str">
        <f>IF(Y7="",NA(),Y7)</f>
        <v>-</v>
      </c>
      <c r="Z6" s="35">
        <f t="shared" ref="Z6:AH6" si="4">IF(Z7="",NA(),Z7)</f>
        <v>102.22</v>
      </c>
      <c r="AA6" s="35">
        <f t="shared" si="4"/>
        <v>101.79</v>
      </c>
      <c r="AB6" s="35">
        <f t="shared" si="4"/>
        <v>102.33</v>
      </c>
      <c r="AC6" s="35">
        <f t="shared" si="4"/>
        <v>102.24</v>
      </c>
      <c r="AD6" s="35" t="str">
        <f t="shared" si="4"/>
        <v>-</v>
      </c>
      <c r="AE6" s="35">
        <f t="shared" si="4"/>
        <v>107.4</v>
      </c>
      <c r="AF6" s="35">
        <f t="shared" si="4"/>
        <v>109.27</v>
      </c>
      <c r="AG6" s="35">
        <f t="shared" si="4"/>
        <v>108.03</v>
      </c>
      <c r="AH6" s="35">
        <f t="shared" si="4"/>
        <v>106.9</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18.920000000000002</v>
      </c>
      <c r="AQ6" s="35">
        <f t="shared" si="5"/>
        <v>15.65</v>
      </c>
      <c r="AR6" s="35">
        <f t="shared" si="5"/>
        <v>13.55</v>
      </c>
      <c r="AS6" s="35">
        <f t="shared" si="5"/>
        <v>9.06</v>
      </c>
      <c r="AT6" s="34" t="str">
        <f>IF(AT7="","",IF(AT7="-","【-】","【"&amp;SUBSTITUTE(TEXT(AT7,"#,##0.00"),"-","△")&amp;"】"))</f>
        <v>【3.28】</v>
      </c>
      <c r="AU6" s="35" t="str">
        <f>IF(AU7="",NA(),AU7)</f>
        <v>-</v>
      </c>
      <c r="AV6" s="35">
        <f t="shared" ref="AV6:BD6" si="6">IF(AV7="",NA(),AV7)</f>
        <v>34</v>
      </c>
      <c r="AW6" s="35">
        <f t="shared" si="6"/>
        <v>46.69</v>
      </c>
      <c r="AX6" s="35">
        <f t="shared" si="6"/>
        <v>60.89</v>
      </c>
      <c r="AY6" s="35">
        <f t="shared" si="6"/>
        <v>74.92</v>
      </c>
      <c r="AZ6" s="35" t="str">
        <f t="shared" si="6"/>
        <v>-</v>
      </c>
      <c r="BA6" s="35">
        <f t="shared" si="6"/>
        <v>57.35</v>
      </c>
      <c r="BB6" s="35">
        <f t="shared" si="6"/>
        <v>77.94</v>
      </c>
      <c r="BC6" s="35">
        <f t="shared" si="6"/>
        <v>78.45</v>
      </c>
      <c r="BD6" s="35">
        <f t="shared" si="6"/>
        <v>76.31</v>
      </c>
      <c r="BE6" s="34" t="str">
        <f>IF(BE7="","",IF(BE7="-","【-】","【"&amp;SUBSTITUTE(TEXT(BE7,"#,##0.00"),"-","△")&amp;"】"))</f>
        <v>【69.49】</v>
      </c>
      <c r="BF6" s="35" t="str">
        <f>IF(BF7="",NA(),BF7)</f>
        <v>-</v>
      </c>
      <c r="BG6" s="35">
        <f t="shared" ref="BG6:BO6" si="7">IF(BG7="",NA(),BG7)</f>
        <v>1108.24</v>
      </c>
      <c r="BH6" s="35">
        <f t="shared" si="7"/>
        <v>574.30999999999995</v>
      </c>
      <c r="BI6" s="35">
        <f t="shared" si="7"/>
        <v>567.41</v>
      </c>
      <c r="BJ6" s="35">
        <f t="shared" si="7"/>
        <v>607.36</v>
      </c>
      <c r="BK6" s="35" t="str">
        <f t="shared" si="7"/>
        <v>-</v>
      </c>
      <c r="BL6" s="35">
        <f t="shared" si="7"/>
        <v>1031.56</v>
      </c>
      <c r="BM6" s="35">
        <f t="shared" si="7"/>
        <v>774.99</v>
      </c>
      <c r="BN6" s="35">
        <f t="shared" si="7"/>
        <v>799.41</v>
      </c>
      <c r="BO6" s="35">
        <f t="shared" si="7"/>
        <v>820.36</v>
      </c>
      <c r="BP6" s="34" t="str">
        <f>IF(BP7="","",IF(BP7="-","【-】","【"&amp;SUBSTITUTE(TEXT(BP7,"#,##0.00"),"-","△")&amp;"】"))</f>
        <v>【682.78】</v>
      </c>
      <c r="BQ6" s="35" t="str">
        <f>IF(BQ7="",NA(),BQ7)</f>
        <v>-</v>
      </c>
      <c r="BR6" s="35">
        <f t="shared" ref="BR6:BZ6" si="8">IF(BR7="",NA(),BR7)</f>
        <v>83.63</v>
      </c>
      <c r="BS6" s="35">
        <f t="shared" si="8"/>
        <v>83.18</v>
      </c>
      <c r="BT6" s="35">
        <f t="shared" si="8"/>
        <v>83.92</v>
      </c>
      <c r="BU6" s="35">
        <f t="shared" si="8"/>
        <v>83.27</v>
      </c>
      <c r="BV6" s="35" t="str">
        <f t="shared" si="8"/>
        <v>-</v>
      </c>
      <c r="BW6" s="35">
        <f t="shared" si="8"/>
        <v>84.32</v>
      </c>
      <c r="BX6" s="35">
        <f t="shared" si="8"/>
        <v>96.57</v>
      </c>
      <c r="BY6" s="35">
        <f t="shared" si="8"/>
        <v>96.54</v>
      </c>
      <c r="BZ6" s="35">
        <f t="shared" si="8"/>
        <v>95.4</v>
      </c>
      <c r="CA6" s="34" t="str">
        <f>IF(CA7="","",IF(CA7="-","【-】","【"&amp;SUBSTITUTE(TEXT(CA7,"#,##0.00"),"-","△")&amp;"】"))</f>
        <v>【100.91】</v>
      </c>
      <c r="CB6" s="35" t="str">
        <f>IF(CB7="",NA(),CB7)</f>
        <v>-</v>
      </c>
      <c r="CC6" s="35">
        <f t="shared" ref="CC6:CK6" si="9">IF(CC7="",NA(),CC7)</f>
        <v>150</v>
      </c>
      <c r="CD6" s="35">
        <f t="shared" si="9"/>
        <v>150.01</v>
      </c>
      <c r="CE6" s="35">
        <f t="shared" si="9"/>
        <v>150</v>
      </c>
      <c r="CF6" s="35">
        <f t="shared" si="9"/>
        <v>150</v>
      </c>
      <c r="CG6" s="35" t="str">
        <f t="shared" si="9"/>
        <v>-</v>
      </c>
      <c r="CH6" s="35">
        <f t="shared" si="9"/>
        <v>188.12</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60</v>
      </c>
      <c r="CT6" s="35">
        <f t="shared" si="10"/>
        <v>64.67</v>
      </c>
      <c r="CU6" s="35">
        <f t="shared" si="10"/>
        <v>64.959999999999994</v>
      </c>
      <c r="CV6" s="35">
        <f t="shared" si="10"/>
        <v>65.040000000000006</v>
      </c>
      <c r="CW6" s="34" t="str">
        <f>IF(CW7="","",IF(CW7="-","【-】","【"&amp;SUBSTITUTE(TEXT(CW7,"#,##0.00"),"-","△")&amp;"】"))</f>
        <v>【58.98】</v>
      </c>
      <c r="CX6" s="35" t="str">
        <f>IF(CX7="",NA(),CX7)</f>
        <v>-</v>
      </c>
      <c r="CY6" s="35">
        <f t="shared" ref="CY6:DG6" si="11">IF(CY7="",NA(),CY7)</f>
        <v>84.97</v>
      </c>
      <c r="CZ6" s="35">
        <f t="shared" si="11"/>
        <v>85.65</v>
      </c>
      <c r="DA6" s="35">
        <f t="shared" si="11"/>
        <v>87.34</v>
      </c>
      <c r="DB6" s="35">
        <f t="shared" si="11"/>
        <v>86.64</v>
      </c>
      <c r="DC6" s="35" t="str">
        <f t="shared" si="11"/>
        <v>-</v>
      </c>
      <c r="DD6" s="35">
        <f t="shared" si="11"/>
        <v>86.78</v>
      </c>
      <c r="DE6" s="35">
        <f t="shared" si="11"/>
        <v>91.76</v>
      </c>
      <c r="DF6" s="35">
        <f t="shared" si="11"/>
        <v>92.3</v>
      </c>
      <c r="DG6" s="35">
        <f t="shared" si="11"/>
        <v>92.55</v>
      </c>
      <c r="DH6" s="34" t="str">
        <f>IF(DH7="","",IF(DH7="-","【-】","【"&amp;SUBSTITUTE(TEXT(DH7,"#,##0.00"),"-","△")&amp;"】"))</f>
        <v>【95.20】</v>
      </c>
      <c r="DI6" s="35" t="str">
        <f>IF(DI7="",NA(),DI7)</f>
        <v>-</v>
      </c>
      <c r="DJ6" s="35">
        <f t="shared" ref="DJ6:DR6" si="12">IF(DJ7="",NA(),DJ7)</f>
        <v>2.89</v>
      </c>
      <c r="DK6" s="35">
        <f t="shared" si="12"/>
        <v>5.73</v>
      </c>
      <c r="DL6" s="35">
        <f t="shared" si="12"/>
        <v>8.32</v>
      </c>
      <c r="DM6" s="35">
        <f t="shared" si="12"/>
        <v>10.7</v>
      </c>
      <c r="DN6" s="35" t="str">
        <f t="shared" si="12"/>
        <v>-</v>
      </c>
      <c r="DO6" s="35">
        <f t="shared" si="12"/>
        <v>18.29</v>
      </c>
      <c r="DP6" s="35">
        <f t="shared" si="12"/>
        <v>26.63</v>
      </c>
      <c r="DQ6" s="35">
        <f t="shared" si="12"/>
        <v>25.61</v>
      </c>
      <c r="DR6" s="35">
        <f t="shared" si="12"/>
        <v>26.13</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0.95</v>
      </c>
      <c r="EB6" s="35">
        <f t="shared" si="13"/>
        <v>1.07</v>
      </c>
      <c r="EC6" s="35">
        <f t="shared" si="13"/>
        <v>1.03</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0.38</v>
      </c>
      <c r="EL6" s="35">
        <f t="shared" si="14"/>
        <v>0.17</v>
      </c>
      <c r="EM6" s="35">
        <f t="shared" si="14"/>
        <v>0.13</v>
      </c>
      <c r="EN6" s="35">
        <f t="shared" si="14"/>
        <v>0.1</v>
      </c>
      <c r="EO6" s="34" t="str">
        <f>IF(EO7="","",IF(EO7="-","【-】","【"&amp;SUBSTITUTE(TEXT(EO7,"#,##0.00"),"-","△")&amp;"】"))</f>
        <v>【0.23】</v>
      </c>
    </row>
    <row r="7" spans="1:148" s="36" customFormat="1" x14ac:dyDescent="0.15">
      <c r="A7" s="28"/>
      <c r="B7" s="37">
        <v>2018</v>
      </c>
      <c r="C7" s="37">
        <v>112119</v>
      </c>
      <c r="D7" s="37">
        <v>46</v>
      </c>
      <c r="E7" s="37">
        <v>17</v>
      </c>
      <c r="F7" s="37">
        <v>1</v>
      </c>
      <c r="G7" s="37">
        <v>0</v>
      </c>
      <c r="H7" s="37" t="s">
        <v>96</v>
      </c>
      <c r="I7" s="37" t="s">
        <v>97</v>
      </c>
      <c r="J7" s="37" t="s">
        <v>98</v>
      </c>
      <c r="K7" s="37" t="s">
        <v>99</v>
      </c>
      <c r="L7" s="37" t="s">
        <v>100</v>
      </c>
      <c r="M7" s="37" t="s">
        <v>101</v>
      </c>
      <c r="N7" s="38" t="s">
        <v>102</v>
      </c>
      <c r="O7" s="38">
        <v>67.2</v>
      </c>
      <c r="P7" s="38">
        <v>58.55</v>
      </c>
      <c r="Q7" s="38">
        <v>108.34</v>
      </c>
      <c r="R7" s="38">
        <v>2127</v>
      </c>
      <c r="S7" s="38">
        <v>78297</v>
      </c>
      <c r="T7" s="38">
        <v>89.69</v>
      </c>
      <c r="U7" s="38">
        <v>872.97</v>
      </c>
      <c r="V7" s="38">
        <v>45716</v>
      </c>
      <c r="W7" s="38">
        <v>10.51</v>
      </c>
      <c r="X7" s="38">
        <v>4349.76</v>
      </c>
      <c r="Y7" s="38" t="s">
        <v>102</v>
      </c>
      <c r="Z7" s="38">
        <v>102.22</v>
      </c>
      <c r="AA7" s="38">
        <v>101.79</v>
      </c>
      <c r="AB7" s="38">
        <v>102.33</v>
      </c>
      <c r="AC7" s="38">
        <v>102.24</v>
      </c>
      <c r="AD7" s="38" t="s">
        <v>102</v>
      </c>
      <c r="AE7" s="38">
        <v>107.4</v>
      </c>
      <c r="AF7" s="38">
        <v>109.27</v>
      </c>
      <c r="AG7" s="38">
        <v>108.03</v>
      </c>
      <c r="AH7" s="38">
        <v>106.9</v>
      </c>
      <c r="AI7" s="38">
        <v>108.69</v>
      </c>
      <c r="AJ7" s="38" t="s">
        <v>102</v>
      </c>
      <c r="AK7" s="38">
        <v>0</v>
      </c>
      <c r="AL7" s="38">
        <v>0</v>
      </c>
      <c r="AM7" s="38">
        <v>0</v>
      </c>
      <c r="AN7" s="38">
        <v>0</v>
      </c>
      <c r="AO7" s="38" t="s">
        <v>102</v>
      </c>
      <c r="AP7" s="38">
        <v>18.920000000000002</v>
      </c>
      <c r="AQ7" s="38">
        <v>15.65</v>
      </c>
      <c r="AR7" s="38">
        <v>13.55</v>
      </c>
      <c r="AS7" s="38">
        <v>9.06</v>
      </c>
      <c r="AT7" s="38">
        <v>3.28</v>
      </c>
      <c r="AU7" s="38" t="s">
        <v>102</v>
      </c>
      <c r="AV7" s="38">
        <v>34</v>
      </c>
      <c r="AW7" s="38">
        <v>46.69</v>
      </c>
      <c r="AX7" s="38">
        <v>60.89</v>
      </c>
      <c r="AY7" s="38">
        <v>74.92</v>
      </c>
      <c r="AZ7" s="38" t="s">
        <v>102</v>
      </c>
      <c r="BA7" s="38">
        <v>57.35</v>
      </c>
      <c r="BB7" s="38">
        <v>77.94</v>
      </c>
      <c r="BC7" s="38">
        <v>78.45</v>
      </c>
      <c r="BD7" s="38">
        <v>76.31</v>
      </c>
      <c r="BE7" s="38">
        <v>69.489999999999995</v>
      </c>
      <c r="BF7" s="38" t="s">
        <v>102</v>
      </c>
      <c r="BG7" s="38">
        <v>1108.24</v>
      </c>
      <c r="BH7" s="38">
        <v>574.30999999999995</v>
      </c>
      <c r="BI7" s="38">
        <v>567.41</v>
      </c>
      <c r="BJ7" s="38">
        <v>607.36</v>
      </c>
      <c r="BK7" s="38" t="s">
        <v>102</v>
      </c>
      <c r="BL7" s="38">
        <v>1031.56</v>
      </c>
      <c r="BM7" s="38">
        <v>774.99</v>
      </c>
      <c r="BN7" s="38">
        <v>799.41</v>
      </c>
      <c r="BO7" s="38">
        <v>820.36</v>
      </c>
      <c r="BP7" s="38">
        <v>682.78</v>
      </c>
      <c r="BQ7" s="38" t="s">
        <v>102</v>
      </c>
      <c r="BR7" s="38">
        <v>83.63</v>
      </c>
      <c r="BS7" s="38">
        <v>83.18</v>
      </c>
      <c r="BT7" s="38">
        <v>83.92</v>
      </c>
      <c r="BU7" s="38">
        <v>83.27</v>
      </c>
      <c r="BV7" s="38" t="s">
        <v>102</v>
      </c>
      <c r="BW7" s="38">
        <v>84.32</v>
      </c>
      <c r="BX7" s="38">
        <v>96.57</v>
      </c>
      <c r="BY7" s="38">
        <v>96.54</v>
      </c>
      <c r="BZ7" s="38">
        <v>95.4</v>
      </c>
      <c r="CA7" s="38">
        <v>100.91</v>
      </c>
      <c r="CB7" s="38" t="s">
        <v>102</v>
      </c>
      <c r="CC7" s="38">
        <v>150</v>
      </c>
      <c r="CD7" s="38">
        <v>150.01</v>
      </c>
      <c r="CE7" s="38">
        <v>150</v>
      </c>
      <c r="CF7" s="38">
        <v>150</v>
      </c>
      <c r="CG7" s="38" t="s">
        <v>102</v>
      </c>
      <c r="CH7" s="38">
        <v>188.12</v>
      </c>
      <c r="CI7" s="38">
        <v>161.54</v>
      </c>
      <c r="CJ7" s="38">
        <v>162.81</v>
      </c>
      <c r="CK7" s="38">
        <v>163.19999999999999</v>
      </c>
      <c r="CL7" s="38">
        <v>136.86000000000001</v>
      </c>
      <c r="CM7" s="38" t="s">
        <v>102</v>
      </c>
      <c r="CN7" s="38" t="s">
        <v>102</v>
      </c>
      <c r="CO7" s="38" t="s">
        <v>102</v>
      </c>
      <c r="CP7" s="38" t="s">
        <v>102</v>
      </c>
      <c r="CQ7" s="38" t="s">
        <v>102</v>
      </c>
      <c r="CR7" s="38" t="s">
        <v>102</v>
      </c>
      <c r="CS7" s="38">
        <v>60</v>
      </c>
      <c r="CT7" s="38">
        <v>64.67</v>
      </c>
      <c r="CU7" s="38">
        <v>64.959999999999994</v>
      </c>
      <c r="CV7" s="38">
        <v>65.040000000000006</v>
      </c>
      <c r="CW7" s="38">
        <v>58.98</v>
      </c>
      <c r="CX7" s="38" t="s">
        <v>102</v>
      </c>
      <c r="CY7" s="38">
        <v>84.97</v>
      </c>
      <c r="CZ7" s="38">
        <v>85.65</v>
      </c>
      <c r="DA7" s="38">
        <v>87.34</v>
      </c>
      <c r="DB7" s="38">
        <v>86.64</v>
      </c>
      <c r="DC7" s="38" t="s">
        <v>102</v>
      </c>
      <c r="DD7" s="38">
        <v>86.78</v>
      </c>
      <c r="DE7" s="38">
        <v>91.76</v>
      </c>
      <c r="DF7" s="38">
        <v>92.3</v>
      </c>
      <c r="DG7" s="38">
        <v>92.55</v>
      </c>
      <c r="DH7" s="38">
        <v>95.2</v>
      </c>
      <c r="DI7" s="38" t="s">
        <v>102</v>
      </c>
      <c r="DJ7" s="38">
        <v>2.89</v>
      </c>
      <c r="DK7" s="38">
        <v>5.73</v>
      </c>
      <c r="DL7" s="38">
        <v>8.32</v>
      </c>
      <c r="DM7" s="38">
        <v>10.7</v>
      </c>
      <c r="DN7" s="38" t="s">
        <v>102</v>
      </c>
      <c r="DO7" s="38">
        <v>18.29</v>
      </c>
      <c r="DP7" s="38">
        <v>26.63</v>
      </c>
      <c r="DQ7" s="38">
        <v>25.61</v>
      </c>
      <c r="DR7" s="38">
        <v>26.13</v>
      </c>
      <c r="DS7" s="38">
        <v>38.6</v>
      </c>
      <c r="DT7" s="38" t="s">
        <v>102</v>
      </c>
      <c r="DU7" s="38">
        <v>0</v>
      </c>
      <c r="DV7" s="38">
        <v>0</v>
      </c>
      <c r="DW7" s="38">
        <v>0</v>
      </c>
      <c r="DX7" s="38">
        <v>0</v>
      </c>
      <c r="DY7" s="38" t="s">
        <v>102</v>
      </c>
      <c r="DZ7" s="38">
        <v>0.01</v>
      </c>
      <c r="EA7" s="38">
        <v>0.95</v>
      </c>
      <c r="EB7" s="38">
        <v>1.07</v>
      </c>
      <c r="EC7" s="38">
        <v>1.03</v>
      </c>
      <c r="ED7" s="38">
        <v>5.64</v>
      </c>
      <c r="EE7" s="38" t="s">
        <v>102</v>
      </c>
      <c r="EF7" s="38">
        <v>0</v>
      </c>
      <c r="EG7" s="38">
        <v>0</v>
      </c>
      <c r="EH7" s="38">
        <v>0</v>
      </c>
      <c r="EI7" s="38">
        <v>0</v>
      </c>
      <c r="EJ7" s="38" t="s">
        <v>102</v>
      </c>
      <c r="EK7" s="38">
        <v>0.38</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2020-01-23T06:21:50Z</cp:lastPrinted>
  <dcterms:created xsi:type="dcterms:W3CDTF">2019-12-05T04:43:10Z</dcterms:created>
  <dcterms:modified xsi:type="dcterms:W3CDTF">2020-01-23T08:34:12Z</dcterms:modified>
  <cp:category/>
</cp:coreProperties>
</file>