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cHJDYotJdZYC9nyzMxgHQtzFGXVq+RYbZ+on0ud8p61s38m+Juqm3oy8wIKCyVNl0M97HvCKf5lLzRdoO5iwA==" workbookSaltValue="MxUmQ+d8uhUFf34f7jcrg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<sst xmlns="http://schemas.openxmlformats.org/spreadsheetml/2006/main" xmlns:r="http://schemas.openxmlformats.org/officeDocument/2006/relationships" count="111" uniqueCount="111">
  <si>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</si>
  <si>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</si>
  <si>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</si>
  <si>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</si>
  <si>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事業名</t>
  </si>
  <si>
    <t>埼玉県　秩父市</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</si>
  <si>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</si>
  <si>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</si>
  <si>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</si>
  <si>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</si>
  <si>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</si>
  <si>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</si>
  <si>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</si>
  <si>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</si>
  <si>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</si>
  <si>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</si>
  <si>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</si>
  <si>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</si>
  <si>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</si>
  <si>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</si>
  <si>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</si>
  <si>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</si>
  <si>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</si>
  <si>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</si>
  <si>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</si>
  <si>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</si>
  <si>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　当市の特定地域生活排水処理施設事業は、平成11年度から整備を開始し、公共下水道事業や農業集落排水事業などの集合処理では採算が取れない地域の生活環境保全に寄与している。現在も汲み取り槽や単独処理浄化槽からの転換や新築家屋への合併処理浄化槽の新設など毎年100基程度実施している。
　健全な経営を維持していくために、一般会計からの繰入金や使用料収入などの財源確保を総合的に検討していく必要がある。</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</si>
  <si>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</si>
  <si>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</si>
  <si>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</si>
  <si>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</si>
  <si>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</si>
  <si>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</si>
  <si>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</si>
  <si>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</si>
  <si>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</si>
  <si>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</si>
  <si>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</si>
  <si>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</si>
  <si>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</si>
  <si>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</si>
  <si>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</si>
  <si>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</si>
  <si>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</si>
  <si>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</si>
  <si>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</si>
  <si>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</si>
  <si>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</si>
  <si>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</si>
  <si>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</si>
  <si>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</si>
  <si>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</si>
  <si>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</si>
  <si>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</si>
  <si>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</si>
  <si>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</si>
  <si>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</si>
  <si>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</si>
  <si>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</si>
  <si>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</si>
  <si>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</si>
  <si>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</si>
  <si>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</si>
  <si>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</si>
  <si>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</si>
  <si>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</si>
  <si>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</si>
  <si>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</si>
  <si>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</si>
  <si>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</si>
  <si>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</si>
  <si>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</si>
  <si>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</si>
  <si>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</si>
  <si>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</si>
  <si>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</si>
  <si>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</si>
  <si>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</si>
  <si>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</si>
  <si>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</si>
  <si>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</si>
  <si>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</si>
  <si>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</si>
  <si>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</si>
  <si>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</si>
  <si>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</si>
  <si>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</si>
  <si>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</si>
  <si>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</si>
  <si>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</si>
  <si>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</si>
  <si>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</si>
  <si>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</si>
  <si>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</si>
  <si>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</si>
  <si>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</si>
  <si>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</si>
  <si>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</si>
  <si>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</si>
  <si>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</si>
  <si>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</si>
  <si>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</si>
  <si>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</si>
  <si>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</si>
  <si>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</si>
  <si>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</si>
  <si>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</si>
  <si>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</si>
  <si>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</si>
  <si>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r>
      <t>①収益的収支比率、④企業債残高対事業規模比率
　当市の特定地域生活排水処理施設事業の使用料金は定額制を採用し月1,100円(税抜)と低く設定しているため、平成30年度における使用料単価は61.2</t>
    </r>
    <r>
      <rPr>
        <sz val="11"/>
        <color auto="1"/>
        <rFont val="ＭＳ ゴシック"/>
      </rPr>
      <t>円</t>
    </r>
    <r>
      <rPr>
        <sz val="11"/>
        <color theme="1"/>
        <rFont val="ＭＳ ゴシック"/>
      </rPr>
      <t>/m3となり、国が要請する全国平均の使用料単価150円/m3を満たしていない。したがって、分流式下水道に要する繰出金等、基準内の繰入金を受けることができず、資本費に対し基準外の赤字補填繰入金で経営を維持している現状である。収益的収支比率が低いのは、そのためである。
　当該事業の資本費に対する地方財政措置(公費負担分)は制度上約7割となっている。
⑤経費回収率、⑥汚水処理原価
　当市では、維持管理費のうち法定検査及び保守点検費用は使用料で賄っているが、浄化槽清掃費用は各戸で使用者が直接負担しているため類似団体に比べ汚水処理原価は低くなっている。
　使用料収入で汚水処理に係る維持管理費分を賄えていないため、資本費及び維持管理費の不足分を一般会計からの赤字補填の繰入金によって経営を維持している現状である。
⑦施設利用率
　浄化槽は設置当初に想定される人数に応じて人槽を算定しているが、人口減少に伴い使用休止状態の浄化槽もあることから施設利用率は5割程度の推移となっている。</t>
    </r>
    <rPh sb="129" eb="130">
      <t>ミ</t>
    </rPh>
    <phoneticPr fontId="1"/>
  </si>
  <si>
    <t>当市の特定地域生活排水処理施設事業は、平成11年度から整備を開始し、最も古いものでは20年が経過しているため、近年は経年劣化による槽内部の故障件数が増加傾向にある。
　修繕については、使用者の負担によって行われているが、今後は10年後に耐用年数の到来する浄化槽本体の更新について検討していく必要がある。</t>
    <rPh sb="115" eb="117">
      <t>ネンゴ</t>
    </rPh>
    <rPh sb="118" eb="120">
      <t>タイヨウ</t>
    </rPh>
    <rPh sb="120" eb="122">
      <t>ネンスウ</t>
    </rPh>
    <rPh sb="123" eb="125">
      <t>トウライ</t>
    </rPh>
    <rPh sb="139" eb="141">
      <t>ケントウ</t>
    </rPh>
    <rPh sb="145" eb="147">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</si>
</sst>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56.64</c:v>
                </c:pt>
                <c:pt idx="1">
                  <c:v>56.41</c:v>
                </c:pt>
                <c:pt idx="2">
                  <c:v>56.28</c:v>
                </c:pt>
                <c:pt idx="3">
                  <c:v>56.02</c:v>
                </c:pt>
                <c:pt idx="4">
                  <c:v>50.86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53.84</c:v>
                </c:pt>
                <c:pt idx="1">
                  <c:v>60.25</c:v>
                </c:pt>
                <c:pt idx="2">
                  <c:v>61.94</c:v>
                </c:pt>
                <c:pt idx="3">
                  <c:v>61.79</c:v>
                </c:pt>
                <c:pt idx="4">
                  <c:v>59.94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95.04</c:v>
                </c:pt>
                <c:pt idx="1">
                  <c:v>95.26</c:v>
                </c:pt>
                <c:pt idx="2">
                  <c:v>94.14</c:v>
                </c:pt>
                <c:pt idx="3">
                  <c:v>92.44</c:v>
                </c:pt>
                <c:pt idx="4">
                  <c:v>89.66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63.23</c:v>
                </c:pt>
                <c:pt idx="1">
                  <c:v>75.81</c:v>
                </c:pt>
                <c:pt idx="2">
                  <c:v>76.569999999999993</c:v>
                </c:pt>
                <c:pt idx="3">
                  <c:v>58.5</c:v>
                </c:pt>
                <c:pt idx="4">
                  <c:v>59.81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829.53</c:v>
                </c:pt>
                <c:pt idx="1">
                  <c:v>861.17</c:v>
                </c:pt>
                <c:pt idx="2">
                  <c:v>776.03</c:v>
                </c:pt>
                <c:pt idx="3">
                  <c:v>764.35</c:v>
                </c:pt>
                <c:pt idx="4">
                  <c:v>725.9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261.08</c:v>
                </c:pt>
                <c:pt idx="1">
                  <c:v>241.49</c:v>
                </c:pt>
                <c:pt idx="2">
                  <c:v>248.44</c:v>
                </c:pt>
                <c:pt idx="3">
                  <c:v>244.85</c:v>
                </c:pt>
                <c:pt idx="4">
                  <c:v>296.89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91.06</c:v>
                </c:pt>
                <c:pt idx="1">
                  <c:v>38.520000000000003</c:v>
                </c:pt>
                <c:pt idx="2">
                  <c:v>42.55</c:v>
                </c:pt>
                <c:pt idx="3">
                  <c:v>41.69</c:v>
                </c:pt>
                <c:pt idx="4">
                  <c:v>42.37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68.61</c:v>
                </c:pt>
                <c:pt idx="1">
                  <c:v>65.7</c:v>
                </c:pt>
                <c:pt idx="2">
                  <c:v>66.73</c:v>
                </c:pt>
                <c:pt idx="3">
                  <c:v>64.78</c:v>
                </c:pt>
                <c:pt idx="4">
                  <c:v>63.06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61.12</c:v>
                </c:pt>
                <c:pt idx="1">
                  <c:v>139.78</c:v>
                </c:pt>
                <c:pt idx="2">
                  <c:v>130.54</c:v>
                </c:pt>
                <c:pt idx="3">
                  <c:v>133.75</c:v>
                </c:pt>
                <c:pt idx="4">
                  <c:v>144.56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241.18</c:v>
                </c:pt>
                <c:pt idx="1">
                  <c:v>247.94</c:v>
                </c:pt>
                <c:pt idx="2">
                  <c:v>241.29</c:v>
                </c:pt>
                <c:pt idx="3">
                  <c:v>250.21</c:v>
                </c:pt>
                <c:pt idx="4">
                  <c:v>264.77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【325.02】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【78.90】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1"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秩父市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4</v>
      </c>
      <c r="Q7" s="5"/>
      <c r="R7" s="5"/>
      <c r="S7" s="5"/>
      <c r="T7" s="5"/>
      <c r="U7" s="5"/>
      <c r="V7" s="5"/>
      <c r="W7" s="5" t="s">
        <v>16</v>
      </c>
      <c r="X7" s="5"/>
      <c r="Y7" s="5"/>
      <c r="Z7" s="5"/>
      <c r="AA7" s="5"/>
      <c r="AB7" s="5"/>
      <c r="AC7" s="5"/>
      <c r="AD7" s="5" t="s">
        <v>8</v>
      </c>
      <c r="AE7" s="5"/>
      <c r="AF7" s="5"/>
      <c r="AG7" s="5"/>
      <c r="AH7" s="5"/>
      <c r="AI7" s="5"/>
      <c r="AJ7" s="5"/>
      <c r="AK7" s="3"/>
      <c r="AL7" s="5" t="s">
        <v>18</v>
      </c>
      <c r="AM7" s="5"/>
      <c r="AN7" s="5"/>
      <c r="AO7" s="5"/>
      <c r="AP7" s="5"/>
      <c r="AQ7" s="5"/>
      <c r="AR7" s="5"/>
      <c r="AS7" s="5"/>
      <c r="AT7" s="5" t="s">
        <v>10</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1" t="str">
        <f>データ!$M$6</f>
        <v>非設置</v>
      </c>
      <c r="AE8" s="21"/>
      <c r="AF8" s="21"/>
      <c r="AG8" s="21"/>
      <c r="AH8" s="21"/>
      <c r="AI8" s="21"/>
      <c r="AJ8" s="21"/>
      <c r="AK8" s="3"/>
      <c r="AL8" s="22">
        <f>データ!S6</f>
        <v>62895</v>
      </c>
      <c r="AM8" s="22"/>
      <c r="AN8" s="22"/>
      <c r="AO8" s="22"/>
      <c r="AP8" s="22"/>
      <c r="AQ8" s="22"/>
      <c r="AR8" s="22"/>
      <c r="AS8" s="22"/>
      <c r="AT8" s="7">
        <f>データ!T6</f>
        <v>577.83000000000004</v>
      </c>
      <c r="AU8" s="7"/>
      <c r="AV8" s="7"/>
      <c r="AW8" s="7"/>
      <c r="AX8" s="7"/>
      <c r="AY8" s="7"/>
      <c r="AZ8" s="7"/>
      <c r="BA8" s="7"/>
      <c r="BB8" s="7">
        <f>データ!U6</f>
        <v>108.85</v>
      </c>
      <c r="BC8" s="7"/>
      <c r="BD8" s="7"/>
      <c r="BE8" s="7"/>
      <c r="BF8" s="7"/>
      <c r="BG8" s="7"/>
      <c r="BH8" s="7"/>
      <c r="BI8" s="7"/>
      <c r="BJ8" s="3"/>
      <c r="BK8" s="3"/>
      <c r="BL8" s="28" t="s">
        <v>15</v>
      </c>
      <c r="BM8" s="38"/>
      <c r="BN8" s="45" t="s">
        <v>22</v>
      </c>
      <c r="BO8" s="48"/>
      <c r="BP8" s="48"/>
      <c r="BQ8" s="48"/>
      <c r="BR8" s="48"/>
      <c r="BS8" s="48"/>
      <c r="BT8" s="48"/>
      <c r="BU8" s="48"/>
      <c r="BV8" s="48"/>
      <c r="BW8" s="48"/>
      <c r="BX8" s="48"/>
      <c r="BY8" s="52"/>
    </row>
    <row r="9" spans="1:78" ht="18.75" customHeight="1">
      <c r="A9" s="2"/>
      <c r="B9" s="5" t="s">
        <v>23</v>
      </c>
      <c r="C9" s="5"/>
      <c r="D9" s="5"/>
      <c r="E9" s="5"/>
      <c r="F9" s="5"/>
      <c r="G9" s="5"/>
      <c r="H9" s="5"/>
      <c r="I9" s="5" t="s">
        <v>25</v>
      </c>
      <c r="J9" s="5"/>
      <c r="K9" s="5"/>
      <c r="L9" s="5"/>
      <c r="M9" s="5"/>
      <c r="N9" s="5"/>
      <c r="O9" s="5"/>
      <c r="P9" s="5" t="s">
        <v>28</v>
      </c>
      <c r="Q9" s="5"/>
      <c r="R9" s="5"/>
      <c r="S9" s="5"/>
      <c r="T9" s="5"/>
      <c r="U9" s="5"/>
      <c r="V9" s="5"/>
      <c r="W9" s="5" t="s">
        <v>31</v>
      </c>
      <c r="X9" s="5"/>
      <c r="Y9" s="5"/>
      <c r="Z9" s="5"/>
      <c r="AA9" s="5"/>
      <c r="AB9" s="5"/>
      <c r="AC9" s="5"/>
      <c r="AD9" s="5" t="s">
        <v>24</v>
      </c>
      <c r="AE9" s="5"/>
      <c r="AF9" s="5"/>
      <c r="AG9" s="5"/>
      <c r="AH9" s="5"/>
      <c r="AI9" s="5"/>
      <c r="AJ9" s="5"/>
      <c r="AK9" s="3"/>
      <c r="AL9" s="5" t="s">
        <v>33</v>
      </c>
      <c r="AM9" s="5"/>
      <c r="AN9" s="5"/>
      <c r="AO9" s="5"/>
      <c r="AP9" s="5"/>
      <c r="AQ9" s="5"/>
      <c r="AR9" s="5"/>
      <c r="AS9" s="5"/>
      <c r="AT9" s="5" t="s">
        <v>35</v>
      </c>
      <c r="AU9" s="5"/>
      <c r="AV9" s="5"/>
      <c r="AW9" s="5"/>
      <c r="AX9" s="5"/>
      <c r="AY9" s="5"/>
      <c r="AZ9" s="5"/>
      <c r="BA9" s="5"/>
      <c r="BB9" s="5" t="s">
        <v>36</v>
      </c>
      <c r="BC9" s="5"/>
      <c r="BD9" s="5"/>
      <c r="BE9" s="5"/>
      <c r="BF9" s="5"/>
      <c r="BG9" s="5"/>
      <c r="BH9" s="5"/>
      <c r="BI9" s="5"/>
      <c r="BJ9" s="3"/>
      <c r="BK9" s="3"/>
      <c r="BL9" s="29" t="s">
        <v>39</v>
      </c>
      <c r="BM9" s="39"/>
      <c r="BN9" s="46" t="s">
        <v>40</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9.7100000000000009</v>
      </c>
      <c r="Q10" s="7"/>
      <c r="R10" s="7"/>
      <c r="S10" s="7"/>
      <c r="T10" s="7"/>
      <c r="U10" s="7"/>
      <c r="V10" s="7"/>
      <c r="W10" s="7">
        <f>データ!Q6</f>
        <v>100</v>
      </c>
      <c r="X10" s="7"/>
      <c r="Y10" s="7"/>
      <c r="Z10" s="7"/>
      <c r="AA10" s="7"/>
      <c r="AB10" s="7"/>
      <c r="AC10" s="7"/>
      <c r="AD10" s="22">
        <f>データ!R6</f>
        <v>1188</v>
      </c>
      <c r="AE10" s="22"/>
      <c r="AF10" s="22"/>
      <c r="AG10" s="22"/>
      <c r="AH10" s="22"/>
      <c r="AI10" s="22"/>
      <c r="AJ10" s="22"/>
      <c r="AK10" s="2"/>
      <c r="AL10" s="22">
        <f>データ!V6</f>
        <v>6068</v>
      </c>
      <c r="AM10" s="22"/>
      <c r="AN10" s="22"/>
      <c r="AO10" s="22"/>
      <c r="AP10" s="22"/>
      <c r="AQ10" s="22"/>
      <c r="AR10" s="22"/>
      <c r="AS10" s="22"/>
      <c r="AT10" s="7">
        <f>データ!W6</f>
        <v>0.26</v>
      </c>
      <c r="AU10" s="7"/>
      <c r="AV10" s="7"/>
      <c r="AW10" s="7"/>
      <c r="AX10" s="7"/>
      <c r="AY10" s="7"/>
      <c r="AZ10" s="7"/>
      <c r="BA10" s="7"/>
      <c r="BB10" s="7">
        <f>データ!X6</f>
        <v>23338.46</v>
      </c>
      <c r="BC10" s="7"/>
      <c r="BD10" s="7"/>
      <c r="BE10" s="7"/>
      <c r="BF10" s="7"/>
      <c r="BG10" s="7"/>
      <c r="BH10" s="7"/>
      <c r="BI10" s="7"/>
      <c r="BJ10" s="2"/>
      <c r="BK10" s="2"/>
      <c r="BL10" s="30" t="s">
        <v>42</v>
      </c>
      <c r="BM10" s="40"/>
      <c r="BN10" s="47" t="s">
        <v>34</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45</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46</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110</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26</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48</v>
      </c>
    </row>
    <row r="84" spans="1:78">
      <c r="C84" s="2"/>
    </row>
    <row r="85" spans="1:78" hidden="1">
      <c r="B85" s="12" t="s">
        <v>49</v>
      </c>
      <c r="C85" s="12"/>
      <c r="D85" s="12"/>
      <c r="E85" s="12" t="s">
        <v>50</v>
      </c>
      <c r="F85" s="12" t="s">
        <v>52</v>
      </c>
      <c r="G85" s="12" t="s">
        <v>53</v>
      </c>
      <c r="H85" s="12" t="s">
        <v>47</v>
      </c>
      <c r="I85" s="12" t="s">
        <v>13</v>
      </c>
      <c r="J85" s="12" t="s">
        <v>54</v>
      </c>
      <c r="K85" s="12" t="s">
        <v>55</v>
      </c>
      <c r="L85" s="12" t="s">
        <v>37</v>
      </c>
      <c r="M85" s="12" t="s">
        <v>41</v>
      </c>
      <c r="N85" s="12" t="s">
        <v>56</v>
      </c>
      <c r="O85" s="12" t="s">
        <v>57</v>
      </c>
    </row>
    <row r="86" spans="1:78" hidden="1">
      <c r="B86" s="12"/>
      <c r="C86" s="12"/>
      <c r="D86" s="12"/>
      <c r="E86" s="12" t="str">
        <f>データ!AI6</f>
        <v/>
      </c>
      <c r="F86" s="12" t="s">
        <v>44</v>
      </c>
      <c r="G86" s="12" t="s">
        <v>44</v>
      </c>
      <c r="H86" s="12" t="str">
        <f>データ!BP6</f>
        <v>【325.02】</v>
      </c>
      <c r="I86" s="12" t="str">
        <f>データ!CA6</f>
        <v>【60.61】</v>
      </c>
      <c r="J86" s="12" t="str">
        <f>データ!CL6</f>
        <v>【270.94】</v>
      </c>
      <c r="K86" s="12" t="str">
        <f>データ!CW6</f>
        <v>【57.80】</v>
      </c>
      <c r="L86" s="12" t="str">
        <f>データ!DH6</f>
        <v>【78.90】</v>
      </c>
      <c r="M86" s="12" t="s">
        <v>44</v>
      </c>
      <c r="N86" s="12" t="s">
        <v>44</v>
      </c>
      <c r="O86" s="12" t="str">
        <f>データ!EO6</f>
        <v>【-】</v>
      </c>
    </row>
  </sheetData>
  <sheetProtection algorithmName="SHA-512" hashValue="jvDSm/oo9YjdIqOXa8PaKG9DeN8OcFBPTYMF1E3iANOvhCIRy+g3EAyKXqKitT2iiZGAWiIlhZg6GoS6Wrq/NQ==" saltValue="CYauRSB711pk9rKWEcKmB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59</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61</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38</v>
      </c>
      <c r="C3" s="62" t="s">
        <v>63</v>
      </c>
      <c r="D3" s="62" t="s">
        <v>64</v>
      </c>
      <c r="E3" s="62" t="s">
        <v>7</v>
      </c>
      <c r="F3" s="62" t="s">
        <v>6</v>
      </c>
      <c r="G3" s="62" t="s">
        <v>27</v>
      </c>
      <c r="H3" s="68" t="s">
        <v>60</v>
      </c>
      <c r="I3" s="71"/>
      <c r="J3" s="71"/>
      <c r="K3" s="71"/>
      <c r="L3" s="71"/>
      <c r="M3" s="71"/>
      <c r="N3" s="71"/>
      <c r="O3" s="71"/>
      <c r="P3" s="71"/>
      <c r="Q3" s="71"/>
      <c r="R3" s="71"/>
      <c r="S3" s="71"/>
      <c r="T3" s="71"/>
      <c r="U3" s="71"/>
      <c r="V3" s="71"/>
      <c r="W3" s="71"/>
      <c r="X3" s="76"/>
      <c r="Y3" s="79" t="s">
        <v>58</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65</v>
      </c>
      <c r="B4" s="63"/>
      <c r="C4" s="63"/>
      <c r="D4" s="63"/>
      <c r="E4" s="63"/>
      <c r="F4" s="63"/>
      <c r="G4" s="63"/>
      <c r="H4" s="69"/>
      <c r="I4" s="72"/>
      <c r="J4" s="72"/>
      <c r="K4" s="72"/>
      <c r="L4" s="72"/>
      <c r="M4" s="72"/>
      <c r="N4" s="72"/>
      <c r="O4" s="72"/>
      <c r="P4" s="72"/>
      <c r="Q4" s="72"/>
      <c r="R4" s="72"/>
      <c r="S4" s="72"/>
      <c r="T4" s="72"/>
      <c r="U4" s="72"/>
      <c r="V4" s="72"/>
      <c r="W4" s="72"/>
      <c r="X4" s="77"/>
      <c r="Y4" s="80" t="s">
        <v>29</v>
      </c>
      <c r="Z4" s="80"/>
      <c r="AA4" s="80"/>
      <c r="AB4" s="80"/>
      <c r="AC4" s="80"/>
      <c r="AD4" s="80"/>
      <c r="AE4" s="80"/>
      <c r="AF4" s="80"/>
      <c r="AG4" s="80"/>
      <c r="AH4" s="80"/>
      <c r="AI4" s="80"/>
      <c r="AJ4" s="80" t="s">
        <v>51</v>
      </c>
      <c r="AK4" s="80"/>
      <c r="AL4" s="80"/>
      <c r="AM4" s="80"/>
      <c r="AN4" s="80"/>
      <c r="AO4" s="80"/>
      <c r="AP4" s="80"/>
      <c r="AQ4" s="80"/>
      <c r="AR4" s="80"/>
      <c r="AS4" s="80"/>
      <c r="AT4" s="80"/>
      <c r="AU4" s="80" t="s">
        <v>32</v>
      </c>
      <c r="AV4" s="80"/>
      <c r="AW4" s="80"/>
      <c r="AX4" s="80"/>
      <c r="AY4" s="80"/>
      <c r="AZ4" s="80"/>
      <c r="BA4" s="80"/>
      <c r="BB4" s="80"/>
      <c r="BC4" s="80"/>
      <c r="BD4" s="80"/>
      <c r="BE4" s="80"/>
      <c r="BF4" s="80" t="s">
        <v>67</v>
      </c>
      <c r="BG4" s="80"/>
      <c r="BH4" s="80"/>
      <c r="BI4" s="80"/>
      <c r="BJ4" s="80"/>
      <c r="BK4" s="80"/>
      <c r="BL4" s="80"/>
      <c r="BM4" s="80"/>
      <c r="BN4" s="80"/>
      <c r="BO4" s="80"/>
      <c r="BP4" s="80"/>
      <c r="BQ4" s="80" t="s">
        <v>17</v>
      </c>
      <c r="BR4" s="80"/>
      <c r="BS4" s="80"/>
      <c r="BT4" s="80"/>
      <c r="BU4" s="80"/>
      <c r="BV4" s="80"/>
      <c r="BW4" s="80"/>
      <c r="BX4" s="80"/>
      <c r="BY4" s="80"/>
      <c r="BZ4" s="80"/>
      <c r="CA4" s="80"/>
      <c r="CB4" s="80" t="s">
        <v>66</v>
      </c>
      <c r="CC4" s="80"/>
      <c r="CD4" s="80"/>
      <c r="CE4" s="80"/>
      <c r="CF4" s="80"/>
      <c r="CG4" s="80"/>
      <c r="CH4" s="80"/>
      <c r="CI4" s="80"/>
      <c r="CJ4" s="80"/>
      <c r="CK4" s="80"/>
      <c r="CL4" s="80"/>
      <c r="CM4" s="80" t="s">
        <v>0</v>
      </c>
      <c r="CN4" s="80"/>
      <c r="CO4" s="80"/>
      <c r="CP4" s="80"/>
      <c r="CQ4" s="80"/>
      <c r="CR4" s="80"/>
      <c r="CS4" s="80"/>
      <c r="CT4" s="80"/>
      <c r="CU4" s="80"/>
      <c r="CV4" s="80"/>
      <c r="CW4" s="80"/>
      <c r="CX4" s="80" t="s">
        <v>68</v>
      </c>
      <c r="CY4" s="80"/>
      <c r="CZ4" s="80"/>
      <c r="DA4" s="80"/>
      <c r="DB4" s="80"/>
      <c r="DC4" s="80"/>
      <c r="DD4" s="80"/>
      <c r="DE4" s="80"/>
      <c r="DF4" s="80"/>
      <c r="DG4" s="80"/>
      <c r="DH4" s="80"/>
      <c r="DI4" s="80" t="s">
        <v>69</v>
      </c>
      <c r="DJ4" s="80"/>
      <c r="DK4" s="80"/>
      <c r="DL4" s="80"/>
      <c r="DM4" s="80"/>
      <c r="DN4" s="80"/>
      <c r="DO4" s="80"/>
      <c r="DP4" s="80"/>
      <c r="DQ4" s="80"/>
      <c r="DR4" s="80"/>
      <c r="DS4" s="80"/>
      <c r="DT4" s="80" t="s">
        <v>70</v>
      </c>
      <c r="DU4" s="80"/>
      <c r="DV4" s="80"/>
      <c r="DW4" s="80"/>
      <c r="DX4" s="80"/>
      <c r="DY4" s="80"/>
      <c r="DZ4" s="80"/>
      <c r="EA4" s="80"/>
      <c r="EB4" s="80"/>
      <c r="EC4" s="80"/>
      <c r="ED4" s="80"/>
      <c r="EE4" s="80" t="s">
        <v>71</v>
      </c>
      <c r="EF4" s="80"/>
      <c r="EG4" s="80"/>
      <c r="EH4" s="80"/>
      <c r="EI4" s="80"/>
      <c r="EJ4" s="80"/>
      <c r="EK4" s="80"/>
      <c r="EL4" s="80"/>
      <c r="EM4" s="80"/>
      <c r="EN4" s="80"/>
      <c r="EO4" s="80"/>
    </row>
    <row r="5" spans="1:145">
      <c r="A5" s="60" t="s">
        <v>72</v>
      </c>
      <c r="B5" s="64"/>
      <c r="C5" s="64"/>
      <c r="D5" s="64"/>
      <c r="E5" s="64"/>
      <c r="F5" s="64"/>
      <c r="G5" s="64"/>
      <c r="H5" s="70" t="s">
        <v>62</v>
      </c>
      <c r="I5" s="70" t="s">
        <v>73</v>
      </c>
      <c r="J5" s="70" t="s">
        <v>74</v>
      </c>
      <c r="K5" s="70" t="s">
        <v>75</v>
      </c>
      <c r="L5" s="70" t="s">
        <v>76</v>
      </c>
      <c r="M5" s="70" t="s">
        <v>8</v>
      </c>
      <c r="N5" s="70" t="s">
        <v>77</v>
      </c>
      <c r="O5" s="70" t="s">
        <v>78</v>
      </c>
      <c r="P5" s="70" t="s">
        <v>79</v>
      </c>
      <c r="Q5" s="70" t="s">
        <v>80</v>
      </c>
      <c r="R5" s="70" t="s">
        <v>81</v>
      </c>
      <c r="S5" s="70" t="s">
        <v>82</v>
      </c>
      <c r="T5" s="70" t="s">
        <v>83</v>
      </c>
      <c r="U5" s="70" t="s">
        <v>1</v>
      </c>
      <c r="V5" s="70" t="s">
        <v>3</v>
      </c>
      <c r="W5" s="70" t="s">
        <v>84</v>
      </c>
      <c r="X5" s="70" t="s">
        <v>85</v>
      </c>
      <c r="Y5" s="70" t="s">
        <v>86</v>
      </c>
      <c r="Z5" s="70" t="s">
        <v>87</v>
      </c>
      <c r="AA5" s="70" t="s">
        <v>88</v>
      </c>
      <c r="AB5" s="70" t="s">
        <v>89</v>
      </c>
      <c r="AC5" s="70" t="s">
        <v>90</v>
      </c>
      <c r="AD5" s="70" t="s">
        <v>91</v>
      </c>
      <c r="AE5" s="70" t="s">
        <v>93</v>
      </c>
      <c r="AF5" s="70" t="s">
        <v>94</v>
      </c>
      <c r="AG5" s="70" t="s">
        <v>95</v>
      </c>
      <c r="AH5" s="70" t="s">
        <v>96</v>
      </c>
      <c r="AI5" s="70" t="s">
        <v>49</v>
      </c>
      <c r="AJ5" s="70" t="s">
        <v>86</v>
      </c>
      <c r="AK5" s="70" t="s">
        <v>87</v>
      </c>
      <c r="AL5" s="70" t="s">
        <v>88</v>
      </c>
      <c r="AM5" s="70" t="s">
        <v>89</v>
      </c>
      <c r="AN5" s="70" t="s">
        <v>90</v>
      </c>
      <c r="AO5" s="70" t="s">
        <v>91</v>
      </c>
      <c r="AP5" s="70" t="s">
        <v>93</v>
      </c>
      <c r="AQ5" s="70" t="s">
        <v>94</v>
      </c>
      <c r="AR5" s="70" t="s">
        <v>95</v>
      </c>
      <c r="AS5" s="70" t="s">
        <v>96</v>
      </c>
      <c r="AT5" s="70" t="s">
        <v>92</v>
      </c>
      <c r="AU5" s="70" t="s">
        <v>86</v>
      </c>
      <c r="AV5" s="70" t="s">
        <v>87</v>
      </c>
      <c r="AW5" s="70" t="s">
        <v>88</v>
      </c>
      <c r="AX5" s="70" t="s">
        <v>89</v>
      </c>
      <c r="AY5" s="70" t="s">
        <v>90</v>
      </c>
      <c r="AZ5" s="70" t="s">
        <v>91</v>
      </c>
      <c r="BA5" s="70" t="s">
        <v>93</v>
      </c>
      <c r="BB5" s="70" t="s">
        <v>94</v>
      </c>
      <c r="BC5" s="70" t="s">
        <v>95</v>
      </c>
      <c r="BD5" s="70" t="s">
        <v>96</v>
      </c>
      <c r="BE5" s="70" t="s">
        <v>92</v>
      </c>
      <c r="BF5" s="70" t="s">
        <v>86</v>
      </c>
      <c r="BG5" s="70" t="s">
        <v>87</v>
      </c>
      <c r="BH5" s="70" t="s">
        <v>88</v>
      </c>
      <c r="BI5" s="70" t="s">
        <v>89</v>
      </c>
      <c r="BJ5" s="70" t="s">
        <v>90</v>
      </c>
      <c r="BK5" s="70" t="s">
        <v>91</v>
      </c>
      <c r="BL5" s="70" t="s">
        <v>93</v>
      </c>
      <c r="BM5" s="70" t="s">
        <v>94</v>
      </c>
      <c r="BN5" s="70" t="s">
        <v>95</v>
      </c>
      <c r="BO5" s="70" t="s">
        <v>96</v>
      </c>
      <c r="BP5" s="70" t="s">
        <v>92</v>
      </c>
      <c r="BQ5" s="70" t="s">
        <v>86</v>
      </c>
      <c r="BR5" s="70" t="s">
        <v>87</v>
      </c>
      <c r="BS5" s="70" t="s">
        <v>88</v>
      </c>
      <c r="BT5" s="70" t="s">
        <v>89</v>
      </c>
      <c r="BU5" s="70" t="s">
        <v>90</v>
      </c>
      <c r="BV5" s="70" t="s">
        <v>91</v>
      </c>
      <c r="BW5" s="70" t="s">
        <v>93</v>
      </c>
      <c r="BX5" s="70" t="s">
        <v>94</v>
      </c>
      <c r="BY5" s="70" t="s">
        <v>95</v>
      </c>
      <c r="BZ5" s="70" t="s">
        <v>96</v>
      </c>
      <c r="CA5" s="70" t="s">
        <v>92</v>
      </c>
      <c r="CB5" s="70" t="s">
        <v>86</v>
      </c>
      <c r="CC5" s="70" t="s">
        <v>87</v>
      </c>
      <c r="CD5" s="70" t="s">
        <v>88</v>
      </c>
      <c r="CE5" s="70" t="s">
        <v>89</v>
      </c>
      <c r="CF5" s="70" t="s">
        <v>90</v>
      </c>
      <c r="CG5" s="70" t="s">
        <v>91</v>
      </c>
      <c r="CH5" s="70" t="s">
        <v>93</v>
      </c>
      <c r="CI5" s="70" t="s">
        <v>94</v>
      </c>
      <c r="CJ5" s="70" t="s">
        <v>95</v>
      </c>
      <c r="CK5" s="70" t="s">
        <v>96</v>
      </c>
      <c r="CL5" s="70" t="s">
        <v>92</v>
      </c>
      <c r="CM5" s="70" t="s">
        <v>86</v>
      </c>
      <c r="CN5" s="70" t="s">
        <v>87</v>
      </c>
      <c r="CO5" s="70" t="s">
        <v>88</v>
      </c>
      <c r="CP5" s="70" t="s">
        <v>89</v>
      </c>
      <c r="CQ5" s="70" t="s">
        <v>90</v>
      </c>
      <c r="CR5" s="70" t="s">
        <v>91</v>
      </c>
      <c r="CS5" s="70" t="s">
        <v>93</v>
      </c>
      <c r="CT5" s="70" t="s">
        <v>94</v>
      </c>
      <c r="CU5" s="70" t="s">
        <v>95</v>
      </c>
      <c r="CV5" s="70" t="s">
        <v>96</v>
      </c>
      <c r="CW5" s="70" t="s">
        <v>92</v>
      </c>
      <c r="CX5" s="70" t="s">
        <v>86</v>
      </c>
      <c r="CY5" s="70" t="s">
        <v>87</v>
      </c>
      <c r="CZ5" s="70" t="s">
        <v>88</v>
      </c>
      <c r="DA5" s="70" t="s">
        <v>89</v>
      </c>
      <c r="DB5" s="70" t="s">
        <v>90</v>
      </c>
      <c r="DC5" s="70" t="s">
        <v>91</v>
      </c>
      <c r="DD5" s="70" t="s">
        <v>93</v>
      </c>
      <c r="DE5" s="70" t="s">
        <v>94</v>
      </c>
      <c r="DF5" s="70" t="s">
        <v>95</v>
      </c>
      <c r="DG5" s="70" t="s">
        <v>96</v>
      </c>
      <c r="DH5" s="70" t="s">
        <v>92</v>
      </c>
      <c r="DI5" s="70" t="s">
        <v>86</v>
      </c>
      <c r="DJ5" s="70" t="s">
        <v>87</v>
      </c>
      <c r="DK5" s="70" t="s">
        <v>88</v>
      </c>
      <c r="DL5" s="70" t="s">
        <v>89</v>
      </c>
      <c r="DM5" s="70" t="s">
        <v>90</v>
      </c>
      <c r="DN5" s="70" t="s">
        <v>91</v>
      </c>
      <c r="DO5" s="70" t="s">
        <v>93</v>
      </c>
      <c r="DP5" s="70" t="s">
        <v>94</v>
      </c>
      <c r="DQ5" s="70" t="s">
        <v>95</v>
      </c>
      <c r="DR5" s="70" t="s">
        <v>96</v>
      </c>
      <c r="DS5" s="70" t="s">
        <v>92</v>
      </c>
      <c r="DT5" s="70" t="s">
        <v>86</v>
      </c>
      <c r="DU5" s="70" t="s">
        <v>87</v>
      </c>
      <c r="DV5" s="70" t="s">
        <v>88</v>
      </c>
      <c r="DW5" s="70" t="s">
        <v>89</v>
      </c>
      <c r="DX5" s="70" t="s">
        <v>90</v>
      </c>
      <c r="DY5" s="70" t="s">
        <v>91</v>
      </c>
      <c r="DZ5" s="70" t="s">
        <v>93</v>
      </c>
      <c r="EA5" s="70" t="s">
        <v>94</v>
      </c>
      <c r="EB5" s="70" t="s">
        <v>95</v>
      </c>
      <c r="EC5" s="70" t="s">
        <v>96</v>
      </c>
      <c r="ED5" s="70" t="s">
        <v>92</v>
      </c>
      <c r="EE5" s="70" t="s">
        <v>86</v>
      </c>
      <c r="EF5" s="70" t="s">
        <v>87</v>
      </c>
      <c r="EG5" s="70" t="s">
        <v>88</v>
      </c>
      <c r="EH5" s="70" t="s">
        <v>89</v>
      </c>
      <c r="EI5" s="70" t="s">
        <v>90</v>
      </c>
      <c r="EJ5" s="70" t="s">
        <v>91</v>
      </c>
      <c r="EK5" s="70" t="s">
        <v>93</v>
      </c>
      <c r="EL5" s="70" t="s">
        <v>94</v>
      </c>
      <c r="EM5" s="70" t="s">
        <v>95</v>
      </c>
      <c r="EN5" s="70" t="s">
        <v>96</v>
      </c>
      <c r="EO5" s="70" t="s">
        <v>92</v>
      </c>
    </row>
    <row r="6" spans="1:145" s="59" customFormat="1">
      <c r="A6" s="60" t="s">
        <v>97</v>
      </c>
      <c r="B6" s="65">
        <f t="shared" ref="B6:X6" si="1">B7</f>
        <v>2018</v>
      </c>
      <c r="C6" s="65">
        <f t="shared" si="1"/>
        <v>112071</v>
      </c>
      <c r="D6" s="65">
        <f t="shared" si="1"/>
        <v>47</v>
      </c>
      <c r="E6" s="65">
        <f t="shared" si="1"/>
        <v>18</v>
      </c>
      <c r="F6" s="65">
        <f t="shared" si="1"/>
        <v>0</v>
      </c>
      <c r="G6" s="65">
        <f t="shared" si="1"/>
        <v>0</v>
      </c>
      <c r="H6" s="65" t="str">
        <f t="shared" si="1"/>
        <v>埼玉県　秩父市</v>
      </c>
      <c r="I6" s="65" t="str">
        <f t="shared" si="1"/>
        <v>法非適用</v>
      </c>
      <c r="J6" s="65" t="str">
        <f t="shared" si="1"/>
        <v>下水道事業</v>
      </c>
      <c r="K6" s="65" t="str">
        <f t="shared" si="1"/>
        <v>特定地域生活排水処理</v>
      </c>
      <c r="L6" s="65" t="str">
        <f t="shared" si="1"/>
        <v>K2</v>
      </c>
      <c r="M6" s="65" t="str">
        <f t="shared" si="1"/>
        <v>非設置</v>
      </c>
      <c r="N6" s="73" t="str">
        <f t="shared" si="1"/>
        <v>-</v>
      </c>
      <c r="O6" s="73" t="str">
        <f t="shared" si="1"/>
        <v>該当数値なし</v>
      </c>
      <c r="P6" s="73">
        <f t="shared" si="1"/>
        <v>9.7100000000000009</v>
      </c>
      <c r="Q6" s="73">
        <f t="shared" si="1"/>
        <v>100</v>
      </c>
      <c r="R6" s="73">
        <f t="shared" si="1"/>
        <v>1188</v>
      </c>
      <c r="S6" s="73">
        <f t="shared" si="1"/>
        <v>62895</v>
      </c>
      <c r="T6" s="73">
        <f t="shared" si="1"/>
        <v>577.83000000000004</v>
      </c>
      <c r="U6" s="73">
        <f t="shared" si="1"/>
        <v>108.85</v>
      </c>
      <c r="V6" s="73">
        <f t="shared" si="1"/>
        <v>6068</v>
      </c>
      <c r="W6" s="73">
        <f t="shared" si="1"/>
        <v>0.26</v>
      </c>
      <c r="X6" s="73">
        <f t="shared" si="1"/>
        <v>23338.46</v>
      </c>
      <c r="Y6" s="81">
        <f t="shared" ref="Y6:AH6" si="2">IF(Y7="",NA(),Y7)</f>
        <v>63.23</v>
      </c>
      <c r="Z6" s="81">
        <f t="shared" si="2"/>
        <v>75.81</v>
      </c>
      <c r="AA6" s="81">
        <f t="shared" si="2"/>
        <v>76.569999999999993</v>
      </c>
      <c r="AB6" s="81">
        <f t="shared" si="2"/>
        <v>58.5</v>
      </c>
      <c r="AC6" s="81">
        <f t="shared" si="2"/>
        <v>59.81</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829.53</v>
      </c>
      <c r="BG6" s="81">
        <f t="shared" si="5"/>
        <v>861.17</v>
      </c>
      <c r="BH6" s="81">
        <f t="shared" si="5"/>
        <v>776.03</v>
      </c>
      <c r="BI6" s="81">
        <f t="shared" si="5"/>
        <v>764.35</v>
      </c>
      <c r="BJ6" s="81">
        <f t="shared" si="5"/>
        <v>725.9</v>
      </c>
      <c r="BK6" s="81">
        <f t="shared" si="5"/>
        <v>261.08</v>
      </c>
      <c r="BL6" s="81">
        <f t="shared" si="5"/>
        <v>241.49</v>
      </c>
      <c r="BM6" s="81">
        <f t="shared" si="5"/>
        <v>248.44</v>
      </c>
      <c r="BN6" s="81">
        <f t="shared" si="5"/>
        <v>244.85</v>
      </c>
      <c r="BO6" s="81">
        <f t="shared" si="5"/>
        <v>296.89</v>
      </c>
      <c r="BP6" s="73" t="str">
        <f>IF(BP7="","",IF(BP7="-","【-】","【"&amp;SUBSTITUTE(TEXT(BP7,"#,##0.00"),"-","△")&amp;"】"))</f>
        <v>【325.02】</v>
      </c>
      <c r="BQ6" s="81">
        <f t="shared" ref="BQ6:BZ6" si="6">IF(BQ7="",NA(),BQ7)</f>
        <v>91.06</v>
      </c>
      <c r="BR6" s="81">
        <f t="shared" si="6"/>
        <v>38.520000000000003</v>
      </c>
      <c r="BS6" s="81">
        <f t="shared" si="6"/>
        <v>42.55</v>
      </c>
      <c r="BT6" s="81">
        <f t="shared" si="6"/>
        <v>41.69</v>
      </c>
      <c r="BU6" s="81">
        <f t="shared" si="6"/>
        <v>42.37</v>
      </c>
      <c r="BV6" s="81">
        <f t="shared" si="6"/>
        <v>68.61</v>
      </c>
      <c r="BW6" s="81">
        <f t="shared" si="6"/>
        <v>65.7</v>
      </c>
      <c r="BX6" s="81">
        <f t="shared" si="6"/>
        <v>66.73</v>
      </c>
      <c r="BY6" s="81">
        <f t="shared" si="6"/>
        <v>64.78</v>
      </c>
      <c r="BZ6" s="81">
        <f t="shared" si="6"/>
        <v>63.06</v>
      </c>
      <c r="CA6" s="73" t="str">
        <f>IF(CA7="","",IF(CA7="-","【-】","【"&amp;SUBSTITUTE(TEXT(CA7,"#,##0.00"),"-","△")&amp;"】"))</f>
        <v>【60.61】</v>
      </c>
      <c r="CB6" s="81">
        <f t="shared" ref="CB6:CK6" si="7">IF(CB7="",NA(),CB7)</f>
        <v>61.12</v>
      </c>
      <c r="CC6" s="81">
        <f t="shared" si="7"/>
        <v>139.78</v>
      </c>
      <c r="CD6" s="81">
        <f t="shared" si="7"/>
        <v>130.54</v>
      </c>
      <c r="CE6" s="81">
        <f t="shared" si="7"/>
        <v>133.75</v>
      </c>
      <c r="CF6" s="81">
        <f t="shared" si="7"/>
        <v>144.56</v>
      </c>
      <c r="CG6" s="81">
        <f t="shared" si="7"/>
        <v>241.18</v>
      </c>
      <c r="CH6" s="81">
        <f t="shared" si="7"/>
        <v>247.94</v>
      </c>
      <c r="CI6" s="81">
        <f t="shared" si="7"/>
        <v>241.29</v>
      </c>
      <c r="CJ6" s="81">
        <f t="shared" si="7"/>
        <v>250.21</v>
      </c>
      <c r="CK6" s="81">
        <f t="shared" si="7"/>
        <v>264.77</v>
      </c>
      <c r="CL6" s="73" t="str">
        <f>IF(CL7="","",IF(CL7="-","【-】","【"&amp;SUBSTITUTE(TEXT(CL7,"#,##0.00"),"-","△")&amp;"】"))</f>
        <v>【270.94】</v>
      </c>
      <c r="CM6" s="81">
        <f t="shared" ref="CM6:CV6" si="8">IF(CM7="",NA(),CM7)</f>
        <v>56.64</v>
      </c>
      <c r="CN6" s="81">
        <f t="shared" si="8"/>
        <v>56.41</v>
      </c>
      <c r="CO6" s="81">
        <f t="shared" si="8"/>
        <v>56.28</v>
      </c>
      <c r="CP6" s="81">
        <f t="shared" si="8"/>
        <v>56.02</v>
      </c>
      <c r="CQ6" s="81">
        <f t="shared" si="8"/>
        <v>50.86</v>
      </c>
      <c r="CR6" s="81">
        <f t="shared" si="8"/>
        <v>53.84</v>
      </c>
      <c r="CS6" s="81">
        <f t="shared" si="8"/>
        <v>60.25</v>
      </c>
      <c r="CT6" s="81">
        <f t="shared" si="8"/>
        <v>61.94</v>
      </c>
      <c r="CU6" s="81">
        <f t="shared" si="8"/>
        <v>61.79</v>
      </c>
      <c r="CV6" s="81">
        <f t="shared" si="8"/>
        <v>59.94</v>
      </c>
      <c r="CW6" s="73" t="str">
        <f>IF(CW7="","",IF(CW7="-","【-】","【"&amp;SUBSTITUTE(TEXT(CW7,"#,##0.00"),"-","△")&amp;"】"))</f>
        <v>【57.80】</v>
      </c>
      <c r="CX6" s="81">
        <f t="shared" ref="CX6:DG6" si="9">IF(CX7="",NA(),CX7)</f>
        <v>100</v>
      </c>
      <c r="CY6" s="81">
        <f t="shared" si="9"/>
        <v>100</v>
      </c>
      <c r="CZ6" s="81">
        <f t="shared" si="9"/>
        <v>100</v>
      </c>
      <c r="DA6" s="81">
        <f t="shared" si="9"/>
        <v>100</v>
      </c>
      <c r="DB6" s="81">
        <f t="shared" si="9"/>
        <v>100</v>
      </c>
      <c r="DC6" s="81">
        <f t="shared" si="9"/>
        <v>95.04</v>
      </c>
      <c r="DD6" s="81">
        <f t="shared" si="9"/>
        <v>95.26</v>
      </c>
      <c r="DE6" s="81">
        <f t="shared" si="9"/>
        <v>94.14</v>
      </c>
      <c r="DF6" s="81">
        <f t="shared" si="9"/>
        <v>92.44</v>
      </c>
      <c r="DG6" s="81">
        <f t="shared" si="9"/>
        <v>89.66</v>
      </c>
      <c r="DH6" s="73" t="str">
        <f>IF(DH7="","",IF(DH7="-","【-】","【"&amp;SUBSTITUTE(TEXT(DH7,"#,##0.00"),"-","△")&amp;"】"))</f>
        <v>【78.90】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81" t="str">
        <f t="shared" ref="EE6:EN6" si="12">IF(EE7="",NA(),EE7)</f>
        <v>-</v>
      </c>
      <c r="EF6" s="81" t="str">
        <f t="shared" si="12"/>
        <v>-</v>
      </c>
      <c r="EG6" s="81" t="str">
        <f t="shared" si="12"/>
        <v>-</v>
      </c>
      <c r="EH6" s="81" t="str">
        <f t="shared" si="12"/>
        <v>-</v>
      </c>
      <c r="EI6" s="81" t="str">
        <f t="shared" si="12"/>
        <v>-</v>
      </c>
      <c r="EJ6" s="81" t="str">
        <f t="shared" si="12"/>
        <v>-</v>
      </c>
      <c r="EK6" s="81" t="str">
        <f t="shared" si="12"/>
        <v>-</v>
      </c>
      <c r="EL6" s="81" t="str">
        <f t="shared" si="12"/>
        <v>-</v>
      </c>
      <c r="EM6" s="81" t="str">
        <f t="shared" si="12"/>
        <v>-</v>
      </c>
      <c r="EN6" s="81" t="str">
        <f t="shared" si="12"/>
        <v>-</v>
      </c>
      <c r="EO6" s="73" t="str">
        <f>IF(EO7="","",IF(EO7="-","【-】","【"&amp;SUBSTITUTE(TEXT(EO7,"#,##0.00"),"-","△")&amp;"】"))</f>
        <v>【-】</v>
      </c>
    </row>
    <row r="7" spans="1:145" s="59" customFormat="1">
      <c r="A7" s="60"/>
      <c r="B7" s="66">
        <v>2018</v>
      </c>
      <c r="C7" s="66">
        <v>112071</v>
      </c>
      <c r="D7" s="66">
        <v>47</v>
      </c>
      <c r="E7" s="66">
        <v>18</v>
      </c>
      <c r="F7" s="66">
        <v>0</v>
      </c>
      <c r="G7" s="66">
        <v>0</v>
      </c>
      <c r="H7" s="66" t="s">
        <v>5</v>
      </c>
      <c r="I7" s="66" t="s">
        <v>98</v>
      </c>
      <c r="J7" s="66" t="s">
        <v>99</v>
      </c>
      <c r="K7" s="66" t="s">
        <v>100</v>
      </c>
      <c r="L7" s="66" t="s">
        <v>101</v>
      </c>
      <c r="M7" s="66" t="s">
        <v>102</v>
      </c>
      <c r="N7" s="74" t="s">
        <v>44</v>
      </c>
      <c r="O7" s="74" t="s">
        <v>103</v>
      </c>
      <c r="P7" s="74">
        <v>9.7100000000000009</v>
      </c>
      <c r="Q7" s="74">
        <v>100</v>
      </c>
      <c r="R7" s="74">
        <v>1188</v>
      </c>
      <c r="S7" s="74">
        <v>62895</v>
      </c>
      <c r="T7" s="74">
        <v>577.83000000000004</v>
      </c>
      <c r="U7" s="74">
        <v>108.85</v>
      </c>
      <c r="V7" s="74">
        <v>6068</v>
      </c>
      <c r="W7" s="74">
        <v>0.26</v>
      </c>
      <c r="X7" s="74">
        <v>23338.46</v>
      </c>
      <c r="Y7" s="74">
        <v>63.23</v>
      </c>
      <c r="Z7" s="74">
        <v>75.81</v>
      </c>
      <c r="AA7" s="74">
        <v>76.569999999999993</v>
      </c>
      <c r="AB7" s="74">
        <v>58.5</v>
      </c>
      <c r="AC7" s="74">
        <v>59.81</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829.53</v>
      </c>
      <c r="BG7" s="74">
        <v>861.17</v>
      </c>
      <c r="BH7" s="74">
        <v>776.03</v>
      </c>
      <c r="BI7" s="74">
        <v>764.35</v>
      </c>
      <c r="BJ7" s="74">
        <v>725.9</v>
      </c>
      <c r="BK7" s="74">
        <v>261.08</v>
      </c>
      <c r="BL7" s="74">
        <v>241.49</v>
      </c>
      <c r="BM7" s="74">
        <v>248.44</v>
      </c>
      <c r="BN7" s="74">
        <v>244.85</v>
      </c>
      <c r="BO7" s="74">
        <v>296.89</v>
      </c>
      <c r="BP7" s="74">
        <v>325.02</v>
      </c>
      <c r="BQ7" s="74">
        <v>91.06</v>
      </c>
      <c r="BR7" s="74">
        <v>38.520000000000003</v>
      </c>
      <c r="BS7" s="74">
        <v>42.55</v>
      </c>
      <c r="BT7" s="74">
        <v>41.69</v>
      </c>
      <c r="BU7" s="74">
        <v>42.37</v>
      </c>
      <c r="BV7" s="74">
        <v>68.61</v>
      </c>
      <c r="BW7" s="74">
        <v>65.7</v>
      </c>
      <c r="BX7" s="74">
        <v>66.73</v>
      </c>
      <c r="BY7" s="74">
        <v>64.78</v>
      </c>
      <c r="BZ7" s="74">
        <v>63.06</v>
      </c>
      <c r="CA7" s="74">
        <v>60.61</v>
      </c>
      <c r="CB7" s="74">
        <v>61.12</v>
      </c>
      <c r="CC7" s="74">
        <v>139.78</v>
      </c>
      <c r="CD7" s="74">
        <v>130.54</v>
      </c>
      <c r="CE7" s="74">
        <v>133.75</v>
      </c>
      <c r="CF7" s="74">
        <v>144.56</v>
      </c>
      <c r="CG7" s="74">
        <v>241.18</v>
      </c>
      <c r="CH7" s="74">
        <v>247.94</v>
      </c>
      <c r="CI7" s="74">
        <v>241.29</v>
      </c>
      <c r="CJ7" s="74">
        <v>250.21</v>
      </c>
      <c r="CK7" s="74">
        <v>264.77</v>
      </c>
      <c r="CL7" s="74">
        <v>270.94</v>
      </c>
      <c r="CM7" s="74">
        <v>56.64</v>
      </c>
      <c r="CN7" s="74">
        <v>56.41</v>
      </c>
      <c r="CO7" s="74">
        <v>56.28</v>
      </c>
      <c r="CP7" s="74">
        <v>56.02</v>
      </c>
      <c r="CQ7" s="74">
        <v>50.86</v>
      </c>
      <c r="CR7" s="74">
        <v>53.84</v>
      </c>
      <c r="CS7" s="74">
        <v>60.25</v>
      </c>
      <c r="CT7" s="74">
        <v>61.94</v>
      </c>
      <c r="CU7" s="74">
        <v>61.79</v>
      </c>
      <c r="CV7" s="74">
        <v>59.94</v>
      </c>
      <c r="CW7" s="74">
        <v>57.8</v>
      </c>
      <c r="CX7" s="74">
        <v>100</v>
      </c>
      <c r="CY7" s="74">
        <v>100</v>
      </c>
      <c r="CZ7" s="74">
        <v>100</v>
      </c>
      <c r="DA7" s="74">
        <v>100</v>
      </c>
      <c r="DB7" s="74">
        <v>100</v>
      </c>
      <c r="DC7" s="74">
        <v>95.04</v>
      </c>
      <c r="DD7" s="74">
        <v>95.26</v>
      </c>
      <c r="DE7" s="74">
        <v>94.14</v>
      </c>
      <c r="DF7" s="74">
        <v>92.44</v>
      </c>
      <c r="DG7" s="74">
        <v>89.66</v>
      </c>
      <c r="DH7" s="74">
        <v>78.900000000000006</v>
      </c>
      <c r="DI7" s="74"/>
      <c r="DJ7" s="74"/>
      <c r="DK7" s="74"/>
      <c r="DL7" s="74"/>
      <c r="DM7" s="74"/>
      <c r="DN7" s="74"/>
      <c r="DO7" s="74"/>
      <c r="DP7" s="74"/>
      <c r="DQ7" s="74"/>
      <c r="DR7" s="74"/>
      <c r="DS7" s="74"/>
      <c r="DT7" s="74"/>
      <c r="DU7" s="74"/>
      <c r="DV7" s="74"/>
      <c r="DW7" s="74"/>
      <c r="DX7" s="74"/>
      <c r="DY7" s="74"/>
      <c r="DZ7" s="74"/>
      <c r="EA7" s="74"/>
      <c r="EB7" s="74"/>
      <c r="EC7" s="74"/>
      <c r="ED7" s="74"/>
      <c r="EE7" s="74" t="s">
        <v>44</v>
      </c>
      <c r="EF7" s="74" t="s">
        <v>44</v>
      </c>
      <c r="EG7" s="74" t="s">
        <v>44</v>
      </c>
      <c r="EH7" s="74" t="s">
        <v>44</v>
      </c>
      <c r="EI7" s="74" t="s">
        <v>44</v>
      </c>
      <c r="EJ7" s="74" t="s">
        <v>44</v>
      </c>
      <c r="EK7" s="74" t="s">
        <v>44</v>
      </c>
      <c r="EL7" s="74" t="s">
        <v>44</v>
      </c>
      <c r="EM7" s="74" t="s">
        <v>44</v>
      </c>
      <c r="EN7" s="74" t="s">
        <v>44</v>
      </c>
      <c r="EO7" s="74" t="s">
        <v>44</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38</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宮田　栄信</cp:lastModifiedBy>
  <dcterms:created xsi:type="dcterms:W3CDTF">2019-12-05T05:28:45Z</dcterms:created>
  <dcterms:modified xsi:type="dcterms:W3CDTF">2020-01-20T06:52:19Z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2020-01-20T06:52:19Z</vt:filetime>
  </property>
</Properties>
</file>