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市町村課\H30年度\05税政担当\◎税政共有\市町村税の概要\H30市町村税の概要エクセル（H29データが入っているので上書きしてください）\03.Ⅲ　市町村税の納税\○２　徴収実績・納税率\"/>
    </mc:Choice>
  </mc:AlternateContent>
  <bookViews>
    <workbookView xWindow="165" yWindow="165" windowWidth="15030" windowHeight="7620"/>
  </bookViews>
  <sheets>
    <sheet name="第24表　国民健康保険税（平成29年度）" sheetId="1" r:id="rId1"/>
  </sheets>
  <definedNames>
    <definedName name="_xlnm.Print_Area" localSheetId="0">'第24表　国民健康保険税（平成29年度）'!$A$1:$P$81</definedName>
  </definedNames>
  <calcPr calcId="152511"/>
</workbook>
</file>

<file path=xl/calcChain.xml><?xml version="1.0" encoding="utf-8"?>
<calcChain xmlns="http://schemas.openxmlformats.org/spreadsheetml/2006/main">
  <c r="K57" i="1" l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56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8" i="1"/>
  <c r="M78" i="1"/>
  <c r="L78" i="1"/>
  <c r="M77" i="1"/>
  <c r="L77" i="1"/>
  <c r="M76" i="1"/>
  <c r="L76" i="1"/>
  <c r="M75" i="1"/>
  <c r="L75" i="1"/>
  <c r="M74" i="1"/>
  <c r="L74" i="1"/>
  <c r="M73" i="1"/>
  <c r="L73" i="1"/>
  <c r="M72" i="1"/>
  <c r="L72" i="1"/>
  <c r="M71" i="1"/>
  <c r="L71" i="1"/>
  <c r="M70" i="1"/>
  <c r="L70" i="1"/>
  <c r="M69" i="1"/>
  <c r="L69" i="1"/>
  <c r="M68" i="1"/>
  <c r="L68" i="1"/>
  <c r="M67" i="1"/>
  <c r="L67" i="1"/>
  <c r="M66" i="1"/>
  <c r="L66" i="1"/>
  <c r="M65" i="1"/>
  <c r="L65" i="1"/>
  <c r="M64" i="1"/>
  <c r="L64" i="1"/>
  <c r="M63" i="1"/>
  <c r="L63" i="1"/>
  <c r="M62" i="1"/>
  <c r="L62" i="1"/>
  <c r="M61" i="1"/>
  <c r="L61" i="1"/>
  <c r="M60" i="1"/>
  <c r="L60" i="1"/>
  <c r="M59" i="1"/>
  <c r="L59" i="1"/>
  <c r="M58" i="1"/>
  <c r="L58" i="1"/>
  <c r="M57" i="1"/>
  <c r="L57" i="1"/>
  <c r="M56" i="1"/>
  <c r="L56" i="1"/>
  <c r="M47" i="1"/>
  <c r="L47" i="1"/>
  <c r="M46" i="1"/>
  <c r="L46" i="1"/>
  <c r="M45" i="1"/>
  <c r="L45" i="1"/>
  <c r="M44" i="1"/>
  <c r="L44" i="1"/>
  <c r="M43" i="1"/>
  <c r="L43" i="1"/>
  <c r="M42" i="1"/>
  <c r="L42" i="1"/>
  <c r="M41" i="1"/>
  <c r="L41" i="1"/>
  <c r="M40" i="1"/>
  <c r="L40" i="1"/>
  <c r="M39" i="1"/>
  <c r="L39" i="1"/>
  <c r="M38" i="1"/>
  <c r="L38" i="1"/>
  <c r="M37" i="1"/>
  <c r="L37" i="1"/>
  <c r="M36" i="1"/>
  <c r="L36" i="1"/>
  <c r="M35" i="1"/>
  <c r="L35" i="1"/>
  <c r="M34" i="1"/>
  <c r="L34" i="1"/>
  <c r="M33" i="1"/>
  <c r="L33" i="1"/>
  <c r="M32" i="1"/>
  <c r="L32" i="1"/>
  <c r="M31" i="1"/>
  <c r="L31" i="1"/>
  <c r="M30" i="1"/>
  <c r="L30" i="1"/>
  <c r="M29" i="1"/>
  <c r="L29" i="1"/>
  <c r="M28" i="1"/>
  <c r="L28" i="1"/>
  <c r="M27" i="1"/>
  <c r="L27" i="1"/>
  <c r="M26" i="1"/>
  <c r="L26" i="1"/>
  <c r="M25" i="1"/>
  <c r="L25" i="1"/>
  <c r="M24" i="1"/>
  <c r="L24" i="1"/>
  <c r="M23" i="1"/>
  <c r="L23" i="1"/>
  <c r="M22" i="1"/>
  <c r="L22" i="1"/>
  <c r="M21" i="1"/>
  <c r="L21" i="1"/>
  <c r="M20" i="1"/>
  <c r="L20" i="1"/>
  <c r="M19" i="1"/>
  <c r="L19" i="1"/>
  <c r="M18" i="1"/>
  <c r="L18" i="1"/>
  <c r="M17" i="1"/>
  <c r="L17" i="1"/>
  <c r="M16" i="1"/>
  <c r="L16" i="1"/>
  <c r="M15" i="1"/>
  <c r="L15" i="1"/>
  <c r="M14" i="1"/>
  <c r="L14" i="1"/>
  <c r="M13" i="1"/>
  <c r="L13" i="1"/>
  <c r="M12" i="1"/>
  <c r="L12" i="1"/>
  <c r="M11" i="1"/>
  <c r="L11" i="1"/>
  <c r="M10" i="1"/>
  <c r="L10" i="1"/>
  <c r="M9" i="1"/>
  <c r="L9" i="1"/>
  <c r="M8" i="1"/>
  <c r="L8" i="1"/>
  <c r="J79" i="1"/>
  <c r="I79" i="1"/>
  <c r="F79" i="1"/>
  <c r="E79" i="1"/>
  <c r="J48" i="1"/>
  <c r="I48" i="1"/>
  <c r="I80" i="1" s="1"/>
  <c r="F48" i="1"/>
  <c r="E48" i="1"/>
  <c r="M79" i="1" l="1"/>
  <c r="N78" i="1"/>
  <c r="N76" i="1"/>
  <c r="N74" i="1"/>
  <c r="N72" i="1"/>
  <c r="N70" i="1"/>
  <c r="N68" i="1"/>
  <c r="N66" i="1"/>
  <c r="N64" i="1"/>
  <c r="N62" i="1"/>
  <c r="N60" i="1"/>
  <c r="N58" i="1"/>
  <c r="N8" i="1"/>
  <c r="N46" i="1"/>
  <c r="N44" i="1"/>
  <c r="N42" i="1"/>
  <c r="N40" i="1"/>
  <c r="N38" i="1"/>
  <c r="N36" i="1"/>
  <c r="N34" i="1"/>
  <c r="N32" i="1"/>
  <c r="N30" i="1"/>
  <c r="N28" i="1"/>
  <c r="N26" i="1"/>
  <c r="N24" i="1"/>
  <c r="N22" i="1"/>
  <c r="N20" i="1"/>
  <c r="N18" i="1"/>
  <c r="N16" i="1"/>
  <c r="N14" i="1"/>
  <c r="N12" i="1"/>
  <c r="N10" i="1"/>
  <c r="N47" i="1"/>
  <c r="N45" i="1"/>
  <c r="N43" i="1"/>
  <c r="N41" i="1"/>
  <c r="N39" i="1"/>
  <c r="N37" i="1"/>
  <c r="N35" i="1"/>
  <c r="N33" i="1"/>
  <c r="N31" i="1"/>
  <c r="N29" i="1"/>
  <c r="N27" i="1"/>
  <c r="N25" i="1"/>
  <c r="N23" i="1"/>
  <c r="N21" i="1"/>
  <c r="N19" i="1"/>
  <c r="N17" i="1"/>
  <c r="N15" i="1"/>
  <c r="N13" i="1"/>
  <c r="N11" i="1"/>
  <c r="N9" i="1"/>
  <c r="N56" i="1"/>
  <c r="N77" i="1"/>
  <c r="N75" i="1"/>
  <c r="N73" i="1"/>
  <c r="N71" i="1"/>
  <c r="N69" i="1"/>
  <c r="N67" i="1"/>
  <c r="N65" i="1"/>
  <c r="N63" i="1"/>
  <c r="N61" i="1"/>
  <c r="N59" i="1"/>
  <c r="N57" i="1"/>
  <c r="G79" i="1"/>
  <c r="G48" i="1"/>
  <c r="L48" i="1"/>
  <c r="E80" i="1"/>
  <c r="J80" i="1"/>
  <c r="K80" i="1" s="1"/>
  <c r="L79" i="1"/>
  <c r="F80" i="1"/>
  <c r="K79" i="1"/>
  <c r="M48" i="1"/>
  <c r="K48" i="1"/>
  <c r="N48" i="1" l="1"/>
  <c r="N79" i="1"/>
  <c r="G80" i="1"/>
  <c r="N80" i="1" s="1"/>
  <c r="L80" i="1"/>
  <c r="M80" i="1"/>
</calcChain>
</file>

<file path=xl/sharedStrings.xml><?xml version="1.0" encoding="utf-8"?>
<sst xmlns="http://schemas.openxmlformats.org/spreadsheetml/2006/main" count="195" uniqueCount="106">
  <si>
    <t>市町村名</t>
    <rPh sb="0" eb="4">
      <t>シチョウソンメイ</t>
    </rPh>
    <phoneticPr fontId="3"/>
  </si>
  <si>
    <t>調定済額</t>
    <rPh sb="0" eb="2">
      <t>チョウテイ</t>
    </rPh>
    <rPh sb="2" eb="3">
      <t>ズミ</t>
    </rPh>
    <rPh sb="3" eb="4">
      <t>ガク</t>
    </rPh>
    <phoneticPr fontId="3"/>
  </si>
  <si>
    <t>収入済額</t>
    <rPh sb="0" eb="2">
      <t>シュウニュウ</t>
    </rPh>
    <rPh sb="2" eb="3">
      <t>ズミ</t>
    </rPh>
    <rPh sb="3" eb="4">
      <t>ガク</t>
    </rPh>
    <phoneticPr fontId="3"/>
  </si>
  <si>
    <t>納　　税　　率</t>
    <rPh sb="0" eb="1">
      <t>オサム</t>
    </rPh>
    <rPh sb="3" eb="4">
      <t>ゼイ</t>
    </rPh>
    <rPh sb="6" eb="7">
      <t>リツ</t>
    </rPh>
    <phoneticPr fontId="3"/>
  </si>
  <si>
    <t>現年課税分</t>
    <rPh sb="0" eb="2">
      <t>ゲンネン</t>
    </rPh>
    <rPh sb="2" eb="5">
      <t>カゼイブン</t>
    </rPh>
    <phoneticPr fontId="3"/>
  </si>
  <si>
    <t>滞納繰越分</t>
    <rPh sb="0" eb="2">
      <t>タイノウ</t>
    </rPh>
    <rPh sb="2" eb="5">
      <t>クリコシブン</t>
    </rPh>
    <phoneticPr fontId="3"/>
  </si>
  <si>
    <t>合計</t>
    <rPh sb="0" eb="2">
      <t>ゴウケイ</t>
    </rPh>
    <phoneticPr fontId="3"/>
  </si>
  <si>
    <t>徴収猶予に係る</t>
    <rPh sb="0" eb="2">
      <t>チョウシュウ</t>
    </rPh>
    <rPh sb="2" eb="4">
      <t>ユウヨ</t>
    </rPh>
    <rPh sb="5" eb="6">
      <t>カカ</t>
    </rPh>
    <phoneticPr fontId="3"/>
  </si>
  <si>
    <t>調定済額</t>
    <rPh sb="0" eb="3">
      <t>チョウテイズミ</t>
    </rPh>
    <rPh sb="3" eb="4">
      <t>ガク</t>
    </rPh>
    <phoneticPr fontId="3"/>
  </si>
  <si>
    <t>現年</t>
    <rPh sb="0" eb="2">
      <t>ゲンネン</t>
    </rPh>
    <phoneticPr fontId="3"/>
  </si>
  <si>
    <t>滞繰</t>
    <rPh sb="0" eb="2">
      <t>タイクリ</t>
    </rPh>
    <phoneticPr fontId="3"/>
  </si>
  <si>
    <t>A</t>
    <phoneticPr fontId="3"/>
  </si>
  <si>
    <t>B</t>
    <phoneticPr fontId="3"/>
  </si>
  <si>
    <t>C</t>
    <phoneticPr fontId="3"/>
  </si>
  <si>
    <t>D</t>
    <phoneticPr fontId="3"/>
  </si>
  <si>
    <t>E</t>
    <phoneticPr fontId="3"/>
  </si>
  <si>
    <t>F</t>
    <phoneticPr fontId="3"/>
  </si>
  <si>
    <t>G</t>
    <phoneticPr fontId="3"/>
  </si>
  <si>
    <t>E/A</t>
    <phoneticPr fontId="3"/>
  </si>
  <si>
    <t>F/B</t>
    <phoneticPr fontId="3"/>
  </si>
  <si>
    <t>G/C</t>
    <phoneticPr fontId="3"/>
  </si>
  <si>
    <t>さいたま市</t>
  </si>
  <si>
    <t>川越市</t>
  </si>
  <si>
    <t>熊谷市</t>
  </si>
  <si>
    <t>川口市</t>
  </si>
  <si>
    <t>行田市</t>
  </si>
  <si>
    <t>秩父市</t>
  </si>
  <si>
    <t>所沢市</t>
  </si>
  <si>
    <t>飯能市</t>
  </si>
  <si>
    <t>加須市</t>
  </si>
  <si>
    <t>本庄市</t>
  </si>
  <si>
    <t>東松山市</t>
  </si>
  <si>
    <t>春日部市</t>
  </si>
  <si>
    <t>狭山市</t>
  </si>
  <si>
    <t>羽生市</t>
  </si>
  <si>
    <t>鴻巣市</t>
  </si>
  <si>
    <t>深谷市</t>
  </si>
  <si>
    <t>上尾市</t>
  </si>
  <si>
    <t>草加市</t>
  </si>
  <si>
    <t>越谷市</t>
  </si>
  <si>
    <t>蕨市</t>
  </si>
  <si>
    <t>戸田市</t>
  </si>
  <si>
    <t>入間市</t>
  </si>
  <si>
    <t>朝霞市</t>
  </si>
  <si>
    <t>志木市</t>
  </si>
  <si>
    <t>和光市</t>
  </si>
  <si>
    <t>新座市</t>
  </si>
  <si>
    <t>桶川市</t>
  </si>
  <si>
    <t>久喜市</t>
  </si>
  <si>
    <t>北本市</t>
  </si>
  <si>
    <t>八潮市</t>
  </si>
  <si>
    <t>富士見市</t>
  </si>
  <si>
    <t>三郷市</t>
  </si>
  <si>
    <t>蓮田市</t>
  </si>
  <si>
    <t>坂戸市</t>
  </si>
  <si>
    <t>幸手市</t>
  </si>
  <si>
    <t>日高市</t>
  </si>
  <si>
    <t>吉川市</t>
  </si>
  <si>
    <t>ふじみ野市</t>
    <rPh sb="3" eb="4">
      <t>ノ</t>
    </rPh>
    <rPh sb="4" eb="5">
      <t>シ</t>
    </rPh>
    <phoneticPr fontId="3"/>
  </si>
  <si>
    <t>市　計</t>
  </si>
  <si>
    <t>伊奈町</t>
  </si>
  <si>
    <t>三芳町</t>
  </si>
  <si>
    <t>毛呂山町</t>
  </si>
  <si>
    <t>越生町</t>
  </si>
  <si>
    <t>滑川町</t>
  </si>
  <si>
    <t>嵐山町</t>
  </si>
  <si>
    <t>小川町</t>
  </si>
  <si>
    <t>川島町</t>
  </si>
  <si>
    <t>吉見町</t>
  </si>
  <si>
    <t>鳩山町</t>
  </si>
  <si>
    <t>ときがわ町</t>
    <rPh sb="4" eb="5">
      <t>マチ</t>
    </rPh>
    <phoneticPr fontId="3"/>
  </si>
  <si>
    <t>横瀬町</t>
  </si>
  <si>
    <t>皆野町</t>
  </si>
  <si>
    <t>長瀞町</t>
  </si>
  <si>
    <t>小鹿野町</t>
  </si>
  <si>
    <t>東秩父村</t>
  </si>
  <si>
    <t>美里町</t>
  </si>
  <si>
    <t>神川町</t>
  </si>
  <si>
    <t>上里町</t>
  </si>
  <si>
    <t>寄居町</t>
  </si>
  <si>
    <t>宮代町</t>
  </si>
  <si>
    <t>杉戸町</t>
  </si>
  <si>
    <t>松伏町</t>
  </si>
  <si>
    <t>町村計</t>
  </si>
  <si>
    <t>県　計</t>
  </si>
  <si>
    <t>（単位：千円、％）</t>
    <rPh sb="1" eb="3">
      <t>タンイ</t>
    </rPh>
    <rPh sb="4" eb="6">
      <t>センエン</t>
    </rPh>
    <phoneticPr fontId="2"/>
  </si>
  <si>
    <t>A</t>
    <phoneticPr fontId="3"/>
  </si>
  <si>
    <t>B</t>
    <phoneticPr fontId="3"/>
  </si>
  <si>
    <t>C</t>
    <phoneticPr fontId="3"/>
  </si>
  <si>
    <t>D</t>
    <phoneticPr fontId="3"/>
  </si>
  <si>
    <t>E</t>
    <phoneticPr fontId="3"/>
  </si>
  <si>
    <t>F</t>
    <phoneticPr fontId="3"/>
  </si>
  <si>
    <t>G</t>
    <phoneticPr fontId="3"/>
  </si>
  <si>
    <t>白岡市</t>
    <rPh sb="0" eb="2">
      <t>シラオカ</t>
    </rPh>
    <rPh sb="2" eb="3">
      <t>シ</t>
    </rPh>
    <phoneticPr fontId="3"/>
  </si>
  <si>
    <t>納　　税　　率</t>
    <rPh sb="0" eb="1">
      <t>オサム</t>
    </rPh>
    <rPh sb="3" eb="4">
      <t>ゼイ</t>
    </rPh>
    <rPh sb="6" eb="7">
      <t>リツ</t>
    </rPh>
    <phoneticPr fontId="2"/>
  </si>
  <si>
    <t>現年</t>
    <rPh sb="0" eb="2">
      <t>ゲンネン</t>
    </rPh>
    <phoneticPr fontId="2"/>
  </si>
  <si>
    <t>滞繰</t>
    <rPh sb="0" eb="2">
      <t>タイクリ</t>
    </rPh>
    <phoneticPr fontId="2"/>
  </si>
  <si>
    <t>合計</t>
    <rPh sb="0" eb="2">
      <t>ゴウケイ</t>
    </rPh>
    <phoneticPr fontId="2"/>
  </si>
  <si>
    <t>E/A</t>
    <phoneticPr fontId="2"/>
  </si>
  <si>
    <t>F/B</t>
    <phoneticPr fontId="2"/>
  </si>
  <si>
    <t>G/C</t>
    <phoneticPr fontId="2"/>
  </si>
  <si>
    <t>鶴ヶ島市</t>
  </si>
  <si>
    <t>資料　「地方財政状況調」第6表</t>
    <rPh sb="0" eb="2">
      <t>シリョウ</t>
    </rPh>
    <rPh sb="4" eb="6">
      <t>チホウ</t>
    </rPh>
    <rPh sb="6" eb="8">
      <t>ザイセイ</t>
    </rPh>
    <rPh sb="8" eb="10">
      <t>ジョウキョウ</t>
    </rPh>
    <rPh sb="10" eb="11">
      <t>シラベ</t>
    </rPh>
    <rPh sb="12" eb="13">
      <t>ダイ</t>
    </rPh>
    <rPh sb="14" eb="15">
      <t>ヒョウ</t>
    </rPh>
    <phoneticPr fontId="3"/>
  </si>
  <si>
    <t>２９　年　度</t>
    <rPh sb="3" eb="4">
      <t>トシ</t>
    </rPh>
    <rPh sb="5" eb="6">
      <t>ド</t>
    </rPh>
    <phoneticPr fontId="3"/>
  </si>
  <si>
    <t>２８年度</t>
    <rPh sb="2" eb="4">
      <t>ネンド</t>
    </rPh>
    <phoneticPr fontId="3"/>
  </si>
  <si>
    <t>第24表　国民健康保険税(平成29年度）</t>
    <rPh sb="0" eb="1">
      <t>ダイ</t>
    </rPh>
    <rPh sb="3" eb="4">
      <t>ヒョウ</t>
    </rPh>
    <rPh sb="5" eb="7">
      <t>コクミン</t>
    </rPh>
    <rPh sb="7" eb="9">
      <t>ケンコウ</t>
    </rPh>
    <rPh sb="9" eb="11">
      <t>ホケン</t>
    </rPh>
    <rPh sb="11" eb="12">
      <t>ゼイ</t>
    </rPh>
    <rPh sb="13" eb="15">
      <t>ヘイセイ</t>
    </rPh>
    <rPh sb="17" eb="19">
      <t>ネンド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</si>
</sst>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,##0_ "/>
    <numFmt numFmtId="177" formatCode="0.0_ "/>
    <numFmt numFmtId="178" formatCode="* 0.0\ ;* \-0.0\ ;\ * 0.0\ ;@"/>
  </numFmts>
  <fonts count="1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12"/>
      <name val="ＭＳ ゴシック"/>
      <family val="3"/>
      <charset val="128"/>
    </font>
    <font>
      <sz val="18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color indexed="10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" fontId="4" fillId="0" borderId="0">
      <alignment vertical="center"/>
    </xf>
  </cellStyleXfs>
  <cellXfs count="72">
    <xf numFmtId="0" fontId="0" fillId="0" borderId="0" xfId="0">
      <alignment vertical="center"/>
    </xf>
    <xf numFmtId="0" fontId="5" fillId="0" borderId="0" xfId="1" applyFont="1">
      <alignment vertical="center"/>
    </xf>
    <xf numFmtId="0" fontId="6" fillId="0" borderId="0" xfId="1" applyFont="1">
      <alignment vertical="center"/>
    </xf>
    <xf numFmtId="0" fontId="7" fillId="0" borderId="0" xfId="1" applyFont="1">
      <alignment vertical="center"/>
    </xf>
    <xf numFmtId="0" fontId="8" fillId="0" borderId="0" xfId="1" applyFont="1">
      <alignment vertical="center"/>
    </xf>
    <xf numFmtId="0" fontId="8" fillId="0" borderId="1" xfId="1" applyFont="1" applyBorder="1" applyAlignment="1">
      <alignment horizontal="distributed" vertical="center"/>
    </xf>
    <xf numFmtId="0" fontId="8" fillId="0" borderId="2" xfId="1" applyFont="1" applyBorder="1" applyAlignment="1">
      <alignment horizontal="distributed" vertical="center"/>
    </xf>
    <xf numFmtId="0" fontId="8" fillId="0" borderId="1" xfId="1" applyFont="1" applyBorder="1" applyAlignment="1">
      <alignment horizontal="center" vertical="center"/>
    </xf>
    <xf numFmtId="0" fontId="8" fillId="0" borderId="3" xfId="1" applyFont="1" applyBorder="1" applyAlignment="1">
      <alignment horizontal="right" vertical="center"/>
    </xf>
    <xf numFmtId="0" fontId="8" fillId="0" borderId="3" xfId="1" applyFont="1" applyBorder="1">
      <alignment vertical="center"/>
    </xf>
    <xf numFmtId="0" fontId="8" fillId="0" borderId="4" xfId="1" applyFont="1" applyBorder="1">
      <alignment vertical="center"/>
    </xf>
    <xf numFmtId="0" fontId="8" fillId="0" borderId="5" xfId="1" applyFont="1" applyBorder="1" applyAlignment="1">
      <alignment horizontal="distributed" vertical="center"/>
    </xf>
    <xf numFmtId="176" fontId="8" fillId="0" borderId="2" xfId="1" applyNumberFormat="1" applyFont="1" applyBorder="1">
      <alignment vertical="center"/>
    </xf>
    <xf numFmtId="176" fontId="8" fillId="0" borderId="2" xfId="1" applyNumberFormat="1" applyFont="1" applyFill="1" applyBorder="1">
      <alignment vertical="center"/>
    </xf>
    <xf numFmtId="0" fontId="8" fillId="0" borderId="6" xfId="1" applyFont="1" applyBorder="1" applyAlignment="1">
      <alignment horizontal="distributed" vertical="center"/>
    </xf>
    <xf numFmtId="0" fontId="8" fillId="0" borderId="7" xfId="1" applyFont="1" applyBorder="1">
      <alignment vertical="center"/>
    </xf>
    <xf numFmtId="0" fontId="8" fillId="0" borderId="8" xfId="1" applyFont="1" applyBorder="1" applyAlignment="1">
      <alignment horizontal="distributed" vertical="center"/>
    </xf>
    <xf numFmtId="176" fontId="8" fillId="0" borderId="9" xfId="1" applyNumberFormat="1" applyFont="1" applyBorder="1">
      <alignment vertical="center"/>
    </xf>
    <xf numFmtId="176" fontId="8" fillId="0" borderId="9" xfId="1" applyNumberFormat="1" applyFont="1" applyFill="1" applyBorder="1">
      <alignment vertical="center"/>
    </xf>
    <xf numFmtId="0" fontId="8" fillId="0" borderId="10" xfId="1" applyFont="1" applyBorder="1" applyAlignment="1">
      <alignment horizontal="distributed" vertical="center"/>
    </xf>
    <xf numFmtId="0" fontId="8" fillId="0" borderId="11" xfId="1" applyFont="1" applyBorder="1">
      <alignment vertical="center"/>
    </xf>
    <xf numFmtId="0" fontId="8" fillId="0" borderId="12" xfId="1" applyFont="1" applyBorder="1" applyAlignment="1">
      <alignment horizontal="distributed" vertical="center"/>
    </xf>
    <xf numFmtId="176" fontId="8" fillId="0" borderId="1" xfId="1" applyNumberFormat="1" applyFont="1" applyBorder="1">
      <alignment vertical="center"/>
    </xf>
    <xf numFmtId="176" fontId="8" fillId="0" borderId="1" xfId="1" applyNumberFormat="1" applyFont="1" applyFill="1" applyBorder="1">
      <alignment vertical="center"/>
    </xf>
    <xf numFmtId="0" fontId="8" fillId="0" borderId="13" xfId="1" applyFont="1" applyBorder="1" applyAlignment="1">
      <alignment horizontal="distributed" vertical="center"/>
    </xf>
    <xf numFmtId="0" fontId="8" fillId="0" borderId="0" xfId="1" applyFont="1" applyBorder="1">
      <alignment vertical="center"/>
    </xf>
    <xf numFmtId="0" fontId="8" fillId="0" borderId="14" xfId="1" applyFont="1" applyBorder="1">
      <alignment vertical="center"/>
    </xf>
    <xf numFmtId="0" fontId="8" fillId="0" borderId="15" xfId="1" applyFont="1" applyBorder="1" applyAlignment="1">
      <alignment horizontal="distributed" vertical="center"/>
    </xf>
    <xf numFmtId="176" fontId="8" fillId="0" borderId="16" xfId="1" applyNumberFormat="1" applyFont="1" applyBorder="1">
      <alignment vertical="center"/>
    </xf>
    <xf numFmtId="176" fontId="8" fillId="0" borderId="16" xfId="1" applyNumberFormat="1" applyFont="1" applyFill="1" applyBorder="1">
      <alignment vertical="center"/>
    </xf>
    <xf numFmtId="0" fontId="8" fillId="0" borderId="17" xfId="1" applyFont="1" applyBorder="1" applyAlignment="1">
      <alignment horizontal="distributed" vertical="center"/>
    </xf>
    <xf numFmtId="0" fontId="8" fillId="0" borderId="0" xfId="1" applyFont="1" applyAlignment="1">
      <alignment horizontal="distributed" vertical="center"/>
    </xf>
    <xf numFmtId="176" fontId="8" fillId="0" borderId="0" xfId="1" applyNumberFormat="1" applyFont="1">
      <alignment vertical="center"/>
    </xf>
    <xf numFmtId="176" fontId="9" fillId="0" borderId="0" xfId="1" applyNumberFormat="1" applyFont="1">
      <alignment vertical="center"/>
    </xf>
    <xf numFmtId="177" fontId="8" fillId="0" borderId="0" xfId="1" applyNumberFormat="1" applyFont="1">
      <alignment vertical="center"/>
    </xf>
    <xf numFmtId="0" fontId="8" fillId="0" borderId="18" xfId="1" applyFont="1" applyBorder="1">
      <alignment vertical="center"/>
    </xf>
    <xf numFmtId="0" fontId="8" fillId="0" borderId="19" xfId="1" applyFont="1" applyBorder="1" applyAlignment="1">
      <alignment horizontal="distributed" vertical="center"/>
    </xf>
    <xf numFmtId="176" fontId="8" fillId="0" borderId="20" xfId="1" applyNumberFormat="1" applyFont="1" applyBorder="1">
      <alignment vertical="center"/>
    </xf>
    <xf numFmtId="0" fontId="8" fillId="0" borderId="21" xfId="1" applyFont="1" applyBorder="1" applyAlignment="1">
      <alignment horizontal="distributed" vertical="center"/>
    </xf>
    <xf numFmtId="0" fontId="8" fillId="0" borderId="22" xfId="1" applyFont="1" applyBorder="1" applyAlignment="1">
      <alignment horizontal="center" vertical="center"/>
    </xf>
    <xf numFmtId="178" fontId="8" fillId="0" borderId="2" xfId="1" applyNumberFormat="1" applyFont="1" applyBorder="1" applyAlignment="1">
      <alignment horizontal="center" vertical="center"/>
    </xf>
    <xf numFmtId="178" fontId="8" fillId="0" borderId="2" xfId="2" applyNumberFormat="1" applyFont="1" applyBorder="1" applyAlignment="1">
      <alignment horizontal="center" vertical="center"/>
    </xf>
    <xf numFmtId="178" fontId="10" fillId="0" borderId="0" xfId="0" applyNumberFormat="1" applyFont="1" applyAlignment="1">
      <alignment horizontal="center" vertical="center"/>
    </xf>
    <xf numFmtId="178" fontId="8" fillId="0" borderId="9" xfId="2" applyNumberFormat="1" applyFont="1" applyBorder="1" applyAlignment="1">
      <alignment horizontal="center" vertical="center"/>
    </xf>
    <xf numFmtId="178" fontId="8" fillId="0" borderId="1" xfId="2" applyNumberFormat="1" applyFont="1" applyBorder="1" applyAlignment="1">
      <alignment horizontal="center" vertical="center"/>
    </xf>
    <xf numFmtId="178" fontId="8" fillId="0" borderId="16" xfId="2" applyNumberFormat="1" applyFont="1" applyBorder="1" applyAlignment="1">
      <alignment horizontal="center" vertical="center"/>
    </xf>
    <xf numFmtId="177" fontId="8" fillId="0" borderId="0" xfId="2" applyNumberFormat="1" applyFont="1" applyBorder="1">
      <alignment vertical="center"/>
    </xf>
    <xf numFmtId="177" fontId="8" fillId="0" borderId="0" xfId="2" applyNumberFormat="1" applyFont="1">
      <alignment vertical="center"/>
    </xf>
    <xf numFmtId="177" fontId="8" fillId="0" borderId="0" xfId="1" applyNumberFormat="1" applyFont="1" applyAlignment="1"/>
    <xf numFmtId="0" fontId="8" fillId="0" borderId="1" xfId="2" applyFont="1" applyBorder="1" applyAlignment="1">
      <alignment horizontal="center" vertical="center"/>
    </xf>
    <xf numFmtId="0" fontId="8" fillId="0" borderId="3" xfId="2" applyFont="1" applyBorder="1" applyAlignment="1">
      <alignment horizontal="right" vertical="center"/>
    </xf>
    <xf numFmtId="0" fontId="8" fillId="0" borderId="3" xfId="2" applyFont="1" applyBorder="1">
      <alignment vertical="center"/>
    </xf>
    <xf numFmtId="178" fontId="8" fillId="0" borderId="20" xfId="2" applyNumberFormat="1" applyFont="1" applyBorder="1" applyAlignment="1">
      <alignment horizontal="center" vertical="center"/>
    </xf>
    <xf numFmtId="0" fontId="8" fillId="0" borderId="22" xfId="1" applyFont="1" applyBorder="1" applyAlignment="1">
      <alignment horizontal="center" vertical="center"/>
    </xf>
    <xf numFmtId="0" fontId="8" fillId="0" borderId="23" xfId="1" applyFont="1" applyBorder="1" applyAlignment="1">
      <alignment horizontal="center" vertical="center"/>
    </xf>
    <xf numFmtId="0" fontId="8" fillId="0" borderId="24" xfId="1" applyFont="1" applyBorder="1" applyAlignment="1">
      <alignment horizontal="center" vertical="center"/>
    </xf>
    <xf numFmtId="0" fontId="8" fillId="0" borderId="25" xfId="1" applyFont="1" applyBorder="1" applyAlignment="1">
      <alignment horizontal="center" vertical="center"/>
    </xf>
    <xf numFmtId="0" fontId="8" fillId="0" borderId="1" xfId="1" applyFont="1" applyBorder="1" applyAlignment="1">
      <alignment horizontal="distributed" vertical="center"/>
    </xf>
    <xf numFmtId="0" fontId="8" fillId="0" borderId="2" xfId="1" applyFont="1" applyBorder="1" applyAlignment="1">
      <alignment horizontal="distributed" vertical="center"/>
    </xf>
    <xf numFmtId="0" fontId="8" fillId="0" borderId="22" xfId="1" applyFont="1" applyBorder="1" applyAlignment="1">
      <alignment horizontal="center" vertical="center"/>
    </xf>
    <xf numFmtId="0" fontId="8" fillId="0" borderId="26" xfId="1" applyFont="1" applyBorder="1" applyAlignment="1">
      <alignment horizontal="center" vertical="center"/>
    </xf>
    <xf numFmtId="0" fontId="8" fillId="0" borderId="27" xfId="1" applyFont="1" applyBorder="1" applyAlignment="1">
      <alignment horizontal="center" vertical="center"/>
    </xf>
    <xf numFmtId="0" fontId="8" fillId="0" borderId="28" xfId="1" applyFont="1" applyBorder="1" applyAlignment="1">
      <alignment horizontal="center" vertical="center"/>
    </xf>
    <xf numFmtId="0" fontId="8" fillId="0" borderId="29" xfId="1" applyFont="1" applyBorder="1" applyAlignment="1">
      <alignment horizontal="center" vertical="center"/>
    </xf>
    <xf numFmtId="0" fontId="8" fillId="0" borderId="30" xfId="1" applyFont="1" applyBorder="1" applyAlignment="1">
      <alignment horizontal="center" vertical="center"/>
    </xf>
    <xf numFmtId="0" fontId="8" fillId="0" borderId="31" xfId="1" applyFont="1" applyBorder="1" applyAlignment="1">
      <alignment horizontal="center" vertical="center"/>
    </xf>
    <xf numFmtId="0" fontId="8" fillId="0" borderId="32" xfId="1" applyFont="1" applyBorder="1" applyAlignment="1">
      <alignment horizontal="center" vertical="center"/>
    </xf>
    <xf numFmtId="0" fontId="8" fillId="0" borderId="28" xfId="1" applyFont="1" applyBorder="1" applyAlignment="1">
      <alignment horizontal="distributed" vertical="center" indent="2"/>
    </xf>
    <xf numFmtId="0" fontId="8" fillId="0" borderId="33" xfId="2" applyFont="1" applyBorder="1" applyAlignment="1">
      <alignment horizontal="center" vertical="center"/>
    </xf>
    <xf numFmtId="0" fontId="8" fillId="0" borderId="34" xfId="2" applyFont="1" applyBorder="1" applyAlignment="1">
      <alignment horizontal="center" vertical="center"/>
    </xf>
    <xf numFmtId="0" fontId="8" fillId="0" borderId="33" xfId="1" applyFont="1" applyBorder="1" applyAlignment="1">
      <alignment horizontal="center" vertical="center"/>
    </xf>
    <xf numFmtId="0" fontId="8" fillId="0" borderId="34" xfId="1" applyFont="1" applyBorder="1" applyAlignment="1">
      <alignment horizontal="center" vertical="center"/>
    </xf>
  </cellXfs>
  <cellStyles count="4">
    <cellStyle name="標準" xfId="0" builtinId="0"/>
    <cellStyle name="標準_第20表" xfId="1"/>
    <cellStyle name="標準_第20表_第20表" xfId="2"/>
    <cellStyle name="未定義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1:Q81"/>
  <sheetViews>
    <sheetView tabSelected="1" view="pageBreakPreview" zoomScaleNormal="100" zoomScaleSheetLayoutView="100" workbookViewId="0">
      <selection activeCell="C2" sqref="C2"/>
    </sheetView>
  </sheetViews>
  <sheetFormatPr defaultRowHeight="13.5"/>
  <cols>
    <col min="1" max="1" width="1.375" style="3" customWidth="1"/>
    <col min="2" max="2" width="3.875" style="3" customWidth="1"/>
    <col min="3" max="3" width="4.5" style="3" bestFit="1" customWidth="1"/>
    <col min="4" max="4" width="11" style="3" bestFit="1" customWidth="1"/>
    <col min="5" max="11" width="14.25" style="3" customWidth="1"/>
    <col min="12" max="15" width="7.875" style="3" customWidth="1"/>
    <col min="16" max="16" width="10.875" style="3" customWidth="1"/>
    <col min="17" max="16384" width="9" style="3"/>
  </cols>
  <sheetData>
    <row r="1" spans="3:16" ht="21">
      <c r="C1" s="1"/>
      <c r="D1" s="2"/>
      <c r="E1" s="2"/>
      <c r="F1" s="2"/>
      <c r="G1" s="2"/>
      <c r="H1" s="2"/>
    </row>
    <row r="2" spans="3:16" ht="21">
      <c r="C2" s="3" t="s">
        <v>105</v>
      </c>
      <c r="D2" s="2"/>
      <c r="E2" s="2"/>
      <c r="F2" s="2"/>
      <c r="G2" s="2"/>
      <c r="H2" s="2"/>
    </row>
    <row r="3" spans="3:16" s="4" customFormat="1" ht="21" customHeight="1" thickBot="1">
      <c r="O3" s="4" t="s">
        <v>85</v>
      </c>
    </row>
    <row r="4" spans="3:16" s="4" customFormat="1" ht="14.25" customHeight="1">
      <c r="C4" s="61" t="s">
        <v>0</v>
      </c>
      <c r="D4" s="62"/>
      <c r="E4" s="67" t="s">
        <v>1</v>
      </c>
      <c r="F4" s="67"/>
      <c r="G4" s="67"/>
      <c r="H4" s="67"/>
      <c r="I4" s="67" t="s">
        <v>2</v>
      </c>
      <c r="J4" s="67"/>
      <c r="K4" s="67"/>
      <c r="L4" s="70" t="s">
        <v>3</v>
      </c>
      <c r="M4" s="71"/>
      <c r="N4" s="71"/>
      <c r="O4" s="71"/>
      <c r="P4" s="54" t="s">
        <v>0</v>
      </c>
    </row>
    <row r="5" spans="3:16" s="4" customFormat="1" ht="12">
      <c r="C5" s="63"/>
      <c r="D5" s="64"/>
      <c r="E5" s="57" t="s">
        <v>4</v>
      </c>
      <c r="F5" s="57" t="s">
        <v>5</v>
      </c>
      <c r="G5" s="57" t="s">
        <v>6</v>
      </c>
      <c r="H5" s="5" t="s">
        <v>7</v>
      </c>
      <c r="I5" s="57" t="s">
        <v>4</v>
      </c>
      <c r="J5" s="57" t="s">
        <v>5</v>
      </c>
      <c r="K5" s="57" t="s">
        <v>6</v>
      </c>
      <c r="L5" s="59" t="s">
        <v>103</v>
      </c>
      <c r="M5" s="60"/>
      <c r="N5" s="60"/>
      <c r="O5" s="39" t="s">
        <v>104</v>
      </c>
      <c r="P5" s="55"/>
    </row>
    <row r="6" spans="3:16" s="4" customFormat="1" ht="12">
      <c r="C6" s="63"/>
      <c r="D6" s="64"/>
      <c r="E6" s="58"/>
      <c r="F6" s="58"/>
      <c r="G6" s="58"/>
      <c r="H6" s="6" t="s">
        <v>8</v>
      </c>
      <c r="I6" s="58"/>
      <c r="J6" s="58"/>
      <c r="K6" s="58"/>
      <c r="L6" s="7" t="s">
        <v>9</v>
      </c>
      <c r="M6" s="7" t="s">
        <v>10</v>
      </c>
      <c r="N6" s="7" t="s">
        <v>6</v>
      </c>
      <c r="O6" s="7" t="s">
        <v>6</v>
      </c>
      <c r="P6" s="55"/>
    </row>
    <row r="7" spans="3:16" s="4" customFormat="1" ht="12.75" thickBot="1">
      <c r="C7" s="65"/>
      <c r="D7" s="66"/>
      <c r="E7" s="8" t="s">
        <v>11</v>
      </c>
      <c r="F7" s="8" t="s">
        <v>12</v>
      </c>
      <c r="G7" s="8" t="s">
        <v>13</v>
      </c>
      <c r="H7" s="8" t="s">
        <v>14</v>
      </c>
      <c r="I7" s="8" t="s">
        <v>15</v>
      </c>
      <c r="J7" s="8" t="s">
        <v>16</v>
      </c>
      <c r="K7" s="8" t="s">
        <v>17</v>
      </c>
      <c r="L7" s="8" t="s">
        <v>18</v>
      </c>
      <c r="M7" s="8" t="s">
        <v>19</v>
      </c>
      <c r="N7" s="8" t="s">
        <v>20</v>
      </c>
      <c r="O7" s="9"/>
      <c r="P7" s="56"/>
    </row>
    <row r="8" spans="3:16" s="4" customFormat="1" ht="15.95" customHeight="1">
      <c r="C8" s="10">
        <v>1</v>
      </c>
      <c r="D8" s="11" t="s">
        <v>21</v>
      </c>
      <c r="E8" s="12">
        <v>25616274</v>
      </c>
      <c r="F8" s="12">
        <v>9617514</v>
      </c>
      <c r="G8" s="12">
        <f>SUM(E8:F8)</f>
        <v>35233788</v>
      </c>
      <c r="H8" s="13">
        <v>0</v>
      </c>
      <c r="I8" s="12">
        <v>23619964</v>
      </c>
      <c r="J8" s="12">
        <v>2606197</v>
      </c>
      <c r="K8" s="12">
        <f>SUM(I8:J8)</f>
        <v>26226161</v>
      </c>
      <c r="L8" s="40">
        <f>IF(ISERROR(I8/E8),"-",ROUND(I8/E8*100,1))</f>
        <v>92.2</v>
      </c>
      <c r="M8" s="40">
        <f>IF(ISERROR(J8/F8),"-",ROUND(J8/F8*100,1))</f>
        <v>27.1</v>
      </c>
      <c r="N8" s="40">
        <f>IF(ISERROR(K8/G8),"-",(K8/G8*100))</f>
        <v>74.434690360287121</v>
      </c>
      <c r="O8" s="41">
        <v>71.675219937653083</v>
      </c>
      <c r="P8" s="14" t="s">
        <v>21</v>
      </c>
    </row>
    <row r="9" spans="3:16" s="4" customFormat="1" ht="15.95" customHeight="1">
      <c r="C9" s="10">
        <v>2</v>
      </c>
      <c r="D9" s="11" t="s">
        <v>22</v>
      </c>
      <c r="E9" s="12">
        <v>7380333</v>
      </c>
      <c r="F9" s="12">
        <v>3430851</v>
      </c>
      <c r="G9" s="12">
        <f t="shared" ref="G9:G47" si="0">SUM(E9:F9)</f>
        <v>10811184</v>
      </c>
      <c r="H9" s="13">
        <v>0</v>
      </c>
      <c r="I9" s="12">
        <v>6700814</v>
      </c>
      <c r="J9" s="12">
        <v>774705</v>
      </c>
      <c r="K9" s="12">
        <f t="shared" ref="K9:K47" si="1">SUM(I9:J9)</f>
        <v>7475519</v>
      </c>
      <c r="L9" s="41">
        <f t="shared" ref="L9:M48" si="2">IF(ISERROR(I9/E9),"-",ROUND(I9/E9*100,1))</f>
        <v>90.8</v>
      </c>
      <c r="M9" s="41">
        <f t="shared" si="2"/>
        <v>22.6</v>
      </c>
      <c r="N9" s="41">
        <f t="shared" ref="N9:N48" si="3">IF(ISERROR(K9/G9),"-",(K9/G9*100))</f>
        <v>69.146163824424775</v>
      </c>
      <c r="O9" s="41">
        <v>68.255567031804048</v>
      </c>
      <c r="P9" s="14" t="s">
        <v>22</v>
      </c>
    </row>
    <row r="10" spans="3:16" s="4" customFormat="1" ht="15.95" customHeight="1">
      <c r="C10" s="10">
        <v>3</v>
      </c>
      <c r="D10" s="11" t="s">
        <v>23</v>
      </c>
      <c r="E10" s="12">
        <v>3997862</v>
      </c>
      <c r="F10" s="12">
        <v>1280316</v>
      </c>
      <c r="G10" s="12">
        <f t="shared" si="0"/>
        <v>5278178</v>
      </c>
      <c r="H10" s="13">
        <v>0</v>
      </c>
      <c r="I10" s="12">
        <v>3716315</v>
      </c>
      <c r="J10" s="12">
        <v>276528</v>
      </c>
      <c r="K10" s="12">
        <f t="shared" si="1"/>
        <v>3992843</v>
      </c>
      <c r="L10" s="41">
        <f t="shared" si="2"/>
        <v>93</v>
      </c>
      <c r="M10" s="41">
        <f t="shared" si="2"/>
        <v>21.6</v>
      </c>
      <c r="N10" s="41">
        <f t="shared" si="3"/>
        <v>75.648130851214191</v>
      </c>
      <c r="O10" s="41">
        <v>73.792665342310357</v>
      </c>
      <c r="P10" s="14" t="s">
        <v>23</v>
      </c>
    </row>
    <row r="11" spans="3:16" s="4" customFormat="1" ht="15.95" customHeight="1">
      <c r="C11" s="10">
        <v>4</v>
      </c>
      <c r="D11" s="11" t="s">
        <v>24</v>
      </c>
      <c r="E11" s="12">
        <v>14878219</v>
      </c>
      <c r="F11" s="12">
        <v>11719128</v>
      </c>
      <c r="G11" s="12">
        <f t="shared" si="0"/>
        <v>26597347</v>
      </c>
      <c r="H11" s="13">
        <v>0</v>
      </c>
      <c r="I11" s="12">
        <v>12864757</v>
      </c>
      <c r="J11" s="12">
        <v>2093527</v>
      </c>
      <c r="K11" s="12">
        <f t="shared" si="1"/>
        <v>14958284</v>
      </c>
      <c r="L11" s="41">
        <f t="shared" si="2"/>
        <v>86.5</v>
      </c>
      <c r="M11" s="41">
        <f t="shared" si="2"/>
        <v>17.899999999999999</v>
      </c>
      <c r="N11" s="41">
        <f t="shared" si="3"/>
        <v>56.239759551958322</v>
      </c>
      <c r="O11" s="42">
        <v>54.02146999793532</v>
      </c>
      <c r="P11" s="14" t="s">
        <v>24</v>
      </c>
    </row>
    <row r="12" spans="3:16" s="4" customFormat="1" ht="15.95" customHeight="1">
      <c r="C12" s="15">
        <v>5</v>
      </c>
      <c r="D12" s="16" t="s">
        <v>25</v>
      </c>
      <c r="E12" s="17">
        <v>1761374</v>
      </c>
      <c r="F12" s="17">
        <v>433188</v>
      </c>
      <c r="G12" s="17">
        <f t="shared" si="0"/>
        <v>2194562</v>
      </c>
      <c r="H12" s="18">
        <v>0</v>
      </c>
      <c r="I12" s="17">
        <v>1634855</v>
      </c>
      <c r="J12" s="17">
        <v>109964</v>
      </c>
      <c r="K12" s="17">
        <f t="shared" si="1"/>
        <v>1744819</v>
      </c>
      <c r="L12" s="43">
        <f t="shared" si="2"/>
        <v>92.8</v>
      </c>
      <c r="M12" s="43">
        <f t="shared" si="2"/>
        <v>25.4</v>
      </c>
      <c r="N12" s="43">
        <f t="shared" si="3"/>
        <v>79.506480108559259</v>
      </c>
      <c r="O12" s="43">
        <v>77.837628134043754</v>
      </c>
      <c r="P12" s="19" t="s">
        <v>25</v>
      </c>
    </row>
    <row r="13" spans="3:16" s="4" customFormat="1" ht="15.95" customHeight="1">
      <c r="C13" s="20">
        <v>6</v>
      </c>
      <c r="D13" s="21" t="s">
        <v>26</v>
      </c>
      <c r="E13" s="22">
        <v>1183405</v>
      </c>
      <c r="F13" s="22">
        <v>482459</v>
      </c>
      <c r="G13" s="22">
        <f t="shared" si="0"/>
        <v>1665864</v>
      </c>
      <c r="H13" s="23">
        <v>0</v>
      </c>
      <c r="I13" s="22">
        <v>1112428</v>
      </c>
      <c r="J13" s="22">
        <v>65684</v>
      </c>
      <c r="K13" s="22">
        <f t="shared" si="1"/>
        <v>1178112</v>
      </c>
      <c r="L13" s="44">
        <f t="shared" si="2"/>
        <v>94</v>
      </c>
      <c r="M13" s="44">
        <f t="shared" si="2"/>
        <v>13.6</v>
      </c>
      <c r="N13" s="44">
        <f t="shared" si="3"/>
        <v>70.720779127227672</v>
      </c>
      <c r="O13" s="44">
        <v>70.037643212484767</v>
      </c>
      <c r="P13" s="24" t="s">
        <v>26</v>
      </c>
    </row>
    <row r="14" spans="3:16" s="4" customFormat="1" ht="15.95" customHeight="1">
      <c r="C14" s="10">
        <v>7</v>
      </c>
      <c r="D14" s="11" t="s">
        <v>27</v>
      </c>
      <c r="E14" s="12">
        <v>8410362</v>
      </c>
      <c r="F14" s="12">
        <v>5723669</v>
      </c>
      <c r="G14" s="12">
        <f t="shared" si="0"/>
        <v>14134031</v>
      </c>
      <c r="H14" s="13">
        <v>0</v>
      </c>
      <c r="I14" s="12">
        <v>7696859</v>
      </c>
      <c r="J14" s="12">
        <v>896844</v>
      </c>
      <c r="K14" s="12">
        <f t="shared" si="1"/>
        <v>8593703</v>
      </c>
      <c r="L14" s="41">
        <f t="shared" si="2"/>
        <v>91.5</v>
      </c>
      <c r="M14" s="41">
        <f t="shared" si="2"/>
        <v>15.7</v>
      </c>
      <c r="N14" s="41">
        <f t="shared" si="3"/>
        <v>60.801501001377453</v>
      </c>
      <c r="O14" s="41">
        <v>56.659478732474511</v>
      </c>
      <c r="P14" s="14" t="s">
        <v>27</v>
      </c>
    </row>
    <row r="15" spans="3:16" s="4" customFormat="1" ht="15.95" customHeight="1">
      <c r="C15" s="10">
        <v>8</v>
      </c>
      <c r="D15" s="11" t="s">
        <v>28</v>
      </c>
      <c r="E15" s="12">
        <v>1849054</v>
      </c>
      <c r="F15" s="12">
        <v>528149</v>
      </c>
      <c r="G15" s="12">
        <f t="shared" si="0"/>
        <v>2377203</v>
      </c>
      <c r="H15" s="13">
        <v>0</v>
      </c>
      <c r="I15" s="12">
        <v>1745987</v>
      </c>
      <c r="J15" s="12">
        <v>92763</v>
      </c>
      <c r="K15" s="12">
        <f t="shared" si="1"/>
        <v>1838750</v>
      </c>
      <c r="L15" s="41">
        <f t="shared" si="2"/>
        <v>94.4</v>
      </c>
      <c r="M15" s="41">
        <f t="shared" si="2"/>
        <v>17.600000000000001</v>
      </c>
      <c r="N15" s="41">
        <f t="shared" si="3"/>
        <v>77.349305044625964</v>
      </c>
      <c r="O15" s="41">
        <v>75.863558877194563</v>
      </c>
      <c r="P15" s="14" t="s">
        <v>28</v>
      </c>
    </row>
    <row r="16" spans="3:16" s="4" customFormat="1" ht="15.95" customHeight="1">
      <c r="C16" s="10">
        <v>9</v>
      </c>
      <c r="D16" s="11" t="s">
        <v>29</v>
      </c>
      <c r="E16" s="12">
        <v>2469959</v>
      </c>
      <c r="F16" s="12">
        <v>377802</v>
      </c>
      <c r="G16" s="12">
        <f t="shared" si="0"/>
        <v>2847761</v>
      </c>
      <c r="H16" s="13">
        <v>0</v>
      </c>
      <c r="I16" s="12">
        <v>2293995</v>
      </c>
      <c r="J16" s="12">
        <v>110929</v>
      </c>
      <c r="K16" s="12">
        <f t="shared" si="1"/>
        <v>2404924</v>
      </c>
      <c r="L16" s="41">
        <f t="shared" si="2"/>
        <v>92.9</v>
      </c>
      <c r="M16" s="41">
        <f t="shared" si="2"/>
        <v>29.4</v>
      </c>
      <c r="N16" s="41">
        <f t="shared" si="3"/>
        <v>84.449643070468341</v>
      </c>
      <c r="O16" s="41">
        <v>84.77288376371979</v>
      </c>
      <c r="P16" s="14" t="s">
        <v>29</v>
      </c>
    </row>
    <row r="17" spans="3:17" s="4" customFormat="1" ht="15.95" customHeight="1">
      <c r="C17" s="15">
        <v>10</v>
      </c>
      <c r="D17" s="16" t="s">
        <v>30</v>
      </c>
      <c r="E17" s="17">
        <v>1982081</v>
      </c>
      <c r="F17" s="17">
        <v>494249</v>
      </c>
      <c r="G17" s="17">
        <f t="shared" si="0"/>
        <v>2476330</v>
      </c>
      <c r="H17" s="18">
        <v>0</v>
      </c>
      <c r="I17" s="17">
        <v>1835341</v>
      </c>
      <c r="J17" s="17">
        <v>103711</v>
      </c>
      <c r="K17" s="17">
        <f t="shared" si="1"/>
        <v>1939052</v>
      </c>
      <c r="L17" s="43">
        <f t="shared" si="2"/>
        <v>92.6</v>
      </c>
      <c r="M17" s="43">
        <f t="shared" si="2"/>
        <v>21</v>
      </c>
      <c r="N17" s="43">
        <f t="shared" si="3"/>
        <v>78.303457132126979</v>
      </c>
      <c r="O17" s="43">
        <v>77.896061326079035</v>
      </c>
      <c r="P17" s="19" t="s">
        <v>30</v>
      </c>
    </row>
    <row r="18" spans="3:17" s="4" customFormat="1" ht="15.95" customHeight="1">
      <c r="C18" s="20">
        <v>11</v>
      </c>
      <c r="D18" s="21" t="s">
        <v>31</v>
      </c>
      <c r="E18" s="22">
        <v>2237263</v>
      </c>
      <c r="F18" s="22">
        <v>383948</v>
      </c>
      <c r="G18" s="22">
        <f t="shared" si="0"/>
        <v>2621211</v>
      </c>
      <c r="H18" s="23">
        <v>0</v>
      </c>
      <c r="I18" s="22">
        <v>2120251</v>
      </c>
      <c r="J18" s="22">
        <v>115425</v>
      </c>
      <c r="K18" s="22">
        <f t="shared" si="1"/>
        <v>2235676</v>
      </c>
      <c r="L18" s="44">
        <f t="shared" si="2"/>
        <v>94.8</v>
      </c>
      <c r="M18" s="44">
        <f t="shared" si="2"/>
        <v>30.1</v>
      </c>
      <c r="N18" s="44">
        <f t="shared" si="3"/>
        <v>85.291722032297287</v>
      </c>
      <c r="O18" s="44">
        <v>83.297760971381464</v>
      </c>
      <c r="P18" s="24" t="s">
        <v>31</v>
      </c>
    </row>
    <row r="19" spans="3:17" s="4" customFormat="1" ht="15.95" customHeight="1">
      <c r="C19" s="10">
        <v>12</v>
      </c>
      <c r="D19" s="11" t="s">
        <v>32</v>
      </c>
      <c r="E19" s="12">
        <v>5565304</v>
      </c>
      <c r="F19" s="12">
        <v>2602938</v>
      </c>
      <c r="G19" s="12">
        <f t="shared" si="0"/>
        <v>8168242</v>
      </c>
      <c r="H19" s="13">
        <v>0</v>
      </c>
      <c r="I19" s="12">
        <v>5084497</v>
      </c>
      <c r="J19" s="12">
        <v>467683</v>
      </c>
      <c r="K19" s="12">
        <f t="shared" si="1"/>
        <v>5552180</v>
      </c>
      <c r="L19" s="41">
        <f t="shared" si="2"/>
        <v>91.4</v>
      </c>
      <c r="M19" s="41">
        <f t="shared" si="2"/>
        <v>18</v>
      </c>
      <c r="N19" s="41">
        <f t="shared" si="3"/>
        <v>67.972765743228464</v>
      </c>
      <c r="O19" s="41">
        <v>64.826094935752508</v>
      </c>
      <c r="P19" s="14" t="s">
        <v>32</v>
      </c>
    </row>
    <row r="20" spans="3:17" s="4" customFormat="1" ht="15.95" customHeight="1">
      <c r="C20" s="10">
        <v>13</v>
      </c>
      <c r="D20" s="11" t="s">
        <v>33</v>
      </c>
      <c r="E20" s="12">
        <v>3479144</v>
      </c>
      <c r="F20" s="12">
        <v>1222509</v>
      </c>
      <c r="G20" s="12">
        <f t="shared" si="0"/>
        <v>4701653</v>
      </c>
      <c r="H20" s="13">
        <v>0</v>
      </c>
      <c r="I20" s="12">
        <v>3252088</v>
      </c>
      <c r="J20" s="12">
        <v>304703</v>
      </c>
      <c r="K20" s="12">
        <f t="shared" si="1"/>
        <v>3556791</v>
      </c>
      <c r="L20" s="41">
        <f t="shared" si="2"/>
        <v>93.5</v>
      </c>
      <c r="M20" s="41">
        <f t="shared" si="2"/>
        <v>24.9</v>
      </c>
      <c r="N20" s="41">
        <f t="shared" si="3"/>
        <v>75.649798060384299</v>
      </c>
      <c r="O20" s="41">
        <v>72.108814302290597</v>
      </c>
      <c r="P20" s="14" t="s">
        <v>33</v>
      </c>
    </row>
    <row r="21" spans="3:17" s="4" customFormat="1" ht="15.95" customHeight="1">
      <c r="C21" s="10">
        <v>14</v>
      </c>
      <c r="D21" s="11" t="s">
        <v>34</v>
      </c>
      <c r="E21" s="12">
        <v>1159362</v>
      </c>
      <c r="F21" s="12">
        <v>278267</v>
      </c>
      <c r="G21" s="12">
        <f t="shared" si="0"/>
        <v>1437629</v>
      </c>
      <c r="H21" s="13">
        <v>0</v>
      </c>
      <c r="I21" s="12">
        <v>1066730</v>
      </c>
      <c r="J21" s="12">
        <v>63863</v>
      </c>
      <c r="K21" s="12">
        <f t="shared" si="1"/>
        <v>1130593</v>
      </c>
      <c r="L21" s="41">
        <f t="shared" si="2"/>
        <v>92</v>
      </c>
      <c r="M21" s="41">
        <f t="shared" si="2"/>
        <v>23</v>
      </c>
      <c r="N21" s="41">
        <f t="shared" si="3"/>
        <v>78.642890481480265</v>
      </c>
      <c r="O21" s="41">
        <v>77.864192115441099</v>
      </c>
      <c r="P21" s="14" t="s">
        <v>34</v>
      </c>
    </row>
    <row r="22" spans="3:17" s="4" customFormat="1" ht="15.95" customHeight="1">
      <c r="C22" s="15">
        <v>15</v>
      </c>
      <c r="D22" s="16" t="s">
        <v>35</v>
      </c>
      <c r="E22" s="17">
        <v>2320192</v>
      </c>
      <c r="F22" s="17">
        <v>752817</v>
      </c>
      <c r="G22" s="17">
        <f t="shared" si="0"/>
        <v>3073009</v>
      </c>
      <c r="H22" s="18">
        <v>0</v>
      </c>
      <c r="I22" s="17">
        <v>2232709</v>
      </c>
      <c r="J22" s="17">
        <v>223062</v>
      </c>
      <c r="K22" s="17">
        <f t="shared" si="1"/>
        <v>2455771</v>
      </c>
      <c r="L22" s="43">
        <f t="shared" si="2"/>
        <v>96.2</v>
      </c>
      <c r="M22" s="43">
        <f t="shared" si="2"/>
        <v>29.6</v>
      </c>
      <c r="N22" s="43">
        <f t="shared" si="3"/>
        <v>79.914214374250122</v>
      </c>
      <c r="O22" s="43">
        <v>75.595077734663519</v>
      </c>
      <c r="P22" s="19" t="s">
        <v>35</v>
      </c>
    </row>
    <row r="23" spans="3:17" s="4" customFormat="1" ht="15.95" customHeight="1">
      <c r="C23" s="10">
        <v>16</v>
      </c>
      <c r="D23" s="11" t="s">
        <v>36</v>
      </c>
      <c r="E23" s="12">
        <v>3432475</v>
      </c>
      <c r="F23" s="12">
        <v>863607</v>
      </c>
      <c r="G23" s="12">
        <f t="shared" si="0"/>
        <v>4296082</v>
      </c>
      <c r="H23" s="13">
        <v>0</v>
      </c>
      <c r="I23" s="12">
        <v>3208316</v>
      </c>
      <c r="J23" s="12">
        <v>184519</v>
      </c>
      <c r="K23" s="12">
        <f t="shared" si="1"/>
        <v>3392835</v>
      </c>
      <c r="L23" s="41">
        <f t="shared" si="2"/>
        <v>93.5</v>
      </c>
      <c r="M23" s="41">
        <f t="shared" si="2"/>
        <v>21.4</v>
      </c>
      <c r="N23" s="41">
        <f t="shared" si="3"/>
        <v>78.9750987062165</v>
      </c>
      <c r="O23" s="41">
        <v>78.260156250351159</v>
      </c>
      <c r="P23" s="14" t="s">
        <v>36</v>
      </c>
    </row>
    <row r="24" spans="3:17" s="4" customFormat="1" ht="15.95" customHeight="1">
      <c r="C24" s="10">
        <v>17</v>
      </c>
      <c r="D24" s="11" t="s">
        <v>37</v>
      </c>
      <c r="E24" s="12">
        <v>4354192</v>
      </c>
      <c r="F24" s="12">
        <v>1124284</v>
      </c>
      <c r="G24" s="12">
        <f t="shared" si="0"/>
        <v>5478476</v>
      </c>
      <c r="H24" s="13">
        <v>0</v>
      </c>
      <c r="I24" s="12">
        <v>4038347</v>
      </c>
      <c r="J24" s="12">
        <v>301076</v>
      </c>
      <c r="K24" s="12">
        <f t="shared" si="1"/>
        <v>4339423</v>
      </c>
      <c r="L24" s="41">
        <f t="shared" si="2"/>
        <v>92.7</v>
      </c>
      <c r="M24" s="41">
        <f t="shared" si="2"/>
        <v>26.8</v>
      </c>
      <c r="N24" s="41">
        <f t="shared" si="3"/>
        <v>79.20857917420831</v>
      </c>
      <c r="O24" s="41">
        <v>78.555843487710021</v>
      </c>
      <c r="P24" s="14" t="s">
        <v>37</v>
      </c>
    </row>
    <row r="25" spans="3:17" s="4" customFormat="1" ht="15.95" customHeight="1">
      <c r="C25" s="10">
        <v>18</v>
      </c>
      <c r="D25" s="11" t="s">
        <v>38</v>
      </c>
      <c r="E25" s="12">
        <v>5575297</v>
      </c>
      <c r="F25" s="12">
        <v>3133624</v>
      </c>
      <c r="G25" s="12">
        <f t="shared" si="0"/>
        <v>8708921</v>
      </c>
      <c r="H25" s="13">
        <v>0</v>
      </c>
      <c r="I25" s="12">
        <v>4953629</v>
      </c>
      <c r="J25" s="12">
        <v>694970</v>
      </c>
      <c r="K25" s="12">
        <f t="shared" si="1"/>
        <v>5648599</v>
      </c>
      <c r="L25" s="41">
        <f t="shared" si="2"/>
        <v>88.8</v>
      </c>
      <c r="M25" s="41">
        <f t="shared" si="2"/>
        <v>22.2</v>
      </c>
      <c r="N25" s="41">
        <f t="shared" si="3"/>
        <v>64.859917778562931</v>
      </c>
      <c r="O25" s="41">
        <v>62.133549407598835</v>
      </c>
      <c r="P25" s="14" t="s">
        <v>38</v>
      </c>
    </row>
    <row r="26" spans="3:17" s="4" customFormat="1" ht="15.95" customHeight="1">
      <c r="C26" s="10">
        <v>19</v>
      </c>
      <c r="D26" s="11" t="s">
        <v>39</v>
      </c>
      <c r="E26" s="12">
        <v>7802326</v>
      </c>
      <c r="F26" s="12">
        <v>3510159</v>
      </c>
      <c r="G26" s="12">
        <f t="shared" si="0"/>
        <v>11312485</v>
      </c>
      <c r="H26" s="13">
        <v>0</v>
      </c>
      <c r="I26" s="12">
        <v>7115245</v>
      </c>
      <c r="J26" s="12">
        <v>567814</v>
      </c>
      <c r="K26" s="12">
        <f t="shared" si="1"/>
        <v>7683059</v>
      </c>
      <c r="L26" s="41">
        <f t="shared" si="2"/>
        <v>91.2</v>
      </c>
      <c r="M26" s="41">
        <f t="shared" si="2"/>
        <v>16.2</v>
      </c>
      <c r="N26" s="41">
        <f t="shared" si="3"/>
        <v>67.916633701613748</v>
      </c>
      <c r="O26" s="41">
        <v>66.589622217524848</v>
      </c>
      <c r="P26" s="14" t="s">
        <v>39</v>
      </c>
    </row>
    <row r="27" spans="3:17" s="4" customFormat="1" ht="15.95" customHeight="1">
      <c r="C27" s="15">
        <v>20</v>
      </c>
      <c r="D27" s="16" t="s">
        <v>40</v>
      </c>
      <c r="E27" s="17">
        <v>1490108</v>
      </c>
      <c r="F27" s="17">
        <v>881852</v>
      </c>
      <c r="G27" s="17">
        <f t="shared" si="0"/>
        <v>2371960</v>
      </c>
      <c r="H27" s="18">
        <v>0</v>
      </c>
      <c r="I27" s="17">
        <v>1314599</v>
      </c>
      <c r="J27" s="17">
        <v>192205</v>
      </c>
      <c r="K27" s="17">
        <f t="shared" si="1"/>
        <v>1506804</v>
      </c>
      <c r="L27" s="43">
        <f t="shared" si="2"/>
        <v>88.2</v>
      </c>
      <c r="M27" s="43">
        <f t="shared" si="2"/>
        <v>21.8</v>
      </c>
      <c r="N27" s="43">
        <f t="shared" si="3"/>
        <v>63.525691832914553</v>
      </c>
      <c r="O27" s="43">
        <v>60.126449122471094</v>
      </c>
      <c r="P27" s="19" t="s">
        <v>40</v>
      </c>
    </row>
    <row r="28" spans="3:17" s="4" customFormat="1" ht="15.95" customHeight="1">
      <c r="C28" s="10">
        <v>21</v>
      </c>
      <c r="D28" s="11" t="s">
        <v>41</v>
      </c>
      <c r="E28" s="12">
        <v>2639897</v>
      </c>
      <c r="F28" s="12">
        <v>1363832</v>
      </c>
      <c r="G28" s="12">
        <f t="shared" si="0"/>
        <v>4003729</v>
      </c>
      <c r="H28" s="13">
        <v>0</v>
      </c>
      <c r="I28" s="12">
        <v>2341543</v>
      </c>
      <c r="J28" s="12">
        <v>230223</v>
      </c>
      <c r="K28" s="12">
        <f t="shared" si="1"/>
        <v>2571766</v>
      </c>
      <c r="L28" s="41">
        <f t="shared" si="2"/>
        <v>88.7</v>
      </c>
      <c r="M28" s="41">
        <f t="shared" si="2"/>
        <v>16.899999999999999</v>
      </c>
      <c r="N28" s="41">
        <f t="shared" si="3"/>
        <v>64.234267604026158</v>
      </c>
      <c r="O28" s="41">
        <v>62.272914164831775</v>
      </c>
      <c r="P28" s="14" t="s">
        <v>41</v>
      </c>
    </row>
    <row r="29" spans="3:17" s="4" customFormat="1" ht="15.95" customHeight="1">
      <c r="C29" s="10">
        <v>22</v>
      </c>
      <c r="D29" s="11" t="s">
        <v>42</v>
      </c>
      <c r="E29" s="12">
        <v>3328803</v>
      </c>
      <c r="F29" s="12">
        <v>893802</v>
      </c>
      <c r="G29" s="12">
        <f t="shared" si="0"/>
        <v>4222605</v>
      </c>
      <c r="H29" s="13">
        <v>0</v>
      </c>
      <c r="I29" s="12">
        <v>3149381</v>
      </c>
      <c r="J29" s="12">
        <v>277329</v>
      </c>
      <c r="K29" s="12">
        <f t="shared" si="1"/>
        <v>3426710</v>
      </c>
      <c r="L29" s="41">
        <f t="shared" si="2"/>
        <v>94.6</v>
      </c>
      <c r="M29" s="41">
        <f t="shared" si="2"/>
        <v>31</v>
      </c>
      <c r="N29" s="41">
        <f t="shared" si="3"/>
        <v>81.151564022682678</v>
      </c>
      <c r="O29" s="41">
        <v>77.846762665586454</v>
      </c>
      <c r="P29" s="14" t="s">
        <v>42</v>
      </c>
    </row>
    <row r="30" spans="3:17" s="4" customFormat="1" ht="15.95" customHeight="1">
      <c r="C30" s="10">
        <v>23</v>
      </c>
      <c r="D30" s="11" t="s">
        <v>43</v>
      </c>
      <c r="E30" s="12">
        <v>2889327</v>
      </c>
      <c r="F30" s="12">
        <v>1370061</v>
      </c>
      <c r="G30" s="12">
        <f t="shared" si="0"/>
        <v>4259388</v>
      </c>
      <c r="H30" s="13">
        <v>0</v>
      </c>
      <c r="I30" s="12">
        <v>2564448</v>
      </c>
      <c r="J30" s="12">
        <v>311571</v>
      </c>
      <c r="K30" s="12">
        <f t="shared" si="1"/>
        <v>2876019</v>
      </c>
      <c r="L30" s="41">
        <f t="shared" si="2"/>
        <v>88.8</v>
      </c>
      <c r="M30" s="41">
        <f t="shared" si="2"/>
        <v>22.7</v>
      </c>
      <c r="N30" s="41">
        <f t="shared" si="3"/>
        <v>67.521883425506203</v>
      </c>
      <c r="O30" s="41">
        <v>65.791763132844167</v>
      </c>
      <c r="P30" s="14" t="s">
        <v>43</v>
      </c>
      <c r="Q30" s="25"/>
    </row>
    <row r="31" spans="3:17" s="4" customFormat="1" ht="15.95" customHeight="1">
      <c r="C31" s="10">
        <v>24</v>
      </c>
      <c r="D31" s="11" t="s">
        <v>44</v>
      </c>
      <c r="E31" s="12">
        <v>1657592</v>
      </c>
      <c r="F31" s="12">
        <v>828988</v>
      </c>
      <c r="G31" s="12">
        <f t="shared" si="0"/>
        <v>2486580</v>
      </c>
      <c r="H31" s="13">
        <v>0</v>
      </c>
      <c r="I31" s="12">
        <v>1527136</v>
      </c>
      <c r="J31" s="12">
        <v>154934</v>
      </c>
      <c r="K31" s="12">
        <f t="shared" si="1"/>
        <v>1682070</v>
      </c>
      <c r="L31" s="41">
        <f t="shared" si="2"/>
        <v>92.1</v>
      </c>
      <c r="M31" s="41">
        <f t="shared" si="2"/>
        <v>18.7</v>
      </c>
      <c r="N31" s="41">
        <f t="shared" si="3"/>
        <v>67.645923316362229</v>
      </c>
      <c r="O31" s="41">
        <v>66.119335925991393</v>
      </c>
      <c r="P31" s="14" t="s">
        <v>44</v>
      </c>
    </row>
    <row r="32" spans="3:17" s="4" customFormat="1" ht="15.95" customHeight="1">
      <c r="C32" s="15">
        <v>25</v>
      </c>
      <c r="D32" s="16" t="s">
        <v>45</v>
      </c>
      <c r="E32" s="17">
        <v>1566332</v>
      </c>
      <c r="F32" s="17">
        <v>691754</v>
      </c>
      <c r="G32" s="17">
        <f t="shared" si="0"/>
        <v>2258086</v>
      </c>
      <c r="H32" s="18">
        <v>0</v>
      </c>
      <c r="I32" s="17">
        <v>1448928</v>
      </c>
      <c r="J32" s="17">
        <v>150278</v>
      </c>
      <c r="K32" s="17">
        <f t="shared" si="1"/>
        <v>1599206</v>
      </c>
      <c r="L32" s="43">
        <f t="shared" si="2"/>
        <v>92.5</v>
      </c>
      <c r="M32" s="43">
        <f t="shared" si="2"/>
        <v>21.7</v>
      </c>
      <c r="N32" s="43">
        <f t="shared" si="3"/>
        <v>70.82130618585829</v>
      </c>
      <c r="O32" s="43">
        <v>69.39412353633935</v>
      </c>
      <c r="P32" s="19" t="s">
        <v>45</v>
      </c>
    </row>
    <row r="33" spans="3:17" s="4" customFormat="1" ht="15.95" customHeight="1">
      <c r="C33" s="10">
        <v>26</v>
      </c>
      <c r="D33" s="11" t="s">
        <v>46</v>
      </c>
      <c r="E33" s="12">
        <v>3503593</v>
      </c>
      <c r="F33" s="12">
        <v>1836609</v>
      </c>
      <c r="G33" s="12">
        <f t="shared" si="0"/>
        <v>5340202</v>
      </c>
      <c r="H33" s="13">
        <v>0</v>
      </c>
      <c r="I33" s="12">
        <v>3181644</v>
      </c>
      <c r="J33" s="12">
        <v>381677</v>
      </c>
      <c r="K33" s="12">
        <f t="shared" si="1"/>
        <v>3563321</v>
      </c>
      <c r="L33" s="41">
        <f t="shared" si="2"/>
        <v>90.8</v>
      </c>
      <c r="M33" s="41">
        <f t="shared" si="2"/>
        <v>20.8</v>
      </c>
      <c r="N33" s="41">
        <f t="shared" si="3"/>
        <v>66.726333573149475</v>
      </c>
      <c r="O33" s="41">
        <v>65.018704926493982</v>
      </c>
      <c r="P33" s="14" t="s">
        <v>46</v>
      </c>
    </row>
    <row r="34" spans="3:17" s="4" customFormat="1" ht="15.95" customHeight="1">
      <c r="C34" s="10">
        <v>27</v>
      </c>
      <c r="D34" s="11" t="s">
        <v>47</v>
      </c>
      <c r="E34" s="12">
        <v>1484096</v>
      </c>
      <c r="F34" s="12">
        <v>303060</v>
      </c>
      <c r="G34" s="12">
        <f t="shared" si="0"/>
        <v>1787156</v>
      </c>
      <c r="H34" s="13">
        <v>0</v>
      </c>
      <c r="I34" s="12">
        <v>1419642</v>
      </c>
      <c r="J34" s="12">
        <v>55999</v>
      </c>
      <c r="K34" s="12">
        <f t="shared" si="1"/>
        <v>1475641</v>
      </c>
      <c r="L34" s="41">
        <f t="shared" si="2"/>
        <v>95.7</v>
      </c>
      <c r="M34" s="41">
        <f t="shared" si="2"/>
        <v>18.5</v>
      </c>
      <c r="N34" s="41">
        <f t="shared" si="3"/>
        <v>82.569232904122529</v>
      </c>
      <c r="O34" s="41">
        <v>82.878944595148425</v>
      </c>
      <c r="P34" s="14" t="s">
        <v>47</v>
      </c>
    </row>
    <row r="35" spans="3:17" s="4" customFormat="1" ht="15.95" customHeight="1">
      <c r="C35" s="10">
        <v>28</v>
      </c>
      <c r="D35" s="11" t="s">
        <v>48</v>
      </c>
      <c r="E35" s="12">
        <v>3415167</v>
      </c>
      <c r="F35" s="12">
        <v>1094541</v>
      </c>
      <c r="G35" s="12">
        <f t="shared" si="0"/>
        <v>4509708</v>
      </c>
      <c r="H35" s="13">
        <v>0</v>
      </c>
      <c r="I35" s="12">
        <v>3165606</v>
      </c>
      <c r="J35" s="12">
        <v>281832</v>
      </c>
      <c r="K35" s="12">
        <f t="shared" si="1"/>
        <v>3447438</v>
      </c>
      <c r="L35" s="41">
        <f t="shared" si="2"/>
        <v>92.7</v>
      </c>
      <c r="M35" s="41">
        <f t="shared" si="2"/>
        <v>25.7</v>
      </c>
      <c r="N35" s="41">
        <f t="shared" si="3"/>
        <v>76.444816382790194</v>
      </c>
      <c r="O35" s="41">
        <v>74.806479718384537</v>
      </c>
      <c r="P35" s="14" t="s">
        <v>48</v>
      </c>
    </row>
    <row r="36" spans="3:17" s="4" customFormat="1" ht="15.95" customHeight="1">
      <c r="C36" s="10">
        <v>29</v>
      </c>
      <c r="D36" s="11" t="s">
        <v>49</v>
      </c>
      <c r="E36" s="12">
        <v>1317170</v>
      </c>
      <c r="F36" s="12">
        <v>475819</v>
      </c>
      <c r="G36" s="12">
        <f t="shared" si="0"/>
        <v>1792989</v>
      </c>
      <c r="H36" s="13">
        <v>0</v>
      </c>
      <c r="I36" s="12">
        <v>1238937</v>
      </c>
      <c r="J36" s="12">
        <v>85097</v>
      </c>
      <c r="K36" s="12">
        <f t="shared" si="1"/>
        <v>1324034</v>
      </c>
      <c r="L36" s="41">
        <f t="shared" si="2"/>
        <v>94.1</v>
      </c>
      <c r="M36" s="41">
        <f t="shared" si="2"/>
        <v>17.899999999999999</v>
      </c>
      <c r="N36" s="41">
        <f t="shared" si="3"/>
        <v>73.845070995973757</v>
      </c>
      <c r="O36" s="41">
        <v>72.92476627956556</v>
      </c>
      <c r="P36" s="14" t="s">
        <v>49</v>
      </c>
    </row>
    <row r="37" spans="3:17" s="4" customFormat="1" ht="15.95" customHeight="1">
      <c r="C37" s="15">
        <v>30</v>
      </c>
      <c r="D37" s="16" t="s">
        <v>50</v>
      </c>
      <c r="E37" s="17">
        <v>2420272</v>
      </c>
      <c r="F37" s="17">
        <v>1112159</v>
      </c>
      <c r="G37" s="17">
        <f t="shared" si="0"/>
        <v>3532431</v>
      </c>
      <c r="H37" s="18">
        <v>0</v>
      </c>
      <c r="I37" s="17">
        <v>2148857</v>
      </c>
      <c r="J37" s="17">
        <v>304425</v>
      </c>
      <c r="K37" s="17">
        <f t="shared" si="1"/>
        <v>2453282</v>
      </c>
      <c r="L37" s="43">
        <f t="shared" si="2"/>
        <v>88.8</v>
      </c>
      <c r="M37" s="43">
        <f t="shared" si="2"/>
        <v>27.4</v>
      </c>
      <c r="N37" s="43">
        <f t="shared" si="3"/>
        <v>69.450245454192881</v>
      </c>
      <c r="O37" s="43">
        <v>64.648425817566107</v>
      </c>
      <c r="P37" s="19" t="s">
        <v>50</v>
      </c>
    </row>
    <row r="38" spans="3:17" s="4" customFormat="1" ht="15.95" customHeight="1">
      <c r="C38" s="10">
        <v>31</v>
      </c>
      <c r="D38" s="11" t="s">
        <v>51</v>
      </c>
      <c r="E38" s="12">
        <v>2189807</v>
      </c>
      <c r="F38" s="12">
        <v>838842</v>
      </c>
      <c r="G38" s="12">
        <f t="shared" si="0"/>
        <v>3028649</v>
      </c>
      <c r="H38" s="13">
        <v>0</v>
      </c>
      <c r="I38" s="12">
        <v>2008820</v>
      </c>
      <c r="J38" s="12">
        <v>234184</v>
      </c>
      <c r="K38" s="12">
        <f t="shared" si="1"/>
        <v>2243004</v>
      </c>
      <c r="L38" s="41">
        <f t="shared" si="2"/>
        <v>91.7</v>
      </c>
      <c r="M38" s="41">
        <f t="shared" si="2"/>
        <v>27.9</v>
      </c>
      <c r="N38" s="41">
        <f t="shared" si="3"/>
        <v>74.059555927411864</v>
      </c>
      <c r="O38" s="41">
        <v>70.343857904808686</v>
      </c>
      <c r="P38" s="14" t="s">
        <v>51</v>
      </c>
    </row>
    <row r="39" spans="3:17" s="4" customFormat="1" ht="15.95" customHeight="1">
      <c r="C39" s="10">
        <v>32</v>
      </c>
      <c r="D39" s="11" t="s">
        <v>52</v>
      </c>
      <c r="E39" s="12">
        <v>3592288</v>
      </c>
      <c r="F39" s="12">
        <v>1446760</v>
      </c>
      <c r="G39" s="12">
        <f t="shared" si="0"/>
        <v>5039048</v>
      </c>
      <c r="H39" s="13">
        <v>0</v>
      </c>
      <c r="I39" s="12">
        <v>3321045</v>
      </c>
      <c r="J39" s="12">
        <v>272912</v>
      </c>
      <c r="K39" s="12">
        <f t="shared" si="1"/>
        <v>3593957</v>
      </c>
      <c r="L39" s="41">
        <f t="shared" si="2"/>
        <v>92.4</v>
      </c>
      <c r="M39" s="41">
        <f t="shared" si="2"/>
        <v>18.899999999999999</v>
      </c>
      <c r="N39" s="41">
        <f t="shared" si="3"/>
        <v>71.322142595188623</v>
      </c>
      <c r="O39" s="41">
        <v>69.286907905223003</v>
      </c>
      <c r="P39" s="14" t="s">
        <v>52</v>
      </c>
      <c r="Q39" s="25"/>
    </row>
    <row r="40" spans="3:17" s="4" customFormat="1" ht="15.95" customHeight="1">
      <c r="C40" s="10">
        <v>33</v>
      </c>
      <c r="D40" s="11" t="s">
        <v>53</v>
      </c>
      <c r="E40" s="12">
        <v>1489067</v>
      </c>
      <c r="F40" s="12">
        <v>532588</v>
      </c>
      <c r="G40" s="12">
        <f t="shared" si="0"/>
        <v>2021655</v>
      </c>
      <c r="H40" s="13">
        <v>0</v>
      </c>
      <c r="I40" s="12">
        <v>1409682</v>
      </c>
      <c r="J40" s="12">
        <v>82909</v>
      </c>
      <c r="K40" s="12">
        <f t="shared" si="1"/>
        <v>1492591</v>
      </c>
      <c r="L40" s="41">
        <f t="shared" si="2"/>
        <v>94.7</v>
      </c>
      <c r="M40" s="41">
        <f t="shared" si="2"/>
        <v>15.6</v>
      </c>
      <c r="N40" s="41">
        <f t="shared" si="3"/>
        <v>73.830154007483969</v>
      </c>
      <c r="O40" s="41">
        <v>72.998856950671637</v>
      </c>
      <c r="P40" s="14" t="s">
        <v>53</v>
      </c>
    </row>
    <row r="41" spans="3:17" s="4" customFormat="1" ht="15.95" customHeight="1">
      <c r="C41" s="10">
        <v>34</v>
      </c>
      <c r="D41" s="11" t="s">
        <v>54</v>
      </c>
      <c r="E41" s="12">
        <v>2121068</v>
      </c>
      <c r="F41" s="12">
        <v>1077343</v>
      </c>
      <c r="G41" s="12">
        <f t="shared" si="0"/>
        <v>3198411</v>
      </c>
      <c r="H41" s="13">
        <v>0</v>
      </c>
      <c r="I41" s="12">
        <v>1901862</v>
      </c>
      <c r="J41" s="12">
        <v>236416</v>
      </c>
      <c r="K41" s="12">
        <f t="shared" si="1"/>
        <v>2138278</v>
      </c>
      <c r="L41" s="41">
        <f t="shared" si="2"/>
        <v>89.7</v>
      </c>
      <c r="M41" s="41">
        <f t="shared" si="2"/>
        <v>21.9</v>
      </c>
      <c r="N41" s="41">
        <f t="shared" si="3"/>
        <v>66.854384880492219</v>
      </c>
      <c r="O41" s="41">
        <v>65.189207242257154</v>
      </c>
      <c r="P41" s="14" t="s">
        <v>54</v>
      </c>
    </row>
    <row r="42" spans="3:17" s="4" customFormat="1" ht="15.95" customHeight="1">
      <c r="C42" s="15">
        <v>35</v>
      </c>
      <c r="D42" s="16" t="s">
        <v>55</v>
      </c>
      <c r="E42" s="17">
        <v>1121191</v>
      </c>
      <c r="F42" s="17">
        <v>215443</v>
      </c>
      <c r="G42" s="17">
        <f t="shared" si="0"/>
        <v>1336634</v>
      </c>
      <c r="H42" s="18">
        <v>0</v>
      </c>
      <c r="I42" s="17">
        <v>1072733</v>
      </c>
      <c r="J42" s="17">
        <v>63416</v>
      </c>
      <c r="K42" s="17">
        <f t="shared" si="1"/>
        <v>1136149</v>
      </c>
      <c r="L42" s="43">
        <f t="shared" si="2"/>
        <v>95.7</v>
      </c>
      <c r="M42" s="43">
        <f t="shared" si="2"/>
        <v>29.4</v>
      </c>
      <c r="N42" s="43">
        <f t="shared" si="3"/>
        <v>85.000755629439325</v>
      </c>
      <c r="O42" s="43">
        <v>83.383134795066312</v>
      </c>
      <c r="P42" s="19" t="s">
        <v>55</v>
      </c>
    </row>
    <row r="43" spans="3:17" s="4" customFormat="1" ht="15.95" customHeight="1">
      <c r="C43" s="10">
        <v>36</v>
      </c>
      <c r="D43" s="11" t="s">
        <v>101</v>
      </c>
      <c r="E43" s="12">
        <v>1426359</v>
      </c>
      <c r="F43" s="12">
        <v>545344</v>
      </c>
      <c r="G43" s="12">
        <f t="shared" si="0"/>
        <v>1971703</v>
      </c>
      <c r="H43" s="13">
        <v>0</v>
      </c>
      <c r="I43" s="12">
        <v>1325803</v>
      </c>
      <c r="J43" s="12">
        <v>134223</v>
      </c>
      <c r="K43" s="12">
        <f t="shared" si="1"/>
        <v>1460026</v>
      </c>
      <c r="L43" s="41">
        <f t="shared" si="2"/>
        <v>93</v>
      </c>
      <c r="M43" s="41">
        <f t="shared" si="2"/>
        <v>24.6</v>
      </c>
      <c r="N43" s="41">
        <f t="shared" si="3"/>
        <v>74.048982022140251</v>
      </c>
      <c r="O43" s="41">
        <v>71.186477562694208</v>
      </c>
      <c r="P43" s="14" t="s">
        <v>101</v>
      </c>
    </row>
    <row r="44" spans="3:17" s="4" customFormat="1" ht="15.95" customHeight="1">
      <c r="C44" s="10">
        <v>37</v>
      </c>
      <c r="D44" s="11" t="s">
        <v>56</v>
      </c>
      <c r="E44" s="12">
        <v>1260859</v>
      </c>
      <c r="F44" s="12">
        <v>326578</v>
      </c>
      <c r="G44" s="12">
        <f t="shared" si="0"/>
        <v>1587437</v>
      </c>
      <c r="H44" s="13">
        <v>0</v>
      </c>
      <c r="I44" s="12">
        <v>1172445</v>
      </c>
      <c r="J44" s="12">
        <v>77825</v>
      </c>
      <c r="K44" s="12">
        <f t="shared" si="1"/>
        <v>1250270</v>
      </c>
      <c r="L44" s="41">
        <f t="shared" si="2"/>
        <v>93</v>
      </c>
      <c r="M44" s="41">
        <f t="shared" si="2"/>
        <v>23.8</v>
      </c>
      <c r="N44" s="41">
        <f t="shared" si="3"/>
        <v>78.760290959578242</v>
      </c>
      <c r="O44" s="41">
        <v>75.118432606885861</v>
      </c>
      <c r="P44" s="14" t="s">
        <v>56</v>
      </c>
    </row>
    <row r="45" spans="3:17" s="4" customFormat="1" ht="15.95" customHeight="1">
      <c r="C45" s="10">
        <v>38</v>
      </c>
      <c r="D45" s="11" t="s">
        <v>57</v>
      </c>
      <c r="E45" s="12">
        <v>1602600</v>
      </c>
      <c r="F45" s="12">
        <v>1059661</v>
      </c>
      <c r="G45" s="12">
        <f t="shared" si="0"/>
        <v>2662261</v>
      </c>
      <c r="H45" s="13">
        <v>0</v>
      </c>
      <c r="I45" s="12">
        <v>1505835</v>
      </c>
      <c r="J45" s="12">
        <v>198366</v>
      </c>
      <c r="K45" s="12">
        <f t="shared" si="1"/>
        <v>1704201</v>
      </c>
      <c r="L45" s="41">
        <f t="shared" si="2"/>
        <v>94</v>
      </c>
      <c r="M45" s="41">
        <f t="shared" si="2"/>
        <v>18.7</v>
      </c>
      <c r="N45" s="41">
        <f t="shared" si="3"/>
        <v>64.013295465771392</v>
      </c>
      <c r="O45" s="41">
        <v>61.997587829509769</v>
      </c>
      <c r="P45" s="14" t="s">
        <v>57</v>
      </c>
    </row>
    <row r="46" spans="3:17" s="4" customFormat="1" ht="15.95" customHeight="1">
      <c r="C46" s="10">
        <v>39</v>
      </c>
      <c r="D46" s="11" t="s">
        <v>58</v>
      </c>
      <c r="E46" s="12">
        <v>2265909</v>
      </c>
      <c r="F46" s="12">
        <v>836124</v>
      </c>
      <c r="G46" s="12">
        <f t="shared" si="0"/>
        <v>3102033</v>
      </c>
      <c r="H46" s="13">
        <v>0</v>
      </c>
      <c r="I46" s="12">
        <v>1986678</v>
      </c>
      <c r="J46" s="12">
        <v>203389</v>
      </c>
      <c r="K46" s="12">
        <f t="shared" si="1"/>
        <v>2190067</v>
      </c>
      <c r="L46" s="41">
        <f t="shared" si="2"/>
        <v>87.7</v>
      </c>
      <c r="M46" s="41">
        <f t="shared" si="2"/>
        <v>24.3</v>
      </c>
      <c r="N46" s="41">
        <f t="shared" si="3"/>
        <v>70.601021974943535</v>
      </c>
      <c r="O46" s="41">
        <v>66.935401133446476</v>
      </c>
      <c r="P46" s="14" t="s">
        <v>58</v>
      </c>
    </row>
    <row r="47" spans="3:17" s="4" customFormat="1" ht="15.95" customHeight="1" thickBot="1">
      <c r="C47" s="10">
        <v>40</v>
      </c>
      <c r="D47" s="11" t="s">
        <v>93</v>
      </c>
      <c r="E47" s="12">
        <v>1071501</v>
      </c>
      <c r="F47" s="12">
        <v>341069</v>
      </c>
      <c r="G47" s="12">
        <f t="shared" si="0"/>
        <v>1412570</v>
      </c>
      <c r="H47" s="13">
        <v>0</v>
      </c>
      <c r="I47" s="12">
        <v>1011940</v>
      </c>
      <c r="J47" s="12">
        <v>56836</v>
      </c>
      <c r="K47" s="12">
        <f t="shared" si="1"/>
        <v>1068776</v>
      </c>
      <c r="L47" s="41">
        <f t="shared" si="2"/>
        <v>94.4</v>
      </c>
      <c r="M47" s="41">
        <f t="shared" si="2"/>
        <v>16.7</v>
      </c>
      <c r="N47" s="41">
        <f t="shared" si="3"/>
        <v>75.661807910404448</v>
      </c>
      <c r="O47" s="41">
        <v>74.828291963472367</v>
      </c>
      <c r="P47" s="14" t="s">
        <v>93</v>
      </c>
    </row>
    <row r="48" spans="3:17" s="4" customFormat="1" ht="15.95" customHeight="1" thickTop="1" thickBot="1">
      <c r="C48" s="26"/>
      <c r="D48" s="27" t="s">
        <v>59</v>
      </c>
      <c r="E48" s="28">
        <f>SUM(E8:E47)</f>
        <v>149307484</v>
      </c>
      <c r="F48" s="28">
        <f>SUM(F8:F47)</f>
        <v>66031707</v>
      </c>
      <c r="G48" s="28">
        <f>SUM(E48:F48)</f>
        <v>215339191</v>
      </c>
      <c r="H48" s="29">
        <v>0</v>
      </c>
      <c r="I48" s="28">
        <f>SUM(I8:I47)</f>
        <v>136510691</v>
      </c>
      <c r="J48" s="28">
        <f>SUM(J8:J47)</f>
        <v>14040013</v>
      </c>
      <c r="K48" s="28">
        <f>SUM(I48:J48)</f>
        <v>150550704</v>
      </c>
      <c r="L48" s="45">
        <f t="shared" si="2"/>
        <v>91.4</v>
      </c>
      <c r="M48" s="45">
        <f t="shared" si="2"/>
        <v>21.3</v>
      </c>
      <c r="N48" s="45">
        <f t="shared" si="3"/>
        <v>69.91328577992104</v>
      </c>
      <c r="O48" s="45">
        <v>67.618140824053924</v>
      </c>
      <c r="P48" s="30" t="s">
        <v>59</v>
      </c>
    </row>
    <row r="49" spans="3:17" s="4" customFormat="1" ht="15" customHeight="1">
      <c r="C49" s="4" t="s">
        <v>102</v>
      </c>
      <c r="D49" s="31"/>
      <c r="E49" s="32"/>
      <c r="F49" s="32"/>
      <c r="G49" s="32"/>
      <c r="H49" s="33"/>
      <c r="I49" s="32"/>
      <c r="J49" s="32"/>
      <c r="K49" s="32"/>
      <c r="L49" s="46"/>
      <c r="M49" s="46"/>
      <c r="N49" s="46"/>
      <c r="O49" s="46"/>
      <c r="P49" s="31"/>
    </row>
    <row r="50" spans="3:17" s="4" customFormat="1" ht="15" customHeight="1">
      <c r="D50" s="31"/>
      <c r="E50" s="32"/>
      <c r="F50" s="32"/>
      <c r="G50" s="32"/>
      <c r="H50" s="33"/>
      <c r="I50" s="32"/>
      <c r="J50" s="32"/>
      <c r="K50" s="32"/>
      <c r="L50" s="47"/>
      <c r="M50" s="47"/>
      <c r="N50" s="47"/>
      <c r="O50" s="47"/>
      <c r="P50" s="31"/>
    </row>
    <row r="51" spans="3:17" s="4" customFormat="1" ht="63" customHeight="1" thickBot="1">
      <c r="E51" s="31"/>
      <c r="F51" s="32"/>
      <c r="G51" s="32"/>
      <c r="H51" s="32"/>
      <c r="I51" s="32"/>
      <c r="J51" s="32"/>
      <c r="K51" s="32"/>
      <c r="L51" s="34"/>
      <c r="M51" s="34"/>
      <c r="N51" s="34"/>
      <c r="O51" s="48" t="s">
        <v>85</v>
      </c>
      <c r="P51" s="34"/>
      <c r="Q51" s="31"/>
    </row>
    <row r="52" spans="3:17" s="4" customFormat="1" ht="14.25" customHeight="1">
      <c r="C52" s="61" t="s">
        <v>0</v>
      </c>
      <c r="D52" s="62"/>
      <c r="E52" s="67" t="s">
        <v>1</v>
      </c>
      <c r="F52" s="67"/>
      <c r="G52" s="67"/>
      <c r="H52" s="67"/>
      <c r="I52" s="67" t="s">
        <v>2</v>
      </c>
      <c r="J52" s="67"/>
      <c r="K52" s="67"/>
      <c r="L52" s="68" t="s">
        <v>94</v>
      </c>
      <c r="M52" s="69"/>
      <c r="N52" s="69"/>
      <c r="O52" s="69"/>
      <c r="P52" s="54" t="s">
        <v>0</v>
      </c>
    </row>
    <row r="53" spans="3:17" s="4" customFormat="1" ht="12">
      <c r="C53" s="63"/>
      <c r="D53" s="64"/>
      <c r="E53" s="57" t="s">
        <v>4</v>
      </c>
      <c r="F53" s="57" t="s">
        <v>5</v>
      </c>
      <c r="G53" s="57" t="s">
        <v>6</v>
      </c>
      <c r="H53" s="5" t="s">
        <v>7</v>
      </c>
      <c r="I53" s="57" t="s">
        <v>4</v>
      </c>
      <c r="J53" s="57" t="s">
        <v>5</v>
      </c>
      <c r="K53" s="57" t="s">
        <v>6</v>
      </c>
      <c r="L53" s="59" t="s">
        <v>103</v>
      </c>
      <c r="M53" s="60"/>
      <c r="N53" s="60"/>
      <c r="O53" s="53" t="s">
        <v>104</v>
      </c>
      <c r="P53" s="55"/>
    </row>
    <row r="54" spans="3:17" s="4" customFormat="1" ht="12">
      <c r="C54" s="63"/>
      <c r="D54" s="64"/>
      <c r="E54" s="58"/>
      <c r="F54" s="58"/>
      <c r="G54" s="58"/>
      <c r="H54" s="6" t="s">
        <v>8</v>
      </c>
      <c r="I54" s="58"/>
      <c r="J54" s="58"/>
      <c r="K54" s="58"/>
      <c r="L54" s="49" t="s">
        <v>95</v>
      </c>
      <c r="M54" s="49" t="s">
        <v>96</v>
      </c>
      <c r="N54" s="49" t="s">
        <v>97</v>
      </c>
      <c r="O54" s="49" t="s">
        <v>97</v>
      </c>
      <c r="P54" s="55"/>
    </row>
    <row r="55" spans="3:17" s="4" customFormat="1" ht="12.75" thickBot="1">
      <c r="C55" s="65"/>
      <c r="D55" s="66"/>
      <c r="E55" s="8" t="s">
        <v>86</v>
      </c>
      <c r="F55" s="8" t="s">
        <v>87</v>
      </c>
      <c r="G55" s="8" t="s">
        <v>88</v>
      </c>
      <c r="H55" s="8" t="s">
        <v>89</v>
      </c>
      <c r="I55" s="8" t="s">
        <v>90</v>
      </c>
      <c r="J55" s="8" t="s">
        <v>91</v>
      </c>
      <c r="K55" s="8" t="s">
        <v>92</v>
      </c>
      <c r="L55" s="50" t="s">
        <v>98</v>
      </c>
      <c r="M55" s="50" t="s">
        <v>99</v>
      </c>
      <c r="N55" s="50" t="s">
        <v>100</v>
      </c>
      <c r="O55" s="51"/>
      <c r="P55" s="56"/>
    </row>
    <row r="56" spans="3:17" s="4" customFormat="1" ht="15.95" customHeight="1">
      <c r="C56" s="10">
        <v>41</v>
      </c>
      <c r="D56" s="11" t="s">
        <v>60</v>
      </c>
      <c r="E56" s="12">
        <v>935381</v>
      </c>
      <c r="F56" s="12">
        <v>317562</v>
      </c>
      <c r="G56" s="12">
        <f>SUM(E56:F56)</f>
        <v>1252943</v>
      </c>
      <c r="H56" s="12">
        <v>0</v>
      </c>
      <c r="I56" s="12">
        <v>869428</v>
      </c>
      <c r="J56" s="12">
        <v>79455</v>
      </c>
      <c r="K56" s="12">
        <f>SUM(I56:J56)</f>
        <v>948883</v>
      </c>
      <c r="L56" s="41">
        <f t="shared" ref="L56:M80" si="4">IF(ISERROR(I56/E56),"-",ROUND(I56/E56*100,1))</f>
        <v>92.9</v>
      </c>
      <c r="M56" s="41">
        <f t="shared" si="4"/>
        <v>25</v>
      </c>
      <c r="N56" s="41">
        <f>IF(ISERROR(K56/G56),"-",(K56/G56*100))</f>
        <v>75.732335788619281</v>
      </c>
      <c r="O56" s="41">
        <v>71.465083936530178</v>
      </c>
      <c r="P56" s="14" t="s">
        <v>60</v>
      </c>
    </row>
    <row r="57" spans="3:17" s="4" customFormat="1" ht="15.95" customHeight="1">
      <c r="C57" s="10">
        <v>42</v>
      </c>
      <c r="D57" s="11" t="s">
        <v>61</v>
      </c>
      <c r="E57" s="12">
        <v>874984</v>
      </c>
      <c r="F57" s="12">
        <v>164196</v>
      </c>
      <c r="G57" s="12">
        <f t="shared" ref="G57:G78" si="5">SUM(E57:F57)</f>
        <v>1039180</v>
      </c>
      <c r="H57" s="12">
        <v>0</v>
      </c>
      <c r="I57" s="12">
        <v>841217</v>
      </c>
      <c r="J57" s="12">
        <v>62773</v>
      </c>
      <c r="K57" s="12">
        <f t="shared" ref="K57:K78" si="6">SUM(I57:J57)</f>
        <v>903990</v>
      </c>
      <c r="L57" s="41">
        <f t="shared" si="4"/>
        <v>96.1</v>
      </c>
      <c r="M57" s="41">
        <f t="shared" si="4"/>
        <v>38.200000000000003</v>
      </c>
      <c r="N57" s="41">
        <f t="shared" ref="N57:N80" si="7">IF(ISERROR(K57/G57),"-",(K57/G57*100))</f>
        <v>86.990704209087937</v>
      </c>
      <c r="O57" s="41">
        <v>84.378318337957239</v>
      </c>
      <c r="P57" s="14" t="s">
        <v>61</v>
      </c>
    </row>
    <row r="58" spans="3:17" s="4" customFormat="1" ht="15.95" customHeight="1">
      <c r="C58" s="10">
        <v>43</v>
      </c>
      <c r="D58" s="11" t="s">
        <v>62</v>
      </c>
      <c r="E58" s="12">
        <v>735168</v>
      </c>
      <c r="F58" s="12">
        <v>303472</v>
      </c>
      <c r="G58" s="12">
        <f t="shared" si="5"/>
        <v>1038640</v>
      </c>
      <c r="H58" s="12">
        <v>0</v>
      </c>
      <c r="I58" s="12">
        <v>675252</v>
      </c>
      <c r="J58" s="12">
        <v>74772</v>
      </c>
      <c r="K58" s="12">
        <f t="shared" si="6"/>
        <v>750024</v>
      </c>
      <c r="L58" s="41">
        <f t="shared" si="4"/>
        <v>91.9</v>
      </c>
      <c r="M58" s="41">
        <f t="shared" si="4"/>
        <v>24.6</v>
      </c>
      <c r="N58" s="41">
        <f t="shared" si="7"/>
        <v>72.212123546175761</v>
      </c>
      <c r="O58" s="41">
        <v>71.126140494127498</v>
      </c>
      <c r="P58" s="14" t="s">
        <v>62</v>
      </c>
    </row>
    <row r="59" spans="3:17" s="4" customFormat="1" ht="15.95" customHeight="1">
      <c r="C59" s="10">
        <v>44</v>
      </c>
      <c r="D59" s="11" t="s">
        <v>63</v>
      </c>
      <c r="E59" s="12">
        <v>293022</v>
      </c>
      <c r="F59" s="12">
        <v>48197</v>
      </c>
      <c r="G59" s="12">
        <f t="shared" si="5"/>
        <v>341219</v>
      </c>
      <c r="H59" s="12">
        <v>0</v>
      </c>
      <c r="I59" s="12">
        <v>277328</v>
      </c>
      <c r="J59" s="12">
        <v>15094</v>
      </c>
      <c r="K59" s="12">
        <f t="shared" si="6"/>
        <v>292422</v>
      </c>
      <c r="L59" s="41">
        <f t="shared" si="4"/>
        <v>94.6</v>
      </c>
      <c r="M59" s="41">
        <f t="shared" si="4"/>
        <v>31.3</v>
      </c>
      <c r="N59" s="41">
        <f t="shared" si="7"/>
        <v>85.699213701464458</v>
      </c>
      <c r="O59" s="41">
        <v>85.826229013082937</v>
      </c>
      <c r="P59" s="14" t="s">
        <v>63</v>
      </c>
    </row>
    <row r="60" spans="3:17" s="4" customFormat="1" ht="15.95" customHeight="1">
      <c r="C60" s="15">
        <v>45</v>
      </c>
      <c r="D60" s="16" t="s">
        <v>64</v>
      </c>
      <c r="E60" s="17">
        <v>367151</v>
      </c>
      <c r="F60" s="17">
        <v>103426</v>
      </c>
      <c r="G60" s="17">
        <f t="shared" si="5"/>
        <v>470577</v>
      </c>
      <c r="H60" s="17">
        <v>0</v>
      </c>
      <c r="I60" s="17">
        <v>349051</v>
      </c>
      <c r="J60" s="17">
        <v>28343</v>
      </c>
      <c r="K60" s="17">
        <f t="shared" si="6"/>
        <v>377394</v>
      </c>
      <c r="L60" s="41">
        <f t="shared" si="4"/>
        <v>95.1</v>
      </c>
      <c r="M60" s="41">
        <f t="shared" si="4"/>
        <v>27.4</v>
      </c>
      <c r="N60" s="41">
        <f t="shared" si="7"/>
        <v>80.198139730586064</v>
      </c>
      <c r="O60" s="41">
        <v>75.225191187269559</v>
      </c>
      <c r="P60" s="19" t="s">
        <v>64</v>
      </c>
    </row>
    <row r="61" spans="3:17" s="4" customFormat="1" ht="15.95" customHeight="1">
      <c r="C61" s="10">
        <v>46</v>
      </c>
      <c r="D61" s="11" t="s">
        <v>65</v>
      </c>
      <c r="E61" s="12">
        <v>410622</v>
      </c>
      <c r="F61" s="12">
        <v>80654</v>
      </c>
      <c r="G61" s="12">
        <f t="shared" si="5"/>
        <v>491276</v>
      </c>
      <c r="H61" s="12">
        <v>0</v>
      </c>
      <c r="I61" s="12">
        <v>390970</v>
      </c>
      <c r="J61" s="12">
        <v>21835</v>
      </c>
      <c r="K61" s="12">
        <f t="shared" si="6"/>
        <v>412805</v>
      </c>
      <c r="L61" s="44">
        <f t="shared" si="4"/>
        <v>95.2</v>
      </c>
      <c r="M61" s="44">
        <f t="shared" si="4"/>
        <v>27.1</v>
      </c>
      <c r="N61" s="44">
        <f t="shared" si="7"/>
        <v>84.027104926762135</v>
      </c>
      <c r="O61" s="44">
        <v>82.181572717506015</v>
      </c>
      <c r="P61" s="14" t="s">
        <v>65</v>
      </c>
    </row>
    <row r="62" spans="3:17" s="4" customFormat="1" ht="15.95" customHeight="1">
      <c r="C62" s="10">
        <v>47</v>
      </c>
      <c r="D62" s="11" t="s">
        <v>66</v>
      </c>
      <c r="E62" s="12">
        <v>742455</v>
      </c>
      <c r="F62" s="12">
        <v>197139</v>
      </c>
      <c r="G62" s="12">
        <f t="shared" si="5"/>
        <v>939594</v>
      </c>
      <c r="H62" s="12">
        <v>0</v>
      </c>
      <c r="I62" s="12">
        <v>715694</v>
      </c>
      <c r="J62" s="12">
        <v>41303</v>
      </c>
      <c r="K62" s="12">
        <f t="shared" si="6"/>
        <v>756997</v>
      </c>
      <c r="L62" s="41">
        <f t="shared" si="4"/>
        <v>96.4</v>
      </c>
      <c r="M62" s="41">
        <f t="shared" si="4"/>
        <v>21</v>
      </c>
      <c r="N62" s="41">
        <f t="shared" si="7"/>
        <v>80.566393569988733</v>
      </c>
      <c r="O62" s="41">
        <v>77.804268436897445</v>
      </c>
      <c r="P62" s="14" t="s">
        <v>66</v>
      </c>
    </row>
    <row r="63" spans="3:17" s="4" customFormat="1" ht="15.95" customHeight="1">
      <c r="C63" s="10">
        <v>48</v>
      </c>
      <c r="D63" s="11" t="s">
        <v>67</v>
      </c>
      <c r="E63" s="12">
        <v>580470</v>
      </c>
      <c r="F63" s="12">
        <v>150365</v>
      </c>
      <c r="G63" s="12">
        <f t="shared" si="5"/>
        <v>730835</v>
      </c>
      <c r="H63" s="12">
        <v>0</v>
      </c>
      <c r="I63" s="12">
        <v>562842</v>
      </c>
      <c r="J63" s="12">
        <v>28604</v>
      </c>
      <c r="K63" s="12">
        <f t="shared" si="6"/>
        <v>591446</v>
      </c>
      <c r="L63" s="41">
        <f t="shared" si="4"/>
        <v>97</v>
      </c>
      <c r="M63" s="41">
        <f t="shared" si="4"/>
        <v>19</v>
      </c>
      <c r="N63" s="41">
        <f t="shared" si="7"/>
        <v>80.927432320564833</v>
      </c>
      <c r="O63" s="41">
        <v>77.683478619912051</v>
      </c>
      <c r="P63" s="14" t="s">
        <v>67</v>
      </c>
    </row>
    <row r="64" spans="3:17" s="4" customFormat="1" ht="15.95" customHeight="1">
      <c r="C64" s="10">
        <v>49</v>
      </c>
      <c r="D64" s="11" t="s">
        <v>68</v>
      </c>
      <c r="E64" s="12">
        <v>451173</v>
      </c>
      <c r="F64" s="12">
        <v>112726</v>
      </c>
      <c r="G64" s="12">
        <f t="shared" si="5"/>
        <v>563899</v>
      </c>
      <c r="H64" s="12">
        <v>0</v>
      </c>
      <c r="I64" s="12">
        <v>434219</v>
      </c>
      <c r="J64" s="12">
        <v>25743</v>
      </c>
      <c r="K64" s="12">
        <f t="shared" si="6"/>
        <v>459962</v>
      </c>
      <c r="L64" s="41">
        <f t="shared" si="4"/>
        <v>96.2</v>
      </c>
      <c r="M64" s="41">
        <f t="shared" si="4"/>
        <v>22.8</v>
      </c>
      <c r="N64" s="41">
        <f t="shared" si="7"/>
        <v>81.568153162179755</v>
      </c>
      <c r="O64" s="41">
        <v>78.59867895723896</v>
      </c>
      <c r="P64" s="14" t="s">
        <v>68</v>
      </c>
    </row>
    <row r="65" spans="3:16" s="4" customFormat="1" ht="15.95" customHeight="1">
      <c r="C65" s="15">
        <v>50</v>
      </c>
      <c r="D65" s="16" t="s">
        <v>69</v>
      </c>
      <c r="E65" s="17">
        <v>435944</v>
      </c>
      <c r="F65" s="17">
        <v>109621</v>
      </c>
      <c r="G65" s="17">
        <f t="shared" si="5"/>
        <v>545565</v>
      </c>
      <c r="H65" s="17">
        <v>0</v>
      </c>
      <c r="I65" s="17">
        <v>418111</v>
      </c>
      <c r="J65" s="17">
        <v>26427</v>
      </c>
      <c r="K65" s="17">
        <f t="shared" si="6"/>
        <v>444538</v>
      </c>
      <c r="L65" s="41">
        <f t="shared" si="4"/>
        <v>95.9</v>
      </c>
      <c r="M65" s="41">
        <f t="shared" si="4"/>
        <v>24.1</v>
      </c>
      <c r="N65" s="41">
        <f t="shared" si="7"/>
        <v>81.482133201360057</v>
      </c>
      <c r="O65" s="41">
        <v>78.441080903969194</v>
      </c>
      <c r="P65" s="19" t="s">
        <v>69</v>
      </c>
    </row>
    <row r="66" spans="3:16" s="4" customFormat="1" ht="15.95" customHeight="1">
      <c r="C66" s="10">
        <v>51</v>
      </c>
      <c r="D66" s="11" t="s">
        <v>70</v>
      </c>
      <c r="E66" s="12">
        <v>276298</v>
      </c>
      <c r="F66" s="12">
        <v>56763</v>
      </c>
      <c r="G66" s="12">
        <f t="shared" si="5"/>
        <v>333061</v>
      </c>
      <c r="H66" s="12">
        <v>0</v>
      </c>
      <c r="I66" s="12">
        <v>268632</v>
      </c>
      <c r="J66" s="12">
        <v>14217</v>
      </c>
      <c r="K66" s="12">
        <f t="shared" si="6"/>
        <v>282849</v>
      </c>
      <c r="L66" s="44">
        <f t="shared" si="4"/>
        <v>97.2</v>
      </c>
      <c r="M66" s="44">
        <f t="shared" si="4"/>
        <v>25</v>
      </c>
      <c r="N66" s="44">
        <f t="shared" si="7"/>
        <v>84.924082975791222</v>
      </c>
      <c r="O66" s="44">
        <v>80.637670129639957</v>
      </c>
      <c r="P66" s="14" t="s">
        <v>70</v>
      </c>
    </row>
    <row r="67" spans="3:16" s="4" customFormat="1" ht="15.95" customHeight="1">
      <c r="C67" s="10">
        <v>52</v>
      </c>
      <c r="D67" s="11" t="s">
        <v>71</v>
      </c>
      <c r="E67" s="12">
        <v>159674</v>
      </c>
      <c r="F67" s="12">
        <v>50672</v>
      </c>
      <c r="G67" s="12">
        <f t="shared" si="5"/>
        <v>210346</v>
      </c>
      <c r="H67" s="12">
        <v>0</v>
      </c>
      <c r="I67" s="12">
        <v>153752</v>
      </c>
      <c r="J67" s="12">
        <v>9509</v>
      </c>
      <c r="K67" s="12">
        <f t="shared" si="6"/>
        <v>163261</v>
      </c>
      <c r="L67" s="41">
        <f t="shared" si="4"/>
        <v>96.3</v>
      </c>
      <c r="M67" s="41">
        <f t="shared" si="4"/>
        <v>18.8</v>
      </c>
      <c r="N67" s="41">
        <f t="shared" si="7"/>
        <v>77.615452635182038</v>
      </c>
      <c r="O67" s="41">
        <v>75.964240454019503</v>
      </c>
      <c r="P67" s="14" t="s">
        <v>71</v>
      </c>
    </row>
    <row r="68" spans="3:16" s="4" customFormat="1" ht="15.95" customHeight="1">
      <c r="C68" s="10">
        <v>53</v>
      </c>
      <c r="D68" s="11" t="s">
        <v>72</v>
      </c>
      <c r="E68" s="12">
        <v>188258</v>
      </c>
      <c r="F68" s="12">
        <v>40998</v>
      </c>
      <c r="G68" s="12">
        <f t="shared" si="5"/>
        <v>229256</v>
      </c>
      <c r="H68" s="12">
        <v>0</v>
      </c>
      <c r="I68" s="12">
        <v>182117</v>
      </c>
      <c r="J68" s="12">
        <v>6727</v>
      </c>
      <c r="K68" s="12">
        <f t="shared" si="6"/>
        <v>188844</v>
      </c>
      <c r="L68" s="41">
        <f t="shared" si="4"/>
        <v>96.7</v>
      </c>
      <c r="M68" s="41">
        <f t="shared" si="4"/>
        <v>16.399999999999999</v>
      </c>
      <c r="N68" s="41">
        <f t="shared" si="7"/>
        <v>82.372544230031053</v>
      </c>
      <c r="O68" s="41">
        <v>81.994410294374532</v>
      </c>
      <c r="P68" s="14" t="s">
        <v>72</v>
      </c>
    </row>
    <row r="69" spans="3:16" s="4" customFormat="1" ht="15.95" customHeight="1">
      <c r="C69" s="10">
        <v>54</v>
      </c>
      <c r="D69" s="11" t="s">
        <v>73</v>
      </c>
      <c r="E69" s="12">
        <v>138208</v>
      </c>
      <c r="F69" s="12">
        <v>32475</v>
      </c>
      <c r="G69" s="12">
        <f t="shared" si="5"/>
        <v>170683</v>
      </c>
      <c r="H69" s="12">
        <v>0</v>
      </c>
      <c r="I69" s="12">
        <v>133060</v>
      </c>
      <c r="J69" s="12">
        <v>5534</v>
      </c>
      <c r="K69" s="12">
        <f t="shared" si="6"/>
        <v>138594</v>
      </c>
      <c r="L69" s="41">
        <f t="shared" si="4"/>
        <v>96.3</v>
      </c>
      <c r="M69" s="41">
        <f t="shared" si="4"/>
        <v>17</v>
      </c>
      <c r="N69" s="41">
        <f t="shared" si="7"/>
        <v>81.199650814668118</v>
      </c>
      <c r="O69" s="41">
        <v>82.167229913877676</v>
      </c>
      <c r="P69" s="14" t="s">
        <v>73</v>
      </c>
    </row>
    <row r="70" spans="3:16" s="4" customFormat="1" ht="15.95" customHeight="1">
      <c r="C70" s="15">
        <v>55</v>
      </c>
      <c r="D70" s="16" t="s">
        <v>74</v>
      </c>
      <c r="E70" s="17">
        <v>222531</v>
      </c>
      <c r="F70" s="17">
        <v>40473</v>
      </c>
      <c r="G70" s="17">
        <f t="shared" si="5"/>
        <v>263004</v>
      </c>
      <c r="H70" s="17">
        <v>0</v>
      </c>
      <c r="I70" s="17">
        <v>216148</v>
      </c>
      <c r="J70" s="17">
        <v>6222</v>
      </c>
      <c r="K70" s="17">
        <f t="shared" si="6"/>
        <v>222370</v>
      </c>
      <c r="L70" s="41">
        <f t="shared" si="4"/>
        <v>97.1</v>
      </c>
      <c r="M70" s="41">
        <f t="shared" si="4"/>
        <v>15.4</v>
      </c>
      <c r="N70" s="41">
        <f t="shared" si="7"/>
        <v>84.550044866237769</v>
      </c>
      <c r="O70" s="41">
        <v>83.453720992264607</v>
      </c>
      <c r="P70" s="19" t="s">
        <v>74</v>
      </c>
    </row>
    <row r="71" spans="3:16" s="4" customFormat="1" ht="15.95" customHeight="1">
      <c r="C71" s="10">
        <v>56</v>
      </c>
      <c r="D71" s="11" t="s">
        <v>75</v>
      </c>
      <c r="E71" s="12">
        <v>78278</v>
      </c>
      <c r="F71" s="12">
        <v>1377</v>
      </c>
      <c r="G71" s="12">
        <f t="shared" si="5"/>
        <v>79655</v>
      </c>
      <c r="H71" s="12">
        <v>0</v>
      </c>
      <c r="I71" s="12">
        <v>78033</v>
      </c>
      <c r="J71" s="12">
        <v>474</v>
      </c>
      <c r="K71" s="12">
        <f t="shared" si="6"/>
        <v>78507</v>
      </c>
      <c r="L71" s="44">
        <f t="shared" si="4"/>
        <v>99.7</v>
      </c>
      <c r="M71" s="44">
        <f t="shared" si="4"/>
        <v>34.4</v>
      </c>
      <c r="N71" s="44">
        <f t="shared" si="7"/>
        <v>98.558784759274374</v>
      </c>
      <c r="O71" s="44">
        <v>97.815918337515527</v>
      </c>
      <c r="P71" s="14" t="s">
        <v>75</v>
      </c>
    </row>
    <row r="72" spans="3:16" s="4" customFormat="1" ht="15.95" customHeight="1">
      <c r="C72" s="10">
        <v>57</v>
      </c>
      <c r="D72" s="11" t="s">
        <v>76</v>
      </c>
      <c r="E72" s="12">
        <v>242893</v>
      </c>
      <c r="F72" s="12">
        <v>29859</v>
      </c>
      <c r="G72" s="12">
        <f t="shared" si="5"/>
        <v>272752</v>
      </c>
      <c r="H72" s="12">
        <v>0</v>
      </c>
      <c r="I72" s="12">
        <v>234743</v>
      </c>
      <c r="J72" s="12">
        <v>8636</v>
      </c>
      <c r="K72" s="12">
        <f t="shared" si="6"/>
        <v>243379</v>
      </c>
      <c r="L72" s="41">
        <f t="shared" si="4"/>
        <v>96.6</v>
      </c>
      <c r="M72" s="41">
        <f t="shared" si="4"/>
        <v>28.9</v>
      </c>
      <c r="N72" s="41">
        <f t="shared" si="7"/>
        <v>89.230876400539685</v>
      </c>
      <c r="O72" s="41">
        <v>88.596742548152775</v>
      </c>
      <c r="P72" s="14" t="s">
        <v>76</v>
      </c>
    </row>
    <row r="73" spans="3:16" s="4" customFormat="1" ht="15.95" customHeight="1">
      <c r="C73" s="10">
        <v>58</v>
      </c>
      <c r="D73" s="11" t="s">
        <v>77</v>
      </c>
      <c r="E73" s="12">
        <v>264182</v>
      </c>
      <c r="F73" s="12">
        <v>52658</v>
      </c>
      <c r="G73" s="12">
        <f t="shared" si="5"/>
        <v>316840</v>
      </c>
      <c r="H73" s="12">
        <v>0</v>
      </c>
      <c r="I73" s="12">
        <v>246104</v>
      </c>
      <c r="J73" s="12">
        <v>12194</v>
      </c>
      <c r="K73" s="12">
        <f t="shared" si="6"/>
        <v>258298</v>
      </c>
      <c r="L73" s="41">
        <f t="shared" si="4"/>
        <v>93.2</v>
      </c>
      <c r="M73" s="41">
        <f t="shared" si="4"/>
        <v>23.2</v>
      </c>
      <c r="N73" s="41">
        <f t="shared" si="7"/>
        <v>81.523166266885497</v>
      </c>
      <c r="O73" s="41">
        <v>80.315724598326796</v>
      </c>
      <c r="P73" s="14" t="s">
        <v>77</v>
      </c>
    </row>
    <row r="74" spans="3:16" s="4" customFormat="1" ht="15.95" customHeight="1">
      <c r="C74" s="10">
        <v>59</v>
      </c>
      <c r="D74" s="11" t="s">
        <v>78</v>
      </c>
      <c r="E74" s="12">
        <v>640342</v>
      </c>
      <c r="F74" s="12">
        <v>125424</v>
      </c>
      <c r="G74" s="12">
        <f t="shared" si="5"/>
        <v>765766</v>
      </c>
      <c r="H74" s="12">
        <v>0</v>
      </c>
      <c r="I74" s="12">
        <v>605464</v>
      </c>
      <c r="J74" s="12">
        <v>36766</v>
      </c>
      <c r="K74" s="12">
        <f t="shared" si="6"/>
        <v>642230</v>
      </c>
      <c r="L74" s="41">
        <f t="shared" si="4"/>
        <v>94.6</v>
      </c>
      <c r="M74" s="41">
        <f t="shared" si="4"/>
        <v>29.3</v>
      </c>
      <c r="N74" s="41">
        <f t="shared" si="7"/>
        <v>83.867656699305002</v>
      </c>
      <c r="O74" s="41">
        <v>83.163998729990467</v>
      </c>
      <c r="P74" s="14" t="s">
        <v>78</v>
      </c>
    </row>
    <row r="75" spans="3:16" s="4" customFormat="1" ht="15.95" customHeight="1">
      <c r="C75" s="15">
        <v>60</v>
      </c>
      <c r="D75" s="16" t="s">
        <v>79</v>
      </c>
      <c r="E75" s="17">
        <v>654405</v>
      </c>
      <c r="F75" s="17">
        <v>174247</v>
      </c>
      <c r="G75" s="17">
        <f t="shared" si="5"/>
        <v>828652</v>
      </c>
      <c r="H75" s="17">
        <v>0</v>
      </c>
      <c r="I75" s="17">
        <v>613633</v>
      </c>
      <c r="J75" s="17">
        <v>40634</v>
      </c>
      <c r="K75" s="17">
        <f t="shared" si="6"/>
        <v>654267</v>
      </c>
      <c r="L75" s="41">
        <f t="shared" si="4"/>
        <v>93.8</v>
      </c>
      <c r="M75" s="41">
        <f t="shared" si="4"/>
        <v>23.3</v>
      </c>
      <c r="N75" s="41">
        <f t="shared" si="7"/>
        <v>78.955580871101503</v>
      </c>
      <c r="O75" s="41">
        <v>78.526001942110511</v>
      </c>
      <c r="P75" s="19" t="s">
        <v>79</v>
      </c>
    </row>
    <row r="76" spans="3:16" s="4" customFormat="1" ht="15.95" customHeight="1">
      <c r="C76" s="10">
        <v>61</v>
      </c>
      <c r="D76" s="11" t="s">
        <v>80</v>
      </c>
      <c r="E76" s="12">
        <v>725685</v>
      </c>
      <c r="F76" s="12">
        <v>153025</v>
      </c>
      <c r="G76" s="12">
        <f t="shared" si="5"/>
        <v>878710</v>
      </c>
      <c r="H76" s="12">
        <v>0</v>
      </c>
      <c r="I76" s="12">
        <v>688702</v>
      </c>
      <c r="J76" s="12">
        <v>47013</v>
      </c>
      <c r="K76" s="12">
        <f t="shared" si="6"/>
        <v>735715</v>
      </c>
      <c r="L76" s="44">
        <f t="shared" si="4"/>
        <v>94.9</v>
      </c>
      <c r="M76" s="44">
        <f t="shared" si="4"/>
        <v>30.7</v>
      </c>
      <c r="N76" s="44">
        <f t="shared" si="7"/>
        <v>83.726713022498885</v>
      </c>
      <c r="O76" s="44">
        <v>81.656022715581116</v>
      </c>
      <c r="P76" s="14" t="s">
        <v>80</v>
      </c>
    </row>
    <row r="77" spans="3:16" s="4" customFormat="1" ht="15.95" customHeight="1">
      <c r="C77" s="10">
        <v>62</v>
      </c>
      <c r="D77" s="11" t="s">
        <v>81</v>
      </c>
      <c r="E77" s="12">
        <v>937430</v>
      </c>
      <c r="F77" s="12">
        <v>204245</v>
      </c>
      <c r="G77" s="12">
        <f t="shared" si="5"/>
        <v>1141675</v>
      </c>
      <c r="H77" s="12">
        <v>0</v>
      </c>
      <c r="I77" s="12">
        <v>890795</v>
      </c>
      <c r="J77" s="12">
        <v>56303</v>
      </c>
      <c r="K77" s="12">
        <f t="shared" si="6"/>
        <v>947098</v>
      </c>
      <c r="L77" s="41">
        <f t="shared" si="4"/>
        <v>95</v>
      </c>
      <c r="M77" s="41">
        <f t="shared" si="4"/>
        <v>27.6</v>
      </c>
      <c r="N77" s="41">
        <f t="shared" si="7"/>
        <v>82.956883526397618</v>
      </c>
      <c r="O77" s="41">
        <v>81.884207508854701</v>
      </c>
      <c r="P77" s="14" t="s">
        <v>81</v>
      </c>
    </row>
    <row r="78" spans="3:16" s="4" customFormat="1" ht="15.95" customHeight="1" thickBot="1">
      <c r="C78" s="10">
        <v>63</v>
      </c>
      <c r="D78" s="11" t="s">
        <v>82</v>
      </c>
      <c r="E78" s="12">
        <v>774959</v>
      </c>
      <c r="F78" s="12">
        <v>337583</v>
      </c>
      <c r="G78" s="12">
        <f t="shared" si="5"/>
        <v>1112542</v>
      </c>
      <c r="H78" s="12">
        <v>0</v>
      </c>
      <c r="I78" s="12">
        <v>709713</v>
      </c>
      <c r="J78" s="12">
        <v>76934</v>
      </c>
      <c r="K78" s="12">
        <f t="shared" si="6"/>
        <v>786647</v>
      </c>
      <c r="L78" s="41">
        <f t="shared" si="4"/>
        <v>91.6</v>
      </c>
      <c r="M78" s="41">
        <f t="shared" si="4"/>
        <v>22.8</v>
      </c>
      <c r="N78" s="41">
        <f t="shared" si="7"/>
        <v>70.707173302221406</v>
      </c>
      <c r="O78" s="41">
        <v>70.326263475369458</v>
      </c>
      <c r="P78" s="14" t="s">
        <v>82</v>
      </c>
    </row>
    <row r="79" spans="3:16" s="4" customFormat="1" ht="15.95" customHeight="1" thickTop="1" thickBot="1">
      <c r="C79" s="35"/>
      <c r="D79" s="36" t="s">
        <v>83</v>
      </c>
      <c r="E79" s="37">
        <f t="shared" ref="E79:J79" si="8">SUM(E56:E78)</f>
        <v>11129513</v>
      </c>
      <c r="F79" s="37">
        <f t="shared" si="8"/>
        <v>2887157</v>
      </c>
      <c r="G79" s="37">
        <f>SUM(E79:F79)</f>
        <v>14016670</v>
      </c>
      <c r="H79" s="37">
        <v>0</v>
      </c>
      <c r="I79" s="37">
        <f t="shared" si="8"/>
        <v>10555008</v>
      </c>
      <c r="J79" s="37">
        <f t="shared" si="8"/>
        <v>725512</v>
      </c>
      <c r="K79" s="37">
        <f>SUM(I79:J79)</f>
        <v>11280520</v>
      </c>
      <c r="L79" s="52">
        <f t="shared" si="4"/>
        <v>94.8</v>
      </c>
      <c r="M79" s="52">
        <f t="shared" si="4"/>
        <v>25.1</v>
      </c>
      <c r="N79" s="52">
        <f t="shared" si="7"/>
        <v>80.479314987083242</v>
      </c>
      <c r="O79" s="52">
        <v>78.493882938831774</v>
      </c>
      <c r="P79" s="38" t="s">
        <v>83</v>
      </c>
    </row>
    <row r="80" spans="3:16" s="4" customFormat="1" ht="15.95" customHeight="1" thickTop="1" thickBot="1">
      <c r="C80" s="26"/>
      <c r="D80" s="27" t="s">
        <v>84</v>
      </c>
      <c r="E80" s="28">
        <f>E48+E79</f>
        <v>160436997</v>
      </c>
      <c r="F80" s="28">
        <f>F48+F79</f>
        <v>68918864</v>
      </c>
      <c r="G80" s="28">
        <f>SUM(E80:F80)</f>
        <v>229355861</v>
      </c>
      <c r="H80" s="28">
        <v>0</v>
      </c>
      <c r="I80" s="28">
        <f>I48+I79</f>
        <v>147065699</v>
      </c>
      <c r="J80" s="28">
        <f>J48+J79</f>
        <v>14765525</v>
      </c>
      <c r="K80" s="28">
        <f>SUM(I80:J80)</f>
        <v>161831224</v>
      </c>
      <c r="L80" s="45">
        <f t="shared" si="4"/>
        <v>91.7</v>
      </c>
      <c r="M80" s="45">
        <f t="shared" si="4"/>
        <v>21.4</v>
      </c>
      <c r="N80" s="45">
        <f t="shared" si="7"/>
        <v>70.559009608217522</v>
      </c>
      <c r="O80" s="45">
        <v>68.276155566619806</v>
      </c>
      <c r="P80" s="30" t="s">
        <v>84</v>
      </c>
    </row>
    <row r="81" spans="3:3">
      <c r="C81" s="4" t="s">
        <v>102</v>
      </c>
    </row>
  </sheetData>
  <mergeCells count="24">
    <mergeCell ref="P52:P55"/>
    <mergeCell ref="E53:E54"/>
    <mergeCell ref="F53:F54"/>
    <mergeCell ref="G53:G54"/>
    <mergeCell ref="I53:I54"/>
    <mergeCell ref="J53:J54"/>
    <mergeCell ref="K53:K54"/>
    <mergeCell ref="L53:N53"/>
    <mergeCell ref="C52:D55"/>
    <mergeCell ref="E52:H52"/>
    <mergeCell ref="I52:K52"/>
    <mergeCell ref="L52:O52"/>
    <mergeCell ref="C4:D7"/>
    <mergeCell ref="E4:H4"/>
    <mergeCell ref="I4:K4"/>
    <mergeCell ref="L4:O4"/>
    <mergeCell ref="P4:P7"/>
    <mergeCell ref="E5:E6"/>
    <mergeCell ref="F5:F6"/>
    <mergeCell ref="G5:G6"/>
    <mergeCell ref="I5:I6"/>
    <mergeCell ref="J5:J6"/>
    <mergeCell ref="K5:K6"/>
    <mergeCell ref="L5:N5"/>
  </mergeCells>
  <phoneticPr fontId="2"/>
  <pageMargins left="0.78740157480314965" right="0.59055118110236227" top="0.59055118110236227" bottom="0.6692913385826772" header="0.51181102362204722" footer="0.51181102362204722"/>
  <pageSetup paperSize="9" firstPageNumber="106" fitToWidth="0" fitToHeight="2" pageOrder="overThenDown" orientation="portrait" useFirstPageNumber="1" r:id="rId1"/>
  <headerFooter alignWithMargins="0">
    <oddFooter>&amp;C&amp;"ＭＳ ゴシック,標準"&amp;P</oddFooter>
  </headerFooter>
  <rowBreaks count="1" manualBreakCount="1">
    <brk id="49" max="15" man="1"/>
  </rowBreaks>
  <colBreaks count="1" manualBreakCount="1">
    <brk id="8" max="80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第24表　国民健康保険税（平成29年度）</vt:lpstr>
      <vt:lpstr>'第24表　国民健康保険税（平成29年度）'!Print_Area</vt:lpstr>
    </vt:vector>
  </TitlesOfParts>
  <Company>埼玉県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</dc:creator>
  <cp:lastModifiedBy>saitamaken</cp:lastModifiedBy>
  <cp:lastPrinted>2019-03-14T08:45:55Z</cp:lastPrinted>
  <dcterms:created xsi:type="dcterms:W3CDTF">2010-03-17T01:58:48Z</dcterms:created>
  <dcterms:modified xsi:type="dcterms:W3CDTF">2019-03-14T08:46:03Z</dcterms:modified>
</cp:coreProperties>
</file>