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○H29市町村税の概要（HPアップ用）\"/>
    </mc:Choice>
  </mc:AlternateContent>
  <bookViews>
    <workbookView xWindow="10245" yWindow="-15" windowWidth="10290" windowHeight="8310" tabRatio="792"/>
  </bookViews>
  <sheets>
    <sheet name="1(5)第11表-1" sheetId="2" r:id="rId1"/>
    <sheet name="1(5)第11表-2" sheetId="5" r:id="rId2"/>
    <sheet name="1(5)第11表-3" sheetId="6" r:id="rId3"/>
    <sheet name="1(5)第11表-4" sheetId="7" r:id="rId4"/>
    <sheet name="1(5)第11表-5" sheetId="8" r:id="rId5"/>
    <sheet name="1(5)第11表-6" sheetId="9" r:id="rId6"/>
    <sheet name="1(5)第11表-7" sheetId="11" r:id="rId7"/>
  </sheets>
  <definedNames>
    <definedName name="_xlnm.Print_Area" localSheetId="0">'1(5)第11表-1'!$A$1:$AU$74</definedName>
    <definedName name="_xlnm.Print_Area" localSheetId="1">'1(5)第11表-2'!$A$1:$AX$74</definedName>
    <definedName name="_xlnm.Print_Area" localSheetId="2">'1(5)第11表-3'!$A$1:$AR$74</definedName>
    <definedName name="_xlnm.Print_Area" localSheetId="3">'1(5)第11表-4'!$A$1:$AU$74</definedName>
    <definedName name="_xlnm.Print_Area" localSheetId="4">'1(5)第11表-5'!$A$1:$AR$74</definedName>
    <definedName name="_xlnm.Print_Area" localSheetId="5">'1(5)第11表-6'!$A$1:$AX$74</definedName>
    <definedName name="_xlnm.Print_Area" localSheetId="6">'1(5)第11表-7'!$A$1:$AU$74</definedName>
  </definedNames>
  <calcPr calcId="152511"/>
</workbook>
</file>

<file path=xl/calcChain.xml><?xml version="1.0" encoding="utf-8"?>
<calcChain xmlns="http://schemas.openxmlformats.org/spreadsheetml/2006/main">
  <c r="T49" i="6" l="1"/>
  <c r="Y48" i="6"/>
  <c r="AB48" i="6"/>
  <c r="AE48" i="6"/>
  <c r="AH48" i="6"/>
  <c r="AK72" i="9" l="1"/>
  <c r="AK48" i="9"/>
  <c r="AK73" i="9" l="1"/>
  <c r="AE72" i="8"/>
  <c r="AE48" i="8"/>
  <c r="Y71" i="8"/>
  <c r="Y70" i="8"/>
  <c r="Y69" i="8"/>
  <c r="Y68" i="8"/>
  <c r="Y67" i="8"/>
  <c r="Y66" i="8"/>
  <c r="Y65" i="8"/>
  <c r="Y64" i="8"/>
  <c r="Y63" i="8"/>
  <c r="Y62" i="8"/>
  <c r="Y61" i="8"/>
  <c r="Y60" i="8"/>
  <c r="Y59" i="8"/>
  <c r="Y58" i="8"/>
  <c r="Y57" i="8"/>
  <c r="Y56" i="8"/>
  <c r="Y55" i="8"/>
  <c r="Y54" i="8"/>
  <c r="Y53" i="8"/>
  <c r="Y52" i="8"/>
  <c r="Y51" i="8"/>
  <c r="Y50" i="8"/>
  <c r="Y49" i="8"/>
  <c r="Y47" i="8"/>
  <c r="Y46" i="8"/>
  <c r="Y45" i="8"/>
  <c r="Y44" i="8"/>
  <c r="Y43" i="8"/>
  <c r="Y42" i="8"/>
  <c r="Y41" i="8"/>
  <c r="Y40" i="8"/>
  <c r="Y39" i="8"/>
  <c r="Y38" i="8"/>
  <c r="Y37" i="8"/>
  <c r="Y36" i="8"/>
  <c r="Y35" i="8"/>
  <c r="Y34" i="8"/>
  <c r="Y33" i="8"/>
  <c r="Y32" i="8"/>
  <c r="Y31" i="8"/>
  <c r="Y30" i="8"/>
  <c r="Y29" i="8"/>
  <c r="Y28" i="8"/>
  <c r="Y27" i="8"/>
  <c r="Y26" i="8"/>
  <c r="Y25" i="8"/>
  <c r="Y24" i="8"/>
  <c r="Y23" i="8"/>
  <c r="Y22" i="8"/>
  <c r="Y21" i="8"/>
  <c r="Y20" i="8"/>
  <c r="Y19" i="8"/>
  <c r="Y18" i="8"/>
  <c r="Y17" i="8"/>
  <c r="Y16" i="8"/>
  <c r="Y15" i="8"/>
  <c r="Y14" i="8"/>
  <c r="Y13" i="8"/>
  <c r="Y10" i="8"/>
  <c r="Y11" i="8"/>
  <c r="Y12" i="8"/>
  <c r="Y9" i="8"/>
  <c r="Y8" i="8"/>
  <c r="AE73" i="8" l="1"/>
  <c r="T72" i="5"/>
  <c r="T48" i="5"/>
  <c r="T73" i="5" l="1"/>
  <c r="AQ48" i="9"/>
  <c r="AQ72" i="9"/>
  <c r="T8" i="9"/>
  <c r="AE8" i="9"/>
  <c r="T9" i="9"/>
  <c r="AE9" i="9"/>
  <c r="T10" i="9"/>
  <c r="AE10" i="9"/>
  <c r="T11" i="9"/>
  <c r="AE11" i="9"/>
  <c r="T12" i="9"/>
  <c r="AE12" i="9"/>
  <c r="T13" i="9"/>
  <c r="AE13" i="9"/>
  <c r="T14" i="9"/>
  <c r="AE14" i="9"/>
  <c r="T15" i="9"/>
  <c r="AE15" i="9"/>
  <c r="T16" i="9"/>
  <c r="AE16" i="9"/>
  <c r="T17" i="9"/>
  <c r="AT17" i="9" s="1"/>
  <c r="AE17" i="9"/>
  <c r="T18" i="9"/>
  <c r="AT18" i="9" s="1"/>
  <c r="AE18" i="9"/>
  <c r="T19" i="9"/>
  <c r="AT19" i="9" s="1"/>
  <c r="AE19" i="9"/>
  <c r="T20" i="9"/>
  <c r="AT20" i="9" s="1"/>
  <c r="AE20" i="9"/>
  <c r="T21" i="9"/>
  <c r="AT21" i="9" s="1"/>
  <c r="AE21" i="9"/>
  <c r="T22" i="9"/>
  <c r="AT22" i="9" s="1"/>
  <c r="AE22" i="9"/>
  <c r="T23" i="9"/>
  <c r="AT23" i="9" s="1"/>
  <c r="AE23" i="9"/>
  <c r="T24" i="9"/>
  <c r="AT24" i="9" s="1"/>
  <c r="AE24" i="9"/>
  <c r="T25" i="9"/>
  <c r="AT25" i="9" s="1"/>
  <c r="AE25" i="9"/>
  <c r="T26" i="9"/>
  <c r="AT26" i="9" s="1"/>
  <c r="AE26" i="9"/>
  <c r="T27" i="9"/>
  <c r="AT27" i="9" s="1"/>
  <c r="AE27" i="9"/>
  <c r="T28" i="9"/>
  <c r="AT28" i="9" s="1"/>
  <c r="AE28" i="9"/>
  <c r="T29" i="9"/>
  <c r="AT29" i="9" s="1"/>
  <c r="AE29" i="9"/>
  <c r="T30" i="9"/>
  <c r="AT30" i="9" s="1"/>
  <c r="AE30" i="9"/>
  <c r="T31" i="9"/>
  <c r="AT31" i="9" s="1"/>
  <c r="AE31" i="9"/>
  <c r="T32" i="9"/>
  <c r="AT32" i="9" s="1"/>
  <c r="AE32" i="9"/>
  <c r="T33" i="9"/>
  <c r="AT33" i="9" s="1"/>
  <c r="AE33" i="9"/>
  <c r="T34" i="9"/>
  <c r="AT34" i="9" s="1"/>
  <c r="AE34" i="9"/>
  <c r="T35" i="9"/>
  <c r="AT35" i="9" s="1"/>
  <c r="AE35" i="9"/>
  <c r="T36" i="9"/>
  <c r="AT36" i="9" s="1"/>
  <c r="AE36" i="9"/>
  <c r="T37" i="9"/>
  <c r="AT37" i="9" s="1"/>
  <c r="AE37" i="9"/>
  <c r="T38" i="9"/>
  <c r="AT38" i="9" s="1"/>
  <c r="AE38" i="9"/>
  <c r="T39" i="9"/>
  <c r="AT39" i="9" s="1"/>
  <c r="AE39" i="9"/>
  <c r="T40" i="9"/>
  <c r="AT40" i="9" s="1"/>
  <c r="AE40" i="9"/>
  <c r="T41" i="9"/>
  <c r="AT41" i="9" s="1"/>
  <c r="AE41" i="9"/>
  <c r="T42" i="9"/>
  <c r="AT42" i="9" s="1"/>
  <c r="AE42" i="9"/>
  <c r="T43" i="9"/>
  <c r="AT43" i="9" s="1"/>
  <c r="AE43" i="9"/>
  <c r="T44" i="9"/>
  <c r="AT44" i="9" s="1"/>
  <c r="AE44" i="9"/>
  <c r="T45" i="9"/>
  <c r="AT45" i="9" s="1"/>
  <c r="AE45" i="9"/>
  <c r="T46" i="9"/>
  <c r="AT46" i="9" s="1"/>
  <c r="AE46" i="9"/>
  <c r="T47" i="9"/>
  <c r="AT47" i="9" s="1"/>
  <c r="AE47" i="9"/>
  <c r="K48" i="9"/>
  <c r="N48" i="9"/>
  <c r="Q48" i="9"/>
  <c r="Y48" i="9"/>
  <c r="AB48" i="9"/>
  <c r="AH48" i="9"/>
  <c r="AN48" i="9"/>
  <c r="T49" i="9"/>
  <c r="AE49" i="9"/>
  <c r="T50" i="9"/>
  <c r="AE50" i="9"/>
  <c r="T51" i="9"/>
  <c r="AE51" i="9"/>
  <c r="T52" i="9"/>
  <c r="AE52" i="9"/>
  <c r="T53" i="9"/>
  <c r="AE53" i="9"/>
  <c r="T54" i="9"/>
  <c r="AE54" i="9"/>
  <c r="T55" i="9"/>
  <c r="AE55" i="9"/>
  <c r="T56" i="9"/>
  <c r="AE56" i="9"/>
  <c r="T57" i="9"/>
  <c r="AE57" i="9"/>
  <c r="T58" i="9"/>
  <c r="AE58" i="9"/>
  <c r="T59" i="9"/>
  <c r="AE59" i="9"/>
  <c r="T60" i="9"/>
  <c r="AE60" i="9"/>
  <c r="T61" i="9"/>
  <c r="AE61" i="9"/>
  <c r="T62" i="9"/>
  <c r="AE62" i="9"/>
  <c r="T63" i="9"/>
  <c r="AE63" i="9"/>
  <c r="T64" i="9"/>
  <c r="AE64" i="9"/>
  <c r="T65" i="9"/>
  <c r="AE65" i="9"/>
  <c r="T66" i="9"/>
  <c r="AE66" i="9"/>
  <c r="T67" i="9"/>
  <c r="AE67" i="9"/>
  <c r="T68" i="9"/>
  <c r="AE68" i="9"/>
  <c r="T69" i="9"/>
  <c r="AE69" i="9"/>
  <c r="T70" i="9"/>
  <c r="AE70" i="9"/>
  <c r="T71" i="9"/>
  <c r="AE71" i="9"/>
  <c r="K72" i="9"/>
  <c r="N72" i="9"/>
  <c r="Q72" i="9"/>
  <c r="Y72" i="9"/>
  <c r="AB72" i="9"/>
  <c r="AE72" i="9"/>
  <c r="AH72" i="9"/>
  <c r="AN72" i="9"/>
  <c r="AN73" i="9" s="1"/>
  <c r="Q48" i="8"/>
  <c r="T48" i="8"/>
  <c r="AB48" i="8"/>
  <c r="AH48" i="8"/>
  <c r="AK48" i="8"/>
  <c r="Q72" i="8"/>
  <c r="T72" i="8"/>
  <c r="T73" i="8" s="1"/>
  <c r="Y72" i="8"/>
  <c r="AB72" i="8"/>
  <c r="AH72" i="8"/>
  <c r="AK72" i="8"/>
  <c r="AH73" i="9" l="1"/>
  <c r="AT71" i="9"/>
  <c r="AT70" i="9"/>
  <c r="AT69" i="9"/>
  <c r="AT68" i="9"/>
  <c r="AT67" i="9"/>
  <c r="AT66" i="9"/>
  <c r="AT65" i="9"/>
  <c r="AT64" i="9"/>
  <c r="AT63" i="9"/>
  <c r="AT62" i="9"/>
  <c r="AT61" i="9"/>
  <c r="AT60" i="9"/>
  <c r="AT59" i="9"/>
  <c r="AT58" i="9"/>
  <c r="AT57" i="9"/>
  <c r="AT56" i="9"/>
  <c r="AT55" i="9"/>
  <c r="AT54" i="9"/>
  <c r="AT53" i="9"/>
  <c r="AT52" i="9"/>
  <c r="AT51" i="9"/>
  <c r="AT50" i="9"/>
  <c r="AT49" i="9"/>
  <c r="AQ73" i="9"/>
  <c r="AT16" i="9"/>
  <c r="AT15" i="9"/>
  <c r="AT14" i="9"/>
  <c r="AT13" i="9"/>
  <c r="AT12" i="9"/>
  <c r="AT11" i="9"/>
  <c r="AT10" i="9"/>
  <c r="AT9" i="9"/>
  <c r="AT8" i="9"/>
  <c r="N73" i="9"/>
  <c r="AK73" i="8"/>
  <c r="AH73" i="8"/>
  <c r="AB73" i="8"/>
  <c r="Q73" i="8"/>
  <c r="AB73" i="9"/>
  <c r="Q73" i="9"/>
  <c r="T48" i="9"/>
  <c r="K73" i="9"/>
  <c r="Y48" i="8"/>
  <c r="Y73" i="8" s="1"/>
  <c r="T72" i="9"/>
  <c r="T73" i="9" s="1"/>
  <c r="Y73" i="9"/>
  <c r="AE48" i="9"/>
  <c r="AE73" i="9" s="1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N25" i="7"/>
  <c r="AN26" i="7"/>
  <c r="AN27" i="7"/>
  <c r="AN28" i="7"/>
  <c r="AN29" i="7"/>
  <c r="AN30" i="7"/>
  <c r="AN31" i="7"/>
  <c r="AN32" i="7"/>
  <c r="AN33" i="7"/>
  <c r="AN34" i="7"/>
  <c r="AN35" i="7"/>
  <c r="AN36" i="7"/>
  <c r="AN37" i="7"/>
  <c r="AN38" i="7"/>
  <c r="AN39" i="7"/>
  <c r="AN40" i="7"/>
  <c r="AN41" i="7"/>
  <c r="AN42" i="7"/>
  <c r="AN43" i="7"/>
  <c r="AN44" i="7"/>
  <c r="AN45" i="7"/>
  <c r="AN46" i="7"/>
  <c r="AN47" i="7"/>
  <c r="AK48" i="7"/>
  <c r="AK73" i="7" s="1"/>
  <c r="AQ48" i="7"/>
  <c r="AN49" i="7"/>
  <c r="AN50" i="7"/>
  <c r="AN51" i="7"/>
  <c r="AN52" i="7"/>
  <c r="AN53" i="7"/>
  <c r="AN54" i="7"/>
  <c r="AN55" i="7"/>
  <c r="AN56" i="7"/>
  <c r="AN57" i="7"/>
  <c r="AN58" i="7"/>
  <c r="AN59" i="7"/>
  <c r="AN60" i="7"/>
  <c r="AN61" i="7"/>
  <c r="AN62" i="7"/>
  <c r="AN63" i="7"/>
  <c r="AN64" i="7"/>
  <c r="AN65" i="7"/>
  <c r="AN66" i="7"/>
  <c r="AN67" i="7"/>
  <c r="AN68" i="7"/>
  <c r="AN69" i="7"/>
  <c r="AN70" i="7"/>
  <c r="AN71" i="7"/>
  <c r="AK72" i="7"/>
  <c r="AQ72" i="7"/>
  <c r="AQ73" i="7"/>
  <c r="H72" i="6"/>
  <c r="E72" i="6"/>
  <c r="H48" i="6"/>
  <c r="H73" i="6" s="1"/>
  <c r="E48" i="6"/>
  <c r="AE48" i="5"/>
  <c r="AH48" i="5"/>
  <c r="AK48" i="5"/>
  <c r="AN48" i="5"/>
  <c r="AQ48" i="5"/>
  <c r="AT48" i="5"/>
  <c r="AE72" i="5"/>
  <c r="AH72" i="5"/>
  <c r="AK72" i="5"/>
  <c r="AK73" i="5" s="1"/>
  <c r="AN72" i="5"/>
  <c r="AQ72" i="5"/>
  <c r="AQ73" i="5" s="1"/>
  <c r="AT72" i="5"/>
  <c r="AE73" i="5"/>
  <c r="AN72" i="2"/>
  <c r="AK72" i="2"/>
  <c r="AH72" i="2"/>
  <c r="AE72" i="2"/>
  <c r="AQ71" i="2"/>
  <c r="Z71" i="5" s="1"/>
  <c r="AQ70" i="2"/>
  <c r="Z70" i="5" s="1"/>
  <c r="AQ69" i="2"/>
  <c r="Z69" i="5" s="1"/>
  <c r="AQ68" i="2"/>
  <c r="Z68" i="5" s="1"/>
  <c r="AQ67" i="2"/>
  <c r="Z67" i="5" s="1"/>
  <c r="AQ66" i="2"/>
  <c r="Z66" i="5" s="1"/>
  <c r="AQ65" i="2"/>
  <c r="Z65" i="5" s="1"/>
  <c r="AQ64" i="2"/>
  <c r="Z64" i="5" s="1"/>
  <c r="AQ63" i="2"/>
  <c r="Z63" i="5" s="1"/>
  <c r="AQ62" i="2"/>
  <c r="Z62" i="5" s="1"/>
  <c r="AQ61" i="2"/>
  <c r="Z61" i="5" s="1"/>
  <c r="AQ60" i="2"/>
  <c r="Z60" i="5" s="1"/>
  <c r="AQ59" i="2"/>
  <c r="Z59" i="5" s="1"/>
  <c r="AQ58" i="2"/>
  <c r="Z58" i="5" s="1"/>
  <c r="AQ57" i="2"/>
  <c r="Z57" i="5" s="1"/>
  <c r="AQ56" i="2"/>
  <c r="Z56" i="5" s="1"/>
  <c r="AQ55" i="2"/>
  <c r="Z55" i="5" s="1"/>
  <c r="AQ54" i="2"/>
  <c r="Z54" i="5" s="1"/>
  <c r="AQ53" i="2"/>
  <c r="Z53" i="5" s="1"/>
  <c r="AQ52" i="2"/>
  <c r="Z52" i="5" s="1"/>
  <c r="AQ51" i="2"/>
  <c r="Z51" i="5" s="1"/>
  <c r="AQ50" i="2"/>
  <c r="Z50" i="5" s="1"/>
  <c r="AQ49" i="2"/>
  <c r="Z49" i="5" s="1"/>
  <c r="AN48" i="2"/>
  <c r="AK48" i="2"/>
  <c r="AH48" i="2"/>
  <c r="AE48" i="2"/>
  <c r="AQ47" i="2"/>
  <c r="Z47" i="5" s="1"/>
  <c r="AQ46" i="2"/>
  <c r="Z46" i="5" s="1"/>
  <c r="AQ45" i="2"/>
  <c r="Z45" i="5" s="1"/>
  <c r="AQ44" i="2"/>
  <c r="Z44" i="5" s="1"/>
  <c r="AQ43" i="2"/>
  <c r="Z43" i="5" s="1"/>
  <c r="AQ42" i="2"/>
  <c r="Z42" i="5" s="1"/>
  <c r="AQ41" i="2"/>
  <c r="Z41" i="5" s="1"/>
  <c r="AQ40" i="2"/>
  <c r="Z40" i="5" s="1"/>
  <c r="AQ39" i="2"/>
  <c r="Z39" i="5" s="1"/>
  <c r="AQ38" i="2"/>
  <c r="Z38" i="5" s="1"/>
  <c r="AQ37" i="2"/>
  <c r="Z37" i="5" s="1"/>
  <c r="AQ36" i="2"/>
  <c r="Z36" i="5" s="1"/>
  <c r="AQ35" i="2"/>
  <c r="Z35" i="5" s="1"/>
  <c r="AQ34" i="2"/>
  <c r="Z34" i="5" s="1"/>
  <c r="AQ33" i="2"/>
  <c r="Z33" i="5" s="1"/>
  <c r="AQ32" i="2"/>
  <c r="Z32" i="5" s="1"/>
  <c r="AQ31" i="2"/>
  <c r="Z31" i="5" s="1"/>
  <c r="AQ30" i="2"/>
  <c r="Z30" i="5" s="1"/>
  <c r="AQ29" i="2"/>
  <c r="Z29" i="5" s="1"/>
  <c r="AQ28" i="2"/>
  <c r="Z28" i="5" s="1"/>
  <c r="AQ27" i="2"/>
  <c r="Z27" i="5" s="1"/>
  <c r="AQ26" i="2"/>
  <c r="Z26" i="5" s="1"/>
  <c r="AQ25" i="2"/>
  <c r="Z25" i="5" s="1"/>
  <c r="AQ24" i="2"/>
  <c r="Z24" i="5" s="1"/>
  <c r="AQ23" i="2"/>
  <c r="Z23" i="5" s="1"/>
  <c r="AQ22" i="2"/>
  <c r="Z22" i="5" s="1"/>
  <c r="AQ21" i="2"/>
  <c r="Z21" i="5" s="1"/>
  <c r="AQ20" i="2"/>
  <c r="Z20" i="5" s="1"/>
  <c r="AQ19" i="2"/>
  <c r="Z19" i="5" s="1"/>
  <c r="AQ18" i="2"/>
  <c r="Z18" i="5" s="1"/>
  <c r="AQ17" i="2"/>
  <c r="Z17" i="5" s="1"/>
  <c r="AQ16" i="2"/>
  <c r="Z16" i="5" s="1"/>
  <c r="AQ15" i="2"/>
  <c r="Z15" i="5" s="1"/>
  <c r="AQ14" i="2"/>
  <c r="Z14" i="5" s="1"/>
  <c r="AQ13" i="2"/>
  <c r="Z13" i="5" s="1"/>
  <c r="AQ12" i="2"/>
  <c r="Z12" i="5" s="1"/>
  <c r="AQ11" i="2"/>
  <c r="Z11" i="5" s="1"/>
  <c r="AQ10" i="2"/>
  <c r="Z10" i="5" s="1"/>
  <c r="AQ9" i="2"/>
  <c r="Z9" i="5" s="1"/>
  <c r="AQ8" i="2"/>
  <c r="Z8" i="5" s="1"/>
  <c r="AH73" i="2" l="1"/>
  <c r="AN73" i="2"/>
  <c r="AT72" i="9"/>
  <c r="AT48" i="9"/>
  <c r="AN48" i="7"/>
  <c r="AN72" i="7"/>
  <c r="K48" i="6"/>
  <c r="E73" i="6"/>
  <c r="AQ72" i="2"/>
  <c r="K72" i="6"/>
  <c r="AT73" i="5"/>
  <c r="AN73" i="5"/>
  <c r="AH73" i="5"/>
  <c r="AQ48" i="2"/>
  <c r="AE73" i="2"/>
  <c r="AK73" i="2"/>
  <c r="T48" i="2"/>
  <c r="AN73" i="7" l="1"/>
  <c r="AT73" i="9"/>
  <c r="AQ73" i="2"/>
  <c r="K73" i="6"/>
  <c r="AN48" i="11"/>
  <c r="AK48" i="11"/>
  <c r="AH48" i="11"/>
  <c r="AE48" i="11"/>
  <c r="AB48" i="11"/>
  <c r="Y48" i="11"/>
  <c r="Q48" i="11"/>
  <c r="N48" i="11"/>
  <c r="K48" i="11"/>
  <c r="H48" i="11"/>
  <c r="E48" i="11"/>
  <c r="AQ47" i="11"/>
  <c r="T47" i="11"/>
  <c r="H48" i="9"/>
  <c r="E48" i="9"/>
  <c r="K48" i="8"/>
  <c r="H48" i="8"/>
  <c r="E48" i="8"/>
  <c r="N47" i="8"/>
  <c r="AN47" i="8" s="1"/>
  <c r="AH48" i="7"/>
  <c r="AE48" i="7"/>
  <c r="W48" i="7"/>
  <c r="T48" i="7"/>
  <c r="N48" i="7"/>
  <c r="K48" i="7"/>
  <c r="H48" i="7"/>
  <c r="E48" i="7"/>
  <c r="Q47" i="7"/>
  <c r="AN48" i="6"/>
  <c r="Q48" i="6"/>
  <c r="N48" i="6"/>
  <c r="AK47" i="6"/>
  <c r="T47" i="6"/>
  <c r="W48" i="5"/>
  <c r="Q48" i="5"/>
  <c r="N48" i="5"/>
  <c r="H48" i="5"/>
  <c r="E48" i="5"/>
  <c r="W48" i="2"/>
  <c r="Q48" i="2"/>
  <c r="N48" i="2"/>
  <c r="H48" i="2"/>
  <c r="E48" i="2"/>
  <c r="T22" i="11"/>
  <c r="N71" i="8"/>
  <c r="AN71" i="8" s="1"/>
  <c r="N70" i="8"/>
  <c r="AN70" i="8" s="1"/>
  <c r="N69" i="8"/>
  <c r="AN69" i="8" s="1"/>
  <c r="N68" i="8"/>
  <c r="AN68" i="8" s="1"/>
  <c r="N67" i="8"/>
  <c r="AN67" i="8" s="1"/>
  <c r="N66" i="8"/>
  <c r="AN66" i="8" s="1"/>
  <c r="N65" i="8"/>
  <c r="AN65" i="8" s="1"/>
  <c r="N64" i="8"/>
  <c r="AN64" i="8" s="1"/>
  <c r="N63" i="8"/>
  <c r="AN63" i="8" s="1"/>
  <c r="N62" i="8"/>
  <c r="AN62" i="8" s="1"/>
  <c r="N61" i="8"/>
  <c r="AN61" i="8" s="1"/>
  <c r="N60" i="8"/>
  <c r="AN60" i="8" s="1"/>
  <c r="N59" i="8"/>
  <c r="AN59" i="8" s="1"/>
  <c r="N58" i="8"/>
  <c r="AN58" i="8" s="1"/>
  <c r="N57" i="8"/>
  <c r="AN57" i="8" s="1"/>
  <c r="N56" i="8"/>
  <c r="AN56" i="8" s="1"/>
  <c r="N55" i="8"/>
  <c r="AN55" i="8" s="1"/>
  <c r="N54" i="8"/>
  <c r="AN54" i="8" s="1"/>
  <c r="N53" i="8"/>
  <c r="AN53" i="8" s="1"/>
  <c r="N52" i="8"/>
  <c r="AN52" i="8" s="1"/>
  <c r="N51" i="8"/>
  <c r="AN51" i="8" s="1"/>
  <c r="N50" i="8"/>
  <c r="AN50" i="8" s="1"/>
  <c r="N49" i="8"/>
  <c r="AN49" i="8" s="1"/>
  <c r="N46" i="8"/>
  <c r="AN46" i="8" s="1"/>
  <c r="N45" i="8"/>
  <c r="AN45" i="8" s="1"/>
  <c r="N44" i="8"/>
  <c r="AN44" i="8" s="1"/>
  <c r="N43" i="8"/>
  <c r="AN43" i="8" s="1"/>
  <c r="N42" i="8"/>
  <c r="AN42" i="8" s="1"/>
  <c r="N41" i="8"/>
  <c r="AN41" i="8" s="1"/>
  <c r="N40" i="8"/>
  <c r="AN40" i="8" s="1"/>
  <c r="N39" i="8"/>
  <c r="AN39" i="8" s="1"/>
  <c r="N38" i="8"/>
  <c r="AN38" i="8" s="1"/>
  <c r="N37" i="8"/>
  <c r="AN37" i="8" s="1"/>
  <c r="N36" i="8"/>
  <c r="AN36" i="8" s="1"/>
  <c r="N35" i="8"/>
  <c r="AN35" i="8" s="1"/>
  <c r="N34" i="8"/>
  <c r="AN34" i="8" s="1"/>
  <c r="N33" i="8"/>
  <c r="AN33" i="8" s="1"/>
  <c r="N32" i="8"/>
  <c r="AN32" i="8" s="1"/>
  <c r="N31" i="8"/>
  <c r="AN31" i="8" s="1"/>
  <c r="N30" i="8"/>
  <c r="AN30" i="8" s="1"/>
  <c r="N29" i="8"/>
  <c r="AN29" i="8" s="1"/>
  <c r="N28" i="8"/>
  <c r="AN28" i="8" s="1"/>
  <c r="N27" i="8"/>
  <c r="AN27" i="8" s="1"/>
  <c r="N26" i="8"/>
  <c r="AN26" i="8" s="1"/>
  <c r="N25" i="8"/>
  <c r="AN25" i="8" s="1"/>
  <c r="N24" i="8"/>
  <c r="AN24" i="8" s="1"/>
  <c r="N23" i="8"/>
  <c r="AN23" i="8" s="1"/>
  <c r="N22" i="8"/>
  <c r="AN22" i="8" s="1"/>
  <c r="N21" i="8"/>
  <c r="AN21" i="8" s="1"/>
  <c r="N20" i="8"/>
  <c r="AN20" i="8" s="1"/>
  <c r="N19" i="8"/>
  <c r="AN19" i="8" s="1"/>
  <c r="N18" i="8"/>
  <c r="AN18" i="8" s="1"/>
  <c r="N17" i="8"/>
  <c r="AN17" i="8" s="1"/>
  <c r="N16" i="8"/>
  <c r="AN16" i="8" s="1"/>
  <c r="N15" i="8"/>
  <c r="AN15" i="8" s="1"/>
  <c r="N14" i="8"/>
  <c r="AN14" i="8" s="1"/>
  <c r="N13" i="8"/>
  <c r="AN13" i="8" s="1"/>
  <c r="N12" i="8"/>
  <c r="AN12" i="8" s="1"/>
  <c r="N11" i="8"/>
  <c r="AN11" i="8" s="1"/>
  <c r="N10" i="8"/>
  <c r="AN10" i="8" s="1"/>
  <c r="N9" i="8"/>
  <c r="AN9" i="8" s="1"/>
  <c r="N8" i="8"/>
  <c r="AN8" i="8" s="1"/>
  <c r="AE72" i="7"/>
  <c r="AN72" i="6"/>
  <c r="AK8" i="6"/>
  <c r="T45" i="11"/>
  <c r="T71" i="11"/>
  <c r="T70" i="11"/>
  <c r="T69" i="11"/>
  <c r="T68" i="11"/>
  <c r="T67" i="11"/>
  <c r="T66" i="11"/>
  <c r="T65" i="11"/>
  <c r="T64" i="11"/>
  <c r="T63" i="11"/>
  <c r="T62" i="11"/>
  <c r="T61" i="11"/>
  <c r="T60" i="11"/>
  <c r="T59" i="11"/>
  <c r="T58" i="11"/>
  <c r="T57" i="11"/>
  <c r="T56" i="11"/>
  <c r="T55" i="11"/>
  <c r="T54" i="11"/>
  <c r="T53" i="11"/>
  <c r="T52" i="11"/>
  <c r="T51" i="11"/>
  <c r="Q72" i="11"/>
  <c r="N72" i="11"/>
  <c r="K72" i="11"/>
  <c r="T50" i="11"/>
  <c r="AK72" i="11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AK71" i="6"/>
  <c r="AK70" i="6"/>
  <c r="AK69" i="6"/>
  <c r="AK68" i="6"/>
  <c r="AK67" i="6"/>
  <c r="AK66" i="6"/>
  <c r="AK65" i="6"/>
  <c r="AK64" i="6"/>
  <c r="AK63" i="6"/>
  <c r="AK62" i="6"/>
  <c r="AK61" i="6"/>
  <c r="AK60" i="6"/>
  <c r="AK59" i="6"/>
  <c r="AK58" i="6"/>
  <c r="AK57" i="6"/>
  <c r="AK56" i="6"/>
  <c r="AK55" i="6"/>
  <c r="AK54" i="6"/>
  <c r="AK53" i="6"/>
  <c r="AK52" i="6"/>
  <c r="AK51" i="6"/>
  <c r="AK50" i="6"/>
  <c r="AK49" i="6"/>
  <c r="AK46" i="6"/>
  <c r="AK45" i="6"/>
  <c r="AK44" i="6"/>
  <c r="AK43" i="6"/>
  <c r="AK42" i="6"/>
  <c r="AK41" i="6"/>
  <c r="AK40" i="6"/>
  <c r="AK39" i="6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4" i="6"/>
  <c r="AK23" i="6"/>
  <c r="AK22" i="6"/>
  <c r="AK21" i="6"/>
  <c r="AK20" i="6"/>
  <c r="AK19" i="6"/>
  <c r="AK18" i="6"/>
  <c r="AK17" i="6"/>
  <c r="AK16" i="6"/>
  <c r="AK15" i="6"/>
  <c r="AK14" i="6"/>
  <c r="AK13" i="6"/>
  <c r="AK12" i="6"/>
  <c r="AK11" i="6"/>
  <c r="AK10" i="6"/>
  <c r="AK9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Q72" i="5"/>
  <c r="AQ71" i="11"/>
  <c r="AQ70" i="11"/>
  <c r="AQ69" i="11"/>
  <c r="AQ68" i="11"/>
  <c r="AQ67" i="11"/>
  <c r="AQ66" i="11"/>
  <c r="AQ65" i="11"/>
  <c r="AQ64" i="11"/>
  <c r="AQ63" i="11"/>
  <c r="AQ62" i="11"/>
  <c r="AQ61" i="11"/>
  <c r="AQ60" i="11"/>
  <c r="AQ59" i="11"/>
  <c r="AQ58" i="11"/>
  <c r="AQ57" i="11"/>
  <c r="AQ56" i="11"/>
  <c r="AQ55" i="11"/>
  <c r="AQ54" i="11"/>
  <c r="AQ53" i="11"/>
  <c r="AQ52" i="11"/>
  <c r="AQ51" i="11"/>
  <c r="AQ50" i="11"/>
  <c r="AQ49" i="11"/>
  <c r="AQ46" i="11"/>
  <c r="AQ45" i="11"/>
  <c r="AQ44" i="11"/>
  <c r="AQ43" i="11"/>
  <c r="AQ42" i="11"/>
  <c r="AQ41" i="11"/>
  <c r="AQ40" i="11"/>
  <c r="AQ39" i="11"/>
  <c r="AQ38" i="11"/>
  <c r="AQ37" i="11"/>
  <c r="AQ36" i="11"/>
  <c r="AQ35" i="11"/>
  <c r="AQ34" i="11"/>
  <c r="AQ33" i="11"/>
  <c r="AQ32" i="11"/>
  <c r="AQ31" i="11"/>
  <c r="AQ30" i="11"/>
  <c r="AQ29" i="11"/>
  <c r="AQ28" i="11"/>
  <c r="AQ27" i="11"/>
  <c r="AQ26" i="11"/>
  <c r="AQ25" i="11"/>
  <c r="AQ24" i="11"/>
  <c r="AQ23" i="11"/>
  <c r="AQ22" i="11"/>
  <c r="AQ21" i="11"/>
  <c r="AQ20" i="11"/>
  <c r="AQ19" i="11"/>
  <c r="AQ18" i="11"/>
  <c r="AQ17" i="11"/>
  <c r="AQ16" i="11"/>
  <c r="AQ15" i="11"/>
  <c r="AQ14" i="11"/>
  <c r="AQ13" i="11"/>
  <c r="AQ12" i="11"/>
  <c r="AQ11" i="11"/>
  <c r="AQ10" i="11"/>
  <c r="AQ9" i="11"/>
  <c r="AQ8" i="11"/>
  <c r="T49" i="11"/>
  <c r="T46" i="11"/>
  <c r="T44" i="11"/>
  <c r="T43" i="11"/>
  <c r="T42" i="11"/>
  <c r="T40" i="11"/>
  <c r="T38" i="11"/>
  <c r="T36" i="11"/>
  <c r="T34" i="11"/>
  <c r="T32" i="11"/>
  <c r="T30" i="11"/>
  <c r="T28" i="11"/>
  <c r="T26" i="11"/>
  <c r="T24" i="11"/>
  <c r="T20" i="11"/>
  <c r="T16" i="11"/>
  <c r="T12" i="11"/>
  <c r="W72" i="7"/>
  <c r="K73" i="11"/>
  <c r="AH72" i="6"/>
  <c r="AB72" i="11"/>
  <c r="AB73" i="11" s="1"/>
  <c r="AE72" i="11"/>
  <c r="H72" i="2"/>
  <c r="H73" i="2" s="1"/>
  <c r="W72" i="2"/>
  <c r="T72" i="2"/>
  <c r="T73" i="2" s="1"/>
  <c r="Q72" i="2"/>
  <c r="N72" i="2"/>
  <c r="N73" i="2" s="1"/>
  <c r="E72" i="2"/>
  <c r="Y72" i="11"/>
  <c r="Y73" i="11" s="1"/>
  <c r="E72" i="11"/>
  <c r="AN72" i="11"/>
  <c r="AH72" i="11"/>
  <c r="AE72" i="6"/>
  <c r="AB72" i="6"/>
  <c r="Y72" i="6"/>
  <c r="Q72" i="6"/>
  <c r="N72" i="6"/>
  <c r="AH72" i="7"/>
  <c r="T72" i="7"/>
  <c r="N72" i="7"/>
  <c r="K72" i="7"/>
  <c r="H72" i="7"/>
  <c r="E72" i="7"/>
  <c r="K72" i="8"/>
  <c r="H72" i="8"/>
  <c r="E72" i="8"/>
  <c r="H72" i="9"/>
  <c r="E72" i="9"/>
  <c r="W72" i="5"/>
  <c r="N72" i="5"/>
  <c r="H72" i="5"/>
  <c r="E72" i="5"/>
  <c r="E73" i="5" s="1"/>
  <c r="H72" i="11"/>
  <c r="H73" i="11" s="1"/>
  <c r="T9" i="11"/>
  <c r="T11" i="11"/>
  <c r="T13" i="11"/>
  <c r="T15" i="11"/>
  <c r="T17" i="11"/>
  <c r="T19" i="11"/>
  <c r="T21" i="11"/>
  <c r="T23" i="11"/>
  <c r="T25" i="11"/>
  <c r="T27" i="11"/>
  <c r="T29" i="11"/>
  <c r="T31" i="11"/>
  <c r="T33" i="11"/>
  <c r="T35" i="11"/>
  <c r="T37" i="11"/>
  <c r="T39" i="11"/>
  <c r="T41" i="11"/>
  <c r="N73" i="11"/>
  <c r="T8" i="11"/>
  <c r="T8" i="6"/>
  <c r="Q8" i="7"/>
  <c r="T10" i="11"/>
  <c r="T14" i="11"/>
  <c r="T18" i="11"/>
  <c r="AE73" i="7"/>
  <c r="T73" i="7" l="1"/>
  <c r="K73" i="7"/>
  <c r="AB46" i="7"/>
  <c r="Q73" i="2"/>
  <c r="AQ48" i="11"/>
  <c r="AE73" i="11"/>
  <c r="E73" i="8"/>
  <c r="AN73" i="6"/>
  <c r="AB50" i="7"/>
  <c r="AB70" i="7"/>
  <c r="AB10" i="7"/>
  <c r="AB16" i="7"/>
  <c r="AB20" i="7"/>
  <c r="AB22" i="7"/>
  <c r="AB24" i="7"/>
  <c r="AB28" i="7"/>
  <c r="AB30" i="7"/>
  <c r="AB32" i="7"/>
  <c r="AB36" i="7"/>
  <c r="AB38" i="7"/>
  <c r="AB40" i="7"/>
  <c r="AB44" i="7"/>
  <c r="AB51" i="7"/>
  <c r="AB13" i="7"/>
  <c r="AB14" i="7"/>
  <c r="AK73" i="11"/>
  <c r="T48" i="11"/>
  <c r="T72" i="11"/>
  <c r="H73" i="9"/>
  <c r="N72" i="8"/>
  <c r="AN72" i="8"/>
  <c r="N73" i="7"/>
  <c r="AH73" i="7"/>
  <c r="K73" i="8"/>
  <c r="AB18" i="7"/>
  <c r="AB26" i="7"/>
  <c r="AB34" i="7"/>
  <c r="AB42" i="7"/>
  <c r="AB60" i="7"/>
  <c r="N73" i="6"/>
  <c r="Y73" i="6"/>
  <c r="AE73" i="6"/>
  <c r="N73" i="5"/>
  <c r="W73" i="5"/>
  <c r="W73" i="2"/>
  <c r="K72" i="2"/>
  <c r="E73" i="2"/>
  <c r="AN73" i="11"/>
  <c r="E73" i="9"/>
  <c r="W73" i="7"/>
  <c r="H73" i="7"/>
  <c r="AH73" i="6"/>
  <c r="AB12" i="7"/>
  <c r="AB17" i="7"/>
  <c r="AB19" i="7"/>
  <c r="AB23" i="7"/>
  <c r="AB33" i="7"/>
  <c r="AB35" i="7"/>
  <c r="AB37" i="7"/>
  <c r="AB39" i="7"/>
  <c r="AB45" i="7"/>
  <c r="AB52" i="7"/>
  <c r="AB56" i="7"/>
  <c r="AB64" i="7"/>
  <c r="AB68" i="7"/>
  <c r="AB49" i="7"/>
  <c r="AB67" i="7"/>
  <c r="AB72" i="2"/>
  <c r="AB48" i="2"/>
  <c r="H73" i="8"/>
  <c r="E73" i="11"/>
  <c r="Q73" i="11"/>
  <c r="K48" i="2"/>
  <c r="AK48" i="6"/>
  <c r="AK72" i="6"/>
  <c r="T48" i="6"/>
  <c r="K48" i="5"/>
  <c r="H73" i="5"/>
  <c r="Q73" i="6"/>
  <c r="AH73" i="11"/>
  <c r="K72" i="5"/>
  <c r="T72" i="6"/>
  <c r="AB55" i="7"/>
  <c r="AB63" i="7"/>
  <c r="AB71" i="7"/>
  <c r="AB59" i="7"/>
  <c r="Q72" i="7"/>
  <c r="AB54" i="7"/>
  <c r="AB58" i="7"/>
  <c r="AB62" i="7"/>
  <c r="AB66" i="7"/>
  <c r="N48" i="8"/>
  <c r="N73" i="8" s="1"/>
  <c r="AQ72" i="11"/>
  <c r="AQ73" i="11" s="1"/>
  <c r="Q48" i="7"/>
  <c r="E73" i="7"/>
  <c r="AB9" i="7"/>
  <c r="AB11" i="7"/>
  <c r="AB15" i="7"/>
  <c r="AB21" i="7"/>
  <c r="AB25" i="7"/>
  <c r="AB27" i="7"/>
  <c r="AB29" i="7"/>
  <c r="AB31" i="7"/>
  <c r="AB41" i="7"/>
  <c r="AB43" i="7"/>
  <c r="AB53" i="7"/>
  <c r="AB57" i="7"/>
  <c r="AB61" i="7"/>
  <c r="AB65" i="7"/>
  <c r="AB69" i="7"/>
  <c r="AB73" i="6"/>
  <c r="AB8" i="7"/>
  <c r="AB47" i="7"/>
  <c r="Q73" i="5"/>
  <c r="T73" i="11" l="1"/>
  <c r="K73" i="2"/>
  <c r="AB73" i="2"/>
  <c r="Q73" i="7"/>
  <c r="T73" i="6"/>
  <c r="K73" i="5"/>
  <c r="Z72" i="5"/>
  <c r="AK73" i="6"/>
  <c r="AB72" i="7"/>
  <c r="AB48" i="7"/>
  <c r="Z48" i="5"/>
  <c r="Z73" i="5" l="1"/>
  <c r="AB73" i="7"/>
  <c r="AN48" i="8"/>
  <c r="AN73" i="8" s="1"/>
</calcChain>
</file>

<file path=xl/sharedStrings.xml><?xml version="1.0" encoding="utf-8"?>
<sst xmlns="http://schemas.openxmlformats.org/spreadsheetml/2006/main" count="1092" uniqueCount="193">
  <si>
    <t>春日部市</t>
  </si>
  <si>
    <t>富士見市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</si>
  <si>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</si>
  <si>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</si>
  <si>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</si>
  <si>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</si>
  <si>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</si>
  <si>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</si>
  <si>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</si>
  <si>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</si>
  <si>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</si>
  <si>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</si>
  <si>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</si>
  <si>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</si>
  <si>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</si>
  <si>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</si>
  <si>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</si>
  <si>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</si>
  <si>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</si>
  <si>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</si>
  <si>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</si>
  <si>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</si>
  <si>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</si>
  <si>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</si>
  <si>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</si>
  <si>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</si>
  <si>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</si>
  <si>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</si>
  <si>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</si>
  <si>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</si>
  <si>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</si>
  <si>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</si>
  <si>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</si>
  <si>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</si>
  <si>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</si>
  <si>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</si>
  <si>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</si>
  <si>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</si>
  <si>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</si>
  <si>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</si>
  <si>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</si>
  <si>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</si>
  <si>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</si>
  <si>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</si>
  <si>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</si>
  <si>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</si>
  <si>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</si>
  <si>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</si>
  <si>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</si>
  <si>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</si>
  <si>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川口市</t>
  </si>
  <si>
    <t>熊谷市</t>
  </si>
  <si>
    <t>川越市</t>
  </si>
  <si>
    <t>さいたま市</t>
    <rPh sb="4" eb="5">
      <t>シ</t>
    </rPh>
    <phoneticPr fontId="3"/>
  </si>
  <si>
    <t>配偶者特別</t>
    <rPh sb="0" eb="3">
      <t>ハイグウシャ</t>
    </rPh>
    <rPh sb="3" eb="5">
      <t>トクベツ</t>
    </rPh>
    <phoneticPr fontId="2"/>
  </si>
  <si>
    <t>ふじみ野市</t>
    <rPh sb="3" eb="4">
      <t>ノ</t>
    </rPh>
    <rPh sb="4" eb="5">
      <t>シ</t>
    </rPh>
    <phoneticPr fontId="3"/>
  </si>
  <si>
    <t>越生町</t>
    <rPh sb="0" eb="1">
      <t>コシ</t>
    </rPh>
    <rPh sb="1" eb="2">
      <t>セイ</t>
    </rPh>
    <rPh sb="2" eb="3">
      <t>マチ</t>
    </rPh>
    <phoneticPr fontId="3"/>
  </si>
  <si>
    <t>ときがわ町</t>
    <rPh sb="4" eb="5">
      <t>マチ</t>
    </rPh>
    <phoneticPr fontId="3"/>
  </si>
  <si>
    <t>（単位：千円）</t>
    <rPh sb="1" eb="3">
      <t>タンイ</t>
    </rPh>
    <rPh sb="4" eb="6">
      <t>センエン</t>
    </rPh>
    <phoneticPr fontId="2"/>
  </si>
  <si>
    <t>所得税の納税義務</t>
    <rPh sb="0" eb="3">
      <t>ショトクゼイ</t>
    </rPh>
    <rPh sb="4" eb="6">
      <t>ノウゼイ</t>
    </rPh>
    <rPh sb="6" eb="8">
      <t>ギム</t>
    </rPh>
    <phoneticPr fontId="2"/>
  </si>
  <si>
    <t>あり</t>
    <phoneticPr fontId="2"/>
  </si>
  <si>
    <t>なし</t>
    <phoneticPr fontId="2"/>
  </si>
  <si>
    <t>地震保険料</t>
    <rPh sb="0" eb="2">
      <t>ジシン</t>
    </rPh>
    <rPh sb="2" eb="5">
      <t>ホケンリョウ</t>
    </rPh>
    <phoneticPr fontId="2"/>
  </si>
  <si>
    <t>株式等譲渡</t>
    <rPh sb="0" eb="2">
      <t>カブシキ</t>
    </rPh>
    <rPh sb="2" eb="3">
      <t>トウ</t>
    </rPh>
    <rPh sb="3" eb="5">
      <t>ジョウト</t>
    </rPh>
    <phoneticPr fontId="4"/>
  </si>
  <si>
    <t>所得割額の</t>
    <rPh sb="0" eb="3">
      <t>ショトクワリ</t>
    </rPh>
    <rPh sb="3" eb="4">
      <t>ガク</t>
    </rPh>
    <phoneticPr fontId="4"/>
  </si>
  <si>
    <t>所得税の納税義務</t>
    <rPh sb="0" eb="3">
      <t>ショトクゼイ</t>
    </rPh>
    <rPh sb="4" eb="6">
      <t>ノウゼイ</t>
    </rPh>
    <rPh sb="6" eb="8">
      <t>ギム</t>
    </rPh>
    <phoneticPr fontId="4"/>
  </si>
  <si>
    <t>税 額 控 除</t>
    <rPh sb="0" eb="1">
      <t>ゼイ</t>
    </rPh>
    <rPh sb="2" eb="3">
      <t>ガク</t>
    </rPh>
    <rPh sb="4" eb="5">
      <t>ヒカエ</t>
    </rPh>
    <rPh sb="6" eb="7">
      <t>ジョ</t>
    </rPh>
    <phoneticPr fontId="4"/>
  </si>
  <si>
    <t>算出税額</t>
    <rPh sb="0" eb="2">
      <t>サンシュツ</t>
    </rPh>
    <rPh sb="2" eb="4">
      <t>ゼイガク</t>
    </rPh>
    <phoneticPr fontId="4"/>
  </si>
  <si>
    <t>第11表  課税標準額、所得割額等に関する調</t>
    <rPh sb="0" eb="1">
      <t>ダイ</t>
    </rPh>
    <rPh sb="3" eb="4">
      <t>ヒョウ</t>
    </rPh>
    <rPh sb="6" eb="8">
      <t>カゼイ</t>
    </rPh>
    <rPh sb="8" eb="11">
      <t>ヒョウジュンガク</t>
    </rPh>
    <rPh sb="12" eb="14">
      <t>ショトク</t>
    </rPh>
    <rPh sb="14" eb="15">
      <t>ワリ</t>
    </rPh>
    <rPh sb="15" eb="16">
      <t>ガク</t>
    </rPh>
    <rPh sb="16" eb="17">
      <t>トウ</t>
    </rPh>
    <rPh sb="18" eb="19">
      <t>カン</t>
    </rPh>
    <rPh sb="21" eb="22">
      <t>チョウ</t>
    </rPh>
    <phoneticPr fontId="3"/>
  </si>
  <si>
    <t xml:space="preserve"> </t>
    <phoneticPr fontId="2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</si>
  <si>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</si>
  <si>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総所得金額等</t>
    <rPh sb="0" eb="3">
      <t>ソウショトク</t>
    </rPh>
    <rPh sb="3" eb="5">
      <t>キンガク</t>
    </rPh>
    <rPh sb="5" eb="6">
      <t>トウ</t>
    </rPh>
    <phoneticPr fontId="2"/>
  </si>
  <si>
    <t>計</t>
    <rPh sb="0" eb="1">
      <t>ケイ</t>
    </rPh>
    <phoneticPr fontId="2"/>
  </si>
  <si>
    <t>総所得金額</t>
    <rPh sb="0" eb="3">
      <t>ソウショトク</t>
    </rPh>
    <rPh sb="3" eb="5">
      <t>キンガク</t>
    </rPh>
    <phoneticPr fontId="2"/>
  </si>
  <si>
    <t>小    計</t>
    <rPh sb="0" eb="6">
      <t>ショウケイ</t>
    </rPh>
    <phoneticPr fontId="2"/>
  </si>
  <si>
    <t>左のうち税額</t>
    <rPh sb="0" eb="1">
      <t>ヒダリ</t>
    </rPh>
    <rPh sb="4" eb="6">
      <t>ゼイガク</t>
    </rPh>
    <phoneticPr fontId="2"/>
  </si>
  <si>
    <t>行田市</t>
    <phoneticPr fontId="3"/>
  </si>
  <si>
    <t>秩父市</t>
    <phoneticPr fontId="3"/>
  </si>
  <si>
    <t>所沢市</t>
    <phoneticPr fontId="3"/>
  </si>
  <si>
    <t>飯能市</t>
    <phoneticPr fontId="3"/>
  </si>
  <si>
    <t>加須市</t>
    <phoneticPr fontId="3"/>
  </si>
  <si>
    <t>本庄市</t>
    <phoneticPr fontId="3"/>
  </si>
  <si>
    <t>東松山市</t>
    <phoneticPr fontId="3"/>
  </si>
  <si>
    <t>資料  「市町村税課税状況等の調」  第12表、第58表、第59表</t>
    <rPh sb="0" eb="2">
      <t>シリョウ</t>
    </rPh>
    <rPh sb="5" eb="8">
      <t>シチョウソン</t>
    </rPh>
    <rPh sb="8" eb="9">
      <t>ゼイ</t>
    </rPh>
    <rPh sb="9" eb="11">
      <t>カゼイ</t>
    </rPh>
    <rPh sb="11" eb="13">
      <t>ジョウキョウ</t>
    </rPh>
    <rPh sb="13" eb="14">
      <t>トウ</t>
    </rPh>
    <rPh sb="15" eb="16">
      <t>チョウ</t>
    </rPh>
    <rPh sb="19" eb="20">
      <t>ダイ</t>
    </rPh>
    <rPh sb="22" eb="23">
      <t>ヒョウ</t>
    </rPh>
    <rPh sb="24" eb="25">
      <t>ダイ</t>
    </rPh>
    <rPh sb="27" eb="28">
      <t>ヒョウ</t>
    </rPh>
    <rPh sb="29" eb="30">
      <t>ダイ</t>
    </rPh>
    <rPh sb="32" eb="33">
      <t>ヒョウ</t>
    </rPh>
    <phoneticPr fontId="2"/>
  </si>
  <si>
    <t>総所得金額等（つづき）</t>
    <rPh sb="0" eb="3">
      <t>ソウショトク</t>
    </rPh>
    <rPh sb="3" eb="5">
      <t>キンガク</t>
    </rPh>
    <rPh sb="5" eb="6">
      <t>トウ</t>
    </rPh>
    <phoneticPr fontId="2"/>
  </si>
  <si>
    <t>分離長期譲渡所得金額</t>
    <rPh sb="0" eb="2">
      <t>ブンリ</t>
    </rPh>
    <rPh sb="2" eb="4">
      <t>チョウキ</t>
    </rPh>
    <rPh sb="4" eb="6">
      <t>ジョウト</t>
    </rPh>
    <rPh sb="6" eb="8">
      <t>ショトク</t>
    </rPh>
    <rPh sb="8" eb="10">
      <t>キンガク</t>
    </rPh>
    <phoneticPr fontId="2"/>
  </si>
  <si>
    <t>分離短期譲渡所得金額</t>
    <rPh sb="0" eb="2">
      <t>ブンリ</t>
    </rPh>
    <rPh sb="2" eb="4">
      <t>タンキ</t>
    </rPh>
    <rPh sb="4" eb="6">
      <t>ジョウト</t>
    </rPh>
    <rPh sb="6" eb="8">
      <t>ショトク</t>
    </rPh>
    <rPh sb="8" eb="10">
      <t>キンガク</t>
    </rPh>
    <phoneticPr fontId="2"/>
  </si>
  <si>
    <t>合        計</t>
    <rPh sb="0" eb="10">
      <t>ゴウケイ</t>
    </rPh>
    <phoneticPr fontId="2"/>
  </si>
  <si>
    <t>小      計</t>
    <rPh sb="0" eb="8">
      <t>ショウケイ</t>
    </rPh>
    <phoneticPr fontId="2"/>
  </si>
  <si>
    <t>所得控除額</t>
    <rPh sb="0" eb="2">
      <t>ショトク</t>
    </rPh>
    <rPh sb="2" eb="5">
      <t>コウジョガク</t>
    </rPh>
    <phoneticPr fontId="2"/>
  </si>
  <si>
    <t>雑損</t>
    <rPh sb="0" eb="2">
      <t>ザッソン</t>
    </rPh>
    <phoneticPr fontId="2"/>
  </si>
  <si>
    <t>医療費</t>
    <rPh sb="0" eb="3">
      <t>イリョウヒ</t>
    </rPh>
    <phoneticPr fontId="2"/>
  </si>
  <si>
    <t>社会保険料</t>
    <rPh sb="0" eb="2">
      <t>シャカイ</t>
    </rPh>
    <rPh sb="2" eb="5">
      <t>ホケンリョウ</t>
    </rPh>
    <phoneticPr fontId="2"/>
  </si>
  <si>
    <t>生命保険料</t>
    <rPh sb="0" eb="2">
      <t>セイメイ</t>
    </rPh>
    <rPh sb="2" eb="5">
      <t>ホケンリョウ</t>
    </rPh>
    <phoneticPr fontId="2"/>
  </si>
  <si>
    <t>障害者</t>
    <rPh sb="0" eb="3">
      <t>ショウガイシャ</t>
    </rPh>
    <phoneticPr fontId="2"/>
  </si>
  <si>
    <t>小規模企業</t>
    <rPh sb="0" eb="3">
      <t>ショウキボ</t>
    </rPh>
    <rPh sb="3" eb="5">
      <t>キギョウ</t>
    </rPh>
    <phoneticPr fontId="2"/>
  </si>
  <si>
    <t>共済等掛金</t>
    <rPh sb="0" eb="2">
      <t>キョウサイ</t>
    </rPh>
    <rPh sb="2" eb="3">
      <t>トウ</t>
    </rPh>
    <rPh sb="3" eb="5">
      <t>カケキン</t>
    </rPh>
    <phoneticPr fontId="2"/>
  </si>
  <si>
    <t>普通</t>
    <rPh sb="0" eb="2">
      <t>フツウ</t>
    </rPh>
    <phoneticPr fontId="2"/>
  </si>
  <si>
    <t>特別</t>
    <rPh sb="0" eb="2">
      <t>トクベツ</t>
    </rPh>
    <phoneticPr fontId="2"/>
  </si>
  <si>
    <t>小計</t>
    <rPh sb="0" eb="2">
      <t>ショウケイ</t>
    </rPh>
    <phoneticPr fontId="2"/>
  </si>
  <si>
    <t>所得控除額（つづき）</t>
    <rPh sb="0" eb="2">
      <t>ショトク</t>
    </rPh>
    <rPh sb="2" eb="5">
      <t>コウジョガク</t>
    </rPh>
    <phoneticPr fontId="2"/>
  </si>
  <si>
    <t>寡婦</t>
    <rPh sb="0" eb="2">
      <t>カフ</t>
    </rPh>
    <phoneticPr fontId="2"/>
  </si>
  <si>
    <t>配偶者</t>
    <rPh sb="0" eb="3">
      <t>ハイグウシャ</t>
    </rPh>
    <phoneticPr fontId="2"/>
  </si>
  <si>
    <t>勤労学生</t>
    <rPh sb="0" eb="2">
      <t>キンロウ</t>
    </rPh>
    <rPh sb="2" eb="4">
      <t>ガクセイ</t>
    </rPh>
    <phoneticPr fontId="2"/>
  </si>
  <si>
    <t>一般</t>
    <rPh sb="0" eb="2">
      <t>イッパン</t>
    </rPh>
    <phoneticPr fontId="2"/>
  </si>
  <si>
    <t>特別割増</t>
    <rPh sb="0" eb="2">
      <t>トクベツ</t>
    </rPh>
    <rPh sb="2" eb="4">
      <t>ワリマシ</t>
    </rPh>
    <phoneticPr fontId="2"/>
  </si>
  <si>
    <t>老人配偶者</t>
    <rPh sb="0" eb="2">
      <t>ロウジン</t>
    </rPh>
    <rPh sb="2" eb="5">
      <t>ハイグウシャ</t>
    </rPh>
    <phoneticPr fontId="2"/>
  </si>
  <si>
    <t>扶養</t>
    <rPh sb="0" eb="2">
      <t>フヨウ</t>
    </rPh>
    <phoneticPr fontId="2"/>
  </si>
  <si>
    <t>特定扶養親族</t>
    <rPh sb="0" eb="2">
      <t>トクテイ</t>
    </rPh>
    <rPh sb="2" eb="4">
      <t>フヨウ</t>
    </rPh>
    <rPh sb="4" eb="6">
      <t>シンゾク</t>
    </rPh>
    <phoneticPr fontId="2"/>
  </si>
  <si>
    <t>老人扶養親族</t>
    <rPh sb="0" eb="2">
      <t>ロウジン</t>
    </rPh>
    <rPh sb="2" eb="4">
      <t>フヨウ</t>
    </rPh>
    <rPh sb="4" eb="6">
      <t>シンゾク</t>
    </rPh>
    <phoneticPr fontId="2"/>
  </si>
  <si>
    <t>同居老親等</t>
    <rPh sb="0" eb="2">
      <t>ドウキョ</t>
    </rPh>
    <rPh sb="2" eb="3">
      <t>ロウ</t>
    </rPh>
    <rPh sb="3" eb="4">
      <t>オヤ</t>
    </rPh>
    <rPh sb="4" eb="5">
      <t>トウ</t>
    </rPh>
    <phoneticPr fontId="2"/>
  </si>
  <si>
    <t>基礎</t>
    <rPh sb="0" eb="2">
      <t>キソ</t>
    </rPh>
    <phoneticPr fontId="2"/>
  </si>
  <si>
    <t>合計</t>
    <rPh sb="0" eb="2">
      <t>ゴウケイ</t>
    </rPh>
    <phoneticPr fontId="2"/>
  </si>
  <si>
    <t>分離長期譲渡所得金額に係るもの</t>
    <rPh sb="0" eb="2">
      <t>ブンリ</t>
    </rPh>
    <rPh sb="2" eb="4">
      <t>チョウキ</t>
    </rPh>
    <rPh sb="4" eb="6">
      <t>ジョウト</t>
    </rPh>
    <rPh sb="6" eb="8">
      <t>ショトク</t>
    </rPh>
    <rPh sb="8" eb="10">
      <t>キンガク</t>
    </rPh>
    <rPh sb="11" eb="12">
      <t>カカ</t>
    </rPh>
    <phoneticPr fontId="4"/>
  </si>
  <si>
    <t>小     計</t>
    <rPh sb="0" eb="7">
      <t>ショウケイ</t>
    </rPh>
    <phoneticPr fontId="4"/>
  </si>
  <si>
    <t>小計</t>
    <rPh sb="0" eb="2">
      <t>ショウケイ</t>
    </rPh>
    <phoneticPr fontId="4"/>
  </si>
  <si>
    <t>算出税額（つづき）</t>
    <rPh sb="0" eb="2">
      <t>サンシュツ</t>
    </rPh>
    <rPh sb="2" eb="4">
      <t>ゼイガク</t>
    </rPh>
    <phoneticPr fontId="4"/>
  </si>
  <si>
    <t>分離長期譲渡所得分</t>
    <rPh sb="0" eb="2">
      <t>ブンリ</t>
    </rPh>
    <rPh sb="2" eb="4">
      <t>チョウキ</t>
    </rPh>
    <rPh sb="4" eb="6">
      <t>ジョウト</t>
    </rPh>
    <rPh sb="6" eb="8">
      <t>ショトク</t>
    </rPh>
    <rPh sb="8" eb="9">
      <t>ブン</t>
    </rPh>
    <phoneticPr fontId="4"/>
  </si>
  <si>
    <t>分離短期譲渡所得分</t>
    <rPh sb="0" eb="2">
      <t>ブンリ</t>
    </rPh>
    <rPh sb="2" eb="4">
      <t>タンキ</t>
    </rPh>
    <rPh sb="4" eb="6">
      <t>ジョウト</t>
    </rPh>
    <rPh sb="6" eb="8">
      <t>ショトク</t>
    </rPh>
    <rPh sb="8" eb="9">
      <t>ブン</t>
    </rPh>
    <phoneticPr fontId="4"/>
  </si>
  <si>
    <t>所得割額</t>
    <rPh sb="0" eb="3">
      <t>ショトクワリ</t>
    </rPh>
    <rPh sb="3" eb="4">
      <t>ガク</t>
    </rPh>
    <phoneticPr fontId="4"/>
  </si>
  <si>
    <t>優良住宅地</t>
    <rPh sb="0" eb="2">
      <t>ユウリョウ</t>
    </rPh>
    <rPh sb="2" eb="5">
      <t>ジュウタクチ</t>
    </rPh>
    <phoneticPr fontId="4"/>
  </si>
  <si>
    <t>鶴ヶ島市</t>
    <rPh sb="0" eb="4">
      <t>ツルガシマシ</t>
    </rPh>
    <phoneticPr fontId="2"/>
  </si>
  <si>
    <t>鶴ヶ島市</t>
    <rPh sb="0" eb="4">
      <t>ツルガシマシ</t>
    </rPh>
    <phoneticPr fontId="4"/>
  </si>
  <si>
    <t>　　　　　区分
市町村名</t>
    <rPh sb="5" eb="7">
      <t>クブン</t>
    </rPh>
    <rPh sb="12" eb="15">
      <t>シチョウソン</t>
    </rPh>
    <rPh sb="15" eb="16">
      <t>メイ</t>
    </rPh>
    <phoneticPr fontId="2"/>
  </si>
  <si>
    <t>　　　　区分
市町村名</t>
    <rPh sb="4" eb="6">
      <t>クブン</t>
    </rPh>
    <rPh sb="11" eb="14">
      <t>シチョウソン</t>
    </rPh>
    <rPh sb="14" eb="15">
      <t>メイ</t>
    </rPh>
    <phoneticPr fontId="2"/>
  </si>
  <si>
    <t>区分
　　　市町村名</t>
    <rPh sb="0" eb="2">
      <t>クブン</t>
    </rPh>
    <rPh sb="10" eb="13">
      <t>シチョウソン</t>
    </rPh>
    <rPh sb="13" eb="14">
      <t>メイ</t>
    </rPh>
    <phoneticPr fontId="2"/>
  </si>
  <si>
    <t>白岡市</t>
    <rPh sb="2" eb="3">
      <t>シ</t>
    </rPh>
    <phoneticPr fontId="2"/>
  </si>
  <si>
    <t>白岡市</t>
    <rPh sb="0" eb="2">
      <t>シラオカ</t>
    </rPh>
    <rPh sb="2" eb="3">
      <t>シ</t>
    </rPh>
    <phoneticPr fontId="2"/>
  </si>
  <si>
    <t>白岡市</t>
    <rPh sb="0" eb="2">
      <t>シラオカ</t>
    </rPh>
    <rPh sb="2" eb="3">
      <t>シ</t>
    </rPh>
    <phoneticPr fontId="4"/>
  </si>
  <si>
    <t>としての</t>
    <phoneticPr fontId="4"/>
  </si>
  <si>
    <t>譲渡</t>
    <rPh sb="0" eb="2">
      <t>ジョウト</t>
    </rPh>
    <phoneticPr fontId="4"/>
  </si>
  <si>
    <t>優良住宅地
としての譲渡</t>
    <rPh sb="0" eb="2">
      <t>ユウリョウ</t>
    </rPh>
    <rPh sb="2" eb="5">
      <t>ジュウタクチ</t>
    </rPh>
    <rPh sb="10" eb="12">
      <t>ジョウト</t>
    </rPh>
    <phoneticPr fontId="2"/>
  </si>
  <si>
    <t>居住用財産
の譲渡</t>
    <rPh sb="0" eb="3">
      <t>キョジュウヨウ</t>
    </rPh>
    <rPh sb="3" eb="5">
      <t>ザイサン</t>
    </rPh>
    <rPh sb="7" eb="9">
      <t>ジョウト</t>
    </rPh>
    <phoneticPr fontId="2"/>
  </si>
  <si>
    <t>退職所得
金額に
係るもの</t>
    <rPh sb="0" eb="2">
      <t>タイショク</t>
    </rPh>
    <rPh sb="2" eb="4">
      <t>ショトク</t>
    </rPh>
    <rPh sb="5" eb="7">
      <t>キンガク</t>
    </rPh>
    <rPh sb="9" eb="10">
      <t>カカ</t>
    </rPh>
    <phoneticPr fontId="4"/>
  </si>
  <si>
    <t>国・地方公共</t>
    <rPh sb="0" eb="1">
      <t>クニ</t>
    </rPh>
    <rPh sb="2" eb="4">
      <t>チホウ</t>
    </rPh>
    <rPh sb="4" eb="6">
      <t>コウキョウ</t>
    </rPh>
    <phoneticPr fontId="4"/>
  </si>
  <si>
    <t>団体等に対</t>
    <rPh sb="0" eb="2">
      <t>ダンタイ</t>
    </rPh>
    <rPh sb="2" eb="3">
      <t>トウ</t>
    </rPh>
    <rPh sb="4" eb="5">
      <t>タイ</t>
    </rPh>
    <phoneticPr fontId="4"/>
  </si>
  <si>
    <t>先物取引に
係る雑所得
等の金額
に係るもの</t>
    <rPh sb="0" eb="2">
      <t>サキモノ</t>
    </rPh>
    <rPh sb="2" eb="4">
      <t>トリヒキ</t>
    </rPh>
    <rPh sb="6" eb="7">
      <t>カカ</t>
    </rPh>
    <rPh sb="8" eb="11">
      <t>ザツショトク</t>
    </rPh>
    <rPh sb="12" eb="13">
      <t>ナド</t>
    </rPh>
    <rPh sb="14" eb="16">
      <t>キンガク</t>
    </rPh>
    <rPh sb="18" eb="19">
      <t>カカ</t>
    </rPh>
    <phoneticPr fontId="4"/>
  </si>
  <si>
    <t>合　　　計</t>
    <rPh sb="0" eb="1">
      <t>ゴウ</t>
    </rPh>
    <rPh sb="4" eb="5">
      <t>ケイ</t>
    </rPh>
    <phoneticPr fontId="4"/>
  </si>
  <si>
    <t>土地等に
係る事業
所得等分</t>
    <rPh sb="0" eb="2">
      <t>トチ</t>
    </rPh>
    <rPh sb="2" eb="3">
      <t>トウ</t>
    </rPh>
    <rPh sb="5" eb="6">
      <t>カカ</t>
    </rPh>
    <rPh sb="7" eb="9">
      <t>ジギョウ</t>
    </rPh>
    <rPh sb="10" eb="12">
      <t>ショトク</t>
    </rPh>
    <rPh sb="12" eb="13">
      <t>ナド</t>
    </rPh>
    <rPh sb="13" eb="14">
      <t>ブン</t>
    </rPh>
    <phoneticPr fontId="4"/>
  </si>
  <si>
    <t>優良住宅地と
しての譲渡</t>
    <rPh sb="0" eb="2">
      <t>ユウリョウ</t>
    </rPh>
    <rPh sb="2" eb="5">
      <t>ジュウタクチ</t>
    </rPh>
    <rPh sb="10" eb="12">
      <t>ジョウト</t>
    </rPh>
    <phoneticPr fontId="4"/>
  </si>
  <si>
    <t>する譲渡</t>
    <rPh sb="2" eb="4">
      <t>ジョウト</t>
    </rPh>
    <phoneticPr fontId="4"/>
  </si>
  <si>
    <t>居住用財産
の譲渡</t>
    <rPh sb="0" eb="3">
      <t>キョジュウヨウ</t>
    </rPh>
    <rPh sb="3" eb="5">
      <t>ザイサン</t>
    </rPh>
    <rPh sb="7" eb="9">
      <t>ジョウト</t>
    </rPh>
    <phoneticPr fontId="4"/>
  </si>
  <si>
    <t>合　　計</t>
    <rPh sb="0" eb="1">
      <t>ゴウ</t>
    </rPh>
    <rPh sb="3" eb="4">
      <t>ケイ</t>
    </rPh>
    <phoneticPr fontId="2"/>
  </si>
  <si>
    <t>調整控除</t>
    <rPh sb="0" eb="2">
      <t>チョウセイ</t>
    </rPh>
    <rPh sb="2" eb="4">
      <t>コウジョ</t>
    </rPh>
    <phoneticPr fontId="4"/>
  </si>
  <si>
    <t>配当控除</t>
    <rPh sb="0" eb="1">
      <t>クバ</t>
    </rPh>
    <rPh sb="1" eb="2">
      <t>トウ</t>
    </rPh>
    <rPh sb="2" eb="4">
      <t>コウジョ</t>
    </rPh>
    <phoneticPr fontId="2"/>
  </si>
  <si>
    <t>住宅借入金等
特別税額
控除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ゼイガク</t>
    </rPh>
    <rPh sb="12" eb="14">
      <t>コウジョ</t>
    </rPh>
    <phoneticPr fontId="4"/>
  </si>
  <si>
    <t>寄附金
税額控除</t>
    <rPh sb="4" eb="6">
      <t>ゼイガク</t>
    </rPh>
    <rPh sb="6" eb="8">
      <t>コウジョ</t>
    </rPh>
    <phoneticPr fontId="4"/>
  </si>
  <si>
    <t>外国税額
控除</t>
    <rPh sb="0" eb="2">
      <t>ガイコク</t>
    </rPh>
    <rPh sb="2" eb="4">
      <t>ゼイガク</t>
    </rPh>
    <rPh sb="5" eb="7">
      <t>コウジョ</t>
    </rPh>
    <phoneticPr fontId="2"/>
  </si>
  <si>
    <t>控除額</t>
    <rPh sb="0" eb="2">
      <t>コウジョ</t>
    </rPh>
    <rPh sb="2" eb="3">
      <t>ガク</t>
    </rPh>
    <phoneticPr fontId="4"/>
  </si>
  <si>
    <t>税額
調整額</t>
    <rPh sb="0" eb="2">
      <t>ゼイガク</t>
    </rPh>
    <rPh sb="3" eb="5">
      <t>チョウセイ</t>
    </rPh>
    <rPh sb="5" eb="6">
      <t>ガク</t>
    </rPh>
    <phoneticPr fontId="4"/>
  </si>
  <si>
    <t>配当割額
の控除額</t>
    <rPh sb="6" eb="8">
      <t>コウジョ</t>
    </rPh>
    <rPh sb="8" eb="9">
      <t>ガク</t>
    </rPh>
    <phoneticPr fontId="4"/>
  </si>
  <si>
    <t>先物取引に
係る雑所得
等の金額</t>
    <rPh sb="0" eb="2">
      <t>サキモノ</t>
    </rPh>
    <rPh sb="2" eb="4">
      <t>トリヒキ</t>
    </rPh>
    <rPh sb="6" eb="7">
      <t>カカ</t>
    </rPh>
    <rPh sb="8" eb="11">
      <t>ザッショトク</t>
    </rPh>
    <rPh sb="12" eb="13">
      <t>トウ</t>
    </rPh>
    <rPh sb="14" eb="16">
      <t>キンガク</t>
    </rPh>
    <phoneticPr fontId="2"/>
  </si>
  <si>
    <t>寡　　夫</t>
    <rPh sb="0" eb="1">
      <t>ヤモメ</t>
    </rPh>
    <rPh sb="3" eb="4">
      <t>オット</t>
    </rPh>
    <phoneticPr fontId="2"/>
  </si>
  <si>
    <t>第12表</t>
    <rPh sb="0" eb="1">
      <t>ダイ</t>
    </rPh>
    <rPh sb="3" eb="4">
      <t>ヒョウ</t>
    </rPh>
    <phoneticPr fontId="2"/>
  </si>
  <si>
    <t>101行</t>
    <rPh sb="3" eb="4">
      <t>ギョウ</t>
    </rPh>
    <phoneticPr fontId="2"/>
  </si>
  <si>
    <t>特別障害者</t>
    <rPh sb="0" eb="2">
      <t>トクベツ</t>
    </rPh>
    <rPh sb="2" eb="5">
      <t>ショウガイシャ</t>
    </rPh>
    <phoneticPr fontId="2"/>
  </si>
  <si>
    <t>のうち</t>
    <phoneticPr fontId="2"/>
  </si>
  <si>
    <t>同居特障</t>
    <rPh sb="0" eb="2">
      <t>ドウキョ</t>
    </rPh>
    <rPh sb="2" eb="3">
      <t>トク</t>
    </rPh>
    <rPh sb="3" eb="4">
      <t>ショウ</t>
    </rPh>
    <phoneticPr fontId="2"/>
  </si>
  <si>
    <t>加算分</t>
    <rPh sb="0" eb="2">
      <t>カサン</t>
    </rPh>
    <rPh sb="2" eb="3">
      <t>ブン</t>
    </rPh>
    <phoneticPr fontId="2"/>
  </si>
  <si>
    <t>一般の譲渡</t>
    <rPh sb="0" eb="2">
      <t>イッパン</t>
    </rPh>
    <rPh sb="3" eb="5">
      <t>ジョウト</t>
    </rPh>
    <phoneticPr fontId="4"/>
  </si>
  <si>
    <t>一般の譲渡</t>
    <rPh sb="0" eb="2">
      <t>イッパン</t>
    </rPh>
    <rPh sb="3" eb="5">
      <t>ジョウト</t>
    </rPh>
    <phoneticPr fontId="2"/>
  </si>
  <si>
    <t>(14)列</t>
    <rPh sb="4" eb="5">
      <t>レツ</t>
    </rPh>
    <phoneticPr fontId="2"/>
  </si>
  <si>
    <t>調整措置</t>
    <rPh sb="0" eb="2">
      <t>チョウセイ</t>
    </rPh>
    <rPh sb="2" eb="4">
      <t>ソチ</t>
    </rPh>
    <phoneticPr fontId="2"/>
  </si>
  <si>
    <t>に係る者</t>
    <rPh sb="1" eb="2">
      <t>カカ</t>
    </rPh>
    <rPh sb="3" eb="4">
      <t>モノ</t>
    </rPh>
    <phoneticPr fontId="2"/>
  </si>
  <si>
    <t>課税標準額（つづき）</t>
    <rPh sb="0" eb="2">
      <t>カゼイ</t>
    </rPh>
    <rPh sb="2" eb="5">
      <t>ヒョウジュンガク</t>
    </rPh>
    <phoneticPr fontId="4"/>
  </si>
  <si>
    <t>課税標準額</t>
    <rPh sb="0" eb="2">
      <t>カゼイ</t>
    </rPh>
    <rPh sb="2" eb="5">
      <t>ヒョウジュンガク</t>
    </rPh>
    <phoneticPr fontId="2"/>
  </si>
  <si>
    <t>土地等に係る
事業所得等
の金額
に係るもの</t>
    <rPh sb="0" eb="2">
      <t>トチ</t>
    </rPh>
    <rPh sb="2" eb="3">
      <t>トウ</t>
    </rPh>
    <rPh sb="4" eb="5">
      <t>カカ</t>
    </rPh>
    <rPh sb="7" eb="9">
      <t>ジギョウ</t>
    </rPh>
    <rPh sb="9" eb="11">
      <t>ショトク</t>
    </rPh>
    <rPh sb="11" eb="12">
      <t>ナド</t>
    </rPh>
    <rPh sb="14" eb="16">
      <t>キンガク</t>
    </rPh>
    <rPh sb="18" eb="19">
      <t>カカ</t>
    </rPh>
    <phoneticPr fontId="4"/>
  </si>
  <si>
    <t>総所得金額
山林所得金額
退職所得金額
分</t>
    <rPh sb="0" eb="3">
      <t>ソウショトク</t>
    </rPh>
    <rPh sb="3" eb="5">
      <t>キンガク</t>
    </rPh>
    <rPh sb="6" eb="8">
      <t>サンリン</t>
    </rPh>
    <rPh sb="8" eb="10">
      <t>ショトク</t>
    </rPh>
    <rPh sb="10" eb="12">
      <t>キンガク</t>
    </rPh>
    <rPh sb="13" eb="15">
      <t>タイショク</t>
    </rPh>
    <rPh sb="15" eb="17">
      <t>ショトク</t>
    </rPh>
    <rPh sb="17" eb="19">
      <t>キンガク</t>
    </rPh>
    <rPh sb="20" eb="21">
      <t>ブン</t>
    </rPh>
    <phoneticPr fontId="4"/>
  </si>
  <si>
    <t>山林所得
金額</t>
    <rPh sb="0" eb="2">
      <t>サンリン</t>
    </rPh>
    <rPh sb="2" eb="4">
      <t>ショトク</t>
    </rPh>
    <rPh sb="5" eb="7">
      <t>キンガク</t>
    </rPh>
    <phoneticPr fontId="2"/>
  </si>
  <si>
    <t>退職所得
金額</t>
    <rPh sb="0" eb="2">
      <t>タイショク</t>
    </rPh>
    <rPh sb="2" eb="4">
      <t>ショトク</t>
    </rPh>
    <rPh sb="5" eb="7">
      <t>キンガク</t>
    </rPh>
    <phoneticPr fontId="2"/>
  </si>
  <si>
    <t>土地等に
係る事業所得
等の金額</t>
    <rPh sb="0" eb="2">
      <t>トチ</t>
    </rPh>
    <rPh sb="2" eb="3">
      <t>トウ</t>
    </rPh>
    <rPh sb="5" eb="6">
      <t>カカ</t>
    </rPh>
    <rPh sb="7" eb="9">
      <t>ジギョウ</t>
    </rPh>
    <rPh sb="9" eb="11">
      <t>ショトク</t>
    </rPh>
    <rPh sb="12" eb="13">
      <t>トウ</t>
    </rPh>
    <rPh sb="14" eb="16">
      <t>キンガク</t>
    </rPh>
    <phoneticPr fontId="2"/>
  </si>
  <si>
    <t>所得控除額（つづき）</t>
    <phoneticPr fontId="2"/>
  </si>
  <si>
    <t>所得控除額（つづき）</t>
    <phoneticPr fontId="2"/>
  </si>
  <si>
    <t>山林所得
金額に
係るもの</t>
    <rPh sb="0" eb="2">
      <t>サンリン</t>
    </rPh>
    <rPh sb="2" eb="4">
      <t>ショトク</t>
    </rPh>
    <rPh sb="5" eb="7">
      <t>キンガク</t>
    </rPh>
    <rPh sb="9" eb="10">
      <t>カカ</t>
    </rPh>
    <phoneticPr fontId="2"/>
  </si>
  <si>
    <t>総所得金額
に係るもの</t>
    <rPh sb="0" eb="3">
      <t>ソウショトク</t>
    </rPh>
    <rPh sb="3" eb="5">
      <t>キンガク</t>
    </rPh>
    <rPh sb="7" eb="8">
      <t>カカ</t>
    </rPh>
    <phoneticPr fontId="2"/>
  </si>
  <si>
    <t>総所得金額、山林所得金額、退職所得金額に係るもの</t>
    <rPh sb="0" eb="3">
      <t>ソウショトク</t>
    </rPh>
    <rPh sb="3" eb="5">
      <t>キンガク</t>
    </rPh>
    <rPh sb="6" eb="8">
      <t>サンリン</t>
    </rPh>
    <rPh sb="8" eb="10">
      <t>ショトク</t>
    </rPh>
    <rPh sb="10" eb="12">
      <t>キンガク</t>
    </rPh>
    <rPh sb="13" eb="15">
      <t>タイショク</t>
    </rPh>
    <rPh sb="15" eb="17">
      <t>ショトク</t>
    </rPh>
    <rPh sb="17" eb="19">
      <t>キンガク</t>
    </rPh>
    <rPh sb="20" eb="21">
      <t>カカ</t>
    </rPh>
    <phoneticPr fontId="4"/>
  </si>
  <si>
    <t>分離短期譲渡所得金額</t>
    <rPh sb="0" eb="2">
      <t>ブンリ</t>
    </rPh>
    <rPh sb="2" eb="4">
      <t>タンキ</t>
    </rPh>
    <rPh sb="4" eb="6">
      <t>ジョウト</t>
    </rPh>
    <rPh sb="6" eb="8">
      <t>ショトク</t>
    </rPh>
    <rPh sb="8" eb="10">
      <t>キンガク</t>
    </rPh>
    <phoneticPr fontId="4"/>
  </si>
  <si>
    <t>に係るもの</t>
    <phoneticPr fontId="4"/>
  </si>
  <si>
    <t>減免
税額</t>
    <rPh sb="0" eb="1">
      <t>ゲン</t>
    </rPh>
    <rPh sb="1" eb="2">
      <t>メン</t>
    </rPh>
    <rPh sb="3" eb="4">
      <t>ゼイ</t>
    </rPh>
    <rPh sb="4" eb="5">
      <t>ガク</t>
    </rPh>
    <phoneticPr fontId="4"/>
  </si>
  <si>
    <t>国・地方公
共団体等に
対する譲渡</t>
    <rPh sb="0" eb="1">
      <t>クニ</t>
    </rPh>
    <rPh sb="2" eb="4">
      <t>チホウ</t>
    </rPh>
    <rPh sb="4" eb="5">
      <t>コウ</t>
    </rPh>
    <rPh sb="6" eb="7">
      <t>キョウ</t>
    </rPh>
    <rPh sb="7" eb="9">
      <t>ダンタイ</t>
    </rPh>
    <rPh sb="9" eb="10">
      <t>ナド</t>
    </rPh>
    <rPh sb="12" eb="13">
      <t>タイ</t>
    </rPh>
    <rPh sb="15" eb="17">
      <t>ジョウト</t>
    </rPh>
    <phoneticPr fontId="2"/>
  </si>
  <si>
    <t>上場株式等に係る譲渡所得等の金額</t>
    <rPh sb="0" eb="2">
      <t>ジョウジョウ</t>
    </rPh>
    <rPh sb="2" eb="5">
      <t>カブシキトウ</t>
    </rPh>
    <rPh sb="6" eb="7">
      <t>カカ</t>
    </rPh>
    <rPh sb="8" eb="10">
      <t>ジョウト</t>
    </rPh>
    <rPh sb="10" eb="12">
      <t>ショトク</t>
    </rPh>
    <rPh sb="12" eb="13">
      <t>トウ</t>
    </rPh>
    <rPh sb="14" eb="16">
      <t>キンガク</t>
    </rPh>
    <phoneticPr fontId="2"/>
  </si>
  <si>
    <t>一般株式等に係る譲渡所得等の金額</t>
    <rPh sb="0" eb="2">
      <t>イッパン</t>
    </rPh>
    <rPh sb="2" eb="4">
      <t>カブシキ</t>
    </rPh>
    <rPh sb="4" eb="5">
      <t>トウ</t>
    </rPh>
    <rPh sb="6" eb="7">
      <t>カカ</t>
    </rPh>
    <rPh sb="8" eb="10">
      <t>ジョウト</t>
    </rPh>
    <rPh sb="10" eb="13">
      <t>ショトクナド</t>
    </rPh>
    <rPh sb="14" eb="16">
      <t>キンガク</t>
    </rPh>
    <phoneticPr fontId="2"/>
  </si>
  <si>
    <t>上場株式等に係る配当所得等の金額</t>
    <rPh sb="0" eb="2">
      <t>ジョウジョウ</t>
    </rPh>
    <rPh sb="2" eb="5">
      <t>カブシキトウ</t>
    </rPh>
    <rPh sb="6" eb="7">
      <t>カカ</t>
    </rPh>
    <rPh sb="8" eb="10">
      <t>ハイトウ</t>
    </rPh>
    <rPh sb="10" eb="12">
      <t>ショトク</t>
    </rPh>
    <rPh sb="11" eb="12">
      <t>エ</t>
    </rPh>
    <rPh sb="12" eb="13">
      <t>トウ</t>
    </rPh>
    <rPh sb="14" eb="16">
      <t>キンガク</t>
    </rPh>
    <phoneticPr fontId="2"/>
  </si>
  <si>
    <t>上場株式等に
係る譲渡所得
等の金額
に係るもの</t>
    <rPh sb="0" eb="2">
      <t>ジョウジョウ</t>
    </rPh>
    <rPh sb="2" eb="5">
      <t>カブシキトウ</t>
    </rPh>
    <rPh sb="7" eb="8">
      <t>カカ</t>
    </rPh>
    <rPh sb="9" eb="11">
      <t>ジョウト</t>
    </rPh>
    <rPh sb="11" eb="13">
      <t>ショトク</t>
    </rPh>
    <rPh sb="14" eb="15">
      <t>トウ</t>
    </rPh>
    <rPh sb="16" eb="18">
      <t>キンガク</t>
    </rPh>
    <rPh sb="20" eb="21">
      <t>カカ</t>
    </rPh>
    <phoneticPr fontId="2"/>
  </si>
  <si>
    <t>上場株式等に
係る配当所得等の金額
に係るもの</t>
    <rPh sb="0" eb="2">
      <t>ジョウジョウ</t>
    </rPh>
    <rPh sb="2" eb="5">
      <t>カブシキトウ</t>
    </rPh>
    <rPh sb="7" eb="8">
      <t>カカ</t>
    </rPh>
    <rPh sb="9" eb="11">
      <t>ハイトウ</t>
    </rPh>
    <rPh sb="11" eb="13">
      <t>ショトク</t>
    </rPh>
    <rPh sb="13" eb="14">
      <t>トウ</t>
    </rPh>
    <rPh sb="15" eb="17">
      <t>キンガク</t>
    </rPh>
    <rPh sb="19" eb="20">
      <t>カカ</t>
    </rPh>
    <phoneticPr fontId="2"/>
  </si>
  <si>
    <t>一般株式等
に係る譲渡
所得等分</t>
    <rPh sb="0" eb="2">
      <t>イッパン</t>
    </rPh>
    <rPh sb="2" eb="4">
      <t>カブシキ</t>
    </rPh>
    <rPh sb="4" eb="5">
      <t>トウ</t>
    </rPh>
    <rPh sb="7" eb="8">
      <t>カカ</t>
    </rPh>
    <rPh sb="9" eb="11">
      <t>ジョウト</t>
    </rPh>
    <rPh sb="12" eb="14">
      <t>ショトク</t>
    </rPh>
    <rPh sb="14" eb="15">
      <t>トウ</t>
    </rPh>
    <rPh sb="15" eb="16">
      <t>ブン</t>
    </rPh>
    <phoneticPr fontId="4"/>
  </si>
  <si>
    <t>上場株式等
に係る譲渡
所得等分</t>
    <rPh sb="0" eb="2">
      <t>ジョウジョウ</t>
    </rPh>
    <rPh sb="2" eb="4">
      <t>カブシキ</t>
    </rPh>
    <rPh sb="4" eb="5">
      <t>トウ</t>
    </rPh>
    <rPh sb="7" eb="8">
      <t>カカ</t>
    </rPh>
    <rPh sb="9" eb="11">
      <t>ジョウト</t>
    </rPh>
    <rPh sb="12" eb="14">
      <t>ショトク</t>
    </rPh>
    <rPh sb="14" eb="15">
      <t>トウ</t>
    </rPh>
    <rPh sb="15" eb="16">
      <t>ブン</t>
    </rPh>
    <phoneticPr fontId="4"/>
  </si>
  <si>
    <t>上場株式
等の配当
所得等分</t>
    <rPh sb="0" eb="2">
      <t>ジョウジョウ</t>
    </rPh>
    <rPh sb="2" eb="4">
      <t>カブシキ</t>
    </rPh>
    <rPh sb="5" eb="6">
      <t>トウ</t>
    </rPh>
    <rPh sb="7" eb="9">
      <t>ハイトウ</t>
    </rPh>
    <rPh sb="10" eb="12">
      <t>ショトク</t>
    </rPh>
    <rPh sb="12" eb="13">
      <t>トウ</t>
    </rPh>
    <rPh sb="13" eb="14">
      <t>ブン</t>
    </rPh>
    <phoneticPr fontId="4"/>
  </si>
  <si>
    <t>先物取引
に係る
雑所得等分</t>
    <rPh sb="0" eb="2">
      <t>サキモノ</t>
    </rPh>
    <rPh sb="2" eb="4">
      <t>トリヒキ</t>
    </rPh>
    <rPh sb="6" eb="7">
      <t>カカ</t>
    </rPh>
    <rPh sb="9" eb="12">
      <t>ザツショトク</t>
    </rPh>
    <rPh sb="12" eb="13">
      <t>ナド</t>
    </rPh>
    <rPh sb="13" eb="14">
      <t>ブン</t>
    </rPh>
    <phoneticPr fontId="4"/>
  </si>
  <si>
    <t>国・地方公</t>
    <rPh sb="0" eb="1">
      <t>クニ</t>
    </rPh>
    <rPh sb="2" eb="4">
      <t>チホウ</t>
    </rPh>
    <rPh sb="4" eb="5">
      <t>コウ</t>
    </rPh>
    <phoneticPr fontId="2"/>
  </si>
  <si>
    <t>共団体等に</t>
    <rPh sb="0" eb="1">
      <t>キョウ</t>
    </rPh>
    <phoneticPr fontId="4"/>
  </si>
  <si>
    <t>対する譲渡</t>
    <rPh sb="0" eb="1">
      <t>タイ</t>
    </rPh>
    <phoneticPr fontId="4"/>
  </si>
  <si>
    <t>一般株式等に
係る譲渡所得
等の金額
に係るもの</t>
    <rPh sb="0" eb="2">
      <t>イッパン</t>
    </rPh>
    <rPh sb="2" eb="5">
      <t>カブシキナド</t>
    </rPh>
    <rPh sb="7" eb="8">
      <t>カカ</t>
    </rPh>
    <rPh sb="9" eb="11">
      <t>ジョウト</t>
    </rPh>
    <rPh sb="11" eb="13">
      <t>ショトク</t>
    </rPh>
    <rPh sb="14" eb="15">
      <t>トウ</t>
    </rPh>
    <rPh sb="16" eb="18">
      <t>キンガク</t>
    </rPh>
    <rPh sb="20" eb="21">
      <t>カカ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</si>
</sst>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000"/>
    <numFmt numFmtId="177" formatCode="#,##0_);[Red]\(#,##0\)"/>
  </numFmts>
  <fonts count="13" x14ac:knownFonts="1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rgb="FFFFFF00"/>
      <name val="ＭＳ ゴシック"/>
      <family val="3"/>
      <charset val="128"/>
    </font>
    <font>
      <sz val="11"/>
      <color rgb="FFFFFF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8">
    <xf numFmtId="0" fontId="0" fillId="0" borderId="0" xfId="0"/>
    <xf numFmtId="0" fontId="7" fillId="0" borderId="0" xfId="0" applyFont="1" applyFill="1"/>
    <xf numFmtId="0" fontId="6" fillId="0" borderId="0" xfId="0" applyFont="1" applyFill="1"/>
    <xf numFmtId="0" fontId="5" fillId="0" borderId="0" xfId="0" applyFont="1" applyFill="1"/>
    <xf numFmtId="177" fontId="6" fillId="0" borderId="0" xfId="0" applyNumberFormat="1" applyFont="1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8" fillId="0" borderId="1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/>
    <xf numFmtId="0" fontId="8" fillId="0" borderId="0" xfId="0" applyFont="1" applyFill="1" applyBorder="1"/>
    <xf numFmtId="0" fontId="8" fillId="0" borderId="5" xfId="0" applyFont="1" applyFill="1" applyBorder="1"/>
    <xf numFmtId="0" fontId="8" fillId="0" borderId="3" xfId="0" applyFont="1" applyFill="1" applyBorder="1" applyAlignment="1">
      <alignment horizontal="center" vertical="distributed"/>
    </xf>
    <xf numFmtId="0" fontId="8" fillId="0" borderId="6" xfId="0" applyFont="1" applyFill="1" applyBorder="1" applyAlignment="1">
      <alignment horizontal="center" vertical="distributed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distributed" vertical="center"/>
    </xf>
    <xf numFmtId="0" fontId="8" fillId="0" borderId="11" xfId="0" applyFont="1" applyFill="1" applyBorder="1"/>
    <xf numFmtId="0" fontId="8" fillId="0" borderId="12" xfId="0" applyFont="1" applyFill="1" applyBorder="1"/>
    <xf numFmtId="0" fontId="8" fillId="0" borderId="1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9" fillId="0" borderId="14" xfId="0" applyFont="1" applyBorder="1" applyAlignment="1"/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right" vertical="center"/>
    </xf>
    <xf numFmtId="0" fontId="8" fillId="0" borderId="18" xfId="0" applyFont="1" applyFill="1" applyBorder="1" applyAlignment="1">
      <alignment horizontal="right" vertical="center"/>
    </xf>
    <xf numFmtId="0" fontId="8" fillId="0" borderId="12" xfId="0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176" fontId="8" fillId="0" borderId="0" xfId="0" applyNumberFormat="1" applyFont="1" applyFill="1"/>
    <xf numFmtId="38" fontId="8" fillId="0" borderId="10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38" fontId="8" fillId="0" borderId="19" xfId="1" applyFont="1" applyFill="1" applyBorder="1" applyAlignment="1">
      <alignment vertical="center"/>
    </xf>
    <xf numFmtId="38" fontId="8" fillId="0" borderId="20" xfId="1" applyFont="1" applyFill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38" fontId="8" fillId="0" borderId="13" xfId="1" applyFont="1" applyFill="1" applyBorder="1" applyAlignment="1">
      <alignment vertical="center"/>
    </xf>
    <xf numFmtId="38" fontId="8" fillId="0" borderId="11" xfId="1" applyFont="1" applyFill="1" applyBorder="1" applyAlignment="1">
      <alignment vertical="center"/>
    </xf>
    <xf numFmtId="38" fontId="8" fillId="0" borderId="14" xfId="1" applyFont="1" applyFill="1" applyBorder="1" applyAlignment="1">
      <alignment vertical="center"/>
    </xf>
    <xf numFmtId="0" fontId="8" fillId="0" borderId="6" xfId="0" applyFont="1" applyFill="1" applyBorder="1" applyAlignment="1">
      <alignment horizontal="distributed" vertical="center"/>
    </xf>
    <xf numFmtId="38" fontId="8" fillId="0" borderId="6" xfId="1" applyFont="1" applyFill="1" applyBorder="1" applyAlignment="1">
      <alignment vertical="center"/>
    </xf>
    <xf numFmtId="0" fontId="8" fillId="0" borderId="14" xfId="0" applyFont="1" applyFill="1" applyBorder="1" applyAlignment="1">
      <alignment horizontal="distributed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8" fontId="8" fillId="0" borderId="22" xfId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distributed"/>
    </xf>
    <xf numFmtId="0" fontId="8" fillId="0" borderId="2" xfId="0" applyFont="1" applyFill="1" applyBorder="1" applyAlignment="1">
      <alignment horizontal="distributed" vertical="distributed"/>
    </xf>
    <xf numFmtId="0" fontId="9" fillId="0" borderId="2" xfId="0" applyFont="1" applyFill="1" applyBorder="1" applyAlignment="1">
      <alignment horizontal="distributed"/>
    </xf>
    <xf numFmtId="0" fontId="8" fillId="0" borderId="2" xfId="0" applyFont="1" applyFill="1" applyBorder="1" applyAlignment="1">
      <alignment horizontal="distributed"/>
    </xf>
    <xf numFmtId="0" fontId="8" fillId="0" borderId="10" xfId="0" applyFont="1" applyFill="1" applyBorder="1" applyAlignment="1">
      <alignment horizontal="distributed" vertical="center"/>
    </xf>
    <xf numFmtId="0" fontId="8" fillId="0" borderId="18" xfId="0" applyFont="1" applyFill="1" applyBorder="1" applyAlignment="1">
      <alignment horizontal="distributed" vertical="center"/>
    </xf>
    <xf numFmtId="0" fontId="8" fillId="0" borderId="14" xfId="0" applyFont="1" applyFill="1" applyBorder="1" applyAlignment="1">
      <alignment horizontal="center" vertical="center"/>
    </xf>
    <xf numFmtId="38" fontId="8" fillId="0" borderId="18" xfId="1" applyFont="1" applyFill="1" applyBorder="1" applyAlignment="1">
      <alignment vertical="center"/>
    </xf>
    <xf numFmtId="0" fontId="8" fillId="0" borderId="3" xfId="0" applyFont="1" applyFill="1" applyBorder="1" applyAlignment="1">
      <alignment horizontal="distributed"/>
    </xf>
    <xf numFmtId="0" fontId="8" fillId="0" borderId="1" xfId="0" applyFont="1" applyFill="1" applyBorder="1" applyAlignment="1">
      <alignment horizontal="distributed"/>
    </xf>
    <xf numFmtId="0" fontId="9" fillId="0" borderId="22" xfId="0" applyFont="1" applyFill="1" applyBorder="1" applyAlignment="1">
      <alignment horizontal="distributed"/>
    </xf>
    <xf numFmtId="0" fontId="9" fillId="0" borderId="6" xfId="0" applyFont="1" applyFill="1" applyBorder="1" applyAlignment="1">
      <alignment horizontal="distributed"/>
    </xf>
    <xf numFmtId="0" fontId="8" fillId="0" borderId="23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177" fontId="8" fillId="0" borderId="0" xfId="0" applyNumberFormat="1" applyFont="1" applyFill="1"/>
    <xf numFmtId="177" fontId="8" fillId="0" borderId="0" xfId="0" applyNumberFormat="1" applyFont="1" applyFill="1" applyBorder="1" applyAlignment="1">
      <alignment horizontal="distributed" vertical="center"/>
    </xf>
    <xf numFmtId="177" fontId="8" fillId="0" borderId="1" xfId="0" applyNumberFormat="1" applyFont="1" applyFill="1" applyBorder="1" applyAlignment="1">
      <alignment horizontal="distributed" vertical="center"/>
    </xf>
    <xf numFmtId="177" fontId="8" fillId="0" borderId="22" xfId="0" applyNumberFormat="1" applyFont="1" applyFill="1" applyBorder="1" applyAlignment="1">
      <alignment horizontal="distributed" vertical="center"/>
    </xf>
    <xf numFmtId="177" fontId="8" fillId="0" borderId="0" xfId="0" applyNumberFormat="1" applyFont="1" applyFill="1" applyBorder="1" applyAlignment="1">
      <alignment horizontal="distributed"/>
    </xf>
    <xf numFmtId="177" fontId="8" fillId="0" borderId="1" xfId="0" applyNumberFormat="1" applyFont="1" applyFill="1" applyBorder="1" applyAlignment="1">
      <alignment horizontal="distributed"/>
    </xf>
    <xf numFmtId="177" fontId="8" fillId="0" borderId="6" xfId="0" applyNumberFormat="1" applyFont="1" applyFill="1" applyBorder="1" applyAlignment="1">
      <alignment horizontal="distributed"/>
    </xf>
    <xf numFmtId="177" fontId="8" fillId="0" borderId="22" xfId="0" applyNumberFormat="1" applyFont="1" applyFill="1" applyBorder="1" applyAlignment="1">
      <alignment horizontal="distributed"/>
    </xf>
    <xf numFmtId="177" fontId="9" fillId="0" borderId="5" xfId="0" applyNumberFormat="1" applyFont="1" applyFill="1" applyBorder="1" applyAlignment="1">
      <alignment horizontal="distributed"/>
    </xf>
    <xf numFmtId="177" fontId="9" fillId="0" borderId="3" xfId="0" applyNumberFormat="1" applyFont="1" applyFill="1" applyBorder="1" applyAlignment="1">
      <alignment horizontal="distributed"/>
    </xf>
    <xf numFmtId="177" fontId="8" fillId="0" borderId="4" xfId="0" applyNumberFormat="1" applyFont="1" applyFill="1" applyBorder="1" applyAlignment="1">
      <alignment horizontal="distributed" vertical="center"/>
    </xf>
    <xf numFmtId="177" fontId="8" fillId="0" borderId="10" xfId="0" applyNumberFormat="1" applyFont="1" applyFill="1" applyBorder="1" applyAlignment="1">
      <alignment horizontal="distributed" vertical="center"/>
    </xf>
    <xf numFmtId="177" fontId="8" fillId="0" borderId="4" xfId="0" applyNumberFormat="1" applyFont="1" applyFill="1" applyBorder="1" applyAlignment="1">
      <alignment horizontal="distributed"/>
    </xf>
    <xf numFmtId="177" fontId="8" fillId="0" borderId="0" xfId="0" applyNumberFormat="1" applyFont="1" applyFill="1" applyBorder="1" applyAlignment="1">
      <alignment horizontal="center"/>
    </xf>
    <xf numFmtId="177" fontId="8" fillId="0" borderId="10" xfId="0" applyNumberFormat="1" applyFont="1" applyFill="1" applyBorder="1" applyAlignment="1">
      <alignment horizontal="distributed"/>
    </xf>
    <xf numFmtId="177" fontId="8" fillId="0" borderId="8" xfId="0" applyNumberFormat="1" applyFont="1" applyFill="1" applyBorder="1" applyAlignment="1">
      <alignment horizontal="distributed" vertical="center"/>
    </xf>
    <xf numFmtId="177" fontId="8" fillId="0" borderId="9" xfId="0" applyNumberFormat="1" applyFont="1" applyFill="1" applyBorder="1" applyAlignment="1">
      <alignment horizontal="distributed" vertical="center"/>
    </xf>
    <xf numFmtId="0" fontId="8" fillId="0" borderId="18" xfId="0" applyFont="1" applyFill="1" applyBorder="1"/>
    <xf numFmtId="177" fontId="8" fillId="0" borderId="18" xfId="0" applyNumberFormat="1" applyFont="1" applyFill="1" applyBorder="1" applyAlignment="1">
      <alignment horizontal="distributed" vertical="center"/>
    </xf>
    <xf numFmtId="177" fontId="8" fillId="0" borderId="12" xfId="0" applyNumberFormat="1" applyFont="1" applyFill="1" applyBorder="1" applyAlignment="1">
      <alignment horizontal="distributed" vertical="center"/>
    </xf>
    <xf numFmtId="177" fontId="8" fillId="0" borderId="23" xfId="0" applyNumberFormat="1" applyFont="1" applyFill="1" applyBorder="1" applyAlignment="1">
      <alignment horizontal="distributed" vertical="center"/>
    </xf>
    <xf numFmtId="177" fontId="8" fillId="0" borderId="18" xfId="0" applyNumberFormat="1" applyFont="1" applyFill="1" applyBorder="1" applyAlignment="1">
      <alignment horizontal="distributed"/>
    </xf>
    <xf numFmtId="177" fontId="8" fillId="0" borderId="12" xfId="0" applyNumberFormat="1" applyFont="1" applyFill="1" applyBorder="1" applyAlignment="1">
      <alignment horizontal="distributed"/>
    </xf>
    <xf numFmtId="177" fontId="8" fillId="0" borderId="23" xfId="0" applyNumberFormat="1" applyFont="1" applyFill="1" applyBorder="1" applyAlignment="1">
      <alignment horizontal="distributed"/>
    </xf>
    <xf numFmtId="177" fontId="8" fillId="0" borderId="11" xfId="0" applyNumberFormat="1" applyFont="1" applyFill="1" applyBorder="1" applyAlignment="1">
      <alignment horizontal="distributed" vertical="center"/>
    </xf>
    <xf numFmtId="177" fontId="8" fillId="0" borderId="14" xfId="0" applyNumberFormat="1" applyFont="1" applyFill="1" applyBorder="1" applyAlignment="1">
      <alignment horizontal="distributed" vertical="center"/>
    </xf>
    <xf numFmtId="177" fontId="8" fillId="0" borderId="15" xfId="0" applyNumberFormat="1" applyFont="1" applyFill="1" applyBorder="1" applyAlignment="1">
      <alignment horizontal="distributed" vertical="center"/>
    </xf>
    <xf numFmtId="177" fontId="8" fillId="0" borderId="17" xfId="0" applyNumberFormat="1" applyFont="1" applyFill="1" applyBorder="1" applyAlignment="1">
      <alignment horizontal="distributed" vertical="center"/>
    </xf>
    <xf numFmtId="177" fontId="8" fillId="0" borderId="21" xfId="0" applyNumberFormat="1" applyFont="1" applyFill="1" applyBorder="1" applyAlignment="1">
      <alignment horizontal="right" vertical="center"/>
    </xf>
    <xf numFmtId="177" fontId="8" fillId="0" borderId="20" xfId="0" applyNumberFormat="1" applyFont="1" applyFill="1" applyBorder="1" applyAlignment="1">
      <alignment horizontal="right" vertical="center"/>
    </xf>
    <xf numFmtId="177" fontId="8" fillId="0" borderId="19" xfId="0" applyNumberFormat="1" applyFont="1" applyFill="1" applyBorder="1" applyAlignment="1">
      <alignment horizontal="right" vertical="center"/>
    </xf>
    <xf numFmtId="177" fontId="8" fillId="0" borderId="4" xfId="1" applyNumberFormat="1" applyFont="1" applyFill="1" applyBorder="1" applyAlignment="1">
      <alignment horizontal="right" vertical="center"/>
    </xf>
    <xf numFmtId="177" fontId="8" fillId="0" borderId="0" xfId="1" applyNumberFormat="1" applyFont="1" applyFill="1" applyBorder="1" applyAlignment="1">
      <alignment horizontal="right" vertical="center"/>
    </xf>
    <xf numFmtId="177" fontId="8" fillId="0" borderId="10" xfId="1" applyNumberFormat="1" applyFont="1" applyFill="1" applyBorder="1" applyAlignment="1">
      <alignment horizontal="right" vertical="center"/>
    </xf>
    <xf numFmtId="177" fontId="8" fillId="0" borderId="20" xfId="1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177" fontId="8" fillId="0" borderId="4" xfId="0" applyNumberFormat="1" applyFont="1" applyFill="1" applyBorder="1" applyAlignment="1">
      <alignment horizontal="right" vertical="center"/>
    </xf>
    <xf numFmtId="177" fontId="8" fillId="0" borderId="10" xfId="0" applyNumberFormat="1" applyFont="1" applyFill="1" applyBorder="1" applyAlignment="1">
      <alignment horizontal="right" vertical="center"/>
    </xf>
    <xf numFmtId="177" fontId="8" fillId="0" borderId="14" xfId="0" applyNumberFormat="1" applyFont="1" applyFill="1" applyBorder="1" applyAlignment="1">
      <alignment horizontal="right" vertical="center"/>
    </xf>
    <xf numFmtId="177" fontId="8" fillId="0" borderId="11" xfId="0" applyNumberFormat="1" applyFont="1" applyFill="1" applyBorder="1" applyAlignment="1">
      <alignment horizontal="right" vertical="center"/>
    </xf>
    <xf numFmtId="177" fontId="8" fillId="0" borderId="13" xfId="0" applyNumberFormat="1" applyFont="1" applyFill="1" applyBorder="1" applyAlignment="1">
      <alignment horizontal="right" vertical="center"/>
    </xf>
    <xf numFmtId="177" fontId="8" fillId="0" borderId="11" xfId="1" applyNumberFormat="1" applyFont="1" applyFill="1" applyBorder="1" applyAlignment="1">
      <alignment horizontal="right" vertical="center"/>
    </xf>
    <xf numFmtId="177" fontId="8" fillId="0" borderId="14" xfId="1" applyNumberFormat="1" applyFont="1" applyFill="1" applyBorder="1" applyAlignment="1">
      <alignment horizontal="right" vertical="center"/>
    </xf>
    <xf numFmtId="177" fontId="8" fillId="0" borderId="13" xfId="1" applyNumberFormat="1" applyFont="1" applyFill="1" applyBorder="1" applyAlignment="1">
      <alignment horizontal="right" vertical="center"/>
    </xf>
    <xf numFmtId="177" fontId="8" fillId="0" borderId="6" xfId="0" applyNumberFormat="1" applyFont="1" applyFill="1" applyBorder="1" applyAlignment="1">
      <alignment horizontal="right" vertical="center"/>
    </xf>
    <xf numFmtId="177" fontId="8" fillId="0" borderId="1" xfId="0" applyNumberFormat="1" applyFont="1" applyFill="1" applyBorder="1" applyAlignment="1">
      <alignment horizontal="right" vertical="center"/>
    </xf>
    <xf numFmtId="177" fontId="8" fillId="0" borderId="22" xfId="0" applyNumberFormat="1" applyFont="1" applyFill="1" applyBorder="1" applyAlignment="1">
      <alignment horizontal="right" vertical="center"/>
    </xf>
    <xf numFmtId="177" fontId="8" fillId="0" borderId="1" xfId="1" applyNumberFormat="1" applyFont="1" applyFill="1" applyBorder="1" applyAlignment="1">
      <alignment horizontal="right" vertical="center"/>
    </xf>
    <xf numFmtId="177" fontId="8" fillId="0" borderId="6" xfId="1" applyNumberFormat="1" applyFont="1" applyFill="1" applyBorder="1" applyAlignment="1">
      <alignment horizontal="right" vertical="center"/>
    </xf>
    <xf numFmtId="177" fontId="8" fillId="0" borderId="22" xfId="1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/>
    <xf numFmtId="0" fontId="9" fillId="0" borderId="3" xfId="0" applyFont="1" applyFill="1" applyBorder="1" applyAlignment="1">
      <alignment horizontal="distributed"/>
    </xf>
    <xf numFmtId="0" fontId="8" fillId="0" borderId="22" xfId="0" applyFont="1" applyFill="1" applyBorder="1" applyAlignment="1">
      <alignment horizontal="distributed"/>
    </xf>
    <xf numFmtId="0" fontId="8" fillId="0" borderId="0" xfId="0" applyFont="1" applyFill="1" applyBorder="1" applyAlignment="1">
      <alignment horizontal="distributed"/>
    </xf>
    <xf numFmtId="0" fontId="8" fillId="0" borderId="5" xfId="0" applyFont="1" applyFill="1" applyBorder="1" applyAlignment="1">
      <alignment horizontal="distributed"/>
    </xf>
    <xf numFmtId="0" fontId="8" fillId="0" borderId="4" xfId="0" applyFont="1" applyFill="1" applyBorder="1" applyAlignment="1">
      <alignment horizontal="distributed"/>
    </xf>
    <xf numFmtId="0" fontId="8" fillId="0" borderId="10" xfId="0" applyFont="1" applyFill="1" applyBorder="1" applyAlignment="1">
      <alignment horizontal="distributed"/>
    </xf>
    <xf numFmtId="0" fontId="8" fillId="0" borderId="0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distributed" vertical="center"/>
    </xf>
    <xf numFmtId="0" fontId="8" fillId="0" borderId="8" xfId="0" applyFont="1" applyFill="1" applyBorder="1" applyAlignment="1">
      <alignment horizontal="distributed" vertical="center"/>
    </xf>
    <xf numFmtId="0" fontId="8" fillId="0" borderId="18" xfId="0" applyFont="1" applyFill="1" applyBorder="1" applyAlignment="1">
      <alignment horizontal="distributed"/>
    </xf>
    <xf numFmtId="0" fontId="8" fillId="0" borderId="12" xfId="0" applyFont="1" applyFill="1" applyBorder="1" applyAlignment="1">
      <alignment horizontal="distributed"/>
    </xf>
    <xf numFmtId="0" fontId="8" fillId="0" borderId="23" xfId="0" applyFont="1" applyFill="1" applyBorder="1" applyAlignment="1">
      <alignment horizontal="distributed"/>
    </xf>
    <xf numFmtId="0" fontId="8" fillId="0" borderId="13" xfId="0" applyFont="1" applyFill="1" applyBorder="1" applyAlignment="1">
      <alignment horizontal="distributed" vertical="center"/>
    </xf>
    <xf numFmtId="0" fontId="8" fillId="0" borderId="11" xfId="0" applyFont="1" applyFill="1" applyBorder="1" applyAlignment="1">
      <alignment horizontal="distributed" vertical="center"/>
    </xf>
    <xf numFmtId="0" fontId="8" fillId="0" borderId="15" xfId="0" applyFont="1" applyFill="1" applyBorder="1" applyAlignment="1">
      <alignment horizontal="distributed" vertical="center"/>
    </xf>
    <xf numFmtId="0" fontId="8" fillId="0" borderId="21" xfId="0" applyFont="1" applyFill="1" applyBorder="1" applyAlignment="1">
      <alignment vertical="center"/>
    </xf>
    <xf numFmtId="177" fontId="8" fillId="0" borderId="21" xfId="0" applyNumberFormat="1" applyFont="1" applyFill="1" applyBorder="1" applyAlignment="1">
      <alignment vertical="center"/>
    </xf>
    <xf numFmtId="177" fontId="8" fillId="0" borderId="20" xfId="0" applyNumberFormat="1" applyFont="1" applyFill="1" applyBorder="1" applyAlignment="1">
      <alignment vertical="center"/>
    </xf>
    <xf numFmtId="177" fontId="8" fillId="0" borderId="19" xfId="0" applyNumberFormat="1" applyFont="1" applyFill="1" applyBorder="1" applyAlignment="1">
      <alignment vertical="center"/>
    </xf>
    <xf numFmtId="177" fontId="8" fillId="0" borderId="21" xfId="1" applyNumberFormat="1" applyFont="1" applyFill="1" applyBorder="1" applyAlignment="1">
      <alignment vertical="center"/>
    </xf>
    <xf numFmtId="177" fontId="8" fillId="0" borderId="10" xfId="1" applyNumberFormat="1" applyFont="1" applyFill="1" applyBorder="1" applyAlignment="1">
      <alignment vertical="center"/>
    </xf>
    <xf numFmtId="177" fontId="8" fillId="0" borderId="4" xfId="1" applyNumberFormat="1" applyFont="1" applyFill="1" applyBorder="1" applyAlignment="1">
      <alignment vertical="center"/>
    </xf>
    <xf numFmtId="177" fontId="8" fillId="0" borderId="0" xfId="1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177" fontId="8" fillId="0" borderId="4" xfId="0" applyNumberFormat="1" applyFont="1" applyFill="1" applyBorder="1" applyAlignment="1">
      <alignment vertical="center"/>
    </xf>
    <xf numFmtId="177" fontId="8" fillId="0" borderId="10" xfId="0" applyNumberFormat="1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177" fontId="8" fillId="0" borderId="14" xfId="0" applyNumberFormat="1" applyFont="1" applyFill="1" applyBorder="1" applyAlignment="1">
      <alignment vertical="center"/>
    </xf>
    <xf numFmtId="177" fontId="8" fillId="0" borderId="11" xfId="0" applyNumberFormat="1" applyFont="1" applyFill="1" applyBorder="1" applyAlignment="1">
      <alignment vertical="center"/>
    </xf>
    <xf numFmtId="177" fontId="8" fillId="0" borderId="13" xfId="0" applyNumberFormat="1" applyFont="1" applyFill="1" applyBorder="1" applyAlignment="1">
      <alignment vertical="center"/>
    </xf>
    <xf numFmtId="177" fontId="8" fillId="0" borderId="14" xfId="1" applyNumberFormat="1" applyFont="1" applyFill="1" applyBorder="1" applyAlignment="1">
      <alignment vertical="center"/>
    </xf>
    <xf numFmtId="177" fontId="8" fillId="0" borderId="13" xfId="1" applyNumberFormat="1" applyFont="1" applyFill="1" applyBorder="1" applyAlignment="1">
      <alignment vertical="center"/>
    </xf>
    <xf numFmtId="177" fontId="8" fillId="0" borderId="11" xfId="1" applyNumberFormat="1" applyFont="1" applyFill="1" applyBorder="1" applyAlignment="1">
      <alignment vertical="center"/>
    </xf>
    <xf numFmtId="177" fontId="8" fillId="0" borderId="6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vertical="center"/>
    </xf>
    <xf numFmtId="177" fontId="8" fillId="0" borderId="22" xfId="0" applyNumberFormat="1" applyFont="1" applyFill="1" applyBorder="1" applyAlignment="1">
      <alignment vertical="center"/>
    </xf>
    <xf numFmtId="177" fontId="8" fillId="0" borderId="6" xfId="1" applyNumberFormat="1" applyFont="1" applyFill="1" applyBorder="1" applyAlignment="1">
      <alignment vertical="center"/>
    </xf>
    <xf numFmtId="177" fontId="8" fillId="0" borderId="22" xfId="1" applyNumberFormat="1" applyFont="1" applyFill="1" applyBorder="1" applyAlignment="1">
      <alignment vertical="center"/>
    </xf>
    <xf numFmtId="177" fontId="8" fillId="0" borderId="1" xfId="1" applyNumberFormat="1" applyFont="1" applyFill="1" applyBorder="1" applyAlignment="1">
      <alignment vertical="center"/>
    </xf>
    <xf numFmtId="0" fontId="8" fillId="0" borderId="17" xfId="0" applyFont="1" applyFill="1" applyBorder="1" applyAlignment="1">
      <alignment horizontal="distributed" vertical="center"/>
    </xf>
    <xf numFmtId="177" fontId="8" fillId="0" borderId="20" xfId="1" applyNumberFormat="1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38" fontId="8" fillId="0" borderId="21" xfId="0" applyNumberFormat="1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38" fontId="8" fillId="0" borderId="0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38" fontId="8" fillId="0" borderId="14" xfId="0" applyNumberFormat="1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38" fontId="8" fillId="0" borderId="6" xfId="0" applyNumberFormat="1" applyFont="1" applyFill="1" applyBorder="1" applyAlignment="1">
      <alignment vertical="center"/>
    </xf>
    <xf numFmtId="0" fontId="8" fillId="0" borderId="22" xfId="0" applyFont="1" applyFill="1" applyBorder="1" applyAlignment="1">
      <alignment vertical="center"/>
    </xf>
    <xf numFmtId="177" fontId="8" fillId="0" borderId="3" xfId="0" applyNumberFormat="1" applyFont="1" applyFill="1" applyBorder="1" applyAlignment="1">
      <alignment horizontal="distributed"/>
    </xf>
    <xf numFmtId="0" fontId="9" fillId="0" borderId="0" xfId="0" applyFont="1" applyFill="1" applyBorder="1" applyAlignment="1">
      <alignment horizontal="distributed"/>
    </xf>
    <xf numFmtId="177" fontId="8" fillId="0" borderId="11" xfId="0" applyNumberFormat="1" applyFont="1" applyFill="1" applyBorder="1" applyAlignment="1">
      <alignment horizontal="distributed"/>
    </xf>
    <xf numFmtId="177" fontId="8" fillId="0" borderId="13" xfId="0" applyNumberFormat="1" applyFont="1" applyFill="1" applyBorder="1" applyAlignment="1">
      <alignment horizontal="distributed" vertical="center"/>
    </xf>
    <xf numFmtId="177" fontId="8" fillId="0" borderId="5" xfId="0" applyNumberFormat="1" applyFont="1" applyFill="1" applyBorder="1" applyAlignment="1">
      <alignment horizontal="distributed"/>
    </xf>
    <xf numFmtId="0" fontId="9" fillId="0" borderId="1" xfId="0" applyFont="1" applyFill="1" applyBorder="1" applyAlignment="1">
      <alignment horizontal="distributed"/>
    </xf>
    <xf numFmtId="0" fontId="8" fillId="2" borderId="0" xfId="0" applyFont="1" applyFill="1"/>
    <xf numFmtId="0" fontId="8" fillId="0" borderId="0" xfId="0" applyFont="1"/>
    <xf numFmtId="177" fontId="8" fillId="0" borderId="0" xfId="0" applyNumberFormat="1" applyFont="1"/>
    <xf numFmtId="0" fontId="8" fillId="0" borderId="0" xfId="0" applyFont="1" applyAlignment="1">
      <alignment horizontal="right"/>
    </xf>
    <xf numFmtId="0" fontId="8" fillId="2" borderId="1" xfId="0" applyFont="1" applyFill="1" applyBorder="1"/>
    <xf numFmtId="177" fontId="8" fillId="0" borderId="3" xfId="0" applyNumberFormat="1" applyFont="1" applyBorder="1" applyAlignment="1">
      <alignment horizontal="distributed"/>
    </xf>
    <xf numFmtId="177" fontId="9" fillId="0" borderId="6" xfId="0" applyNumberFormat="1" applyFont="1" applyBorder="1" applyAlignment="1">
      <alignment horizontal="distributed"/>
    </xf>
    <xf numFmtId="0" fontId="8" fillId="2" borderId="4" xfId="0" applyFont="1" applyFill="1" applyBorder="1"/>
    <xf numFmtId="0" fontId="8" fillId="0" borderId="0" xfId="0" applyFont="1" applyBorder="1"/>
    <xf numFmtId="177" fontId="8" fillId="0" borderId="1" xfId="0" applyNumberFormat="1" applyFont="1" applyBorder="1" applyAlignment="1">
      <alignment horizontal="distributed"/>
    </xf>
    <xf numFmtId="177" fontId="8" fillId="0" borderId="6" xfId="0" applyNumberFormat="1" applyFont="1" applyBorder="1" applyAlignment="1">
      <alignment horizontal="distributed"/>
    </xf>
    <xf numFmtId="177" fontId="8" fillId="0" borderId="22" xfId="0" applyNumberFormat="1" applyFont="1" applyBorder="1" applyAlignment="1">
      <alignment horizontal="distributed"/>
    </xf>
    <xf numFmtId="177" fontId="8" fillId="0" borderId="4" xfId="0" applyNumberFormat="1" applyFont="1" applyBorder="1" applyAlignment="1">
      <alignment horizontal="distributed"/>
    </xf>
    <xf numFmtId="177" fontId="8" fillId="0" borderId="10" xfId="0" applyNumberFormat="1" applyFont="1" applyBorder="1" applyAlignment="1">
      <alignment horizontal="distributed"/>
    </xf>
    <xf numFmtId="177" fontId="8" fillId="0" borderId="0" xfId="0" applyNumberFormat="1" applyFont="1" applyBorder="1" applyAlignment="1">
      <alignment horizontal="distributed"/>
    </xf>
    <xf numFmtId="177" fontId="9" fillId="0" borderId="0" xfId="0" applyNumberFormat="1" applyFont="1" applyBorder="1" applyAlignment="1">
      <alignment horizontal="distributed"/>
    </xf>
    <xf numFmtId="177" fontId="9" fillId="0" borderId="10" xfId="0" applyNumberFormat="1" applyFont="1" applyBorder="1" applyAlignment="1">
      <alignment horizontal="distributed"/>
    </xf>
    <xf numFmtId="177" fontId="8" fillId="0" borderId="5" xfId="0" applyNumberFormat="1" applyFont="1" applyBorder="1" applyAlignment="1">
      <alignment horizontal="distributed"/>
    </xf>
    <xf numFmtId="0" fontId="9" fillId="0" borderId="22" xfId="0" applyFont="1" applyBorder="1" applyAlignment="1">
      <alignment horizontal="distributed"/>
    </xf>
    <xf numFmtId="177" fontId="8" fillId="0" borderId="10" xfId="0" applyNumberFormat="1" applyFont="1" applyBorder="1" applyAlignment="1">
      <alignment horizontal="distributed" vertical="center"/>
    </xf>
    <xf numFmtId="177" fontId="8" fillId="0" borderId="4" xfId="0" applyNumberFormat="1" applyFont="1" applyBorder="1" applyAlignment="1">
      <alignment horizontal="distributed" vertical="center"/>
    </xf>
    <xf numFmtId="177" fontId="8" fillId="0" borderId="0" xfId="0" applyNumberFormat="1" applyFont="1" applyBorder="1" applyAlignment="1">
      <alignment horizontal="distributed" vertical="center"/>
    </xf>
    <xf numFmtId="177" fontId="8" fillId="0" borderId="8" xfId="0" applyNumberFormat="1" applyFont="1" applyBorder="1" applyAlignment="1">
      <alignment horizontal="distributed" vertical="center"/>
    </xf>
    <xf numFmtId="177" fontId="8" fillId="0" borderId="9" xfId="0" applyNumberFormat="1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177" fontId="8" fillId="0" borderId="12" xfId="0" applyNumberFormat="1" applyFont="1" applyBorder="1" applyAlignment="1">
      <alignment horizontal="distributed"/>
    </xf>
    <xf numFmtId="177" fontId="8" fillId="0" borderId="23" xfId="0" applyNumberFormat="1" applyFont="1" applyBorder="1" applyAlignment="1">
      <alignment horizontal="distributed"/>
    </xf>
    <xf numFmtId="177" fontId="8" fillId="0" borderId="18" xfId="0" applyNumberFormat="1" applyFont="1" applyBorder="1" applyAlignment="1">
      <alignment horizontal="distributed"/>
    </xf>
    <xf numFmtId="177" fontId="8" fillId="0" borderId="18" xfId="0" applyNumberFormat="1" applyFont="1" applyBorder="1" applyAlignment="1">
      <alignment horizontal="distributed" vertical="center"/>
    </xf>
    <xf numFmtId="177" fontId="8" fillId="0" borderId="13" xfId="0" applyNumberFormat="1" applyFont="1" applyBorder="1" applyAlignment="1">
      <alignment horizontal="distributed" vertical="center"/>
    </xf>
    <xf numFmtId="177" fontId="8" fillId="0" borderId="11" xfId="0" applyNumberFormat="1" applyFont="1" applyBorder="1" applyAlignment="1">
      <alignment horizontal="distributed" vertical="center"/>
    </xf>
    <xf numFmtId="177" fontId="8" fillId="0" borderId="17" xfId="0" applyNumberFormat="1" applyFont="1" applyBorder="1" applyAlignment="1">
      <alignment horizontal="distributed" vertical="center"/>
    </xf>
    <xf numFmtId="0" fontId="8" fillId="0" borderId="17" xfId="0" applyFont="1" applyBorder="1" applyAlignment="1">
      <alignment horizontal="distributed" vertical="center"/>
    </xf>
    <xf numFmtId="0" fontId="8" fillId="2" borderId="11" xfId="0" applyFont="1" applyFill="1" applyBorder="1"/>
    <xf numFmtId="0" fontId="8" fillId="0" borderId="19" xfId="0" applyFont="1" applyBorder="1" applyAlignment="1">
      <alignment horizontal="center" vertical="center"/>
    </xf>
    <xf numFmtId="177" fontId="8" fillId="0" borderId="20" xfId="0" applyNumberFormat="1" applyFont="1" applyBorder="1" applyAlignment="1">
      <alignment vertical="center"/>
    </xf>
    <xf numFmtId="177" fontId="8" fillId="0" borderId="21" xfId="0" applyNumberFormat="1" applyFont="1" applyBorder="1" applyAlignment="1">
      <alignment vertical="center"/>
    </xf>
    <xf numFmtId="177" fontId="8" fillId="0" borderId="19" xfId="0" applyNumberFormat="1" applyFont="1" applyBorder="1" applyAlignment="1">
      <alignment vertical="center"/>
    </xf>
    <xf numFmtId="177" fontId="8" fillId="0" borderId="10" xfId="1" applyNumberFormat="1" applyFont="1" applyBorder="1" applyAlignment="1">
      <alignment vertical="center"/>
    </xf>
    <xf numFmtId="177" fontId="8" fillId="0" borderId="4" xfId="1" applyNumberFormat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177" fontId="8" fillId="0" borderId="20" xfId="1" applyNumberFormat="1" applyFont="1" applyBorder="1" applyAlignment="1">
      <alignment vertical="center"/>
    </xf>
    <xf numFmtId="38" fontId="8" fillId="0" borderId="10" xfId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176" fontId="8" fillId="0" borderId="0" xfId="0" applyNumberFormat="1" applyFont="1"/>
    <xf numFmtId="177" fontId="8" fillId="0" borderId="4" xfId="0" applyNumberFormat="1" applyFont="1" applyBorder="1" applyAlignment="1">
      <alignment vertical="center"/>
    </xf>
    <xf numFmtId="177" fontId="8" fillId="0" borderId="0" xfId="0" applyNumberFormat="1" applyFont="1" applyBorder="1" applyAlignment="1">
      <alignment vertical="center"/>
    </xf>
    <xf numFmtId="177" fontId="8" fillId="0" borderId="10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177" fontId="8" fillId="0" borderId="11" xfId="0" applyNumberFormat="1" applyFont="1" applyBorder="1" applyAlignment="1">
      <alignment vertical="center"/>
    </xf>
    <xf numFmtId="177" fontId="8" fillId="0" borderId="14" xfId="0" applyNumberFormat="1" applyFont="1" applyBorder="1" applyAlignment="1">
      <alignment vertical="center"/>
    </xf>
    <xf numFmtId="177" fontId="8" fillId="0" borderId="13" xfId="0" applyNumberFormat="1" applyFont="1" applyBorder="1" applyAlignment="1">
      <alignment vertical="center"/>
    </xf>
    <xf numFmtId="177" fontId="8" fillId="0" borderId="14" xfId="1" applyNumberFormat="1" applyFont="1" applyBorder="1" applyAlignment="1">
      <alignment vertical="center"/>
    </xf>
    <xf numFmtId="177" fontId="8" fillId="0" borderId="13" xfId="1" applyNumberFormat="1" applyFont="1" applyBorder="1" applyAlignment="1">
      <alignment vertical="center"/>
    </xf>
    <xf numFmtId="177" fontId="8" fillId="0" borderId="11" xfId="1" applyNumberFormat="1" applyFont="1" applyBorder="1" applyAlignment="1">
      <alignment vertical="center"/>
    </xf>
    <xf numFmtId="38" fontId="8" fillId="0" borderId="13" xfId="1" applyFont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vertical="center"/>
    </xf>
    <xf numFmtId="177" fontId="8" fillId="0" borderId="6" xfId="0" applyNumberFormat="1" applyFont="1" applyBorder="1" applyAlignment="1">
      <alignment vertical="center"/>
    </xf>
    <xf numFmtId="177" fontId="8" fillId="0" borderId="22" xfId="0" applyNumberFormat="1" applyFont="1" applyBorder="1" applyAlignment="1">
      <alignment vertical="center"/>
    </xf>
    <xf numFmtId="177" fontId="8" fillId="0" borderId="6" xfId="1" applyNumberFormat="1" applyFont="1" applyBorder="1" applyAlignment="1">
      <alignment vertical="center"/>
    </xf>
    <xf numFmtId="177" fontId="8" fillId="0" borderId="22" xfId="1" applyNumberFormat="1" applyFont="1" applyBorder="1" applyAlignment="1">
      <alignment vertical="center"/>
    </xf>
    <xf numFmtId="177" fontId="8" fillId="0" borderId="1" xfId="1" applyNumberFormat="1" applyFont="1" applyBorder="1" applyAlignment="1">
      <alignment vertical="center"/>
    </xf>
    <xf numFmtId="38" fontId="8" fillId="0" borderId="22" xfId="1" applyFont="1" applyBorder="1" applyAlignment="1">
      <alignment vertical="center"/>
    </xf>
    <xf numFmtId="0" fontId="8" fillId="2" borderId="0" xfId="0" applyFont="1" applyFill="1" applyBorder="1"/>
    <xf numFmtId="177" fontId="8" fillId="2" borderId="0" xfId="0" applyNumberFormat="1" applyFont="1" applyFill="1" applyBorder="1"/>
    <xf numFmtId="177" fontId="8" fillId="2" borderId="0" xfId="0" applyNumberFormat="1" applyFont="1" applyFill="1"/>
    <xf numFmtId="0" fontId="8" fillId="0" borderId="24" xfId="0" applyFont="1" applyBorder="1" applyAlignment="1">
      <alignment horizontal="distributed" vertical="center"/>
    </xf>
    <xf numFmtId="0" fontId="8" fillId="0" borderId="25" xfId="0" applyFont="1" applyBorder="1" applyAlignment="1">
      <alignment horizontal="center" vertical="center"/>
    </xf>
    <xf numFmtId="177" fontId="8" fillId="0" borderId="26" xfId="0" applyNumberFormat="1" applyFont="1" applyBorder="1" applyAlignment="1">
      <alignment vertical="center"/>
    </xf>
    <xf numFmtId="177" fontId="8" fillId="0" borderId="24" xfId="1" applyNumberFormat="1" applyFont="1" applyBorder="1" applyAlignment="1">
      <alignment vertical="center"/>
    </xf>
    <xf numFmtId="177" fontId="8" fillId="0" borderId="25" xfId="0" applyNumberFormat="1" applyFont="1" applyBorder="1" applyAlignment="1">
      <alignment vertical="center"/>
    </xf>
    <xf numFmtId="177" fontId="8" fillId="0" borderId="24" xfId="0" applyNumberFormat="1" applyFont="1" applyBorder="1" applyAlignment="1">
      <alignment vertical="center"/>
    </xf>
    <xf numFmtId="177" fontId="8" fillId="0" borderId="25" xfId="1" applyNumberFormat="1" applyFont="1" applyBorder="1" applyAlignment="1">
      <alignment vertical="center"/>
    </xf>
    <xf numFmtId="177" fontId="8" fillId="0" borderId="26" xfId="1" applyNumberFormat="1" applyFont="1" applyBorder="1" applyAlignment="1">
      <alignment vertical="center"/>
    </xf>
    <xf numFmtId="38" fontId="8" fillId="0" borderId="25" xfId="1" applyFont="1" applyBorder="1" applyAlignment="1">
      <alignment vertical="center"/>
    </xf>
    <xf numFmtId="0" fontId="8" fillId="2" borderId="26" xfId="0" applyFont="1" applyFill="1" applyBorder="1"/>
    <xf numFmtId="0" fontId="8" fillId="0" borderId="27" xfId="0" applyFont="1" applyBorder="1" applyAlignment="1">
      <alignment horizontal="distributed" vertical="center"/>
    </xf>
    <xf numFmtId="0" fontId="8" fillId="0" borderId="28" xfId="0" applyFont="1" applyBorder="1" applyAlignment="1">
      <alignment horizontal="center" vertical="center"/>
    </xf>
    <xf numFmtId="177" fontId="8" fillId="0" borderId="29" xfId="0" applyNumberFormat="1" applyFont="1" applyBorder="1" applyAlignment="1">
      <alignment vertical="center"/>
    </xf>
    <xf numFmtId="177" fontId="8" fillId="0" borderId="27" xfId="1" applyNumberFormat="1" applyFont="1" applyBorder="1" applyAlignment="1">
      <alignment vertical="center"/>
    </xf>
    <xf numFmtId="177" fontId="8" fillId="0" borderId="28" xfId="0" applyNumberFormat="1" applyFont="1" applyBorder="1" applyAlignment="1">
      <alignment vertical="center"/>
    </xf>
    <xf numFmtId="177" fontId="8" fillId="0" borderId="27" xfId="0" applyNumberFormat="1" applyFont="1" applyBorder="1" applyAlignment="1">
      <alignment vertical="center"/>
    </xf>
    <xf numFmtId="177" fontId="8" fillId="0" borderId="28" xfId="1" applyNumberFormat="1" applyFont="1" applyBorder="1" applyAlignment="1">
      <alignment vertical="center"/>
    </xf>
    <xf numFmtId="177" fontId="8" fillId="0" borderId="29" xfId="1" applyNumberFormat="1" applyFont="1" applyBorder="1" applyAlignment="1">
      <alignment vertical="center"/>
    </xf>
    <xf numFmtId="38" fontId="8" fillId="0" borderId="28" xfId="1" applyFont="1" applyBorder="1" applyAlignment="1">
      <alignment vertical="center"/>
    </xf>
    <xf numFmtId="0" fontId="8" fillId="2" borderId="29" xfId="0" applyFont="1" applyFill="1" applyBorder="1"/>
    <xf numFmtId="0" fontId="8" fillId="0" borderId="29" xfId="0" applyFont="1" applyFill="1" applyBorder="1"/>
    <xf numFmtId="0" fontId="8" fillId="0" borderId="27" xfId="0" applyFont="1" applyFill="1" applyBorder="1" applyAlignment="1">
      <alignment horizontal="distributed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vertical="center"/>
    </xf>
    <xf numFmtId="177" fontId="8" fillId="0" borderId="27" xfId="1" applyNumberFormat="1" applyFont="1" applyFill="1" applyBorder="1" applyAlignment="1">
      <alignment vertical="center"/>
    </xf>
    <xf numFmtId="177" fontId="8" fillId="0" borderId="27" xfId="0" applyNumberFormat="1" applyFont="1" applyFill="1" applyBorder="1" applyAlignment="1">
      <alignment vertical="center"/>
    </xf>
    <xf numFmtId="177" fontId="8" fillId="0" borderId="29" xfId="0" applyNumberFormat="1" applyFont="1" applyFill="1" applyBorder="1" applyAlignment="1">
      <alignment vertical="center"/>
    </xf>
    <xf numFmtId="177" fontId="8" fillId="0" borderId="28" xfId="0" applyNumberFormat="1" applyFont="1" applyFill="1" applyBorder="1" applyAlignment="1">
      <alignment vertical="center"/>
    </xf>
    <xf numFmtId="177" fontId="8" fillId="0" borderId="28" xfId="1" applyNumberFormat="1" applyFont="1" applyFill="1" applyBorder="1" applyAlignment="1">
      <alignment vertical="center"/>
    </xf>
    <xf numFmtId="177" fontId="8" fillId="0" borderId="29" xfId="1" applyNumberFormat="1" applyFont="1" applyFill="1" applyBorder="1" applyAlignment="1">
      <alignment vertical="center"/>
    </xf>
    <xf numFmtId="38" fontId="8" fillId="0" borderId="28" xfId="1" applyFont="1" applyFill="1" applyBorder="1" applyAlignment="1">
      <alignment vertical="center"/>
    </xf>
    <xf numFmtId="0" fontId="8" fillId="0" borderId="26" xfId="0" applyFont="1" applyFill="1" applyBorder="1"/>
    <xf numFmtId="0" fontId="8" fillId="0" borderId="24" xfId="0" applyFont="1" applyFill="1" applyBorder="1" applyAlignment="1">
      <alignment horizontal="distributed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vertical="center"/>
    </xf>
    <xf numFmtId="177" fontId="8" fillId="0" borderId="24" xfId="1" applyNumberFormat="1" applyFont="1" applyFill="1" applyBorder="1" applyAlignment="1">
      <alignment vertical="center"/>
    </xf>
    <xf numFmtId="177" fontId="8" fillId="0" borderId="24" xfId="0" applyNumberFormat="1" applyFont="1" applyFill="1" applyBorder="1" applyAlignment="1">
      <alignment vertical="center"/>
    </xf>
    <xf numFmtId="177" fontId="8" fillId="0" borderId="26" xfId="0" applyNumberFormat="1" applyFont="1" applyFill="1" applyBorder="1" applyAlignment="1">
      <alignment vertical="center"/>
    </xf>
    <xf numFmtId="177" fontId="8" fillId="0" borderId="25" xfId="0" applyNumberFormat="1" applyFont="1" applyFill="1" applyBorder="1" applyAlignment="1">
      <alignment vertical="center"/>
    </xf>
    <xf numFmtId="177" fontId="8" fillId="0" borderId="25" xfId="1" applyNumberFormat="1" applyFont="1" applyFill="1" applyBorder="1" applyAlignment="1">
      <alignment vertical="center"/>
    </xf>
    <xf numFmtId="177" fontId="8" fillId="0" borderId="26" xfId="1" applyNumberFormat="1" applyFont="1" applyFill="1" applyBorder="1" applyAlignment="1">
      <alignment vertical="center"/>
    </xf>
    <xf numFmtId="38" fontId="8" fillId="0" borderId="25" xfId="1" applyFont="1" applyFill="1" applyBorder="1" applyAlignment="1">
      <alignment vertical="center"/>
    </xf>
    <xf numFmtId="0" fontId="8" fillId="0" borderId="29" xfId="0" applyFont="1" applyFill="1" applyBorder="1" applyAlignment="1">
      <alignment horizontal="center" vertical="center"/>
    </xf>
    <xf numFmtId="38" fontId="8" fillId="0" borderId="27" xfId="1" applyFont="1" applyFill="1" applyBorder="1" applyAlignment="1">
      <alignment vertical="center"/>
    </xf>
    <xf numFmtId="38" fontId="8" fillId="0" borderId="29" xfId="1" applyFont="1" applyFill="1" applyBorder="1" applyAlignment="1">
      <alignment vertical="center"/>
    </xf>
    <xf numFmtId="0" fontId="8" fillId="0" borderId="26" xfId="0" applyFont="1" applyFill="1" applyBorder="1" applyAlignment="1">
      <alignment horizontal="center" vertical="center"/>
    </xf>
    <xf numFmtId="38" fontId="8" fillId="0" borderId="24" xfId="1" applyFont="1" applyFill="1" applyBorder="1" applyAlignment="1">
      <alignment vertical="center"/>
    </xf>
    <xf numFmtId="38" fontId="8" fillId="0" borderId="26" xfId="1" applyFont="1" applyFill="1" applyBorder="1" applyAlignment="1">
      <alignment vertical="center"/>
    </xf>
    <xf numFmtId="177" fontId="8" fillId="0" borderId="24" xfId="1" applyNumberFormat="1" applyFont="1" applyFill="1" applyBorder="1" applyAlignment="1">
      <alignment horizontal="right" vertical="center"/>
    </xf>
    <xf numFmtId="177" fontId="8" fillId="0" borderId="24" xfId="0" applyNumberFormat="1" applyFont="1" applyFill="1" applyBorder="1" applyAlignment="1">
      <alignment horizontal="right" vertical="center"/>
    </xf>
    <xf numFmtId="177" fontId="8" fillId="0" borderId="26" xfId="0" applyNumberFormat="1" applyFont="1" applyFill="1" applyBorder="1" applyAlignment="1">
      <alignment horizontal="right" vertical="center"/>
    </xf>
    <xf numFmtId="177" fontId="8" fillId="0" borderId="25" xfId="0" applyNumberFormat="1" applyFont="1" applyFill="1" applyBorder="1" applyAlignment="1">
      <alignment horizontal="right" vertical="center"/>
    </xf>
    <xf numFmtId="177" fontId="8" fillId="0" borderId="26" xfId="1" applyNumberFormat="1" applyFont="1" applyFill="1" applyBorder="1" applyAlignment="1">
      <alignment horizontal="right" vertical="center"/>
    </xf>
    <xf numFmtId="177" fontId="8" fillId="0" borderId="25" xfId="1" applyNumberFormat="1" applyFont="1" applyFill="1" applyBorder="1" applyAlignment="1">
      <alignment horizontal="right" vertical="center"/>
    </xf>
    <xf numFmtId="177" fontId="8" fillId="0" borderId="27" xfId="1" applyNumberFormat="1" applyFont="1" applyFill="1" applyBorder="1" applyAlignment="1">
      <alignment horizontal="right" vertical="center"/>
    </xf>
    <xf numFmtId="177" fontId="8" fillId="0" borderId="27" xfId="0" applyNumberFormat="1" applyFont="1" applyFill="1" applyBorder="1" applyAlignment="1">
      <alignment horizontal="right" vertical="center"/>
    </xf>
    <xf numFmtId="177" fontId="8" fillId="0" borderId="29" xfId="0" applyNumberFormat="1" applyFont="1" applyFill="1" applyBorder="1" applyAlignment="1">
      <alignment horizontal="right" vertical="center"/>
    </xf>
    <xf numFmtId="177" fontId="8" fillId="0" borderId="28" xfId="0" applyNumberFormat="1" applyFont="1" applyFill="1" applyBorder="1" applyAlignment="1">
      <alignment horizontal="right" vertical="center"/>
    </xf>
    <xf numFmtId="177" fontId="8" fillId="0" borderId="29" xfId="1" applyNumberFormat="1" applyFont="1" applyFill="1" applyBorder="1" applyAlignment="1">
      <alignment horizontal="right" vertical="center"/>
    </xf>
    <xf numFmtId="177" fontId="8" fillId="0" borderId="28" xfId="1" applyNumberFormat="1" applyFont="1" applyFill="1" applyBorder="1" applyAlignment="1">
      <alignment horizontal="right" vertical="center"/>
    </xf>
    <xf numFmtId="0" fontId="8" fillId="0" borderId="26" xfId="0" applyFont="1" applyFill="1" applyBorder="1" applyAlignment="1">
      <alignment vertical="center"/>
    </xf>
    <xf numFmtId="0" fontId="8" fillId="0" borderId="25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18" xfId="0" applyFont="1" applyBorder="1" applyAlignment="1">
      <alignment vertical="center"/>
    </xf>
    <xf numFmtId="176" fontId="8" fillId="0" borderId="14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3" fontId="8" fillId="0" borderId="14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77" fontId="10" fillId="0" borderId="18" xfId="0" applyNumberFormat="1" applyFont="1" applyBorder="1" applyAlignment="1">
      <alignment horizontal="center" vertical="center"/>
    </xf>
    <xf numFmtId="0" fontId="8" fillId="0" borderId="30" xfId="0" applyFont="1" applyFill="1" applyBorder="1" applyAlignment="1">
      <alignment horizontal="right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8" fillId="0" borderId="33" xfId="0" applyFont="1" applyFill="1" applyBorder="1"/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/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/>
    <xf numFmtId="0" fontId="8" fillId="0" borderId="38" xfId="0" applyFont="1" applyFill="1" applyBorder="1" applyAlignment="1">
      <alignment horizontal="center" vertical="center"/>
    </xf>
    <xf numFmtId="0" fontId="8" fillId="0" borderId="39" xfId="0" applyFont="1" applyFill="1" applyBorder="1"/>
    <xf numFmtId="0" fontId="8" fillId="0" borderId="40" xfId="0" applyFont="1" applyFill="1" applyBorder="1" applyAlignment="1">
      <alignment horizontal="center" vertical="center"/>
    </xf>
    <xf numFmtId="0" fontId="8" fillId="0" borderId="41" xfId="0" applyFont="1" applyFill="1" applyBorder="1"/>
    <xf numFmtId="0" fontId="8" fillId="0" borderId="42" xfId="0" applyFont="1" applyFill="1" applyBorder="1" applyAlignment="1">
      <alignment horizontal="center" vertical="center"/>
    </xf>
    <xf numFmtId="0" fontId="8" fillId="0" borderId="43" xfId="0" applyFont="1" applyFill="1" applyBorder="1"/>
    <xf numFmtId="0" fontId="8" fillId="0" borderId="44" xfId="0" applyFont="1" applyFill="1" applyBorder="1" applyAlignment="1">
      <alignment horizontal="distributed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38" fontId="8" fillId="0" borderId="44" xfId="1" applyFont="1" applyFill="1" applyBorder="1" applyAlignment="1">
      <alignment vertical="center"/>
    </xf>
    <xf numFmtId="38" fontId="8" fillId="0" borderId="45" xfId="1" applyFont="1" applyFill="1" applyBorder="1" applyAlignment="1">
      <alignment vertical="center"/>
    </xf>
    <xf numFmtId="38" fontId="8" fillId="0" borderId="46" xfId="1" applyFont="1" applyFill="1" applyBorder="1" applyAlignment="1">
      <alignment vertical="center"/>
    </xf>
    <xf numFmtId="0" fontId="8" fillId="0" borderId="46" xfId="0" applyFont="1" applyFill="1" applyBorder="1"/>
    <xf numFmtId="0" fontId="8" fillId="0" borderId="47" xfId="0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distributed"/>
    </xf>
    <xf numFmtId="177" fontId="8" fillId="0" borderId="44" xfId="1" applyNumberFormat="1" applyFont="1" applyFill="1" applyBorder="1" applyAlignment="1">
      <alignment horizontal="right" vertical="center"/>
    </xf>
    <xf numFmtId="177" fontId="8" fillId="0" borderId="44" xfId="0" applyNumberFormat="1" applyFont="1" applyFill="1" applyBorder="1" applyAlignment="1">
      <alignment horizontal="right" vertical="center"/>
    </xf>
    <xf numFmtId="177" fontId="8" fillId="0" borderId="46" xfId="0" applyNumberFormat="1" applyFont="1" applyFill="1" applyBorder="1" applyAlignment="1">
      <alignment horizontal="right" vertical="center"/>
    </xf>
    <xf numFmtId="177" fontId="8" fillId="0" borderId="45" xfId="0" applyNumberFormat="1" applyFont="1" applyFill="1" applyBorder="1" applyAlignment="1">
      <alignment horizontal="right" vertical="center"/>
    </xf>
    <xf numFmtId="177" fontId="8" fillId="0" borderId="46" xfId="1" applyNumberFormat="1" applyFont="1" applyFill="1" applyBorder="1" applyAlignment="1">
      <alignment horizontal="right" vertical="center"/>
    </xf>
    <xf numFmtId="177" fontId="8" fillId="0" borderId="45" xfId="1" applyNumberFormat="1" applyFont="1" applyFill="1" applyBorder="1" applyAlignment="1">
      <alignment horizontal="right" vertical="center"/>
    </xf>
    <xf numFmtId="0" fontId="8" fillId="0" borderId="31" xfId="0" applyFont="1" applyFill="1" applyBorder="1" applyAlignment="1">
      <alignment horizontal="right"/>
    </xf>
    <xf numFmtId="0" fontId="9" fillId="0" borderId="31" xfId="0" applyFont="1" applyFill="1" applyBorder="1" applyAlignment="1"/>
    <xf numFmtId="0" fontId="8" fillId="0" borderId="32" xfId="0" applyFont="1" applyFill="1" applyBorder="1" applyAlignment="1">
      <alignment horizontal="distributed" vertical="center"/>
    </xf>
    <xf numFmtId="0" fontId="8" fillId="0" borderId="44" xfId="0" applyFont="1" applyFill="1" applyBorder="1" applyAlignment="1">
      <alignment vertical="center"/>
    </xf>
    <xf numFmtId="177" fontId="8" fillId="0" borderId="44" xfId="1" applyNumberFormat="1" applyFont="1" applyFill="1" applyBorder="1" applyAlignment="1">
      <alignment vertical="center"/>
    </xf>
    <xf numFmtId="177" fontId="8" fillId="0" borderId="44" xfId="0" applyNumberFormat="1" applyFont="1" applyFill="1" applyBorder="1" applyAlignment="1">
      <alignment vertical="center"/>
    </xf>
    <xf numFmtId="177" fontId="8" fillId="0" borderId="46" xfId="0" applyNumberFormat="1" applyFont="1" applyFill="1" applyBorder="1" applyAlignment="1">
      <alignment vertical="center"/>
    </xf>
    <xf numFmtId="177" fontId="8" fillId="0" borderId="45" xfId="0" applyNumberFormat="1" applyFont="1" applyFill="1" applyBorder="1" applyAlignment="1">
      <alignment vertical="center"/>
    </xf>
    <xf numFmtId="177" fontId="8" fillId="0" borderId="45" xfId="1" applyNumberFormat="1" applyFont="1" applyFill="1" applyBorder="1" applyAlignment="1">
      <alignment vertical="center"/>
    </xf>
    <xf numFmtId="177" fontId="8" fillId="0" borderId="46" xfId="1" applyNumberFormat="1" applyFont="1" applyFill="1" applyBorder="1" applyAlignment="1">
      <alignment vertical="center"/>
    </xf>
    <xf numFmtId="0" fontId="9" fillId="0" borderId="31" xfId="0" applyFont="1" applyFill="1" applyBorder="1" applyAlignment="1">
      <alignment horizontal="distributed"/>
    </xf>
    <xf numFmtId="0" fontId="9" fillId="0" borderId="32" xfId="0" applyFont="1" applyFill="1" applyBorder="1" applyAlignment="1">
      <alignment horizontal="distributed"/>
    </xf>
    <xf numFmtId="0" fontId="8" fillId="0" borderId="46" xfId="0" applyFont="1" applyFill="1" applyBorder="1" applyAlignment="1">
      <alignment vertical="center"/>
    </xf>
    <xf numFmtId="0" fontId="8" fillId="0" borderId="45" xfId="0" applyFont="1" applyFill="1" applyBorder="1" applyAlignment="1">
      <alignment vertical="center"/>
    </xf>
    <xf numFmtId="177" fontId="9" fillId="0" borderId="32" xfId="0" applyNumberFormat="1" applyFont="1" applyFill="1" applyBorder="1" applyAlignment="1">
      <alignment horizontal="distributed"/>
    </xf>
    <xf numFmtId="177" fontId="8" fillId="0" borderId="32" xfId="0" applyNumberFormat="1" applyFont="1" applyBorder="1" applyAlignment="1">
      <alignment horizontal="distributed"/>
    </xf>
    <xf numFmtId="177" fontId="9" fillId="0" borderId="32" xfId="0" applyNumberFormat="1" applyFont="1" applyBorder="1" applyAlignment="1">
      <alignment horizontal="distributed"/>
    </xf>
    <xf numFmtId="177" fontId="9" fillId="0" borderId="48" xfId="0" applyNumberFormat="1" applyFont="1" applyBorder="1" applyAlignment="1">
      <alignment horizontal="distributed"/>
    </xf>
    <xf numFmtId="177" fontId="9" fillId="0" borderId="49" xfId="0" applyNumberFormat="1" applyFont="1" applyBorder="1" applyAlignment="1">
      <alignment horizontal="distributed"/>
    </xf>
    <xf numFmtId="177" fontId="9" fillId="0" borderId="50" xfId="0" applyNumberFormat="1" applyFont="1" applyBorder="1" applyAlignment="1">
      <alignment horizontal="distributed"/>
    </xf>
    <xf numFmtId="177" fontId="9" fillId="0" borderId="31" xfId="0" applyNumberFormat="1" applyFont="1" applyBorder="1" applyAlignment="1">
      <alignment horizontal="distributed"/>
    </xf>
    <xf numFmtId="0" fontId="8" fillId="0" borderId="32" xfId="0" applyFont="1" applyBorder="1" applyAlignment="1">
      <alignment horizontal="distributed" vertical="center"/>
    </xf>
    <xf numFmtId="0" fontId="8" fillId="2" borderId="37" xfId="0" applyFont="1" applyFill="1" applyBorder="1"/>
    <xf numFmtId="0" fontId="8" fillId="0" borderId="38" xfId="0" applyFont="1" applyBorder="1" applyAlignment="1">
      <alignment horizontal="center" vertical="center"/>
    </xf>
    <xf numFmtId="0" fontId="8" fillId="2" borderId="33" xfId="0" applyFont="1" applyFill="1" applyBorder="1"/>
    <xf numFmtId="0" fontId="8" fillId="0" borderId="34" xfId="0" applyFont="1" applyBorder="1" applyAlignment="1">
      <alignment horizontal="center" vertical="center"/>
    </xf>
    <xf numFmtId="0" fontId="8" fillId="2" borderId="35" xfId="0" applyFont="1" applyFill="1" applyBorder="1"/>
    <xf numFmtId="0" fontId="8" fillId="0" borderId="36" xfId="0" applyFont="1" applyBorder="1" applyAlignment="1">
      <alignment horizontal="center" vertical="center"/>
    </xf>
    <xf numFmtId="0" fontId="8" fillId="2" borderId="39" xfId="0" applyFont="1" applyFill="1" applyBorder="1"/>
    <xf numFmtId="0" fontId="8" fillId="0" borderId="40" xfId="0" applyFont="1" applyBorder="1" applyAlignment="1">
      <alignment horizontal="center" vertical="center"/>
    </xf>
    <xf numFmtId="0" fontId="8" fillId="2" borderId="41" xfId="0" applyFont="1" applyFill="1" applyBorder="1"/>
    <xf numFmtId="0" fontId="8" fillId="0" borderId="42" xfId="0" applyFont="1" applyBorder="1" applyAlignment="1">
      <alignment horizontal="center" vertical="center"/>
    </xf>
    <xf numFmtId="0" fontId="8" fillId="2" borderId="43" xfId="0" applyFont="1" applyFill="1" applyBorder="1"/>
    <xf numFmtId="0" fontId="8" fillId="0" borderId="44" xfId="0" applyFont="1" applyBorder="1" applyAlignment="1">
      <alignment horizontal="distributed" vertical="center"/>
    </xf>
    <xf numFmtId="0" fontId="8" fillId="0" borderId="45" xfId="0" applyFont="1" applyBorder="1" applyAlignment="1">
      <alignment horizontal="center" vertical="center"/>
    </xf>
    <xf numFmtId="177" fontId="8" fillId="0" borderId="46" xfId="0" applyNumberFormat="1" applyFont="1" applyBorder="1" applyAlignment="1">
      <alignment vertical="center"/>
    </xf>
    <xf numFmtId="177" fontId="8" fillId="0" borderId="44" xfId="1" applyNumberFormat="1" applyFont="1" applyBorder="1" applyAlignment="1">
      <alignment vertical="center"/>
    </xf>
    <xf numFmtId="177" fontId="8" fillId="0" borderId="45" xfId="0" applyNumberFormat="1" applyFont="1" applyBorder="1" applyAlignment="1">
      <alignment vertical="center"/>
    </xf>
    <xf numFmtId="177" fontId="8" fillId="0" borderId="44" xfId="0" applyNumberFormat="1" applyFont="1" applyBorder="1" applyAlignment="1">
      <alignment vertical="center"/>
    </xf>
    <xf numFmtId="177" fontId="8" fillId="0" borderId="45" xfId="1" applyNumberFormat="1" applyFont="1" applyBorder="1" applyAlignment="1">
      <alignment vertical="center"/>
    </xf>
    <xf numFmtId="177" fontId="8" fillId="0" borderId="46" xfId="1" applyNumberFormat="1" applyFont="1" applyBorder="1" applyAlignment="1">
      <alignment vertical="center"/>
    </xf>
    <xf numFmtId="38" fontId="8" fillId="0" borderId="45" xfId="1" applyFont="1" applyBorder="1" applyAlignment="1">
      <alignment vertical="center"/>
    </xf>
    <xf numFmtId="0" fontId="8" fillId="2" borderId="46" xfId="0" applyFont="1" applyFill="1" applyBorder="1"/>
    <xf numFmtId="0" fontId="8" fillId="0" borderId="47" xfId="0" applyFont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distributed" vertical="center" shrinkToFit="1"/>
    </xf>
    <xf numFmtId="177" fontId="8" fillId="0" borderId="18" xfId="0" applyNumberFormat="1" applyFont="1" applyFill="1" applyBorder="1" applyAlignment="1">
      <alignment horizontal="distributed" vertical="top"/>
    </xf>
    <xf numFmtId="177" fontId="10" fillId="0" borderId="0" xfId="0" applyNumberFormat="1" applyFont="1" applyBorder="1" applyAlignment="1">
      <alignment horizontal="distributed" vertical="center"/>
    </xf>
    <xf numFmtId="0" fontId="11" fillId="0" borderId="0" xfId="0" applyFont="1" applyFill="1" applyAlignment="1">
      <alignment shrinkToFit="1"/>
    </xf>
    <xf numFmtId="0" fontId="11" fillId="0" borderId="0" xfId="0" applyFont="1" applyFill="1" applyBorder="1" applyAlignment="1">
      <alignment shrinkToFit="1"/>
    </xf>
    <xf numFmtId="0" fontId="11" fillId="0" borderId="0" xfId="0" applyFont="1" applyFill="1" applyBorder="1" applyAlignment="1">
      <alignment vertical="center" shrinkToFit="1"/>
    </xf>
    <xf numFmtId="0" fontId="11" fillId="0" borderId="0" xfId="0" applyFont="1" applyFill="1" applyBorder="1"/>
    <xf numFmtId="0" fontId="12" fillId="0" borderId="0" xfId="0" applyFont="1" applyFill="1" applyBorder="1" applyAlignment="1">
      <alignment vertical="center" shrinkToFit="1"/>
    </xf>
    <xf numFmtId="177" fontId="8" fillId="0" borderId="0" xfId="0" applyNumberFormat="1" applyFont="1" applyBorder="1" applyAlignment="1">
      <alignment horizontal="distributed" vertical="center"/>
    </xf>
    <xf numFmtId="0" fontId="8" fillId="0" borderId="31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9" fillId="0" borderId="2" xfId="0" applyFont="1" applyFill="1" applyBorder="1" applyAlignment="1">
      <alignment horizontal="distributed"/>
    </xf>
    <xf numFmtId="177" fontId="8" fillId="0" borderId="0" xfId="0" applyNumberFormat="1" applyFont="1" applyFill="1" applyBorder="1" applyAlignment="1">
      <alignment horizontal="distributed" vertical="center"/>
    </xf>
    <xf numFmtId="177" fontId="8" fillId="0" borderId="18" xfId="0" applyNumberFormat="1" applyFont="1" applyFill="1" applyBorder="1" applyAlignment="1">
      <alignment horizontal="distributed" vertical="center"/>
    </xf>
    <xf numFmtId="177" fontId="9" fillId="0" borderId="31" xfId="0" applyNumberFormat="1" applyFont="1" applyFill="1" applyBorder="1" applyAlignment="1">
      <alignment horizontal="distributed"/>
    </xf>
    <xf numFmtId="0" fontId="8" fillId="0" borderId="6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177" fontId="9" fillId="0" borderId="2" xfId="0" applyNumberFormat="1" applyFont="1" applyFill="1" applyBorder="1" applyAlignment="1"/>
    <xf numFmtId="177" fontId="10" fillId="0" borderId="0" xfId="0" applyNumberFormat="1" applyFont="1" applyBorder="1" applyAlignment="1">
      <alignment horizontal="distributed" vertical="center"/>
    </xf>
    <xf numFmtId="0" fontId="8" fillId="0" borderId="14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right" vertical="center"/>
    </xf>
    <xf numFmtId="0" fontId="10" fillId="0" borderId="17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distributed" vertical="center" shrinkToFit="1"/>
    </xf>
    <xf numFmtId="0" fontId="10" fillId="0" borderId="18" xfId="0" applyFont="1" applyFill="1" applyBorder="1" applyAlignment="1">
      <alignment horizontal="distributed" vertical="center" shrinkToFit="1"/>
    </xf>
    <xf numFmtId="177" fontId="9" fillId="0" borderId="31" xfId="0" applyNumberFormat="1" applyFont="1" applyFill="1" applyBorder="1" applyAlignment="1"/>
    <xf numFmtId="0" fontId="9" fillId="0" borderId="31" xfId="0" applyFont="1" applyBorder="1" applyAlignment="1"/>
    <xf numFmtId="177" fontId="8" fillId="0" borderId="48" xfId="0" applyNumberFormat="1" applyFont="1" applyBorder="1" applyAlignment="1"/>
    <xf numFmtId="0" fontId="8" fillId="0" borderId="0" xfId="0" applyFont="1" applyFill="1" applyBorder="1" applyAlignment="1">
      <alignment horizontal="center" vertical="center"/>
    </xf>
    <xf numFmtId="177" fontId="8" fillId="0" borderId="6" xfId="0" quotePrefix="1" applyNumberFormat="1" applyFont="1" applyBorder="1" applyAlignment="1">
      <alignment vertical="center"/>
    </xf>
    <xf numFmtId="177" fontId="8" fillId="0" borderId="0" xfId="0" quotePrefix="1" applyNumberFormat="1" applyFont="1" applyBorder="1" applyAlignment="1">
      <alignment vertical="center"/>
    </xf>
    <xf numFmtId="177" fontId="8" fillId="0" borderId="14" xfId="0" quotePrefix="1" applyNumberFormat="1" applyFont="1" applyBorder="1" applyAlignment="1">
      <alignment vertical="center"/>
    </xf>
    <xf numFmtId="0" fontId="8" fillId="0" borderId="0" xfId="0" applyFont="1" applyFill="1" applyBorder="1" applyAlignment="1">
      <alignment horizontal="distributed" vertical="center"/>
    </xf>
    <xf numFmtId="177" fontId="10" fillId="0" borderId="6" xfId="0" applyNumberFormat="1" applyFont="1" applyFill="1" applyBorder="1" applyAlignment="1">
      <alignment horizontal="distributed" vertical="center" shrinkToFit="1"/>
    </xf>
    <xf numFmtId="177" fontId="10" fillId="0" borderId="0" xfId="0" applyNumberFormat="1" applyFont="1" applyFill="1" applyBorder="1" applyAlignment="1">
      <alignment horizontal="distributed" vertical="center" shrinkToFit="1"/>
    </xf>
    <xf numFmtId="177" fontId="10" fillId="0" borderId="18" xfId="0" applyNumberFormat="1" applyFont="1" applyFill="1" applyBorder="1" applyAlignment="1">
      <alignment horizontal="distributed" vertical="center" shrinkToFit="1"/>
    </xf>
    <xf numFmtId="0" fontId="8" fillId="0" borderId="51" xfId="0" applyFont="1" applyFill="1" applyBorder="1" applyAlignment="1">
      <alignment horizontal="left" vertical="center" wrapText="1"/>
    </xf>
    <xf numFmtId="0" fontId="8" fillId="0" borderId="52" xfId="0" applyFont="1" applyFill="1" applyBorder="1" applyAlignment="1">
      <alignment horizontal="left" vertical="center"/>
    </xf>
    <xf numFmtId="0" fontId="8" fillId="0" borderId="53" xfId="0" applyFont="1" applyFill="1" applyBorder="1" applyAlignment="1">
      <alignment horizontal="left" vertical="center"/>
    </xf>
    <xf numFmtId="0" fontId="8" fillId="0" borderId="54" xfId="0" applyFont="1" applyFill="1" applyBorder="1" applyAlignment="1">
      <alignment horizontal="left" vertical="center"/>
    </xf>
    <xf numFmtId="0" fontId="8" fillId="0" borderId="55" xfId="0" applyFont="1" applyFill="1" applyBorder="1" applyAlignment="1">
      <alignment horizontal="left" vertical="center"/>
    </xf>
    <xf numFmtId="0" fontId="8" fillId="0" borderId="56" xfId="0" applyFont="1" applyFill="1" applyBorder="1" applyAlignment="1">
      <alignment horizontal="left" vertical="center"/>
    </xf>
    <xf numFmtId="0" fontId="8" fillId="0" borderId="57" xfId="0" applyFont="1" applyFill="1" applyBorder="1" applyAlignment="1">
      <alignment horizontal="left" vertical="center"/>
    </xf>
    <xf numFmtId="0" fontId="8" fillId="0" borderId="58" xfId="0" applyFont="1" applyFill="1" applyBorder="1" applyAlignment="1">
      <alignment horizontal="left" vertical="center"/>
    </xf>
    <xf numFmtId="0" fontId="8" fillId="0" borderId="59" xfId="0" applyFont="1" applyFill="1" applyBorder="1" applyAlignment="1">
      <alignment horizontal="left" vertical="center"/>
    </xf>
    <xf numFmtId="0" fontId="8" fillId="0" borderId="31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distributed" vertical="center" wrapText="1" shrinkToFit="1"/>
    </xf>
    <xf numFmtId="0" fontId="8" fillId="0" borderId="0" xfId="0" applyFont="1" applyFill="1" applyBorder="1" applyAlignment="1">
      <alignment horizontal="distributed" vertical="center" wrapText="1" shrinkToFit="1"/>
    </xf>
    <xf numFmtId="0" fontId="8" fillId="0" borderId="18" xfId="0" applyFont="1" applyFill="1" applyBorder="1" applyAlignment="1">
      <alignment horizontal="distributed" vertical="center" wrapText="1" shrinkToFit="1"/>
    </xf>
    <xf numFmtId="0" fontId="8" fillId="0" borderId="6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18" xfId="0" applyFont="1" applyFill="1" applyBorder="1" applyAlignment="1">
      <alignment horizontal="distributed" vertical="center"/>
    </xf>
    <xf numFmtId="0" fontId="9" fillId="0" borderId="0" xfId="0" applyFont="1" applyBorder="1"/>
    <xf numFmtId="0" fontId="9" fillId="0" borderId="14" xfId="0" applyFont="1" applyBorder="1"/>
    <xf numFmtId="0" fontId="8" fillId="0" borderId="2" xfId="0" applyFont="1" applyFill="1" applyBorder="1" applyAlignment="1">
      <alignment horizontal="distributed" vertical="center"/>
    </xf>
    <xf numFmtId="0" fontId="10" fillId="0" borderId="69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8" fillId="0" borderId="60" xfId="0" applyFont="1" applyFill="1" applyBorder="1" applyAlignment="1">
      <alignment vertical="center" wrapText="1"/>
    </xf>
    <xf numFmtId="0" fontId="8" fillId="0" borderId="61" xfId="0" applyFont="1" applyFill="1" applyBorder="1" applyAlignment="1">
      <alignment vertical="center"/>
    </xf>
    <xf numFmtId="0" fontId="8" fillId="0" borderId="62" xfId="0" applyFont="1" applyFill="1" applyBorder="1" applyAlignment="1">
      <alignment vertical="center"/>
    </xf>
    <xf numFmtId="0" fontId="8" fillId="0" borderId="63" xfId="0" applyFont="1" applyFill="1" applyBorder="1" applyAlignment="1">
      <alignment vertical="center"/>
    </xf>
    <xf numFmtId="0" fontId="8" fillId="0" borderId="64" xfId="0" applyFont="1" applyFill="1" applyBorder="1" applyAlignment="1">
      <alignment vertical="center"/>
    </xf>
    <xf numFmtId="0" fontId="8" fillId="0" borderId="65" xfId="0" applyFont="1" applyFill="1" applyBorder="1" applyAlignment="1">
      <alignment vertical="center"/>
    </xf>
    <xf numFmtId="0" fontId="8" fillId="0" borderId="66" xfId="0" applyFont="1" applyFill="1" applyBorder="1" applyAlignment="1">
      <alignment vertical="center"/>
    </xf>
    <xf numFmtId="0" fontId="8" fillId="0" borderId="67" xfId="0" applyFont="1" applyFill="1" applyBorder="1" applyAlignment="1">
      <alignment vertical="center"/>
    </xf>
    <xf numFmtId="0" fontId="8" fillId="0" borderId="68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distributed" vertical="center" wrapText="1"/>
    </xf>
    <xf numFmtId="0" fontId="8" fillId="0" borderId="0" xfId="0" applyFont="1" applyFill="1" applyBorder="1" applyAlignment="1">
      <alignment horizontal="distributed" vertical="center" wrapText="1"/>
    </xf>
    <xf numFmtId="0" fontId="8" fillId="0" borderId="18" xfId="0" applyFont="1" applyFill="1" applyBorder="1" applyAlignment="1">
      <alignment horizontal="distributed" vertical="center" wrapText="1"/>
    </xf>
    <xf numFmtId="0" fontId="8" fillId="0" borderId="2" xfId="0" applyFont="1" applyFill="1" applyBorder="1" applyAlignment="1">
      <alignment horizontal="distributed"/>
    </xf>
    <xf numFmtId="0" fontId="8" fillId="0" borderId="31" xfId="0" applyFont="1" applyFill="1" applyBorder="1" applyAlignment="1">
      <alignment horizontal="distributed" vertical="center" indent="2"/>
    </xf>
    <xf numFmtId="0" fontId="9" fillId="0" borderId="2" xfId="0" applyFont="1" applyFill="1" applyBorder="1" applyAlignment="1">
      <alignment horizontal="distributed"/>
    </xf>
    <xf numFmtId="177" fontId="8" fillId="0" borderId="6" xfId="0" applyNumberFormat="1" applyFont="1" applyFill="1" applyBorder="1" applyAlignment="1">
      <alignment horizontal="distributed" vertical="center"/>
    </xf>
    <xf numFmtId="177" fontId="8" fillId="0" borderId="0" xfId="0" applyNumberFormat="1" applyFont="1" applyFill="1" applyBorder="1" applyAlignment="1">
      <alignment horizontal="distributed" vertical="center"/>
    </xf>
    <xf numFmtId="177" fontId="8" fillId="0" borderId="18" xfId="0" applyNumberFormat="1" applyFont="1" applyFill="1" applyBorder="1" applyAlignment="1">
      <alignment horizontal="distributed" vertical="center"/>
    </xf>
    <xf numFmtId="177" fontId="8" fillId="0" borderId="31" xfId="0" applyNumberFormat="1" applyFont="1" applyFill="1" applyBorder="1" applyAlignment="1">
      <alignment horizontal="distributed" indent="3"/>
    </xf>
    <xf numFmtId="177" fontId="8" fillId="0" borderId="2" xfId="0" applyNumberFormat="1" applyFont="1" applyFill="1" applyBorder="1" applyAlignment="1">
      <alignment horizontal="distributed" indent="2"/>
    </xf>
    <xf numFmtId="177" fontId="8" fillId="0" borderId="31" xfId="0" applyNumberFormat="1" applyFont="1" applyFill="1" applyBorder="1" applyAlignment="1">
      <alignment horizontal="distributed" indent="4"/>
    </xf>
    <xf numFmtId="177" fontId="8" fillId="0" borderId="31" xfId="0" applyNumberFormat="1" applyFont="1" applyFill="1" applyBorder="1" applyAlignment="1">
      <alignment horizontal="distributed" indent="2"/>
    </xf>
    <xf numFmtId="0" fontId="8" fillId="0" borderId="31" xfId="0" applyFont="1" applyFill="1" applyBorder="1" applyAlignment="1">
      <alignment horizontal="distributed"/>
    </xf>
    <xf numFmtId="0" fontId="9" fillId="0" borderId="31" xfId="0" applyFont="1" applyFill="1" applyBorder="1" applyAlignment="1">
      <alignment horizontal="distributed"/>
    </xf>
    <xf numFmtId="0" fontId="8" fillId="0" borderId="31" xfId="0" applyFont="1" applyFill="1" applyBorder="1" applyAlignment="1">
      <alignment horizontal="distributed" indent="4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distributed" vertical="center" wrapText="1"/>
    </xf>
    <xf numFmtId="177" fontId="8" fillId="0" borderId="0" xfId="0" applyNumberFormat="1" applyFont="1" applyFill="1" applyBorder="1" applyAlignment="1">
      <alignment horizontal="distributed" vertical="center" wrapText="1"/>
    </xf>
    <xf numFmtId="177" fontId="8" fillId="0" borderId="18" xfId="0" applyNumberFormat="1" applyFont="1" applyFill="1" applyBorder="1" applyAlignment="1">
      <alignment horizontal="distributed" vertical="center" wrapText="1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distributed" indent="3"/>
    </xf>
    <xf numFmtId="177" fontId="8" fillId="0" borderId="2" xfId="0" applyNumberFormat="1" applyFont="1" applyFill="1" applyBorder="1" applyAlignment="1">
      <alignment horizontal="distributed"/>
    </xf>
    <xf numFmtId="0" fontId="8" fillId="0" borderId="2" xfId="0" applyFont="1" applyFill="1" applyBorder="1" applyAlignment="1">
      <alignment horizontal="distributed" indent="3"/>
    </xf>
    <xf numFmtId="0" fontId="8" fillId="0" borderId="6" xfId="0" applyNumberFormat="1" applyFont="1" applyFill="1" applyBorder="1" applyAlignment="1">
      <alignment horizontal="distributed" vertical="center" wrapText="1"/>
    </xf>
    <xf numFmtId="0" fontId="8" fillId="0" borderId="0" xfId="0" applyNumberFormat="1" applyFont="1" applyFill="1" applyBorder="1" applyAlignment="1">
      <alignment horizontal="distributed" vertical="center"/>
    </xf>
    <xf numFmtId="0" fontId="8" fillId="0" borderId="18" xfId="0" applyNumberFormat="1" applyFont="1" applyFill="1" applyBorder="1" applyAlignment="1">
      <alignment horizontal="distributed" vertical="center"/>
    </xf>
    <xf numFmtId="177" fontId="9" fillId="0" borderId="2" xfId="0" applyNumberFormat="1" applyFont="1" applyFill="1" applyBorder="1" applyAlignment="1">
      <alignment horizontal="distributed"/>
    </xf>
    <xf numFmtId="177" fontId="9" fillId="0" borderId="2" xfId="0" applyNumberFormat="1" applyFont="1" applyFill="1" applyBorder="1" applyAlignment="1"/>
    <xf numFmtId="177" fontId="10" fillId="0" borderId="6" xfId="0" applyNumberFormat="1" applyFont="1" applyBorder="1" applyAlignment="1">
      <alignment horizontal="distributed" vertical="center" wrapText="1"/>
    </xf>
    <xf numFmtId="177" fontId="10" fillId="0" borderId="0" xfId="0" applyNumberFormat="1" applyFont="1" applyBorder="1" applyAlignment="1">
      <alignment horizontal="distributed" vertical="center"/>
    </xf>
    <xf numFmtId="177" fontId="10" fillId="0" borderId="18" xfId="0" applyNumberFormat="1" applyFont="1" applyBorder="1" applyAlignment="1">
      <alignment horizontal="distributed" vertical="center"/>
    </xf>
    <xf numFmtId="177" fontId="8" fillId="0" borderId="31" xfId="0" applyNumberFormat="1" applyFont="1" applyFill="1" applyBorder="1" applyAlignment="1">
      <alignment horizontal="distributed" indent="5"/>
    </xf>
    <xf numFmtId="177" fontId="10" fillId="0" borderId="0" xfId="0" applyNumberFormat="1" applyFont="1" applyBorder="1" applyAlignment="1">
      <alignment horizontal="distributed" vertical="center" wrapText="1"/>
    </xf>
    <xf numFmtId="177" fontId="10" fillId="0" borderId="18" xfId="0" applyNumberFormat="1" applyFont="1" applyBorder="1" applyAlignment="1">
      <alignment horizontal="distributed" vertical="center" wrapText="1"/>
    </xf>
    <xf numFmtId="177" fontId="8" fillId="0" borderId="6" xfId="0" applyNumberFormat="1" applyFont="1" applyFill="1" applyBorder="1" applyAlignment="1">
      <alignment horizontal="center" vertical="center" shrinkToFit="1"/>
    </xf>
    <xf numFmtId="177" fontId="8" fillId="0" borderId="0" xfId="0" applyNumberFormat="1" applyFont="1" applyFill="1" applyBorder="1" applyAlignment="1">
      <alignment horizontal="center" vertical="center" shrinkToFit="1"/>
    </xf>
    <xf numFmtId="177" fontId="8" fillId="0" borderId="18" xfId="0" applyNumberFormat="1" applyFont="1" applyFill="1" applyBorder="1" applyAlignment="1">
      <alignment horizontal="center" vertical="center" shrinkToFit="1"/>
    </xf>
    <xf numFmtId="177" fontId="8" fillId="0" borderId="31" xfId="0" applyNumberFormat="1" applyFont="1" applyBorder="1" applyAlignment="1">
      <alignment horizontal="distributed"/>
    </xf>
    <xf numFmtId="177" fontId="8" fillId="0" borderId="2" xfId="0" applyNumberFormat="1" applyFont="1" applyBorder="1" applyAlignment="1">
      <alignment horizontal="distributed"/>
    </xf>
    <xf numFmtId="177" fontId="8" fillId="0" borderId="0" xfId="0" applyNumberFormat="1" applyFont="1" applyBorder="1" applyAlignment="1">
      <alignment horizontal="distributed" vertical="center"/>
    </xf>
    <xf numFmtId="177" fontId="8" fillId="0" borderId="6" xfId="0" applyNumberFormat="1" applyFont="1" applyBorder="1" applyAlignment="1">
      <alignment horizontal="distributed" vertical="center" wrapText="1"/>
    </xf>
    <xf numFmtId="177" fontId="8" fillId="0" borderId="18" xfId="0" applyNumberFormat="1" applyFont="1" applyBorder="1" applyAlignment="1">
      <alignment horizontal="distributed" vertical="center"/>
    </xf>
    <xf numFmtId="177" fontId="8" fillId="0" borderId="0" xfId="0" applyNumberFormat="1" applyFont="1" applyBorder="1" applyAlignment="1">
      <alignment horizontal="center" vertical="center"/>
    </xf>
    <xf numFmtId="177" fontId="8" fillId="0" borderId="31" xfId="0" applyNumberFormat="1" applyFont="1" applyBorder="1" applyAlignment="1">
      <alignment horizontal="distributed" indent="6"/>
    </xf>
    <xf numFmtId="177" fontId="8" fillId="0" borderId="0" xfId="0" applyNumberFormat="1" applyFont="1" applyBorder="1" applyAlignment="1">
      <alignment horizontal="distributed" vertical="center" wrapText="1"/>
    </xf>
    <xf numFmtId="177" fontId="8" fillId="0" borderId="0" xfId="0" applyNumberFormat="1" applyFont="1" applyBorder="1" applyAlignment="1">
      <alignment horizontal="distributed" vertical="center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"/>
  <sheetViews>
    <sheetView showGridLines="0" tabSelected="1" view="pageBreakPreview" zoomScale="80" zoomScaleNormal="75" zoomScaleSheetLayoutView="80" workbookViewId="0">
      <selection activeCell="B1" sqref="B1"/>
    </sheetView>
  </sheetViews>
  <sheetFormatPr defaultColWidth="12.5" defaultRowHeight="16.5" customHeight="1" x14ac:dyDescent="0.15"/>
  <cols>
    <col min="1" max="1" width="1.75" style="5" customWidth="1"/>
    <col min="2" max="2" width="10.75" style="5" customWidth="1"/>
    <col min="3" max="4" width="1.75" style="5" customWidth="1"/>
    <col min="5" max="5" width="13.125" style="313" customWidth="1"/>
    <col min="6" max="7" width="1.75" style="5" customWidth="1"/>
    <col min="8" max="8" width="13.125" style="5" customWidth="1"/>
    <col min="9" max="10" width="1.75" style="5" customWidth="1"/>
    <col min="11" max="11" width="13.125" style="5" customWidth="1"/>
    <col min="12" max="13" width="1.75" style="5" customWidth="1"/>
    <col min="14" max="14" width="9.875" style="5" customWidth="1"/>
    <col min="15" max="15" width="1.75" style="5" customWidth="1"/>
    <col min="16" max="16" width="1.625" style="5" customWidth="1"/>
    <col min="17" max="17" width="15" style="5" customWidth="1"/>
    <col min="18" max="19" width="1.625" style="5" customWidth="1"/>
    <col min="20" max="20" width="15" style="5" customWidth="1"/>
    <col min="21" max="22" width="1.625" style="5" customWidth="1"/>
    <col min="23" max="23" width="15" style="5" customWidth="1"/>
    <col min="24" max="25" width="1.625" style="5" customWidth="1"/>
    <col min="26" max="26" width="1.75" style="5" customWidth="1"/>
    <col min="27" max="27" width="1.625" style="5" customWidth="1"/>
    <col min="28" max="28" width="15" style="5" customWidth="1"/>
    <col min="29" max="29" width="1.625" style="5" customWidth="1"/>
    <col min="30" max="30" width="2.125" style="5" customWidth="1"/>
    <col min="31" max="31" width="15" style="5" customWidth="1"/>
    <col min="32" max="33" width="2.125" style="5" customWidth="1"/>
    <col min="34" max="34" width="15" style="5" customWidth="1"/>
    <col min="35" max="36" width="2" style="5" customWidth="1"/>
    <col min="37" max="37" width="15" style="5" customWidth="1"/>
    <col min="38" max="39" width="2.125" style="5" customWidth="1"/>
    <col min="40" max="40" width="15" style="5" customWidth="1"/>
    <col min="41" max="42" width="2.125" style="5" customWidth="1"/>
    <col min="43" max="43" width="15" style="5" customWidth="1"/>
    <col min="44" max="44" width="2.125" style="5" customWidth="1"/>
    <col min="45" max="45" width="2.25" style="5" customWidth="1"/>
    <col min="46" max="46" width="12.125" style="5" customWidth="1"/>
    <col min="47" max="47" width="2.125" style="5" customWidth="1"/>
    <col min="48" max="16384" width="12.5" style="5"/>
  </cols>
  <sheetData>
    <row r="1" spans="1:47" ht="21.75" customHeight="1" x14ac:dyDescent="0.2">
      <c r="A1" s="5" t="s">
        <v>69</v>
      </c>
      <c r="B1" s="1" t="s">
        <v>68</v>
      </c>
      <c r="C1" s="2"/>
      <c r="D1" s="2"/>
      <c r="Y1" s="2"/>
    </row>
    <row r="2" spans="1:47" ht="17.25" customHeight="1" thickBot="1" x14ac:dyDescent="0.2">
      <c r="X2" s="6"/>
      <c r="Y2" s="6"/>
      <c r="AC2" s="6"/>
      <c r="AU2" s="6" t="s">
        <v>58</v>
      </c>
    </row>
    <row r="3" spans="1:47" ht="17.25" customHeight="1" x14ac:dyDescent="0.15">
      <c r="A3" s="435" t="s">
        <v>123</v>
      </c>
      <c r="B3" s="436"/>
      <c r="C3" s="437"/>
      <c r="D3" s="320"/>
      <c r="E3" s="321"/>
      <c r="F3" s="321"/>
      <c r="G3" s="321"/>
      <c r="H3" s="444" t="s">
        <v>70</v>
      </c>
      <c r="I3" s="444"/>
      <c r="J3" s="444"/>
      <c r="K3" s="444"/>
      <c r="L3" s="321"/>
      <c r="M3" s="321"/>
      <c r="N3" s="321"/>
      <c r="O3" s="322"/>
      <c r="P3" s="321"/>
      <c r="Q3" s="444" t="s">
        <v>71</v>
      </c>
      <c r="R3" s="444"/>
      <c r="S3" s="444"/>
      <c r="T3" s="444"/>
      <c r="U3" s="444"/>
      <c r="V3" s="444"/>
      <c r="W3" s="444"/>
      <c r="X3" s="321"/>
      <c r="Y3" s="143"/>
      <c r="AA3" s="321"/>
      <c r="AB3" s="473" t="s">
        <v>84</v>
      </c>
      <c r="AC3" s="473"/>
      <c r="AD3" s="473"/>
      <c r="AE3" s="473"/>
      <c r="AF3" s="473"/>
      <c r="AG3" s="473"/>
      <c r="AH3" s="473"/>
      <c r="AI3" s="473"/>
      <c r="AJ3" s="473"/>
      <c r="AK3" s="473"/>
      <c r="AL3" s="473"/>
      <c r="AM3" s="473"/>
      <c r="AN3" s="473"/>
      <c r="AO3" s="473"/>
      <c r="AP3" s="473"/>
      <c r="AQ3" s="473"/>
      <c r="AR3" s="405"/>
      <c r="AS3" s="460" t="s">
        <v>125</v>
      </c>
      <c r="AT3" s="461"/>
      <c r="AU3" s="462"/>
    </row>
    <row r="4" spans="1:47" ht="17.25" customHeight="1" x14ac:dyDescent="0.15">
      <c r="A4" s="438"/>
      <c r="B4" s="439"/>
      <c r="C4" s="440"/>
      <c r="D4" s="12"/>
      <c r="E4" s="456" t="s">
        <v>59</v>
      </c>
      <c r="F4" s="456"/>
      <c r="G4" s="456"/>
      <c r="H4" s="456"/>
      <c r="I4" s="13"/>
      <c r="J4" s="14"/>
      <c r="K4" s="445" t="s">
        <v>72</v>
      </c>
      <c r="L4" s="15"/>
      <c r="M4" s="8"/>
      <c r="N4" s="8"/>
      <c r="O4" s="9"/>
      <c r="P4" s="15"/>
      <c r="Q4" s="451" t="s">
        <v>73</v>
      </c>
      <c r="R4" s="16"/>
      <c r="S4" s="406"/>
      <c r="T4" s="448" t="s">
        <v>168</v>
      </c>
      <c r="U4" s="18"/>
      <c r="V4" s="19"/>
      <c r="W4" s="448" t="s">
        <v>169</v>
      </c>
      <c r="X4" s="21"/>
      <c r="Y4" s="143"/>
      <c r="AA4" s="20"/>
      <c r="AB4" s="445" t="s">
        <v>74</v>
      </c>
      <c r="AC4" s="21"/>
      <c r="AD4" s="7"/>
      <c r="AE4" s="469" t="s">
        <v>170</v>
      </c>
      <c r="AF4" s="50"/>
      <c r="AG4" s="54"/>
      <c r="AH4" s="56"/>
      <c r="AI4" s="409"/>
      <c r="AJ4" s="409"/>
      <c r="AK4" s="472" t="s">
        <v>85</v>
      </c>
      <c r="AL4" s="472"/>
      <c r="AM4" s="472"/>
      <c r="AN4" s="472"/>
      <c r="AO4" s="409"/>
      <c r="AP4" s="409"/>
      <c r="AQ4" s="409"/>
      <c r="AR4" s="9"/>
      <c r="AS4" s="463"/>
      <c r="AT4" s="464"/>
      <c r="AU4" s="465"/>
    </row>
    <row r="5" spans="1:47" ht="17.25" customHeight="1" x14ac:dyDescent="0.15">
      <c r="A5" s="438"/>
      <c r="B5" s="439"/>
      <c r="C5" s="440"/>
      <c r="D5" s="10"/>
      <c r="E5" s="323"/>
      <c r="F5" s="21"/>
      <c r="G5" s="20"/>
      <c r="H5" s="324"/>
      <c r="I5" s="18"/>
      <c r="J5" s="22"/>
      <c r="K5" s="454"/>
      <c r="L5" s="18"/>
      <c r="M5" s="457" t="s">
        <v>75</v>
      </c>
      <c r="N5" s="458"/>
      <c r="O5" s="459"/>
      <c r="P5" s="17"/>
      <c r="Q5" s="452"/>
      <c r="R5" s="21"/>
      <c r="S5" s="406"/>
      <c r="T5" s="449"/>
      <c r="U5" s="18"/>
      <c r="V5" s="19"/>
      <c r="W5" s="449"/>
      <c r="X5" s="21"/>
      <c r="Y5" s="143"/>
      <c r="AA5" s="20"/>
      <c r="AB5" s="446"/>
      <c r="AC5" s="21"/>
      <c r="AD5" s="10"/>
      <c r="AE5" s="470"/>
      <c r="AF5" s="21"/>
      <c r="AG5" s="20"/>
      <c r="AH5" s="406"/>
      <c r="AI5" s="18"/>
      <c r="AJ5" s="19"/>
      <c r="AK5" s="469" t="s">
        <v>131</v>
      </c>
      <c r="AL5" s="59"/>
      <c r="AM5" s="408"/>
      <c r="AN5" s="469" t="s">
        <v>132</v>
      </c>
      <c r="AO5" s="21"/>
      <c r="AP5" s="406"/>
      <c r="AQ5" s="408"/>
      <c r="AR5" s="18"/>
      <c r="AS5" s="463"/>
      <c r="AT5" s="464"/>
      <c r="AU5" s="465"/>
    </row>
    <row r="6" spans="1:47" ht="17.25" customHeight="1" x14ac:dyDescent="0.15">
      <c r="A6" s="438"/>
      <c r="B6" s="439"/>
      <c r="C6" s="440"/>
      <c r="D6" s="10"/>
      <c r="E6" s="325" t="s">
        <v>60</v>
      </c>
      <c r="F6" s="21"/>
      <c r="G6" s="20"/>
      <c r="H6" s="325" t="s">
        <v>61</v>
      </c>
      <c r="I6" s="18"/>
      <c r="J6" s="19"/>
      <c r="K6" s="454"/>
      <c r="L6" s="18"/>
      <c r="M6" s="418"/>
      <c r="N6" s="422" t="s">
        <v>162</v>
      </c>
      <c r="O6" s="419"/>
      <c r="P6" s="17"/>
      <c r="Q6" s="452"/>
      <c r="R6" s="18"/>
      <c r="S6" s="406"/>
      <c r="T6" s="449"/>
      <c r="U6" s="18"/>
      <c r="V6" s="19"/>
      <c r="W6" s="449"/>
      <c r="X6" s="21"/>
      <c r="Y6" s="143"/>
      <c r="AA6" s="20"/>
      <c r="AB6" s="446"/>
      <c r="AC6" s="21"/>
      <c r="AD6" s="10"/>
      <c r="AE6" s="470"/>
      <c r="AF6" s="21"/>
      <c r="AG6" s="20"/>
      <c r="AH6" s="408" t="s">
        <v>160</v>
      </c>
      <c r="AI6" s="18"/>
      <c r="AJ6" s="406"/>
      <c r="AK6" s="470"/>
      <c r="AL6" s="59"/>
      <c r="AM6" s="408"/>
      <c r="AN6" s="470"/>
      <c r="AO6" s="18"/>
      <c r="AP6" s="406"/>
      <c r="AQ6" s="406" t="s">
        <v>74</v>
      </c>
      <c r="AR6" s="18"/>
      <c r="AS6" s="463"/>
      <c r="AT6" s="464"/>
      <c r="AU6" s="465"/>
    </row>
    <row r="7" spans="1:47" ht="17.25" customHeight="1" x14ac:dyDescent="0.15">
      <c r="A7" s="441"/>
      <c r="B7" s="442"/>
      <c r="C7" s="443"/>
      <c r="D7" s="24"/>
      <c r="E7" s="314"/>
      <c r="F7" s="25"/>
      <c r="G7" s="26"/>
      <c r="H7" s="27"/>
      <c r="I7" s="28"/>
      <c r="J7" s="29"/>
      <c r="K7" s="455"/>
      <c r="L7" s="30"/>
      <c r="M7" s="420"/>
      <c r="N7" s="423" t="s">
        <v>163</v>
      </c>
      <c r="O7" s="421"/>
      <c r="P7" s="31"/>
      <c r="Q7" s="453"/>
      <c r="R7" s="30"/>
      <c r="S7" s="31"/>
      <c r="T7" s="450"/>
      <c r="U7" s="30"/>
      <c r="V7" s="31"/>
      <c r="W7" s="450"/>
      <c r="X7" s="67"/>
      <c r="Y7" s="143"/>
      <c r="AA7" s="32"/>
      <c r="AB7" s="447"/>
      <c r="AC7" s="33"/>
      <c r="AD7" s="24"/>
      <c r="AE7" s="471"/>
      <c r="AF7" s="25"/>
      <c r="AG7" s="26"/>
      <c r="AH7" s="61"/>
      <c r="AI7" s="28"/>
      <c r="AJ7" s="31"/>
      <c r="AK7" s="471"/>
      <c r="AL7" s="30"/>
      <c r="AM7" s="31"/>
      <c r="AN7" s="471"/>
      <c r="AO7" s="30"/>
      <c r="AP7" s="31"/>
      <c r="AQ7" s="31"/>
      <c r="AR7" s="30"/>
      <c r="AS7" s="466"/>
      <c r="AT7" s="467"/>
      <c r="AU7" s="468"/>
    </row>
    <row r="8" spans="1:47" ht="17.25" customHeight="1" x14ac:dyDescent="0.15">
      <c r="A8" s="326"/>
      <c r="B8" s="34" t="s">
        <v>53</v>
      </c>
      <c r="C8" s="21"/>
      <c r="D8" s="36"/>
      <c r="E8" s="316">
        <v>582234</v>
      </c>
      <c r="F8" s="38"/>
      <c r="G8" s="39"/>
      <c r="H8" s="316">
        <v>46972</v>
      </c>
      <c r="I8" s="38"/>
      <c r="J8" s="39"/>
      <c r="K8" s="40">
        <v>629206</v>
      </c>
      <c r="L8" s="41"/>
      <c r="M8" s="42"/>
      <c r="N8" s="316">
        <v>546</v>
      </c>
      <c r="O8" s="38"/>
      <c r="P8" s="39"/>
      <c r="Q8" s="316">
        <v>2351416903</v>
      </c>
      <c r="R8" s="38"/>
      <c r="S8" s="39"/>
      <c r="T8" s="40">
        <v>335</v>
      </c>
      <c r="U8" s="41"/>
      <c r="V8" s="42"/>
      <c r="W8" s="40">
        <v>0</v>
      </c>
      <c r="X8" s="38"/>
      <c r="Y8" s="406"/>
      <c r="Z8" s="37"/>
      <c r="AA8" s="39"/>
      <c r="AB8" s="40">
        <v>2351417238</v>
      </c>
      <c r="AC8" s="38"/>
      <c r="AD8" s="36"/>
      <c r="AE8" s="43">
        <v>0</v>
      </c>
      <c r="AF8" s="38"/>
      <c r="AG8" s="39"/>
      <c r="AH8" s="40">
        <v>78209018</v>
      </c>
      <c r="AI8" s="38"/>
      <c r="AJ8" s="42"/>
      <c r="AK8" s="40">
        <v>2446570</v>
      </c>
      <c r="AL8" s="38"/>
      <c r="AM8" s="39"/>
      <c r="AN8" s="40">
        <v>5665106</v>
      </c>
      <c r="AO8" s="38"/>
      <c r="AP8" s="39"/>
      <c r="AQ8" s="43">
        <f>SUM(AH8:AN8)</f>
        <v>86320694</v>
      </c>
      <c r="AR8" s="41"/>
      <c r="AS8" s="10"/>
      <c r="AT8" s="408" t="s">
        <v>53</v>
      </c>
      <c r="AU8" s="327"/>
    </row>
    <row r="9" spans="1:47" ht="17.25" customHeight="1" x14ac:dyDescent="0.15">
      <c r="A9" s="326"/>
      <c r="B9" s="34" t="s">
        <v>52</v>
      </c>
      <c r="C9" s="21"/>
      <c r="D9" s="20"/>
      <c r="E9" s="316">
        <v>160794</v>
      </c>
      <c r="F9" s="38"/>
      <c r="G9" s="39"/>
      <c r="H9" s="40">
        <v>5705</v>
      </c>
      <c r="I9" s="38"/>
      <c r="J9" s="39"/>
      <c r="K9" s="40">
        <v>166499</v>
      </c>
      <c r="L9" s="38"/>
      <c r="M9" s="39"/>
      <c r="N9" s="40">
        <v>170</v>
      </c>
      <c r="O9" s="38"/>
      <c r="P9" s="39"/>
      <c r="Q9" s="40">
        <v>540013770</v>
      </c>
      <c r="R9" s="38"/>
      <c r="S9" s="39"/>
      <c r="T9" s="40">
        <v>0</v>
      </c>
      <c r="U9" s="38"/>
      <c r="V9" s="39"/>
      <c r="W9" s="40">
        <v>0</v>
      </c>
      <c r="X9" s="38"/>
      <c r="Y9" s="406"/>
      <c r="Z9" s="37"/>
      <c r="AA9" s="39"/>
      <c r="AB9" s="40">
        <v>540013770</v>
      </c>
      <c r="AC9" s="38"/>
      <c r="AD9" s="20"/>
      <c r="AE9" s="40">
        <v>0</v>
      </c>
      <c r="AF9" s="38"/>
      <c r="AG9" s="39"/>
      <c r="AH9" s="40">
        <v>14303632</v>
      </c>
      <c r="AI9" s="38"/>
      <c r="AJ9" s="39"/>
      <c r="AK9" s="40">
        <v>1187125</v>
      </c>
      <c r="AL9" s="38"/>
      <c r="AM9" s="39"/>
      <c r="AN9" s="40">
        <v>361410</v>
      </c>
      <c r="AO9" s="38"/>
      <c r="AP9" s="39"/>
      <c r="AQ9" s="40">
        <f t="shared" ref="AQ9:AQ47" si="0">SUM(AH9:AN9)</f>
        <v>15852167</v>
      </c>
      <c r="AR9" s="38"/>
      <c r="AS9" s="10"/>
      <c r="AT9" s="408" t="s">
        <v>52</v>
      </c>
      <c r="AU9" s="327"/>
    </row>
    <row r="10" spans="1:47" ht="17.25" customHeight="1" x14ac:dyDescent="0.15">
      <c r="A10" s="326"/>
      <c r="B10" s="34" t="s">
        <v>51</v>
      </c>
      <c r="C10" s="21"/>
      <c r="D10" s="20"/>
      <c r="E10" s="316">
        <v>84428</v>
      </c>
      <c r="F10" s="38"/>
      <c r="G10" s="39"/>
      <c r="H10" s="40">
        <v>7659</v>
      </c>
      <c r="I10" s="38"/>
      <c r="J10" s="39"/>
      <c r="K10" s="40">
        <v>92087</v>
      </c>
      <c r="L10" s="38"/>
      <c r="M10" s="39"/>
      <c r="N10" s="40">
        <v>126</v>
      </c>
      <c r="O10" s="38"/>
      <c r="P10" s="39"/>
      <c r="Q10" s="40">
        <v>286349698</v>
      </c>
      <c r="R10" s="38"/>
      <c r="S10" s="39"/>
      <c r="T10" s="40">
        <v>0</v>
      </c>
      <c r="U10" s="38"/>
      <c r="V10" s="39"/>
      <c r="W10" s="40">
        <v>0</v>
      </c>
      <c r="X10" s="38"/>
      <c r="Y10" s="406"/>
      <c r="Z10" s="37"/>
      <c r="AA10" s="39"/>
      <c r="AB10" s="40">
        <v>286349698</v>
      </c>
      <c r="AC10" s="38"/>
      <c r="AD10" s="20"/>
      <c r="AE10" s="40">
        <v>0</v>
      </c>
      <c r="AF10" s="38"/>
      <c r="AG10" s="39"/>
      <c r="AH10" s="40">
        <v>4782530</v>
      </c>
      <c r="AI10" s="38"/>
      <c r="AJ10" s="39"/>
      <c r="AK10" s="40">
        <v>215724</v>
      </c>
      <c r="AL10" s="38"/>
      <c r="AM10" s="39"/>
      <c r="AN10" s="40">
        <v>55924</v>
      </c>
      <c r="AO10" s="38"/>
      <c r="AP10" s="39"/>
      <c r="AQ10" s="40">
        <f t="shared" si="0"/>
        <v>5054178</v>
      </c>
      <c r="AR10" s="38"/>
      <c r="AS10" s="10"/>
      <c r="AT10" s="408" t="s">
        <v>51</v>
      </c>
      <c r="AU10" s="327"/>
    </row>
    <row r="11" spans="1:47" ht="17.25" customHeight="1" x14ac:dyDescent="0.15">
      <c r="A11" s="326"/>
      <c r="B11" s="34" t="s">
        <v>50</v>
      </c>
      <c r="C11" s="21"/>
      <c r="D11" s="20"/>
      <c r="E11" s="316">
        <v>267031</v>
      </c>
      <c r="F11" s="38"/>
      <c r="G11" s="39"/>
      <c r="H11" s="40">
        <v>23886</v>
      </c>
      <c r="I11" s="38"/>
      <c r="J11" s="39"/>
      <c r="K11" s="40">
        <v>290917</v>
      </c>
      <c r="L11" s="38"/>
      <c r="M11" s="39"/>
      <c r="N11" s="40">
        <v>310</v>
      </c>
      <c r="O11" s="38"/>
      <c r="P11" s="39"/>
      <c r="Q11" s="40">
        <v>963716772</v>
      </c>
      <c r="R11" s="38"/>
      <c r="S11" s="39"/>
      <c r="T11" s="40">
        <v>461</v>
      </c>
      <c r="U11" s="38"/>
      <c r="V11" s="39"/>
      <c r="W11" s="40">
        <v>0</v>
      </c>
      <c r="X11" s="38"/>
      <c r="Y11" s="406"/>
      <c r="Z11" s="37"/>
      <c r="AA11" s="39"/>
      <c r="AB11" s="40">
        <v>963717233</v>
      </c>
      <c r="AC11" s="38"/>
      <c r="AD11" s="20"/>
      <c r="AE11" s="40">
        <v>0</v>
      </c>
      <c r="AF11" s="38"/>
      <c r="AG11" s="39"/>
      <c r="AH11" s="40">
        <v>28361135</v>
      </c>
      <c r="AI11" s="38"/>
      <c r="AJ11" s="39"/>
      <c r="AK11" s="40">
        <v>483944</v>
      </c>
      <c r="AL11" s="38"/>
      <c r="AM11" s="39"/>
      <c r="AN11" s="40">
        <v>717718</v>
      </c>
      <c r="AO11" s="38"/>
      <c r="AP11" s="39"/>
      <c r="AQ11" s="40">
        <f t="shared" si="0"/>
        <v>29562797</v>
      </c>
      <c r="AR11" s="38"/>
      <c r="AS11" s="10"/>
      <c r="AT11" s="408" t="s">
        <v>50</v>
      </c>
      <c r="AU11" s="327"/>
    </row>
    <row r="12" spans="1:47" ht="17.25" customHeight="1" x14ac:dyDescent="0.15">
      <c r="A12" s="328"/>
      <c r="B12" s="34" t="s">
        <v>76</v>
      </c>
      <c r="C12" s="25"/>
      <c r="D12" s="26"/>
      <c r="E12" s="315">
        <v>34363</v>
      </c>
      <c r="F12" s="44"/>
      <c r="G12" s="45"/>
      <c r="H12" s="46">
        <v>3319</v>
      </c>
      <c r="I12" s="44"/>
      <c r="J12" s="45"/>
      <c r="K12" s="40">
        <v>37682</v>
      </c>
      <c r="L12" s="44"/>
      <c r="M12" s="45"/>
      <c r="N12" s="46">
        <v>54</v>
      </c>
      <c r="O12" s="44"/>
      <c r="P12" s="45"/>
      <c r="Q12" s="46">
        <v>109340454</v>
      </c>
      <c r="R12" s="44"/>
      <c r="S12" s="45"/>
      <c r="T12" s="46">
        <v>0</v>
      </c>
      <c r="U12" s="44"/>
      <c r="V12" s="45"/>
      <c r="W12" s="40">
        <v>0</v>
      </c>
      <c r="X12" s="44"/>
      <c r="Y12" s="406"/>
      <c r="Z12" s="37"/>
      <c r="AA12" s="45"/>
      <c r="AB12" s="40">
        <v>109340454</v>
      </c>
      <c r="AC12" s="44"/>
      <c r="AD12" s="26"/>
      <c r="AE12" s="46">
        <v>0</v>
      </c>
      <c r="AF12" s="44"/>
      <c r="AG12" s="45"/>
      <c r="AH12" s="46">
        <v>1448888</v>
      </c>
      <c r="AI12" s="44"/>
      <c r="AJ12" s="45"/>
      <c r="AK12" s="46">
        <v>315656</v>
      </c>
      <c r="AL12" s="44"/>
      <c r="AM12" s="45"/>
      <c r="AN12" s="46">
        <v>5036</v>
      </c>
      <c r="AO12" s="44"/>
      <c r="AP12" s="45"/>
      <c r="AQ12" s="62">
        <f t="shared" si="0"/>
        <v>1769580</v>
      </c>
      <c r="AR12" s="44"/>
      <c r="AS12" s="23"/>
      <c r="AT12" s="408" t="s">
        <v>76</v>
      </c>
      <c r="AU12" s="329"/>
    </row>
    <row r="13" spans="1:47" ht="17.25" customHeight="1" x14ac:dyDescent="0.15">
      <c r="A13" s="326"/>
      <c r="B13" s="47" t="s">
        <v>77</v>
      </c>
      <c r="C13" s="21"/>
      <c r="D13" s="20"/>
      <c r="E13" s="316">
        <v>25934</v>
      </c>
      <c r="F13" s="38"/>
      <c r="G13" s="39"/>
      <c r="H13" s="40">
        <v>1221</v>
      </c>
      <c r="I13" s="38"/>
      <c r="J13" s="39"/>
      <c r="K13" s="48">
        <v>27155</v>
      </c>
      <c r="L13" s="38"/>
      <c r="M13" s="39"/>
      <c r="N13" s="40">
        <v>43</v>
      </c>
      <c r="O13" s="38"/>
      <c r="P13" s="39"/>
      <c r="Q13" s="40">
        <v>74788745</v>
      </c>
      <c r="R13" s="38"/>
      <c r="S13" s="39"/>
      <c r="T13" s="40">
        <v>853</v>
      </c>
      <c r="U13" s="38"/>
      <c r="V13" s="39"/>
      <c r="W13" s="43">
        <v>21184</v>
      </c>
      <c r="X13" s="38"/>
      <c r="Y13" s="406"/>
      <c r="Z13" s="37"/>
      <c r="AA13" s="39"/>
      <c r="AB13" s="48">
        <v>74810782</v>
      </c>
      <c r="AC13" s="38"/>
      <c r="AD13" s="20"/>
      <c r="AE13" s="40">
        <v>0</v>
      </c>
      <c r="AF13" s="38"/>
      <c r="AG13" s="39"/>
      <c r="AH13" s="40">
        <v>937426</v>
      </c>
      <c r="AI13" s="38"/>
      <c r="AJ13" s="39"/>
      <c r="AK13" s="40">
        <v>357</v>
      </c>
      <c r="AL13" s="38"/>
      <c r="AM13" s="39"/>
      <c r="AN13" s="40">
        <v>23943</v>
      </c>
      <c r="AO13" s="38"/>
      <c r="AP13" s="39"/>
      <c r="AQ13" s="43">
        <f t="shared" si="0"/>
        <v>961726</v>
      </c>
      <c r="AR13" s="38"/>
      <c r="AS13" s="10"/>
      <c r="AT13" s="407" t="s">
        <v>77</v>
      </c>
      <c r="AU13" s="327"/>
    </row>
    <row r="14" spans="1:47" ht="17.25" customHeight="1" x14ac:dyDescent="0.15">
      <c r="A14" s="326"/>
      <c r="B14" s="34" t="s">
        <v>78</v>
      </c>
      <c r="C14" s="21"/>
      <c r="D14" s="20"/>
      <c r="E14" s="316">
        <v>154810</v>
      </c>
      <c r="F14" s="38"/>
      <c r="G14" s="39"/>
      <c r="H14" s="40">
        <v>12970</v>
      </c>
      <c r="I14" s="38"/>
      <c r="J14" s="39"/>
      <c r="K14" s="40">
        <v>167780</v>
      </c>
      <c r="L14" s="38"/>
      <c r="M14" s="39"/>
      <c r="N14" s="40">
        <v>166</v>
      </c>
      <c r="O14" s="38"/>
      <c r="P14" s="39"/>
      <c r="Q14" s="40">
        <v>563858836</v>
      </c>
      <c r="R14" s="38"/>
      <c r="S14" s="39"/>
      <c r="T14" s="40">
        <v>844</v>
      </c>
      <c r="U14" s="38"/>
      <c r="V14" s="39"/>
      <c r="W14" s="40">
        <v>3440</v>
      </c>
      <c r="X14" s="38"/>
      <c r="Y14" s="406"/>
      <c r="Z14" s="37"/>
      <c r="AA14" s="39"/>
      <c r="AB14" s="40">
        <v>563863120</v>
      </c>
      <c r="AC14" s="38"/>
      <c r="AD14" s="20"/>
      <c r="AE14" s="40">
        <v>0</v>
      </c>
      <c r="AF14" s="38"/>
      <c r="AG14" s="39"/>
      <c r="AH14" s="40">
        <v>15402323</v>
      </c>
      <c r="AI14" s="38"/>
      <c r="AJ14" s="39"/>
      <c r="AK14" s="40">
        <v>328077</v>
      </c>
      <c r="AL14" s="38"/>
      <c r="AM14" s="39"/>
      <c r="AN14" s="40">
        <v>837087</v>
      </c>
      <c r="AO14" s="38"/>
      <c r="AP14" s="39"/>
      <c r="AQ14" s="40">
        <f t="shared" si="0"/>
        <v>16567487</v>
      </c>
      <c r="AR14" s="38"/>
      <c r="AS14" s="10"/>
      <c r="AT14" s="408" t="s">
        <v>78</v>
      </c>
      <c r="AU14" s="327"/>
    </row>
    <row r="15" spans="1:47" ht="17.25" customHeight="1" x14ac:dyDescent="0.15">
      <c r="A15" s="326"/>
      <c r="B15" s="34" t="s">
        <v>79</v>
      </c>
      <c r="C15" s="21"/>
      <c r="D15" s="20"/>
      <c r="E15" s="316">
        <v>34482</v>
      </c>
      <c r="F15" s="38"/>
      <c r="G15" s="39"/>
      <c r="H15" s="40">
        <v>3216</v>
      </c>
      <c r="I15" s="38"/>
      <c r="J15" s="39"/>
      <c r="K15" s="40">
        <v>37698</v>
      </c>
      <c r="L15" s="38"/>
      <c r="M15" s="39"/>
      <c r="N15" s="40">
        <v>50</v>
      </c>
      <c r="O15" s="38"/>
      <c r="P15" s="39"/>
      <c r="Q15" s="40">
        <v>114613658</v>
      </c>
      <c r="R15" s="38"/>
      <c r="S15" s="39"/>
      <c r="T15" s="40">
        <v>985</v>
      </c>
      <c r="U15" s="38"/>
      <c r="V15" s="39"/>
      <c r="W15" s="40">
        <v>0</v>
      </c>
      <c r="X15" s="38"/>
      <c r="Y15" s="406"/>
      <c r="Z15" s="37"/>
      <c r="AA15" s="39"/>
      <c r="AB15" s="40">
        <v>114614643</v>
      </c>
      <c r="AC15" s="38"/>
      <c r="AD15" s="20"/>
      <c r="AE15" s="40">
        <v>0</v>
      </c>
      <c r="AF15" s="38"/>
      <c r="AG15" s="39"/>
      <c r="AH15" s="40">
        <v>1691574</v>
      </c>
      <c r="AI15" s="38"/>
      <c r="AJ15" s="39"/>
      <c r="AK15" s="40">
        <v>24205</v>
      </c>
      <c r="AL15" s="38"/>
      <c r="AM15" s="39"/>
      <c r="AN15" s="40">
        <v>59070</v>
      </c>
      <c r="AO15" s="38"/>
      <c r="AP15" s="39"/>
      <c r="AQ15" s="40">
        <f t="shared" si="0"/>
        <v>1774849</v>
      </c>
      <c r="AR15" s="38"/>
      <c r="AS15" s="10"/>
      <c r="AT15" s="408" t="s">
        <v>79</v>
      </c>
      <c r="AU15" s="327"/>
    </row>
    <row r="16" spans="1:47" ht="17.25" customHeight="1" x14ac:dyDescent="0.15">
      <c r="A16" s="326"/>
      <c r="B16" s="34" t="s">
        <v>80</v>
      </c>
      <c r="C16" s="21"/>
      <c r="D16" s="20"/>
      <c r="E16" s="316">
        <v>46609</v>
      </c>
      <c r="F16" s="38"/>
      <c r="G16" s="39"/>
      <c r="H16" s="40">
        <v>5285</v>
      </c>
      <c r="I16" s="38"/>
      <c r="J16" s="39"/>
      <c r="K16" s="40">
        <v>51894</v>
      </c>
      <c r="L16" s="38"/>
      <c r="M16" s="39"/>
      <c r="N16" s="40">
        <v>55</v>
      </c>
      <c r="O16" s="38"/>
      <c r="P16" s="39"/>
      <c r="Q16" s="40">
        <v>150027751</v>
      </c>
      <c r="R16" s="38"/>
      <c r="S16" s="39"/>
      <c r="T16" s="40">
        <v>0</v>
      </c>
      <c r="U16" s="38"/>
      <c r="V16" s="39"/>
      <c r="W16" s="40">
        <v>0</v>
      </c>
      <c r="X16" s="38"/>
      <c r="Y16" s="406"/>
      <c r="Z16" s="37"/>
      <c r="AA16" s="39"/>
      <c r="AB16" s="40">
        <v>150027751</v>
      </c>
      <c r="AC16" s="38"/>
      <c r="AD16" s="20"/>
      <c r="AE16" s="40">
        <v>0</v>
      </c>
      <c r="AF16" s="38"/>
      <c r="AG16" s="39"/>
      <c r="AH16" s="40">
        <v>2964818</v>
      </c>
      <c r="AI16" s="38"/>
      <c r="AJ16" s="39"/>
      <c r="AK16" s="40">
        <v>185216</v>
      </c>
      <c r="AL16" s="38"/>
      <c r="AM16" s="39"/>
      <c r="AN16" s="40">
        <v>138771</v>
      </c>
      <c r="AO16" s="38"/>
      <c r="AP16" s="39"/>
      <c r="AQ16" s="40">
        <f t="shared" si="0"/>
        <v>3288805</v>
      </c>
      <c r="AR16" s="38"/>
      <c r="AS16" s="10"/>
      <c r="AT16" s="408" t="s">
        <v>80</v>
      </c>
      <c r="AU16" s="327"/>
    </row>
    <row r="17" spans="1:47" ht="17.25" customHeight="1" x14ac:dyDescent="0.15">
      <c r="A17" s="326"/>
      <c r="B17" s="49" t="s">
        <v>81</v>
      </c>
      <c r="C17" s="21"/>
      <c r="D17" s="20"/>
      <c r="E17" s="315">
        <v>32654</v>
      </c>
      <c r="F17" s="38"/>
      <c r="G17" s="39"/>
      <c r="H17" s="40">
        <v>3190</v>
      </c>
      <c r="I17" s="38"/>
      <c r="J17" s="39"/>
      <c r="K17" s="46">
        <v>35844</v>
      </c>
      <c r="L17" s="38"/>
      <c r="M17" s="39"/>
      <c r="N17" s="40">
        <v>52</v>
      </c>
      <c r="O17" s="38"/>
      <c r="P17" s="39"/>
      <c r="Q17" s="40">
        <v>104699115</v>
      </c>
      <c r="R17" s="38"/>
      <c r="S17" s="39"/>
      <c r="T17" s="40">
        <v>0</v>
      </c>
      <c r="U17" s="38"/>
      <c r="V17" s="39"/>
      <c r="W17" s="40">
        <v>0</v>
      </c>
      <c r="X17" s="38"/>
      <c r="Y17" s="406"/>
      <c r="Z17" s="37"/>
      <c r="AA17" s="39"/>
      <c r="AB17" s="46">
        <v>104699115</v>
      </c>
      <c r="AC17" s="38"/>
      <c r="AD17" s="20"/>
      <c r="AE17" s="46">
        <v>0</v>
      </c>
      <c r="AF17" s="38"/>
      <c r="AG17" s="39"/>
      <c r="AH17" s="40">
        <v>2222720</v>
      </c>
      <c r="AI17" s="38"/>
      <c r="AJ17" s="39"/>
      <c r="AK17" s="40">
        <v>2359</v>
      </c>
      <c r="AL17" s="38"/>
      <c r="AM17" s="39"/>
      <c r="AN17" s="40">
        <v>236884</v>
      </c>
      <c r="AO17" s="38"/>
      <c r="AP17" s="39"/>
      <c r="AQ17" s="62">
        <f t="shared" si="0"/>
        <v>2461963</v>
      </c>
      <c r="AR17" s="38"/>
      <c r="AS17" s="10"/>
      <c r="AT17" s="49" t="s">
        <v>81</v>
      </c>
      <c r="AU17" s="327"/>
    </row>
    <row r="18" spans="1:47" ht="17.25" customHeight="1" x14ac:dyDescent="0.15">
      <c r="A18" s="330"/>
      <c r="B18" s="34" t="s">
        <v>82</v>
      </c>
      <c r="C18" s="50"/>
      <c r="D18" s="51"/>
      <c r="E18" s="316">
        <v>37989</v>
      </c>
      <c r="F18" s="52"/>
      <c r="G18" s="53"/>
      <c r="H18" s="48">
        <v>3862</v>
      </c>
      <c r="I18" s="52"/>
      <c r="J18" s="53"/>
      <c r="K18" s="40">
        <v>41851</v>
      </c>
      <c r="L18" s="52"/>
      <c r="M18" s="53"/>
      <c r="N18" s="48">
        <v>41</v>
      </c>
      <c r="O18" s="52"/>
      <c r="P18" s="53"/>
      <c r="Q18" s="48">
        <v>127464609</v>
      </c>
      <c r="R18" s="52"/>
      <c r="S18" s="53"/>
      <c r="T18" s="48">
        <v>0</v>
      </c>
      <c r="U18" s="52"/>
      <c r="V18" s="53"/>
      <c r="W18" s="43">
        <v>0</v>
      </c>
      <c r="X18" s="52"/>
      <c r="Y18" s="406"/>
      <c r="Z18" s="37"/>
      <c r="AA18" s="53"/>
      <c r="AB18" s="40">
        <v>127464609</v>
      </c>
      <c r="AC18" s="52"/>
      <c r="AD18" s="51"/>
      <c r="AE18" s="40">
        <v>0</v>
      </c>
      <c r="AF18" s="52"/>
      <c r="AG18" s="53"/>
      <c r="AH18" s="48">
        <v>2364655</v>
      </c>
      <c r="AI18" s="52"/>
      <c r="AJ18" s="53"/>
      <c r="AK18" s="48">
        <v>74276</v>
      </c>
      <c r="AL18" s="52"/>
      <c r="AM18" s="53"/>
      <c r="AN18" s="48">
        <v>8986</v>
      </c>
      <c r="AO18" s="52"/>
      <c r="AP18" s="53"/>
      <c r="AQ18" s="43">
        <f t="shared" si="0"/>
        <v>2447917</v>
      </c>
      <c r="AR18" s="52"/>
      <c r="AS18" s="7"/>
      <c r="AT18" s="408" t="s">
        <v>82</v>
      </c>
      <c r="AU18" s="331"/>
    </row>
    <row r="19" spans="1:47" ht="17.25" customHeight="1" x14ac:dyDescent="0.15">
      <c r="A19" s="326"/>
      <c r="B19" s="34" t="s">
        <v>0</v>
      </c>
      <c r="C19" s="21"/>
      <c r="D19" s="20"/>
      <c r="E19" s="316">
        <v>99792</v>
      </c>
      <c r="F19" s="38"/>
      <c r="G19" s="39"/>
      <c r="H19" s="40">
        <v>9506</v>
      </c>
      <c r="I19" s="38"/>
      <c r="J19" s="39"/>
      <c r="K19" s="40">
        <v>109298</v>
      </c>
      <c r="L19" s="38"/>
      <c r="M19" s="39"/>
      <c r="N19" s="40">
        <v>133</v>
      </c>
      <c r="O19" s="38"/>
      <c r="P19" s="39"/>
      <c r="Q19" s="40">
        <v>325704746</v>
      </c>
      <c r="R19" s="38"/>
      <c r="S19" s="39"/>
      <c r="T19" s="40">
        <v>0</v>
      </c>
      <c r="U19" s="38"/>
      <c r="V19" s="39"/>
      <c r="W19" s="40">
        <v>0</v>
      </c>
      <c r="X19" s="38"/>
      <c r="Y19" s="406"/>
      <c r="Z19" s="37"/>
      <c r="AA19" s="39"/>
      <c r="AB19" s="40">
        <v>325704746</v>
      </c>
      <c r="AC19" s="38"/>
      <c r="AD19" s="20"/>
      <c r="AE19" s="40">
        <v>0</v>
      </c>
      <c r="AF19" s="38"/>
      <c r="AG19" s="39"/>
      <c r="AH19" s="40">
        <v>7866754</v>
      </c>
      <c r="AI19" s="38"/>
      <c r="AJ19" s="39"/>
      <c r="AK19" s="40">
        <v>549077</v>
      </c>
      <c r="AL19" s="38"/>
      <c r="AM19" s="39"/>
      <c r="AN19" s="40">
        <v>263507</v>
      </c>
      <c r="AO19" s="38"/>
      <c r="AP19" s="39"/>
      <c r="AQ19" s="40">
        <f t="shared" si="0"/>
        <v>8679338</v>
      </c>
      <c r="AR19" s="38"/>
      <c r="AS19" s="10"/>
      <c r="AT19" s="408" t="s">
        <v>0</v>
      </c>
      <c r="AU19" s="327"/>
    </row>
    <row r="20" spans="1:47" ht="17.25" customHeight="1" x14ac:dyDescent="0.15">
      <c r="A20" s="326"/>
      <c r="B20" s="34" t="s">
        <v>2</v>
      </c>
      <c r="C20" s="21"/>
      <c r="D20" s="20"/>
      <c r="E20" s="316">
        <v>67966</v>
      </c>
      <c r="F20" s="38"/>
      <c r="G20" s="39"/>
      <c r="H20" s="40">
        <v>5540</v>
      </c>
      <c r="I20" s="38"/>
      <c r="J20" s="39"/>
      <c r="K20" s="40">
        <v>73506</v>
      </c>
      <c r="L20" s="38"/>
      <c r="M20" s="39"/>
      <c r="N20" s="40">
        <v>83</v>
      </c>
      <c r="O20" s="38"/>
      <c r="P20" s="39"/>
      <c r="Q20" s="40">
        <v>222676670</v>
      </c>
      <c r="R20" s="38"/>
      <c r="S20" s="39"/>
      <c r="T20" s="40">
        <v>0</v>
      </c>
      <c r="U20" s="38"/>
      <c r="V20" s="39"/>
      <c r="W20" s="40">
        <v>0</v>
      </c>
      <c r="X20" s="38"/>
      <c r="Y20" s="406"/>
      <c r="Z20" s="37"/>
      <c r="AA20" s="39"/>
      <c r="AB20" s="40">
        <v>222676670</v>
      </c>
      <c r="AC20" s="38"/>
      <c r="AD20" s="20"/>
      <c r="AE20" s="40">
        <v>0</v>
      </c>
      <c r="AF20" s="38"/>
      <c r="AG20" s="39"/>
      <c r="AH20" s="40">
        <v>4919548</v>
      </c>
      <c r="AI20" s="38"/>
      <c r="AJ20" s="39"/>
      <c r="AK20" s="40">
        <v>122036</v>
      </c>
      <c r="AL20" s="38"/>
      <c r="AM20" s="39"/>
      <c r="AN20" s="40">
        <v>88089</v>
      </c>
      <c r="AO20" s="38"/>
      <c r="AP20" s="39"/>
      <c r="AQ20" s="40">
        <f t="shared" si="0"/>
        <v>5129673</v>
      </c>
      <c r="AR20" s="38"/>
      <c r="AS20" s="10"/>
      <c r="AT20" s="408" t="s">
        <v>2</v>
      </c>
      <c r="AU20" s="327"/>
    </row>
    <row r="21" spans="1:47" ht="17.25" customHeight="1" x14ac:dyDescent="0.15">
      <c r="A21" s="326"/>
      <c r="B21" s="34" t="s">
        <v>3</v>
      </c>
      <c r="C21" s="21"/>
      <c r="D21" s="20"/>
      <c r="E21" s="316">
        <v>22409</v>
      </c>
      <c r="F21" s="38"/>
      <c r="G21" s="39"/>
      <c r="H21" s="40">
        <v>2383</v>
      </c>
      <c r="I21" s="38"/>
      <c r="J21" s="39"/>
      <c r="K21" s="40">
        <v>24792</v>
      </c>
      <c r="L21" s="38"/>
      <c r="M21" s="39"/>
      <c r="N21" s="40">
        <v>39</v>
      </c>
      <c r="O21" s="38"/>
      <c r="P21" s="39"/>
      <c r="Q21" s="40">
        <v>72195389</v>
      </c>
      <c r="R21" s="38"/>
      <c r="S21" s="39"/>
      <c r="T21" s="40">
        <v>0</v>
      </c>
      <c r="U21" s="38"/>
      <c r="V21" s="39"/>
      <c r="W21" s="40">
        <v>0</v>
      </c>
      <c r="X21" s="38"/>
      <c r="Y21" s="406"/>
      <c r="Z21" s="37"/>
      <c r="AA21" s="39"/>
      <c r="AB21" s="40">
        <v>72195389</v>
      </c>
      <c r="AC21" s="38"/>
      <c r="AD21" s="20"/>
      <c r="AE21" s="40">
        <v>0</v>
      </c>
      <c r="AF21" s="38"/>
      <c r="AG21" s="39"/>
      <c r="AH21" s="40">
        <v>1044570</v>
      </c>
      <c r="AI21" s="38"/>
      <c r="AJ21" s="39"/>
      <c r="AK21" s="40">
        <v>26069</v>
      </c>
      <c r="AL21" s="38"/>
      <c r="AM21" s="39"/>
      <c r="AN21" s="40">
        <v>64040</v>
      </c>
      <c r="AO21" s="38"/>
      <c r="AP21" s="39"/>
      <c r="AQ21" s="40">
        <f t="shared" si="0"/>
        <v>1134679</v>
      </c>
      <c r="AR21" s="38"/>
      <c r="AS21" s="10"/>
      <c r="AT21" s="408" t="s">
        <v>3</v>
      </c>
      <c r="AU21" s="327"/>
    </row>
    <row r="22" spans="1:47" ht="17.25" customHeight="1" x14ac:dyDescent="0.15">
      <c r="A22" s="328"/>
      <c r="B22" s="49" t="s">
        <v>4</v>
      </c>
      <c r="C22" s="25"/>
      <c r="D22" s="26"/>
      <c r="E22" s="317">
        <v>53515</v>
      </c>
      <c r="F22" s="44"/>
      <c r="G22" s="45"/>
      <c r="H22" s="46">
        <v>2143</v>
      </c>
      <c r="I22" s="44"/>
      <c r="J22" s="45"/>
      <c r="K22" s="40">
        <v>55658</v>
      </c>
      <c r="L22" s="44"/>
      <c r="M22" s="45"/>
      <c r="N22" s="46">
        <v>67</v>
      </c>
      <c r="O22" s="44"/>
      <c r="P22" s="45"/>
      <c r="Q22" s="46">
        <v>173066712</v>
      </c>
      <c r="R22" s="44"/>
      <c r="S22" s="45"/>
      <c r="T22" s="46">
        <v>0</v>
      </c>
      <c r="U22" s="44"/>
      <c r="V22" s="45"/>
      <c r="W22" s="46">
        <v>0</v>
      </c>
      <c r="X22" s="44"/>
      <c r="Y22" s="406"/>
      <c r="Z22" s="37"/>
      <c r="AA22" s="45"/>
      <c r="AB22" s="40">
        <v>173066712</v>
      </c>
      <c r="AC22" s="44"/>
      <c r="AD22" s="26"/>
      <c r="AE22" s="46">
        <v>0</v>
      </c>
      <c r="AF22" s="44"/>
      <c r="AG22" s="45"/>
      <c r="AH22" s="46">
        <v>2945921</v>
      </c>
      <c r="AI22" s="44"/>
      <c r="AJ22" s="45"/>
      <c r="AK22" s="46">
        <v>351708</v>
      </c>
      <c r="AL22" s="44"/>
      <c r="AM22" s="45"/>
      <c r="AN22" s="46">
        <v>225988</v>
      </c>
      <c r="AO22" s="44"/>
      <c r="AP22" s="45"/>
      <c r="AQ22" s="62">
        <f t="shared" si="0"/>
        <v>3523617</v>
      </c>
      <c r="AR22" s="44"/>
      <c r="AS22" s="23"/>
      <c r="AT22" s="49" t="s">
        <v>4</v>
      </c>
      <c r="AU22" s="329"/>
    </row>
    <row r="23" spans="1:47" s="11" customFormat="1" ht="17.25" customHeight="1" x14ac:dyDescent="0.15">
      <c r="A23" s="326"/>
      <c r="B23" s="34" t="s">
        <v>5</v>
      </c>
      <c r="C23" s="21"/>
      <c r="D23" s="20"/>
      <c r="E23" s="318">
        <v>59183</v>
      </c>
      <c r="F23" s="38"/>
      <c r="G23" s="39"/>
      <c r="H23" s="40">
        <v>6015</v>
      </c>
      <c r="I23" s="38"/>
      <c r="J23" s="39"/>
      <c r="K23" s="48">
        <v>65198</v>
      </c>
      <c r="L23" s="38"/>
      <c r="M23" s="39"/>
      <c r="N23" s="40">
        <v>93</v>
      </c>
      <c r="O23" s="38"/>
      <c r="P23" s="39"/>
      <c r="Q23" s="40">
        <v>194002470</v>
      </c>
      <c r="R23" s="38"/>
      <c r="S23" s="39"/>
      <c r="T23" s="40">
        <v>0</v>
      </c>
      <c r="U23" s="38"/>
      <c r="V23" s="39"/>
      <c r="W23" s="40">
        <v>0</v>
      </c>
      <c r="X23" s="38"/>
      <c r="Y23" s="406"/>
      <c r="AA23" s="39"/>
      <c r="AB23" s="48">
        <v>194002470</v>
      </c>
      <c r="AC23" s="38"/>
      <c r="AD23" s="20"/>
      <c r="AE23" s="40">
        <v>0</v>
      </c>
      <c r="AF23" s="38"/>
      <c r="AG23" s="39"/>
      <c r="AH23" s="40">
        <v>3234022</v>
      </c>
      <c r="AI23" s="38"/>
      <c r="AJ23" s="39"/>
      <c r="AK23" s="40">
        <v>73295</v>
      </c>
      <c r="AL23" s="38"/>
      <c r="AM23" s="39"/>
      <c r="AN23" s="40">
        <v>47859</v>
      </c>
      <c r="AO23" s="38"/>
      <c r="AP23" s="39"/>
      <c r="AQ23" s="43">
        <f t="shared" si="0"/>
        <v>3355176</v>
      </c>
      <c r="AR23" s="38"/>
      <c r="AS23" s="10"/>
      <c r="AT23" s="408" t="s">
        <v>5</v>
      </c>
      <c r="AU23" s="327"/>
    </row>
    <row r="24" spans="1:47" ht="17.25" customHeight="1" x14ac:dyDescent="0.15">
      <c r="A24" s="326"/>
      <c r="B24" s="34" t="s">
        <v>6</v>
      </c>
      <c r="C24" s="21"/>
      <c r="D24" s="20"/>
      <c r="E24" s="318">
        <v>99045</v>
      </c>
      <c r="F24" s="38"/>
      <c r="G24" s="39"/>
      <c r="H24" s="40">
        <v>9078</v>
      </c>
      <c r="I24" s="38"/>
      <c r="J24" s="39"/>
      <c r="K24" s="40">
        <v>108123</v>
      </c>
      <c r="L24" s="38"/>
      <c r="M24" s="39"/>
      <c r="N24" s="40">
        <v>117</v>
      </c>
      <c r="O24" s="38"/>
      <c r="P24" s="39"/>
      <c r="Q24" s="40">
        <v>346585760</v>
      </c>
      <c r="R24" s="38"/>
      <c r="S24" s="39"/>
      <c r="T24" s="40">
        <v>83</v>
      </c>
      <c r="U24" s="38"/>
      <c r="V24" s="39"/>
      <c r="W24" s="40">
        <v>0</v>
      </c>
      <c r="X24" s="38"/>
      <c r="Y24" s="406"/>
      <c r="AA24" s="39"/>
      <c r="AB24" s="40">
        <v>346585843</v>
      </c>
      <c r="AC24" s="38"/>
      <c r="AD24" s="20"/>
      <c r="AE24" s="40">
        <v>0</v>
      </c>
      <c r="AF24" s="38"/>
      <c r="AG24" s="39"/>
      <c r="AH24" s="40">
        <v>12152803</v>
      </c>
      <c r="AI24" s="38"/>
      <c r="AJ24" s="39"/>
      <c r="AK24" s="40">
        <v>1757784</v>
      </c>
      <c r="AL24" s="38"/>
      <c r="AM24" s="39"/>
      <c r="AN24" s="40">
        <v>88953</v>
      </c>
      <c r="AO24" s="38"/>
      <c r="AP24" s="39"/>
      <c r="AQ24" s="40">
        <f t="shared" si="0"/>
        <v>13999540</v>
      </c>
      <c r="AR24" s="38"/>
      <c r="AS24" s="10"/>
      <c r="AT24" s="408" t="s">
        <v>6</v>
      </c>
      <c r="AU24" s="327"/>
    </row>
    <row r="25" spans="1:47" ht="17.25" customHeight="1" x14ac:dyDescent="0.15">
      <c r="A25" s="326"/>
      <c r="B25" s="34" t="s">
        <v>7</v>
      </c>
      <c r="C25" s="21"/>
      <c r="D25" s="20"/>
      <c r="E25" s="318">
        <v>111183</v>
      </c>
      <c r="F25" s="38"/>
      <c r="G25" s="39"/>
      <c r="H25" s="40">
        <v>9851</v>
      </c>
      <c r="I25" s="38"/>
      <c r="J25" s="39"/>
      <c r="K25" s="40">
        <v>121034</v>
      </c>
      <c r="L25" s="38"/>
      <c r="M25" s="39"/>
      <c r="N25" s="40">
        <v>119</v>
      </c>
      <c r="O25" s="38"/>
      <c r="P25" s="39"/>
      <c r="Q25" s="40">
        <v>387465058</v>
      </c>
      <c r="R25" s="38"/>
      <c r="S25" s="39"/>
      <c r="T25" s="40">
        <v>0</v>
      </c>
      <c r="U25" s="38"/>
      <c r="V25" s="39"/>
      <c r="W25" s="40">
        <v>0</v>
      </c>
      <c r="X25" s="38"/>
      <c r="Y25" s="406"/>
      <c r="AA25" s="39"/>
      <c r="AB25" s="40">
        <v>387465058</v>
      </c>
      <c r="AC25" s="38"/>
      <c r="AD25" s="20"/>
      <c r="AE25" s="40">
        <v>0</v>
      </c>
      <c r="AF25" s="38"/>
      <c r="AG25" s="39"/>
      <c r="AH25" s="40">
        <v>11204887</v>
      </c>
      <c r="AI25" s="38"/>
      <c r="AJ25" s="39"/>
      <c r="AK25" s="40">
        <v>859093</v>
      </c>
      <c r="AL25" s="38"/>
      <c r="AM25" s="39"/>
      <c r="AN25" s="40">
        <v>300258</v>
      </c>
      <c r="AO25" s="38"/>
      <c r="AP25" s="39"/>
      <c r="AQ25" s="40">
        <f t="shared" si="0"/>
        <v>12364238</v>
      </c>
      <c r="AR25" s="38"/>
      <c r="AS25" s="10"/>
      <c r="AT25" s="408" t="s">
        <v>7</v>
      </c>
      <c r="AU25" s="327"/>
    </row>
    <row r="26" spans="1:47" ht="17.25" customHeight="1" x14ac:dyDescent="0.15">
      <c r="A26" s="326"/>
      <c r="B26" s="34" t="s">
        <v>8</v>
      </c>
      <c r="C26" s="21"/>
      <c r="D26" s="20"/>
      <c r="E26" s="318">
        <v>147492</v>
      </c>
      <c r="F26" s="38"/>
      <c r="G26" s="39"/>
      <c r="H26" s="40">
        <v>14671</v>
      </c>
      <c r="I26" s="38"/>
      <c r="J26" s="39"/>
      <c r="K26" s="40">
        <v>162163</v>
      </c>
      <c r="L26" s="38"/>
      <c r="M26" s="39"/>
      <c r="N26" s="40">
        <v>163</v>
      </c>
      <c r="O26" s="38"/>
      <c r="P26" s="39"/>
      <c r="Q26" s="40">
        <v>534893607</v>
      </c>
      <c r="R26" s="38"/>
      <c r="S26" s="39"/>
      <c r="T26" s="40">
        <v>216</v>
      </c>
      <c r="U26" s="38"/>
      <c r="V26" s="39"/>
      <c r="W26" s="40">
        <v>0</v>
      </c>
      <c r="X26" s="38"/>
      <c r="Y26" s="406"/>
      <c r="AA26" s="39"/>
      <c r="AB26" s="40">
        <v>534893823</v>
      </c>
      <c r="AC26" s="38"/>
      <c r="AD26" s="20"/>
      <c r="AE26" s="40">
        <v>0</v>
      </c>
      <c r="AF26" s="38"/>
      <c r="AG26" s="39"/>
      <c r="AH26" s="40">
        <v>12021383</v>
      </c>
      <c r="AI26" s="38"/>
      <c r="AJ26" s="39"/>
      <c r="AK26" s="40">
        <v>780617</v>
      </c>
      <c r="AL26" s="38"/>
      <c r="AM26" s="39"/>
      <c r="AN26" s="40">
        <v>796727</v>
      </c>
      <c r="AO26" s="38"/>
      <c r="AP26" s="39"/>
      <c r="AQ26" s="40">
        <f t="shared" si="0"/>
        <v>13598727</v>
      </c>
      <c r="AR26" s="38"/>
      <c r="AS26" s="10"/>
      <c r="AT26" s="408" t="s">
        <v>8</v>
      </c>
      <c r="AU26" s="327"/>
    </row>
    <row r="27" spans="1:47" ht="17.25" customHeight="1" x14ac:dyDescent="0.15">
      <c r="A27" s="328"/>
      <c r="B27" s="49" t="s">
        <v>9</v>
      </c>
      <c r="C27" s="25"/>
      <c r="D27" s="26"/>
      <c r="E27" s="317">
        <v>35354</v>
      </c>
      <c r="F27" s="44"/>
      <c r="G27" s="45"/>
      <c r="H27" s="46">
        <v>2489</v>
      </c>
      <c r="I27" s="44"/>
      <c r="J27" s="45"/>
      <c r="K27" s="46">
        <v>37843</v>
      </c>
      <c r="L27" s="44"/>
      <c r="M27" s="45"/>
      <c r="N27" s="46">
        <v>38</v>
      </c>
      <c r="O27" s="44"/>
      <c r="P27" s="45"/>
      <c r="Q27" s="46">
        <v>122232702</v>
      </c>
      <c r="R27" s="44"/>
      <c r="S27" s="45"/>
      <c r="T27" s="46">
        <v>0</v>
      </c>
      <c r="U27" s="44"/>
      <c r="V27" s="45"/>
      <c r="W27" s="46">
        <v>0</v>
      </c>
      <c r="X27" s="44"/>
      <c r="Y27" s="406"/>
      <c r="AA27" s="45"/>
      <c r="AB27" s="46">
        <v>122232702</v>
      </c>
      <c r="AC27" s="44"/>
      <c r="AD27" s="26"/>
      <c r="AE27" s="46">
        <v>0</v>
      </c>
      <c r="AF27" s="44"/>
      <c r="AG27" s="45"/>
      <c r="AH27" s="46">
        <v>3547631</v>
      </c>
      <c r="AI27" s="44"/>
      <c r="AJ27" s="45"/>
      <c r="AK27" s="46">
        <v>5100</v>
      </c>
      <c r="AL27" s="44"/>
      <c r="AM27" s="45"/>
      <c r="AN27" s="46">
        <v>156336</v>
      </c>
      <c r="AO27" s="44"/>
      <c r="AP27" s="45"/>
      <c r="AQ27" s="62">
        <f t="shared" si="0"/>
        <v>3709067</v>
      </c>
      <c r="AR27" s="44"/>
      <c r="AS27" s="23"/>
      <c r="AT27" s="49" t="s">
        <v>9</v>
      </c>
      <c r="AU27" s="329"/>
    </row>
    <row r="28" spans="1:47" s="11" customFormat="1" ht="17.25" customHeight="1" x14ac:dyDescent="0.15">
      <c r="A28" s="326"/>
      <c r="B28" s="34" t="s">
        <v>10</v>
      </c>
      <c r="C28" s="21"/>
      <c r="D28" s="20"/>
      <c r="E28" s="318">
        <v>64943</v>
      </c>
      <c r="F28" s="38"/>
      <c r="G28" s="39"/>
      <c r="H28" s="40">
        <v>5822</v>
      </c>
      <c r="I28" s="38"/>
      <c r="J28" s="39"/>
      <c r="K28" s="40">
        <v>70765</v>
      </c>
      <c r="L28" s="38"/>
      <c r="M28" s="39"/>
      <c r="N28" s="40">
        <v>50</v>
      </c>
      <c r="O28" s="38"/>
      <c r="P28" s="39"/>
      <c r="Q28" s="40">
        <v>251375469</v>
      </c>
      <c r="R28" s="38"/>
      <c r="S28" s="39"/>
      <c r="T28" s="40">
        <v>0</v>
      </c>
      <c r="U28" s="38"/>
      <c r="V28" s="39"/>
      <c r="W28" s="40">
        <v>0</v>
      </c>
      <c r="X28" s="38"/>
      <c r="Y28" s="406"/>
      <c r="AA28" s="39"/>
      <c r="AB28" s="40">
        <v>251375469</v>
      </c>
      <c r="AC28" s="38"/>
      <c r="AD28" s="20"/>
      <c r="AE28" s="40">
        <v>0</v>
      </c>
      <c r="AF28" s="38"/>
      <c r="AG28" s="39"/>
      <c r="AH28" s="40">
        <v>6188535</v>
      </c>
      <c r="AI28" s="38"/>
      <c r="AJ28" s="39"/>
      <c r="AK28" s="40">
        <v>212501</v>
      </c>
      <c r="AL28" s="38"/>
      <c r="AM28" s="39"/>
      <c r="AN28" s="40">
        <v>678339</v>
      </c>
      <c r="AO28" s="38"/>
      <c r="AP28" s="39"/>
      <c r="AQ28" s="43">
        <f t="shared" si="0"/>
        <v>7079375</v>
      </c>
      <c r="AR28" s="38"/>
      <c r="AS28" s="10"/>
      <c r="AT28" s="408" t="s">
        <v>10</v>
      </c>
      <c r="AU28" s="327"/>
    </row>
    <row r="29" spans="1:47" ht="17.25" customHeight="1" x14ac:dyDescent="0.15">
      <c r="A29" s="326"/>
      <c r="B29" s="34" t="s">
        <v>11</v>
      </c>
      <c r="C29" s="21"/>
      <c r="D29" s="20"/>
      <c r="E29" s="318">
        <v>64190</v>
      </c>
      <c r="F29" s="38"/>
      <c r="G29" s="39"/>
      <c r="H29" s="40">
        <v>6030</v>
      </c>
      <c r="I29" s="38"/>
      <c r="J29" s="39"/>
      <c r="K29" s="40">
        <v>70220</v>
      </c>
      <c r="L29" s="38"/>
      <c r="M29" s="39"/>
      <c r="N29" s="40">
        <v>85</v>
      </c>
      <c r="O29" s="38"/>
      <c r="P29" s="39"/>
      <c r="Q29" s="40">
        <v>217191191</v>
      </c>
      <c r="R29" s="38"/>
      <c r="S29" s="39"/>
      <c r="T29" s="40">
        <v>0</v>
      </c>
      <c r="U29" s="38"/>
      <c r="V29" s="39"/>
      <c r="W29" s="40">
        <v>0</v>
      </c>
      <c r="X29" s="38"/>
      <c r="Y29" s="406"/>
      <c r="AA29" s="39"/>
      <c r="AB29" s="40">
        <v>217191191</v>
      </c>
      <c r="AC29" s="38"/>
      <c r="AD29" s="20"/>
      <c r="AE29" s="40">
        <v>0</v>
      </c>
      <c r="AF29" s="38"/>
      <c r="AG29" s="39"/>
      <c r="AH29" s="40">
        <v>5321283</v>
      </c>
      <c r="AI29" s="38"/>
      <c r="AJ29" s="39"/>
      <c r="AK29" s="40">
        <v>0</v>
      </c>
      <c r="AL29" s="38"/>
      <c r="AM29" s="39"/>
      <c r="AN29" s="40">
        <v>91245</v>
      </c>
      <c r="AO29" s="38"/>
      <c r="AP29" s="39"/>
      <c r="AQ29" s="40">
        <f t="shared" si="0"/>
        <v>5412528</v>
      </c>
      <c r="AR29" s="38"/>
      <c r="AS29" s="10"/>
      <c r="AT29" s="408" t="s">
        <v>11</v>
      </c>
      <c r="AU29" s="327"/>
    </row>
    <row r="30" spans="1:47" ht="17.25" customHeight="1" x14ac:dyDescent="0.15">
      <c r="A30" s="326"/>
      <c r="B30" s="34" t="s">
        <v>12</v>
      </c>
      <c r="C30" s="21"/>
      <c r="D30" s="20"/>
      <c r="E30" s="318">
        <v>64858</v>
      </c>
      <c r="F30" s="38"/>
      <c r="G30" s="39"/>
      <c r="H30" s="40">
        <v>5651</v>
      </c>
      <c r="I30" s="38"/>
      <c r="J30" s="39"/>
      <c r="K30" s="40">
        <v>70509</v>
      </c>
      <c r="L30" s="38"/>
      <c r="M30" s="39"/>
      <c r="N30" s="40">
        <v>75</v>
      </c>
      <c r="O30" s="38"/>
      <c r="P30" s="39"/>
      <c r="Q30" s="40">
        <v>249279944</v>
      </c>
      <c r="R30" s="38"/>
      <c r="S30" s="39"/>
      <c r="T30" s="40">
        <v>0</v>
      </c>
      <c r="U30" s="38"/>
      <c r="V30" s="39"/>
      <c r="W30" s="40">
        <v>0</v>
      </c>
      <c r="X30" s="38"/>
      <c r="Y30" s="406"/>
      <c r="AA30" s="39"/>
      <c r="AB30" s="40">
        <v>249279944</v>
      </c>
      <c r="AC30" s="38"/>
      <c r="AD30" s="20"/>
      <c r="AE30" s="40">
        <v>0</v>
      </c>
      <c r="AF30" s="38"/>
      <c r="AG30" s="39"/>
      <c r="AH30" s="40">
        <v>8227339</v>
      </c>
      <c r="AI30" s="38"/>
      <c r="AJ30" s="39"/>
      <c r="AK30" s="40">
        <v>1141317</v>
      </c>
      <c r="AL30" s="38"/>
      <c r="AM30" s="39"/>
      <c r="AN30" s="40">
        <v>619120</v>
      </c>
      <c r="AO30" s="38"/>
      <c r="AP30" s="39"/>
      <c r="AQ30" s="40">
        <f t="shared" si="0"/>
        <v>9987776</v>
      </c>
      <c r="AR30" s="38"/>
      <c r="AS30" s="10"/>
      <c r="AT30" s="408" t="s">
        <v>12</v>
      </c>
      <c r="AU30" s="327"/>
    </row>
    <row r="31" spans="1:47" ht="17.25" customHeight="1" x14ac:dyDescent="0.15">
      <c r="A31" s="326"/>
      <c r="B31" s="34" t="s">
        <v>13</v>
      </c>
      <c r="C31" s="21"/>
      <c r="D31" s="20"/>
      <c r="E31" s="318">
        <v>33861</v>
      </c>
      <c r="F31" s="38"/>
      <c r="G31" s="39"/>
      <c r="H31" s="40">
        <v>3169</v>
      </c>
      <c r="I31" s="38"/>
      <c r="J31" s="39"/>
      <c r="K31" s="40">
        <v>37030</v>
      </c>
      <c r="L31" s="38"/>
      <c r="M31" s="39"/>
      <c r="N31" s="40">
        <v>33</v>
      </c>
      <c r="O31" s="38"/>
      <c r="P31" s="39"/>
      <c r="Q31" s="40">
        <v>130853195</v>
      </c>
      <c r="R31" s="38"/>
      <c r="S31" s="39"/>
      <c r="T31" s="40">
        <v>1440</v>
      </c>
      <c r="U31" s="38"/>
      <c r="V31" s="39"/>
      <c r="W31" s="40">
        <v>0</v>
      </c>
      <c r="X31" s="38"/>
      <c r="Y31" s="406"/>
      <c r="AA31" s="39"/>
      <c r="AB31" s="40">
        <v>130854635</v>
      </c>
      <c r="AC31" s="38"/>
      <c r="AD31" s="20"/>
      <c r="AE31" s="40">
        <v>0</v>
      </c>
      <c r="AF31" s="38"/>
      <c r="AG31" s="39"/>
      <c r="AH31" s="40">
        <v>3404953</v>
      </c>
      <c r="AI31" s="38"/>
      <c r="AJ31" s="39"/>
      <c r="AK31" s="40">
        <v>844313</v>
      </c>
      <c r="AL31" s="38"/>
      <c r="AM31" s="39"/>
      <c r="AN31" s="40">
        <v>117927</v>
      </c>
      <c r="AO31" s="38"/>
      <c r="AP31" s="39"/>
      <c r="AQ31" s="40">
        <f t="shared" si="0"/>
        <v>4367193</v>
      </c>
      <c r="AR31" s="38"/>
      <c r="AS31" s="10"/>
      <c r="AT31" s="408" t="s">
        <v>13</v>
      </c>
      <c r="AU31" s="327"/>
    </row>
    <row r="32" spans="1:47" ht="17.25" customHeight="1" x14ac:dyDescent="0.15">
      <c r="A32" s="328"/>
      <c r="B32" s="49" t="s">
        <v>14</v>
      </c>
      <c r="C32" s="25"/>
      <c r="D32" s="26"/>
      <c r="E32" s="317">
        <v>41094</v>
      </c>
      <c r="F32" s="44"/>
      <c r="G32" s="45"/>
      <c r="H32" s="46">
        <v>2795</v>
      </c>
      <c r="I32" s="44"/>
      <c r="J32" s="45"/>
      <c r="K32" s="46">
        <v>43889</v>
      </c>
      <c r="L32" s="44"/>
      <c r="M32" s="45"/>
      <c r="N32" s="46">
        <v>20</v>
      </c>
      <c r="O32" s="44"/>
      <c r="P32" s="45"/>
      <c r="Q32" s="46">
        <v>159882216</v>
      </c>
      <c r="R32" s="44"/>
      <c r="S32" s="45"/>
      <c r="T32" s="46">
        <v>0</v>
      </c>
      <c r="U32" s="44"/>
      <c r="V32" s="45"/>
      <c r="W32" s="46">
        <v>0</v>
      </c>
      <c r="X32" s="44"/>
      <c r="Y32" s="406"/>
      <c r="AA32" s="45"/>
      <c r="AB32" s="46">
        <v>159882216</v>
      </c>
      <c r="AC32" s="44"/>
      <c r="AD32" s="26"/>
      <c r="AE32" s="46">
        <v>0</v>
      </c>
      <c r="AF32" s="44"/>
      <c r="AG32" s="45"/>
      <c r="AH32" s="46">
        <v>4704828</v>
      </c>
      <c r="AI32" s="44"/>
      <c r="AJ32" s="45"/>
      <c r="AK32" s="46">
        <v>476328</v>
      </c>
      <c r="AL32" s="44"/>
      <c r="AM32" s="45"/>
      <c r="AN32" s="46">
        <v>20984</v>
      </c>
      <c r="AO32" s="44"/>
      <c r="AP32" s="45"/>
      <c r="AQ32" s="46">
        <f t="shared" si="0"/>
        <v>5202140</v>
      </c>
      <c r="AR32" s="44"/>
      <c r="AS32" s="23"/>
      <c r="AT32" s="49" t="s">
        <v>14</v>
      </c>
      <c r="AU32" s="329"/>
    </row>
    <row r="33" spans="1:47" s="11" customFormat="1" ht="17.25" customHeight="1" x14ac:dyDescent="0.15">
      <c r="A33" s="326"/>
      <c r="B33" s="34" t="s">
        <v>15</v>
      </c>
      <c r="C33" s="21"/>
      <c r="D33" s="20"/>
      <c r="E33" s="318">
        <v>71320</v>
      </c>
      <c r="F33" s="38"/>
      <c r="G33" s="39"/>
      <c r="H33" s="40">
        <v>7265</v>
      </c>
      <c r="I33" s="38"/>
      <c r="J33" s="39"/>
      <c r="K33" s="40">
        <v>78585</v>
      </c>
      <c r="L33" s="38"/>
      <c r="M33" s="39"/>
      <c r="N33" s="40">
        <v>76</v>
      </c>
      <c r="O33" s="38"/>
      <c r="P33" s="39"/>
      <c r="Q33" s="40">
        <v>257148152</v>
      </c>
      <c r="R33" s="38"/>
      <c r="S33" s="39"/>
      <c r="T33" s="40">
        <v>410</v>
      </c>
      <c r="U33" s="38"/>
      <c r="V33" s="39"/>
      <c r="W33" s="40">
        <v>0</v>
      </c>
      <c r="X33" s="38"/>
      <c r="Y33" s="406"/>
      <c r="AA33" s="39"/>
      <c r="AB33" s="40">
        <v>257148562</v>
      </c>
      <c r="AC33" s="38"/>
      <c r="AD33" s="20"/>
      <c r="AE33" s="40">
        <v>0</v>
      </c>
      <c r="AF33" s="38"/>
      <c r="AG33" s="39"/>
      <c r="AH33" s="40">
        <v>10404072</v>
      </c>
      <c r="AI33" s="38"/>
      <c r="AJ33" s="39"/>
      <c r="AK33" s="40">
        <v>843689</v>
      </c>
      <c r="AL33" s="38"/>
      <c r="AM33" s="39"/>
      <c r="AN33" s="40">
        <v>229340</v>
      </c>
      <c r="AO33" s="38"/>
      <c r="AP33" s="39"/>
      <c r="AQ33" s="40">
        <f t="shared" si="0"/>
        <v>11477101</v>
      </c>
      <c r="AR33" s="38"/>
      <c r="AS33" s="10"/>
      <c r="AT33" s="408" t="s">
        <v>15</v>
      </c>
      <c r="AU33" s="327"/>
    </row>
    <row r="34" spans="1:47" ht="17.25" customHeight="1" x14ac:dyDescent="0.15">
      <c r="A34" s="326"/>
      <c r="B34" s="34" t="s">
        <v>16</v>
      </c>
      <c r="C34" s="21"/>
      <c r="D34" s="20"/>
      <c r="E34" s="318">
        <v>32000</v>
      </c>
      <c r="F34" s="38"/>
      <c r="G34" s="39"/>
      <c r="H34" s="40">
        <v>3137</v>
      </c>
      <c r="I34" s="38"/>
      <c r="J34" s="39"/>
      <c r="K34" s="40">
        <v>35137</v>
      </c>
      <c r="L34" s="38"/>
      <c r="M34" s="39"/>
      <c r="N34" s="40">
        <v>33</v>
      </c>
      <c r="O34" s="38"/>
      <c r="P34" s="39"/>
      <c r="Q34" s="40">
        <v>110863939</v>
      </c>
      <c r="R34" s="38"/>
      <c r="S34" s="39"/>
      <c r="T34" s="40">
        <v>0</v>
      </c>
      <c r="U34" s="38"/>
      <c r="V34" s="39"/>
      <c r="W34" s="40">
        <v>0</v>
      </c>
      <c r="X34" s="38"/>
      <c r="Y34" s="406"/>
      <c r="AA34" s="39"/>
      <c r="AB34" s="40">
        <v>110863939</v>
      </c>
      <c r="AC34" s="38"/>
      <c r="AD34" s="20"/>
      <c r="AE34" s="40">
        <v>0</v>
      </c>
      <c r="AF34" s="38"/>
      <c r="AG34" s="39"/>
      <c r="AH34" s="40">
        <v>3507328</v>
      </c>
      <c r="AI34" s="38"/>
      <c r="AJ34" s="39"/>
      <c r="AK34" s="40">
        <v>480974</v>
      </c>
      <c r="AL34" s="38"/>
      <c r="AM34" s="39"/>
      <c r="AN34" s="40">
        <v>368065</v>
      </c>
      <c r="AO34" s="38"/>
      <c r="AP34" s="39"/>
      <c r="AQ34" s="40">
        <f t="shared" si="0"/>
        <v>4356367</v>
      </c>
      <c r="AR34" s="38"/>
      <c r="AS34" s="10"/>
      <c r="AT34" s="408" t="s">
        <v>16</v>
      </c>
      <c r="AU34" s="327"/>
    </row>
    <row r="35" spans="1:47" ht="17.25" customHeight="1" x14ac:dyDescent="0.15">
      <c r="A35" s="326"/>
      <c r="B35" s="34" t="s">
        <v>17</v>
      </c>
      <c r="C35" s="21"/>
      <c r="D35" s="20"/>
      <c r="E35" s="318">
        <v>65966</v>
      </c>
      <c r="F35" s="38"/>
      <c r="G35" s="39"/>
      <c r="H35" s="40">
        <v>6242</v>
      </c>
      <c r="I35" s="38"/>
      <c r="J35" s="39"/>
      <c r="K35" s="40">
        <v>72208</v>
      </c>
      <c r="L35" s="38"/>
      <c r="M35" s="39"/>
      <c r="N35" s="40">
        <v>77</v>
      </c>
      <c r="O35" s="38"/>
      <c r="P35" s="39"/>
      <c r="Q35" s="40">
        <v>224488397</v>
      </c>
      <c r="R35" s="38"/>
      <c r="S35" s="39"/>
      <c r="T35" s="40">
        <v>0</v>
      </c>
      <c r="U35" s="38"/>
      <c r="V35" s="39"/>
      <c r="W35" s="40">
        <v>0</v>
      </c>
      <c r="X35" s="38"/>
      <c r="Y35" s="406"/>
      <c r="AA35" s="39"/>
      <c r="AB35" s="40">
        <v>224488397</v>
      </c>
      <c r="AC35" s="38"/>
      <c r="AD35" s="20"/>
      <c r="AE35" s="40">
        <v>0</v>
      </c>
      <c r="AF35" s="38"/>
      <c r="AG35" s="39"/>
      <c r="AH35" s="40">
        <v>5489276</v>
      </c>
      <c r="AI35" s="38"/>
      <c r="AJ35" s="39"/>
      <c r="AK35" s="40">
        <v>300093</v>
      </c>
      <c r="AL35" s="38"/>
      <c r="AM35" s="39"/>
      <c r="AN35" s="40">
        <v>263722</v>
      </c>
      <c r="AO35" s="38"/>
      <c r="AP35" s="39"/>
      <c r="AQ35" s="40">
        <f t="shared" si="0"/>
        <v>6053091</v>
      </c>
      <c r="AR35" s="38"/>
      <c r="AS35" s="10"/>
      <c r="AT35" s="408" t="s">
        <v>17</v>
      </c>
      <c r="AU35" s="327"/>
    </row>
    <row r="36" spans="1:47" ht="17.25" customHeight="1" x14ac:dyDescent="0.15">
      <c r="A36" s="326"/>
      <c r="B36" s="34" t="s">
        <v>18</v>
      </c>
      <c r="C36" s="21"/>
      <c r="D36" s="20"/>
      <c r="E36" s="318">
        <v>30462</v>
      </c>
      <c r="F36" s="38"/>
      <c r="G36" s="39"/>
      <c r="H36" s="40">
        <v>1192</v>
      </c>
      <c r="I36" s="38"/>
      <c r="J36" s="39"/>
      <c r="K36" s="40">
        <v>31654</v>
      </c>
      <c r="L36" s="38"/>
      <c r="M36" s="39"/>
      <c r="N36" s="40">
        <v>47</v>
      </c>
      <c r="O36" s="38"/>
      <c r="P36" s="39"/>
      <c r="Q36" s="40">
        <v>97669964</v>
      </c>
      <c r="R36" s="38"/>
      <c r="S36" s="39"/>
      <c r="T36" s="40">
        <v>0</v>
      </c>
      <c r="U36" s="38"/>
      <c r="V36" s="39"/>
      <c r="W36" s="40">
        <v>0</v>
      </c>
      <c r="X36" s="38"/>
      <c r="Y36" s="406"/>
      <c r="AA36" s="39"/>
      <c r="AB36" s="40">
        <v>97669964</v>
      </c>
      <c r="AC36" s="38"/>
      <c r="AD36" s="20"/>
      <c r="AE36" s="40">
        <v>0</v>
      </c>
      <c r="AF36" s="38"/>
      <c r="AG36" s="39"/>
      <c r="AH36" s="40">
        <v>1582109</v>
      </c>
      <c r="AI36" s="38"/>
      <c r="AJ36" s="39"/>
      <c r="AK36" s="40">
        <v>227873</v>
      </c>
      <c r="AL36" s="38"/>
      <c r="AM36" s="39"/>
      <c r="AN36" s="40">
        <v>55339</v>
      </c>
      <c r="AO36" s="38"/>
      <c r="AP36" s="39"/>
      <c r="AQ36" s="40">
        <f t="shared" si="0"/>
        <v>1865321</v>
      </c>
      <c r="AR36" s="38"/>
      <c r="AS36" s="10"/>
      <c r="AT36" s="408" t="s">
        <v>18</v>
      </c>
      <c r="AU36" s="327"/>
    </row>
    <row r="37" spans="1:47" ht="17.25" customHeight="1" x14ac:dyDescent="0.15">
      <c r="A37" s="328"/>
      <c r="B37" s="49" t="s">
        <v>19</v>
      </c>
      <c r="C37" s="25"/>
      <c r="D37" s="26"/>
      <c r="E37" s="317">
        <v>40958</v>
      </c>
      <c r="F37" s="44"/>
      <c r="G37" s="45"/>
      <c r="H37" s="46">
        <v>3629</v>
      </c>
      <c r="I37" s="44"/>
      <c r="J37" s="45"/>
      <c r="K37" s="46">
        <v>44587</v>
      </c>
      <c r="L37" s="44"/>
      <c r="M37" s="45"/>
      <c r="N37" s="46">
        <v>42</v>
      </c>
      <c r="O37" s="44"/>
      <c r="P37" s="45"/>
      <c r="Q37" s="46">
        <v>140521796</v>
      </c>
      <c r="R37" s="44"/>
      <c r="S37" s="45"/>
      <c r="T37" s="46">
        <v>0</v>
      </c>
      <c r="U37" s="44"/>
      <c r="V37" s="45"/>
      <c r="W37" s="46">
        <v>0</v>
      </c>
      <c r="X37" s="44"/>
      <c r="Y37" s="406"/>
      <c r="AA37" s="45"/>
      <c r="AB37" s="46">
        <v>140521796</v>
      </c>
      <c r="AC37" s="44"/>
      <c r="AD37" s="26"/>
      <c r="AE37" s="46">
        <v>0</v>
      </c>
      <c r="AF37" s="44"/>
      <c r="AG37" s="45"/>
      <c r="AH37" s="46">
        <v>3712987</v>
      </c>
      <c r="AI37" s="44"/>
      <c r="AJ37" s="45"/>
      <c r="AK37" s="46">
        <v>766295</v>
      </c>
      <c r="AL37" s="44"/>
      <c r="AM37" s="45"/>
      <c r="AN37" s="46">
        <v>88060</v>
      </c>
      <c r="AO37" s="44"/>
      <c r="AP37" s="45"/>
      <c r="AQ37" s="46">
        <f t="shared" si="0"/>
        <v>4567342</v>
      </c>
      <c r="AR37" s="44"/>
      <c r="AS37" s="23"/>
      <c r="AT37" s="49" t="s">
        <v>19</v>
      </c>
      <c r="AU37" s="329"/>
    </row>
    <row r="38" spans="1:47" ht="17.25" customHeight="1" x14ac:dyDescent="0.15">
      <c r="A38" s="326"/>
      <c r="B38" s="34" t="s">
        <v>1</v>
      </c>
      <c r="C38" s="21"/>
      <c r="D38" s="20"/>
      <c r="E38" s="318">
        <v>48989</v>
      </c>
      <c r="F38" s="38"/>
      <c r="G38" s="39"/>
      <c r="H38" s="40">
        <v>4357</v>
      </c>
      <c r="I38" s="38"/>
      <c r="J38" s="39"/>
      <c r="K38" s="40">
        <v>53346</v>
      </c>
      <c r="L38" s="38"/>
      <c r="M38" s="39"/>
      <c r="N38" s="40">
        <v>42</v>
      </c>
      <c r="O38" s="38"/>
      <c r="P38" s="39"/>
      <c r="Q38" s="40">
        <v>175427313</v>
      </c>
      <c r="R38" s="38"/>
      <c r="S38" s="39"/>
      <c r="T38" s="40">
        <v>350</v>
      </c>
      <c r="U38" s="38"/>
      <c r="V38" s="39"/>
      <c r="W38" s="40">
        <v>0</v>
      </c>
      <c r="X38" s="38"/>
      <c r="Y38" s="406"/>
      <c r="AA38" s="39"/>
      <c r="AB38" s="40">
        <v>175427663</v>
      </c>
      <c r="AC38" s="38"/>
      <c r="AD38" s="20"/>
      <c r="AE38" s="40">
        <v>0</v>
      </c>
      <c r="AF38" s="38"/>
      <c r="AG38" s="39"/>
      <c r="AH38" s="40">
        <v>4709449</v>
      </c>
      <c r="AI38" s="38"/>
      <c r="AJ38" s="39"/>
      <c r="AK38" s="40">
        <v>713579</v>
      </c>
      <c r="AL38" s="38"/>
      <c r="AM38" s="39"/>
      <c r="AN38" s="40">
        <v>65063</v>
      </c>
      <c r="AO38" s="38"/>
      <c r="AP38" s="39"/>
      <c r="AQ38" s="40">
        <f t="shared" si="0"/>
        <v>5488091</v>
      </c>
      <c r="AR38" s="38"/>
      <c r="AS38" s="10"/>
      <c r="AT38" s="408" t="s">
        <v>1</v>
      </c>
      <c r="AU38" s="327"/>
    </row>
    <row r="39" spans="1:47" ht="17.25" customHeight="1" x14ac:dyDescent="0.15">
      <c r="A39" s="326"/>
      <c r="B39" s="34" t="s">
        <v>20</v>
      </c>
      <c r="C39" s="21"/>
      <c r="D39" s="20"/>
      <c r="E39" s="318">
        <v>60863</v>
      </c>
      <c r="F39" s="38"/>
      <c r="G39" s="39"/>
      <c r="H39" s="40">
        <v>6412</v>
      </c>
      <c r="I39" s="38"/>
      <c r="J39" s="39"/>
      <c r="K39" s="40">
        <v>67275</v>
      </c>
      <c r="L39" s="38"/>
      <c r="M39" s="39"/>
      <c r="N39" s="40">
        <v>66</v>
      </c>
      <c r="O39" s="38"/>
      <c r="P39" s="39"/>
      <c r="Q39" s="40">
        <v>211322490</v>
      </c>
      <c r="R39" s="38"/>
      <c r="S39" s="39"/>
      <c r="T39" s="40">
        <v>0</v>
      </c>
      <c r="U39" s="38"/>
      <c r="V39" s="39"/>
      <c r="W39" s="40">
        <v>0</v>
      </c>
      <c r="X39" s="38"/>
      <c r="Y39" s="406"/>
      <c r="AA39" s="39"/>
      <c r="AB39" s="40">
        <v>211322490</v>
      </c>
      <c r="AC39" s="38"/>
      <c r="AD39" s="20"/>
      <c r="AE39" s="40">
        <v>0</v>
      </c>
      <c r="AF39" s="38"/>
      <c r="AG39" s="39"/>
      <c r="AH39" s="40">
        <v>6164156</v>
      </c>
      <c r="AI39" s="38"/>
      <c r="AJ39" s="39"/>
      <c r="AK39" s="40">
        <v>153698</v>
      </c>
      <c r="AL39" s="38"/>
      <c r="AM39" s="39"/>
      <c r="AN39" s="40">
        <v>132061</v>
      </c>
      <c r="AO39" s="38"/>
      <c r="AP39" s="39"/>
      <c r="AQ39" s="40">
        <f t="shared" si="0"/>
        <v>6449915</v>
      </c>
      <c r="AR39" s="38"/>
      <c r="AS39" s="10"/>
      <c r="AT39" s="408" t="s">
        <v>20</v>
      </c>
      <c r="AU39" s="327"/>
    </row>
    <row r="40" spans="1:47" ht="17.25" customHeight="1" x14ac:dyDescent="0.15">
      <c r="A40" s="326"/>
      <c r="B40" s="34" t="s">
        <v>21</v>
      </c>
      <c r="C40" s="21"/>
      <c r="D40" s="20"/>
      <c r="E40" s="318">
        <v>27014</v>
      </c>
      <c r="F40" s="38"/>
      <c r="G40" s="39"/>
      <c r="H40" s="40">
        <v>2376</v>
      </c>
      <c r="I40" s="38"/>
      <c r="J40" s="39"/>
      <c r="K40" s="40">
        <v>29390</v>
      </c>
      <c r="L40" s="38"/>
      <c r="M40" s="39"/>
      <c r="N40" s="40">
        <v>29</v>
      </c>
      <c r="O40" s="38"/>
      <c r="P40" s="39"/>
      <c r="Q40" s="40">
        <v>93757783</v>
      </c>
      <c r="R40" s="38"/>
      <c r="S40" s="39"/>
      <c r="T40" s="40">
        <v>0</v>
      </c>
      <c r="U40" s="38"/>
      <c r="V40" s="39"/>
      <c r="W40" s="40">
        <v>0</v>
      </c>
      <c r="X40" s="38"/>
      <c r="Y40" s="406"/>
      <c r="AA40" s="39"/>
      <c r="AB40" s="40">
        <v>93757783</v>
      </c>
      <c r="AC40" s="38"/>
      <c r="AD40" s="20"/>
      <c r="AE40" s="40">
        <v>0</v>
      </c>
      <c r="AF40" s="38"/>
      <c r="AG40" s="39"/>
      <c r="AH40" s="40">
        <v>2644682</v>
      </c>
      <c r="AI40" s="38"/>
      <c r="AJ40" s="39"/>
      <c r="AK40" s="40">
        <v>51865</v>
      </c>
      <c r="AL40" s="38"/>
      <c r="AM40" s="39"/>
      <c r="AN40" s="40">
        <v>71928</v>
      </c>
      <c r="AO40" s="38"/>
      <c r="AP40" s="39"/>
      <c r="AQ40" s="40">
        <f t="shared" si="0"/>
        <v>2768475</v>
      </c>
      <c r="AR40" s="38"/>
      <c r="AS40" s="10"/>
      <c r="AT40" s="408" t="s">
        <v>21</v>
      </c>
      <c r="AU40" s="327"/>
    </row>
    <row r="41" spans="1:47" ht="17.25" customHeight="1" x14ac:dyDescent="0.15">
      <c r="A41" s="326"/>
      <c r="B41" s="34" t="s">
        <v>22</v>
      </c>
      <c r="C41" s="21"/>
      <c r="D41" s="20"/>
      <c r="E41" s="318">
        <v>42243</v>
      </c>
      <c r="F41" s="38"/>
      <c r="G41" s="39"/>
      <c r="H41" s="40">
        <v>4309</v>
      </c>
      <c r="I41" s="38"/>
      <c r="J41" s="39"/>
      <c r="K41" s="40">
        <v>46552</v>
      </c>
      <c r="L41" s="38"/>
      <c r="M41" s="39"/>
      <c r="N41" s="40">
        <v>55</v>
      </c>
      <c r="O41" s="38"/>
      <c r="P41" s="39"/>
      <c r="Q41" s="40">
        <v>141827871</v>
      </c>
      <c r="R41" s="38"/>
      <c r="S41" s="39"/>
      <c r="T41" s="40">
        <v>0</v>
      </c>
      <c r="U41" s="38"/>
      <c r="V41" s="39"/>
      <c r="W41" s="40">
        <v>0</v>
      </c>
      <c r="X41" s="38"/>
      <c r="Y41" s="406"/>
      <c r="AA41" s="39"/>
      <c r="AB41" s="40">
        <v>141827871</v>
      </c>
      <c r="AC41" s="38"/>
      <c r="AD41" s="20"/>
      <c r="AE41" s="40">
        <v>0</v>
      </c>
      <c r="AF41" s="38"/>
      <c r="AG41" s="39"/>
      <c r="AH41" s="40">
        <v>2358370</v>
      </c>
      <c r="AI41" s="38"/>
      <c r="AJ41" s="39"/>
      <c r="AK41" s="40">
        <v>66323</v>
      </c>
      <c r="AL41" s="38"/>
      <c r="AM41" s="39"/>
      <c r="AN41" s="40">
        <v>57754</v>
      </c>
      <c r="AO41" s="38"/>
      <c r="AP41" s="39"/>
      <c r="AQ41" s="40">
        <f t="shared" si="0"/>
        <v>2482447</v>
      </c>
      <c r="AR41" s="38"/>
      <c r="AS41" s="10"/>
      <c r="AT41" s="408" t="s">
        <v>22</v>
      </c>
      <c r="AU41" s="327"/>
    </row>
    <row r="42" spans="1:47" ht="17.25" customHeight="1" x14ac:dyDescent="0.15">
      <c r="A42" s="328"/>
      <c r="B42" s="49" t="s">
        <v>23</v>
      </c>
      <c r="C42" s="25"/>
      <c r="D42" s="26"/>
      <c r="E42" s="317">
        <v>21143</v>
      </c>
      <c r="F42" s="44"/>
      <c r="G42" s="45"/>
      <c r="H42" s="46">
        <v>2076</v>
      </c>
      <c r="I42" s="44"/>
      <c r="J42" s="45"/>
      <c r="K42" s="46">
        <v>23219</v>
      </c>
      <c r="L42" s="44"/>
      <c r="M42" s="45"/>
      <c r="N42" s="46">
        <v>29</v>
      </c>
      <c r="O42" s="44"/>
      <c r="P42" s="45"/>
      <c r="Q42" s="46">
        <v>66647931</v>
      </c>
      <c r="R42" s="44"/>
      <c r="S42" s="45"/>
      <c r="T42" s="46">
        <v>0</v>
      </c>
      <c r="U42" s="44"/>
      <c r="V42" s="45"/>
      <c r="W42" s="46">
        <v>0</v>
      </c>
      <c r="X42" s="44"/>
      <c r="Y42" s="406"/>
      <c r="AA42" s="45"/>
      <c r="AB42" s="46">
        <v>66647931</v>
      </c>
      <c r="AC42" s="44"/>
      <c r="AD42" s="26"/>
      <c r="AE42" s="46">
        <v>0</v>
      </c>
      <c r="AF42" s="44"/>
      <c r="AG42" s="45"/>
      <c r="AH42" s="46">
        <v>1523596</v>
      </c>
      <c r="AI42" s="44"/>
      <c r="AJ42" s="45"/>
      <c r="AK42" s="46">
        <v>21890</v>
      </c>
      <c r="AL42" s="44"/>
      <c r="AM42" s="45"/>
      <c r="AN42" s="46">
        <v>0</v>
      </c>
      <c r="AO42" s="44"/>
      <c r="AP42" s="45"/>
      <c r="AQ42" s="46">
        <f t="shared" si="0"/>
        <v>1545486</v>
      </c>
      <c r="AR42" s="44"/>
      <c r="AS42" s="23"/>
      <c r="AT42" s="49" t="s">
        <v>23</v>
      </c>
      <c r="AU42" s="329"/>
    </row>
    <row r="43" spans="1:47" ht="17.25" customHeight="1" x14ac:dyDescent="0.15">
      <c r="A43" s="326"/>
      <c r="B43" s="34" t="s">
        <v>121</v>
      </c>
      <c r="C43" s="21"/>
      <c r="D43" s="20"/>
      <c r="E43" s="318">
        <v>30604</v>
      </c>
      <c r="F43" s="38"/>
      <c r="G43" s="39"/>
      <c r="H43" s="40">
        <v>2553</v>
      </c>
      <c r="I43" s="38"/>
      <c r="J43" s="39"/>
      <c r="K43" s="40">
        <v>33157</v>
      </c>
      <c r="L43" s="38"/>
      <c r="M43" s="39"/>
      <c r="N43" s="40">
        <v>43</v>
      </c>
      <c r="O43" s="38"/>
      <c r="P43" s="39"/>
      <c r="Q43" s="40">
        <v>104866867</v>
      </c>
      <c r="R43" s="38"/>
      <c r="S43" s="39"/>
      <c r="T43" s="40">
        <v>5440</v>
      </c>
      <c r="U43" s="38"/>
      <c r="V43" s="39"/>
      <c r="W43" s="40">
        <v>0</v>
      </c>
      <c r="X43" s="38"/>
      <c r="Y43" s="406"/>
      <c r="AA43" s="39"/>
      <c r="AB43" s="40">
        <v>104872307</v>
      </c>
      <c r="AC43" s="38"/>
      <c r="AD43" s="20"/>
      <c r="AE43" s="40">
        <v>0</v>
      </c>
      <c r="AF43" s="38"/>
      <c r="AG43" s="39"/>
      <c r="AH43" s="40">
        <v>1945360</v>
      </c>
      <c r="AI43" s="38"/>
      <c r="AJ43" s="39"/>
      <c r="AK43" s="40">
        <v>9856</v>
      </c>
      <c r="AL43" s="38"/>
      <c r="AM43" s="39"/>
      <c r="AN43" s="40">
        <v>97015</v>
      </c>
      <c r="AO43" s="38"/>
      <c r="AP43" s="39"/>
      <c r="AQ43" s="40">
        <f t="shared" si="0"/>
        <v>2052231</v>
      </c>
      <c r="AR43" s="38"/>
      <c r="AS43" s="10"/>
      <c r="AT43" s="408" t="s">
        <v>121</v>
      </c>
      <c r="AU43" s="327"/>
    </row>
    <row r="44" spans="1:47" ht="17.25" customHeight="1" x14ac:dyDescent="0.15">
      <c r="A44" s="326"/>
      <c r="B44" s="34" t="s">
        <v>24</v>
      </c>
      <c r="C44" s="21"/>
      <c r="D44" s="20"/>
      <c r="E44" s="318">
        <v>23374</v>
      </c>
      <c r="F44" s="38"/>
      <c r="G44" s="39"/>
      <c r="H44" s="40">
        <v>2222</v>
      </c>
      <c r="I44" s="38"/>
      <c r="J44" s="39"/>
      <c r="K44" s="40">
        <v>25596</v>
      </c>
      <c r="L44" s="38"/>
      <c r="M44" s="39"/>
      <c r="N44" s="40">
        <v>44</v>
      </c>
      <c r="O44" s="38"/>
      <c r="P44" s="39"/>
      <c r="Q44" s="40">
        <v>75858119</v>
      </c>
      <c r="R44" s="38"/>
      <c r="S44" s="39"/>
      <c r="T44" s="40">
        <v>0</v>
      </c>
      <c r="U44" s="38"/>
      <c r="V44" s="39"/>
      <c r="W44" s="40">
        <v>0</v>
      </c>
      <c r="X44" s="38"/>
      <c r="Y44" s="406"/>
      <c r="AA44" s="39"/>
      <c r="AB44" s="40">
        <v>75858119</v>
      </c>
      <c r="AC44" s="38"/>
      <c r="AD44" s="20"/>
      <c r="AE44" s="40">
        <v>0</v>
      </c>
      <c r="AF44" s="38"/>
      <c r="AG44" s="39"/>
      <c r="AH44" s="40">
        <v>1653807</v>
      </c>
      <c r="AI44" s="38"/>
      <c r="AJ44" s="39"/>
      <c r="AK44" s="40">
        <v>102130</v>
      </c>
      <c r="AL44" s="38"/>
      <c r="AM44" s="39"/>
      <c r="AN44" s="40">
        <v>127778</v>
      </c>
      <c r="AO44" s="38"/>
      <c r="AP44" s="39"/>
      <c r="AQ44" s="40">
        <f t="shared" si="0"/>
        <v>1883715</v>
      </c>
      <c r="AR44" s="38"/>
      <c r="AS44" s="10"/>
      <c r="AT44" s="408" t="s">
        <v>24</v>
      </c>
      <c r="AU44" s="327"/>
    </row>
    <row r="45" spans="1:47" ht="17.25" customHeight="1" x14ac:dyDescent="0.15">
      <c r="A45" s="326"/>
      <c r="B45" s="34" t="s">
        <v>25</v>
      </c>
      <c r="C45" s="21"/>
      <c r="D45" s="20"/>
      <c r="E45" s="318">
        <v>30475</v>
      </c>
      <c r="F45" s="38"/>
      <c r="G45" s="39"/>
      <c r="H45" s="40">
        <v>3620</v>
      </c>
      <c r="I45" s="38"/>
      <c r="J45" s="39"/>
      <c r="K45" s="40">
        <v>34095</v>
      </c>
      <c r="L45" s="38"/>
      <c r="M45" s="39"/>
      <c r="N45" s="40">
        <v>46</v>
      </c>
      <c r="O45" s="38"/>
      <c r="P45" s="39"/>
      <c r="Q45" s="40">
        <v>109778669</v>
      </c>
      <c r="R45" s="38"/>
      <c r="S45" s="39"/>
      <c r="T45" s="40">
        <v>0</v>
      </c>
      <c r="U45" s="38"/>
      <c r="V45" s="39"/>
      <c r="W45" s="40">
        <v>0</v>
      </c>
      <c r="X45" s="38"/>
      <c r="Y45" s="406"/>
      <c r="AA45" s="39"/>
      <c r="AB45" s="40">
        <v>109778669</v>
      </c>
      <c r="AC45" s="38"/>
      <c r="AD45" s="20"/>
      <c r="AE45" s="40">
        <v>0</v>
      </c>
      <c r="AF45" s="38"/>
      <c r="AG45" s="39"/>
      <c r="AH45" s="40">
        <v>2244554</v>
      </c>
      <c r="AI45" s="38"/>
      <c r="AJ45" s="39"/>
      <c r="AK45" s="40">
        <v>11183</v>
      </c>
      <c r="AL45" s="38"/>
      <c r="AM45" s="39"/>
      <c r="AN45" s="40">
        <v>164306</v>
      </c>
      <c r="AO45" s="38"/>
      <c r="AP45" s="39"/>
      <c r="AQ45" s="40">
        <f t="shared" si="0"/>
        <v>2420043</v>
      </c>
      <c r="AR45" s="38"/>
      <c r="AS45" s="10"/>
      <c r="AT45" s="408" t="s">
        <v>25</v>
      </c>
      <c r="AU45" s="327"/>
    </row>
    <row r="46" spans="1:47" ht="17.25" customHeight="1" x14ac:dyDescent="0.15">
      <c r="A46" s="326"/>
      <c r="B46" s="34" t="s">
        <v>55</v>
      </c>
      <c r="C46" s="21"/>
      <c r="D46" s="20"/>
      <c r="E46" s="318">
        <v>48319</v>
      </c>
      <c r="F46" s="38"/>
      <c r="G46" s="39"/>
      <c r="H46" s="40">
        <v>5087</v>
      </c>
      <c r="I46" s="38"/>
      <c r="J46" s="39"/>
      <c r="K46" s="40">
        <v>53406</v>
      </c>
      <c r="L46" s="38"/>
      <c r="M46" s="39"/>
      <c r="N46" s="40">
        <v>51</v>
      </c>
      <c r="O46" s="38"/>
      <c r="P46" s="39"/>
      <c r="Q46" s="40">
        <v>177716011</v>
      </c>
      <c r="R46" s="38"/>
      <c r="S46" s="39"/>
      <c r="T46" s="40">
        <v>2162</v>
      </c>
      <c r="U46" s="38"/>
      <c r="V46" s="39"/>
      <c r="W46" s="40">
        <v>0</v>
      </c>
      <c r="X46" s="38"/>
      <c r="Y46" s="406"/>
      <c r="AA46" s="39"/>
      <c r="AB46" s="40">
        <v>177718173</v>
      </c>
      <c r="AC46" s="38"/>
      <c r="AD46" s="20"/>
      <c r="AE46" s="40">
        <v>0</v>
      </c>
      <c r="AF46" s="38"/>
      <c r="AG46" s="39"/>
      <c r="AH46" s="40">
        <v>6249951</v>
      </c>
      <c r="AI46" s="38"/>
      <c r="AJ46" s="39"/>
      <c r="AK46" s="40">
        <v>185096</v>
      </c>
      <c r="AL46" s="38"/>
      <c r="AM46" s="39"/>
      <c r="AN46" s="40">
        <v>474985</v>
      </c>
      <c r="AO46" s="38"/>
      <c r="AP46" s="39"/>
      <c r="AQ46" s="40">
        <f t="shared" si="0"/>
        <v>6910032</v>
      </c>
      <c r="AR46" s="38"/>
      <c r="AS46" s="10"/>
      <c r="AT46" s="408" t="s">
        <v>55</v>
      </c>
      <c r="AU46" s="327"/>
    </row>
    <row r="47" spans="1:47" ht="17.25" customHeight="1" thickBot="1" x14ac:dyDescent="0.2">
      <c r="A47" s="326"/>
      <c r="B47" s="34" t="s">
        <v>126</v>
      </c>
      <c r="C47" s="21"/>
      <c r="D47" s="20"/>
      <c r="E47" s="167">
        <v>22369</v>
      </c>
      <c r="F47" s="38"/>
      <c r="G47" s="39"/>
      <c r="H47" s="40">
        <v>2239</v>
      </c>
      <c r="I47" s="38"/>
      <c r="J47" s="39"/>
      <c r="K47" s="40">
        <v>24608</v>
      </c>
      <c r="L47" s="38"/>
      <c r="M47" s="39"/>
      <c r="N47" s="40">
        <v>25</v>
      </c>
      <c r="O47" s="38"/>
      <c r="P47" s="39"/>
      <c r="Q47" s="40">
        <v>82245075</v>
      </c>
      <c r="R47" s="38"/>
      <c r="S47" s="39"/>
      <c r="T47" s="40">
        <v>0</v>
      </c>
      <c r="U47" s="38"/>
      <c r="V47" s="39"/>
      <c r="W47" s="40">
        <v>0</v>
      </c>
      <c r="X47" s="38"/>
      <c r="Y47" s="406"/>
      <c r="AA47" s="39"/>
      <c r="AB47" s="40">
        <v>82245075</v>
      </c>
      <c r="AC47" s="38"/>
      <c r="AD47" s="20"/>
      <c r="AE47" s="40">
        <v>0</v>
      </c>
      <c r="AF47" s="38"/>
      <c r="AG47" s="39"/>
      <c r="AH47" s="40">
        <v>2116757</v>
      </c>
      <c r="AI47" s="38"/>
      <c r="AJ47" s="39"/>
      <c r="AK47" s="40">
        <v>84429</v>
      </c>
      <c r="AL47" s="38"/>
      <c r="AM47" s="39"/>
      <c r="AN47" s="40">
        <v>5038</v>
      </c>
      <c r="AO47" s="38"/>
      <c r="AP47" s="39"/>
      <c r="AQ47" s="40">
        <f t="shared" si="0"/>
        <v>2206224</v>
      </c>
      <c r="AR47" s="38"/>
      <c r="AS47" s="10"/>
      <c r="AT47" s="408" t="s">
        <v>127</v>
      </c>
      <c r="AU47" s="327"/>
    </row>
    <row r="48" spans="1:47" ht="17.25" customHeight="1" thickTop="1" x14ac:dyDescent="0.15">
      <c r="A48" s="332"/>
      <c r="B48" s="270" t="s">
        <v>26</v>
      </c>
      <c r="C48" s="271"/>
      <c r="D48" s="291"/>
      <c r="E48" s="292">
        <f>SUM(E8:E47)</f>
        <v>3022312</v>
      </c>
      <c r="F48" s="279"/>
      <c r="G48" s="293"/>
      <c r="H48" s="292">
        <f>SUM(H8:H47)</f>
        <v>259144</v>
      </c>
      <c r="I48" s="279"/>
      <c r="J48" s="293"/>
      <c r="K48" s="292">
        <f>SUM(K8:K47)</f>
        <v>3281456</v>
      </c>
      <c r="L48" s="279"/>
      <c r="M48" s="293"/>
      <c r="N48" s="292">
        <f>SUM(N8:N47)</f>
        <v>3433</v>
      </c>
      <c r="O48" s="279"/>
      <c r="P48" s="293"/>
      <c r="Q48" s="292">
        <f>SUM(Q8:Q47)</f>
        <v>10843835817</v>
      </c>
      <c r="R48" s="279"/>
      <c r="S48" s="293"/>
      <c r="T48" s="292">
        <f>SUM(T8:T47)</f>
        <v>13579</v>
      </c>
      <c r="U48" s="279"/>
      <c r="V48" s="293"/>
      <c r="W48" s="292">
        <f>SUM(W8:W47)</f>
        <v>24624</v>
      </c>
      <c r="X48" s="279"/>
      <c r="Y48" s="406"/>
      <c r="AA48" s="293"/>
      <c r="AB48" s="292">
        <f>SUM(AB8:AB47)</f>
        <v>10843874020</v>
      </c>
      <c r="AC48" s="279"/>
      <c r="AD48" s="291"/>
      <c r="AE48" s="292">
        <f>SUM(AE8:AE47)</f>
        <v>0</v>
      </c>
      <c r="AF48" s="279"/>
      <c r="AG48" s="293"/>
      <c r="AH48" s="292">
        <f>SUM(AH8:AH47)</f>
        <v>295779630</v>
      </c>
      <c r="AI48" s="279"/>
      <c r="AJ48" s="293"/>
      <c r="AK48" s="292">
        <f>SUM(AK8:AK47)</f>
        <v>16481720</v>
      </c>
      <c r="AL48" s="279"/>
      <c r="AM48" s="293"/>
      <c r="AN48" s="292">
        <f>SUM(AN8:AN47)</f>
        <v>13869761</v>
      </c>
      <c r="AO48" s="279"/>
      <c r="AP48" s="293"/>
      <c r="AQ48" s="292">
        <f>SUM(AQ8:AQ47)</f>
        <v>326131111</v>
      </c>
      <c r="AR48" s="279"/>
      <c r="AS48" s="269"/>
      <c r="AT48" s="270" t="s">
        <v>26</v>
      </c>
      <c r="AU48" s="333"/>
    </row>
    <row r="49" spans="1:47" ht="21.95" customHeight="1" x14ac:dyDescent="0.15">
      <c r="A49" s="330"/>
      <c r="B49" s="47" t="s">
        <v>27</v>
      </c>
      <c r="C49" s="50"/>
      <c r="D49" s="51"/>
      <c r="E49" s="48">
        <v>18392</v>
      </c>
      <c r="F49" s="52"/>
      <c r="G49" s="53"/>
      <c r="H49" s="48">
        <v>2050</v>
      </c>
      <c r="I49" s="52"/>
      <c r="J49" s="53"/>
      <c r="K49" s="48">
        <v>20442</v>
      </c>
      <c r="L49" s="52"/>
      <c r="M49" s="53"/>
      <c r="N49" s="48">
        <v>24</v>
      </c>
      <c r="O49" s="52"/>
      <c r="P49" s="53"/>
      <c r="Q49" s="48">
        <v>65151844</v>
      </c>
      <c r="R49" s="52"/>
      <c r="S49" s="53"/>
      <c r="T49" s="48">
        <v>0</v>
      </c>
      <c r="U49" s="52"/>
      <c r="V49" s="53"/>
      <c r="W49" s="48">
        <v>0</v>
      </c>
      <c r="X49" s="52"/>
      <c r="Y49" s="406"/>
      <c r="AA49" s="53"/>
      <c r="AB49" s="48">
        <v>65151844</v>
      </c>
      <c r="AC49" s="52"/>
      <c r="AD49" s="51"/>
      <c r="AE49" s="48">
        <v>0</v>
      </c>
      <c r="AF49" s="52"/>
      <c r="AG49" s="53"/>
      <c r="AH49" s="48">
        <v>1608177</v>
      </c>
      <c r="AI49" s="52"/>
      <c r="AJ49" s="53"/>
      <c r="AK49" s="48">
        <v>0</v>
      </c>
      <c r="AL49" s="52"/>
      <c r="AM49" s="53"/>
      <c r="AN49" s="48">
        <v>61997</v>
      </c>
      <c r="AO49" s="52"/>
      <c r="AP49" s="53"/>
      <c r="AQ49" s="48">
        <f t="shared" ref="AQ49:AQ71" si="1">SUM(AH49:AN49)</f>
        <v>1670174</v>
      </c>
      <c r="AR49" s="52"/>
      <c r="AS49" s="7"/>
      <c r="AT49" s="407" t="s">
        <v>27</v>
      </c>
      <c r="AU49" s="331"/>
    </row>
    <row r="50" spans="1:47" s="11" customFormat="1" ht="21.95" customHeight="1" x14ac:dyDescent="0.15">
      <c r="A50" s="326"/>
      <c r="B50" s="34" t="s">
        <v>28</v>
      </c>
      <c r="C50" s="21"/>
      <c r="D50" s="20"/>
      <c r="E50" s="40">
        <v>16161</v>
      </c>
      <c r="F50" s="38"/>
      <c r="G50" s="39"/>
      <c r="H50" s="40">
        <v>1652</v>
      </c>
      <c r="I50" s="38"/>
      <c r="J50" s="39"/>
      <c r="K50" s="40">
        <v>17813</v>
      </c>
      <c r="L50" s="38"/>
      <c r="M50" s="39"/>
      <c r="N50" s="40">
        <v>16</v>
      </c>
      <c r="O50" s="38"/>
      <c r="P50" s="39"/>
      <c r="Q50" s="40">
        <v>57805905</v>
      </c>
      <c r="R50" s="38"/>
      <c r="S50" s="39"/>
      <c r="T50" s="40">
        <v>0</v>
      </c>
      <c r="U50" s="38"/>
      <c r="V50" s="39"/>
      <c r="W50" s="40">
        <v>0</v>
      </c>
      <c r="X50" s="38"/>
      <c r="Y50" s="406"/>
      <c r="AA50" s="39"/>
      <c r="AB50" s="40">
        <v>57805905</v>
      </c>
      <c r="AC50" s="38"/>
      <c r="AD50" s="20"/>
      <c r="AE50" s="40">
        <v>0</v>
      </c>
      <c r="AF50" s="38"/>
      <c r="AG50" s="39"/>
      <c r="AH50" s="40">
        <v>1397874</v>
      </c>
      <c r="AI50" s="38"/>
      <c r="AJ50" s="39"/>
      <c r="AK50" s="40">
        <v>934927</v>
      </c>
      <c r="AL50" s="38"/>
      <c r="AM50" s="39"/>
      <c r="AN50" s="40">
        <v>43143</v>
      </c>
      <c r="AO50" s="38"/>
      <c r="AP50" s="39"/>
      <c r="AQ50" s="40">
        <f t="shared" si="1"/>
        <v>2375944</v>
      </c>
      <c r="AR50" s="38"/>
      <c r="AS50" s="10"/>
      <c r="AT50" s="408" t="s">
        <v>28</v>
      </c>
      <c r="AU50" s="327"/>
    </row>
    <row r="51" spans="1:47" ht="21.95" customHeight="1" x14ac:dyDescent="0.15">
      <c r="A51" s="326"/>
      <c r="B51" s="34" t="s">
        <v>29</v>
      </c>
      <c r="C51" s="21"/>
      <c r="D51" s="20"/>
      <c r="E51" s="40">
        <v>13917</v>
      </c>
      <c r="F51" s="38"/>
      <c r="G51" s="39"/>
      <c r="H51" s="40">
        <v>1216</v>
      </c>
      <c r="I51" s="38"/>
      <c r="J51" s="39"/>
      <c r="K51" s="40">
        <v>15133</v>
      </c>
      <c r="L51" s="38"/>
      <c r="M51" s="39"/>
      <c r="N51" s="40">
        <v>26</v>
      </c>
      <c r="O51" s="38"/>
      <c r="P51" s="39"/>
      <c r="Q51" s="40">
        <v>42348218</v>
      </c>
      <c r="R51" s="38"/>
      <c r="S51" s="39"/>
      <c r="T51" s="40">
        <v>0</v>
      </c>
      <c r="U51" s="38"/>
      <c r="V51" s="39"/>
      <c r="W51" s="40">
        <v>0</v>
      </c>
      <c r="X51" s="38"/>
      <c r="Y51" s="406"/>
      <c r="AA51" s="39"/>
      <c r="AB51" s="40">
        <v>42348218</v>
      </c>
      <c r="AC51" s="38"/>
      <c r="AD51" s="20"/>
      <c r="AE51" s="40">
        <v>0</v>
      </c>
      <c r="AF51" s="38"/>
      <c r="AG51" s="39"/>
      <c r="AH51" s="40">
        <v>429888</v>
      </c>
      <c r="AI51" s="38"/>
      <c r="AJ51" s="39"/>
      <c r="AK51" s="40">
        <v>19074</v>
      </c>
      <c r="AL51" s="38"/>
      <c r="AM51" s="39"/>
      <c r="AN51" s="40">
        <v>0</v>
      </c>
      <c r="AO51" s="38"/>
      <c r="AP51" s="39"/>
      <c r="AQ51" s="40">
        <f t="shared" si="1"/>
        <v>448962</v>
      </c>
      <c r="AR51" s="38"/>
      <c r="AS51" s="10"/>
      <c r="AT51" s="408" t="s">
        <v>29</v>
      </c>
      <c r="AU51" s="327"/>
    </row>
    <row r="52" spans="1:47" ht="21.95" customHeight="1" x14ac:dyDescent="0.15">
      <c r="A52" s="326"/>
      <c r="B52" s="34" t="s">
        <v>56</v>
      </c>
      <c r="C52" s="21"/>
      <c r="D52" s="20"/>
      <c r="E52" s="40">
        <v>5030</v>
      </c>
      <c r="F52" s="38"/>
      <c r="G52" s="39"/>
      <c r="H52" s="40">
        <v>377</v>
      </c>
      <c r="I52" s="38"/>
      <c r="J52" s="39"/>
      <c r="K52" s="40">
        <v>5407</v>
      </c>
      <c r="L52" s="38"/>
      <c r="M52" s="39"/>
      <c r="N52" s="40">
        <v>6</v>
      </c>
      <c r="O52" s="38"/>
      <c r="P52" s="39"/>
      <c r="Q52" s="40">
        <v>14923075</v>
      </c>
      <c r="R52" s="38"/>
      <c r="S52" s="39"/>
      <c r="T52" s="40">
        <v>0</v>
      </c>
      <c r="U52" s="38"/>
      <c r="V52" s="39"/>
      <c r="W52" s="40">
        <v>0</v>
      </c>
      <c r="X52" s="38"/>
      <c r="Y52" s="406"/>
      <c r="AA52" s="39"/>
      <c r="AB52" s="40">
        <v>14923075</v>
      </c>
      <c r="AC52" s="38"/>
      <c r="AD52" s="20"/>
      <c r="AE52" s="40">
        <v>0</v>
      </c>
      <c r="AF52" s="38"/>
      <c r="AG52" s="39"/>
      <c r="AH52" s="40">
        <v>105657</v>
      </c>
      <c r="AI52" s="38"/>
      <c r="AJ52" s="39"/>
      <c r="AK52" s="40">
        <v>24477</v>
      </c>
      <c r="AL52" s="38"/>
      <c r="AM52" s="39"/>
      <c r="AN52" s="40">
        <v>0</v>
      </c>
      <c r="AO52" s="38"/>
      <c r="AP52" s="39"/>
      <c r="AQ52" s="40">
        <f t="shared" si="1"/>
        <v>130134</v>
      </c>
      <c r="AR52" s="38"/>
      <c r="AS52" s="10"/>
      <c r="AT52" s="408" t="s">
        <v>56</v>
      </c>
      <c r="AU52" s="327"/>
    </row>
    <row r="53" spans="1:47" ht="21.95" customHeight="1" x14ac:dyDescent="0.15">
      <c r="A53" s="328"/>
      <c r="B53" s="49" t="s">
        <v>30</v>
      </c>
      <c r="C53" s="25"/>
      <c r="D53" s="26"/>
      <c r="E53" s="46">
        <v>7647</v>
      </c>
      <c r="F53" s="44"/>
      <c r="G53" s="45"/>
      <c r="H53" s="46">
        <v>946</v>
      </c>
      <c r="I53" s="44"/>
      <c r="J53" s="45"/>
      <c r="K53" s="40">
        <v>8593</v>
      </c>
      <c r="L53" s="44"/>
      <c r="M53" s="45"/>
      <c r="N53" s="46">
        <v>8</v>
      </c>
      <c r="O53" s="44"/>
      <c r="P53" s="45"/>
      <c r="Q53" s="46">
        <v>26906114</v>
      </c>
      <c r="R53" s="44"/>
      <c r="S53" s="45"/>
      <c r="T53" s="46">
        <v>0</v>
      </c>
      <c r="U53" s="44"/>
      <c r="V53" s="45"/>
      <c r="W53" s="46">
        <v>0</v>
      </c>
      <c r="X53" s="44"/>
      <c r="Y53" s="406"/>
      <c r="AA53" s="45"/>
      <c r="AB53" s="40">
        <v>26906114</v>
      </c>
      <c r="AC53" s="44"/>
      <c r="AD53" s="26"/>
      <c r="AE53" s="46">
        <v>0</v>
      </c>
      <c r="AF53" s="44"/>
      <c r="AG53" s="45"/>
      <c r="AH53" s="46">
        <v>502770</v>
      </c>
      <c r="AI53" s="44"/>
      <c r="AJ53" s="45"/>
      <c r="AK53" s="46">
        <v>22176</v>
      </c>
      <c r="AL53" s="44"/>
      <c r="AM53" s="45"/>
      <c r="AN53" s="46">
        <v>12625</v>
      </c>
      <c r="AO53" s="44"/>
      <c r="AP53" s="45"/>
      <c r="AQ53" s="40">
        <f t="shared" si="1"/>
        <v>537571</v>
      </c>
      <c r="AR53" s="44"/>
      <c r="AS53" s="23"/>
      <c r="AT53" s="49" t="s">
        <v>30</v>
      </c>
      <c r="AU53" s="329"/>
    </row>
    <row r="54" spans="1:47" ht="21.95" customHeight="1" x14ac:dyDescent="0.15">
      <c r="A54" s="326"/>
      <c r="B54" s="34" t="s">
        <v>31</v>
      </c>
      <c r="C54" s="21"/>
      <c r="D54" s="20"/>
      <c r="E54" s="40">
        <v>7521</v>
      </c>
      <c r="F54" s="38"/>
      <c r="G54" s="39"/>
      <c r="H54" s="40">
        <v>619</v>
      </c>
      <c r="I54" s="38"/>
      <c r="J54" s="39"/>
      <c r="K54" s="48">
        <v>8140</v>
      </c>
      <c r="L54" s="38"/>
      <c r="M54" s="39"/>
      <c r="N54" s="40">
        <v>5</v>
      </c>
      <c r="O54" s="38"/>
      <c r="P54" s="39"/>
      <c r="Q54" s="40">
        <v>22971645</v>
      </c>
      <c r="R54" s="38"/>
      <c r="S54" s="39"/>
      <c r="T54" s="40">
        <v>0</v>
      </c>
      <c r="U54" s="38"/>
      <c r="V54" s="39"/>
      <c r="W54" s="40">
        <v>0</v>
      </c>
      <c r="X54" s="38"/>
      <c r="Y54" s="406"/>
      <c r="AA54" s="39"/>
      <c r="AB54" s="48">
        <v>22971645</v>
      </c>
      <c r="AC54" s="38"/>
      <c r="AD54" s="20"/>
      <c r="AE54" s="40">
        <v>0</v>
      </c>
      <c r="AF54" s="38"/>
      <c r="AG54" s="39"/>
      <c r="AH54" s="40">
        <v>418739</v>
      </c>
      <c r="AI54" s="38"/>
      <c r="AJ54" s="39"/>
      <c r="AK54" s="40">
        <v>623</v>
      </c>
      <c r="AL54" s="38"/>
      <c r="AM54" s="39"/>
      <c r="AN54" s="40">
        <v>19927</v>
      </c>
      <c r="AO54" s="38"/>
      <c r="AP54" s="39"/>
      <c r="AQ54" s="48">
        <f t="shared" si="1"/>
        <v>439289</v>
      </c>
      <c r="AR54" s="38"/>
      <c r="AS54" s="10"/>
      <c r="AT54" s="408" t="s">
        <v>31</v>
      </c>
      <c r="AU54" s="327"/>
    </row>
    <row r="55" spans="1:47" s="11" customFormat="1" ht="21.95" customHeight="1" x14ac:dyDescent="0.15">
      <c r="A55" s="326"/>
      <c r="B55" s="34" t="s">
        <v>32</v>
      </c>
      <c r="C55" s="21"/>
      <c r="D55" s="20"/>
      <c r="E55" s="40">
        <v>13027</v>
      </c>
      <c r="F55" s="38"/>
      <c r="G55" s="39"/>
      <c r="H55" s="40">
        <v>989</v>
      </c>
      <c r="I55" s="38"/>
      <c r="J55" s="39"/>
      <c r="K55" s="40">
        <v>14016</v>
      </c>
      <c r="L55" s="38"/>
      <c r="M55" s="39"/>
      <c r="N55" s="40">
        <v>17</v>
      </c>
      <c r="O55" s="38"/>
      <c r="P55" s="39"/>
      <c r="Q55" s="40">
        <v>39150536</v>
      </c>
      <c r="R55" s="38"/>
      <c r="S55" s="39"/>
      <c r="T55" s="40">
        <v>0</v>
      </c>
      <c r="U55" s="38"/>
      <c r="V55" s="39"/>
      <c r="W55" s="40">
        <v>0</v>
      </c>
      <c r="X55" s="38"/>
      <c r="Y55" s="406"/>
      <c r="AA55" s="39"/>
      <c r="AB55" s="40">
        <v>39150536</v>
      </c>
      <c r="AC55" s="38"/>
      <c r="AD55" s="20"/>
      <c r="AE55" s="40">
        <v>0</v>
      </c>
      <c r="AF55" s="38"/>
      <c r="AG55" s="39"/>
      <c r="AH55" s="40">
        <v>843553</v>
      </c>
      <c r="AI55" s="38"/>
      <c r="AJ55" s="39"/>
      <c r="AK55" s="40">
        <v>298</v>
      </c>
      <c r="AL55" s="38"/>
      <c r="AM55" s="39"/>
      <c r="AN55" s="40">
        <v>49776</v>
      </c>
      <c r="AO55" s="38"/>
      <c r="AP55" s="39"/>
      <c r="AQ55" s="40">
        <f t="shared" si="1"/>
        <v>893627</v>
      </c>
      <c r="AR55" s="38"/>
      <c r="AS55" s="10"/>
      <c r="AT55" s="408" t="s">
        <v>32</v>
      </c>
      <c r="AU55" s="327"/>
    </row>
    <row r="56" spans="1:47" ht="21.95" customHeight="1" x14ac:dyDescent="0.15">
      <c r="A56" s="326"/>
      <c r="B56" s="34" t="s">
        <v>33</v>
      </c>
      <c r="C56" s="21"/>
      <c r="D56" s="20"/>
      <c r="E56" s="40">
        <v>8704</v>
      </c>
      <c r="F56" s="38"/>
      <c r="G56" s="39"/>
      <c r="H56" s="40">
        <v>718</v>
      </c>
      <c r="I56" s="38"/>
      <c r="J56" s="39"/>
      <c r="K56" s="40">
        <v>9422</v>
      </c>
      <c r="L56" s="38"/>
      <c r="M56" s="39"/>
      <c r="N56" s="40">
        <v>11</v>
      </c>
      <c r="O56" s="38"/>
      <c r="P56" s="39"/>
      <c r="Q56" s="40">
        <v>26444997</v>
      </c>
      <c r="R56" s="38"/>
      <c r="S56" s="39"/>
      <c r="T56" s="40">
        <v>0</v>
      </c>
      <c r="U56" s="38"/>
      <c r="V56" s="39"/>
      <c r="W56" s="40">
        <v>0</v>
      </c>
      <c r="X56" s="38"/>
      <c r="Y56" s="406"/>
      <c r="AA56" s="39"/>
      <c r="AB56" s="40">
        <v>26444997</v>
      </c>
      <c r="AC56" s="38"/>
      <c r="AD56" s="20"/>
      <c r="AE56" s="40">
        <v>0</v>
      </c>
      <c r="AF56" s="38"/>
      <c r="AG56" s="39"/>
      <c r="AH56" s="40">
        <v>138694</v>
      </c>
      <c r="AI56" s="38"/>
      <c r="AJ56" s="39"/>
      <c r="AK56" s="40">
        <v>0</v>
      </c>
      <c r="AL56" s="38"/>
      <c r="AM56" s="39"/>
      <c r="AN56" s="40">
        <v>0</v>
      </c>
      <c r="AO56" s="38"/>
      <c r="AP56" s="39"/>
      <c r="AQ56" s="40">
        <f t="shared" si="1"/>
        <v>138694</v>
      </c>
      <c r="AR56" s="38"/>
      <c r="AS56" s="10"/>
      <c r="AT56" s="408" t="s">
        <v>33</v>
      </c>
      <c r="AU56" s="327"/>
    </row>
    <row r="57" spans="1:47" ht="21.95" customHeight="1" x14ac:dyDescent="0.15">
      <c r="A57" s="326"/>
      <c r="B57" s="34" t="s">
        <v>34</v>
      </c>
      <c r="C57" s="21"/>
      <c r="D57" s="20"/>
      <c r="E57" s="40">
        <v>8436</v>
      </c>
      <c r="F57" s="38"/>
      <c r="G57" s="39"/>
      <c r="H57" s="40">
        <v>628</v>
      </c>
      <c r="I57" s="38"/>
      <c r="J57" s="39"/>
      <c r="K57" s="40">
        <v>9064</v>
      </c>
      <c r="L57" s="38"/>
      <c r="M57" s="39"/>
      <c r="N57" s="40">
        <v>11</v>
      </c>
      <c r="O57" s="38"/>
      <c r="P57" s="39"/>
      <c r="Q57" s="40">
        <v>25461389</v>
      </c>
      <c r="R57" s="38"/>
      <c r="S57" s="39"/>
      <c r="T57" s="40">
        <v>0</v>
      </c>
      <c r="U57" s="38"/>
      <c r="V57" s="39"/>
      <c r="W57" s="40">
        <v>0</v>
      </c>
      <c r="X57" s="38"/>
      <c r="Y57" s="406"/>
      <c r="AA57" s="39"/>
      <c r="AB57" s="40">
        <v>25461389</v>
      </c>
      <c r="AC57" s="38"/>
      <c r="AD57" s="20"/>
      <c r="AE57" s="40">
        <v>0</v>
      </c>
      <c r="AF57" s="38"/>
      <c r="AG57" s="39"/>
      <c r="AH57" s="40">
        <v>144760</v>
      </c>
      <c r="AI57" s="38"/>
      <c r="AJ57" s="39"/>
      <c r="AK57" s="40">
        <v>0</v>
      </c>
      <c r="AL57" s="38"/>
      <c r="AM57" s="39"/>
      <c r="AN57" s="40">
        <v>0</v>
      </c>
      <c r="AO57" s="38"/>
      <c r="AP57" s="39"/>
      <c r="AQ57" s="40">
        <f t="shared" si="1"/>
        <v>144760</v>
      </c>
      <c r="AR57" s="38"/>
      <c r="AS57" s="10"/>
      <c r="AT57" s="408" t="s">
        <v>34</v>
      </c>
      <c r="AU57" s="327"/>
    </row>
    <row r="58" spans="1:47" ht="21.95" customHeight="1" x14ac:dyDescent="0.15">
      <c r="A58" s="328"/>
      <c r="B58" s="49" t="s">
        <v>35</v>
      </c>
      <c r="C58" s="25"/>
      <c r="D58" s="26"/>
      <c r="E58" s="46">
        <v>5995</v>
      </c>
      <c r="F58" s="44"/>
      <c r="G58" s="45"/>
      <c r="H58" s="46">
        <v>447</v>
      </c>
      <c r="I58" s="44"/>
      <c r="J58" s="45"/>
      <c r="K58" s="46">
        <v>6442</v>
      </c>
      <c r="L58" s="44"/>
      <c r="M58" s="45"/>
      <c r="N58" s="46">
        <v>11</v>
      </c>
      <c r="O58" s="44"/>
      <c r="P58" s="45"/>
      <c r="Q58" s="46">
        <v>18227902</v>
      </c>
      <c r="R58" s="44"/>
      <c r="S58" s="45"/>
      <c r="T58" s="46">
        <v>0</v>
      </c>
      <c r="U58" s="44"/>
      <c r="V58" s="45"/>
      <c r="W58" s="46">
        <v>0</v>
      </c>
      <c r="X58" s="44"/>
      <c r="Y58" s="406"/>
      <c r="AA58" s="45"/>
      <c r="AB58" s="46">
        <v>18227902</v>
      </c>
      <c r="AC58" s="44"/>
      <c r="AD58" s="26"/>
      <c r="AE58" s="46">
        <v>0</v>
      </c>
      <c r="AF58" s="44"/>
      <c r="AG58" s="45"/>
      <c r="AH58" s="46">
        <v>349084</v>
      </c>
      <c r="AI58" s="44"/>
      <c r="AJ58" s="45"/>
      <c r="AK58" s="46">
        <v>0</v>
      </c>
      <c r="AL58" s="44"/>
      <c r="AM58" s="45"/>
      <c r="AN58" s="46">
        <v>0</v>
      </c>
      <c r="AO58" s="44"/>
      <c r="AP58" s="45"/>
      <c r="AQ58" s="46">
        <f t="shared" si="1"/>
        <v>349084</v>
      </c>
      <c r="AR58" s="44"/>
      <c r="AS58" s="23"/>
      <c r="AT58" s="49" t="s">
        <v>35</v>
      </c>
      <c r="AU58" s="329"/>
    </row>
    <row r="59" spans="1:47" ht="21.95" customHeight="1" x14ac:dyDescent="0.15">
      <c r="A59" s="326"/>
      <c r="B59" s="34" t="s">
        <v>57</v>
      </c>
      <c r="C59" s="21"/>
      <c r="D59" s="20"/>
      <c r="E59" s="40">
        <v>4706</v>
      </c>
      <c r="F59" s="38"/>
      <c r="G59" s="39"/>
      <c r="H59" s="40">
        <v>323</v>
      </c>
      <c r="I59" s="38"/>
      <c r="J59" s="39"/>
      <c r="K59" s="40">
        <v>5029</v>
      </c>
      <c r="L59" s="38"/>
      <c r="M59" s="39"/>
      <c r="N59" s="40">
        <v>4</v>
      </c>
      <c r="O59" s="38"/>
      <c r="P59" s="39"/>
      <c r="Q59" s="40">
        <v>13545929</v>
      </c>
      <c r="R59" s="38"/>
      <c r="S59" s="39"/>
      <c r="T59" s="40">
        <v>0</v>
      </c>
      <c r="U59" s="38"/>
      <c r="V59" s="39"/>
      <c r="W59" s="40">
        <v>0</v>
      </c>
      <c r="X59" s="38"/>
      <c r="Y59" s="406"/>
      <c r="AA59" s="39"/>
      <c r="AB59" s="40">
        <v>13545929</v>
      </c>
      <c r="AC59" s="38"/>
      <c r="AD59" s="20"/>
      <c r="AE59" s="40">
        <v>0</v>
      </c>
      <c r="AF59" s="38"/>
      <c r="AG59" s="39"/>
      <c r="AH59" s="40">
        <v>196875</v>
      </c>
      <c r="AI59" s="38"/>
      <c r="AJ59" s="39"/>
      <c r="AK59" s="40">
        <v>0</v>
      </c>
      <c r="AL59" s="38"/>
      <c r="AM59" s="39"/>
      <c r="AN59" s="40">
        <v>0</v>
      </c>
      <c r="AO59" s="38"/>
      <c r="AP59" s="39"/>
      <c r="AQ59" s="40">
        <f t="shared" si="1"/>
        <v>196875</v>
      </c>
      <c r="AR59" s="38"/>
      <c r="AS59" s="10"/>
      <c r="AT59" s="408" t="s">
        <v>57</v>
      </c>
      <c r="AU59" s="327"/>
    </row>
    <row r="60" spans="1:47" ht="21.95" customHeight="1" x14ac:dyDescent="0.15">
      <c r="A60" s="326"/>
      <c r="B60" s="34" t="s">
        <v>36</v>
      </c>
      <c r="C60" s="21"/>
      <c r="D60" s="20"/>
      <c r="E60" s="40">
        <v>3417</v>
      </c>
      <c r="F60" s="38"/>
      <c r="G60" s="39"/>
      <c r="H60" s="40">
        <v>265</v>
      </c>
      <c r="I60" s="38"/>
      <c r="J60" s="39"/>
      <c r="K60" s="40">
        <v>3682</v>
      </c>
      <c r="L60" s="38"/>
      <c r="M60" s="39"/>
      <c r="N60" s="40">
        <v>2</v>
      </c>
      <c r="O60" s="38"/>
      <c r="P60" s="39"/>
      <c r="Q60" s="40">
        <v>10204208</v>
      </c>
      <c r="R60" s="38"/>
      <c r="S60" s="39"/>
      <c r="T60" s="40">
        <v>0</v>
      </c>
      <c r="U60" s="38"/>
      <c r="V60" s="39"/>
      <c r="W60" s="40">
        <v>0</v>
      </c>
      <c r="X60" s="38"/>
      <c r="Y60" s="406"/>
      <c r="AA60" s="39"/>
      <c r="AB60" s="40">
        <v>10204208</v>
      </c>
      <c r="AC60" s="38"/>
      <c r="AD60" s="20"/>
      <c r="AE60" s="40">
        <v>0</v>
      </c>
      <c r="AF60" s="38"/>
      <c r="AG60" s="39"/>
      <c r="AH60" s="40">
        <v>129429</v>
      </c>
      <c r="AI60" s="38"/>
      <c r="AJ60" s="39"/>
      <c r="AK60" s="40">
        <v>0</v>
      </c>
      <c r="AL60" s="38"/>
      <c r="AM60" s="39"/>
      <c r="AN60" s="40">
        <v>0</v>
      </c>
      <c r="AO60" s="38"/>
      <c r="AP60" s="39"/>
      <c r="AQ60" s="40">
        <f t="shared" si="1"/>
        <v>129429</v>
      </c>
      <c r="AR60" s="38"/>
      <c r="AS60" s="10"/>
      <c r="AT60" s="408" t="s">
        <v>36</v>
      </c>
      <c r="AU60" s="327"/>
    </row>
    <row r="61" spans="1:47" ht="21.95" customHeight="1" x14ac:dyDescent="0.15">
      <c r="A61" s="326"/>
      <c r="B61" s="34" t="s">
        <v>37</v>
      </c>
      <c r="C61" s="21"/>
      <c r="D61" s="20"/>
      <c r="E61" s="40">
        <v>3901</v>
      </c>
      <c r="F61" s="38"/>
      <c r="G61" s="39"/>
      <c r="H61" s="40">
        <v>363</v>
      </c>
      <c r="I61" s="38"/>
      <c r="J61" s="39"/>
      <c r="K61" s="40">
        <v>4264</v>
      </c>
      <c r="L61" s="38"/>
      <c r="M61" s="39"/>
      <c r="N61" s="40">
        <v>6</v>
      </c>
      <c r="O61" s="38"/>
      <c r="P61" s="39"/>
      <c r="Q61" s="40">
        <v>10971103</v>
      </c>
      <c r="R61" s="38"/>
      <c r="S61" s="39"/>
      <c r="T61" s="40">
        <v>0</v>
      </c>
      <c r="U61" s="38"/>
      <c r="V61" s="39"/>
      <c r="W61" s="40">
        <v>0</v>
      </c>
      <c r="X61" s="38"/>
      <c r="Y61" s="406"/>
      <c r="AA61" s="39"/>
      <c r="AB61" s="40">
        <v>10971103</v>
      </c>
      <c r="AC61" s="38"/>
      <c r="AD61" s="20"/>
      <c r="AE61" s="40">
        <v>0</v>
      </c>
      <c r="AF61" s="38"/>
      <c r="AG61" s="39"/>
      <c r="AH61" s="40">
        <v>148791</v>
      </c>
      <c r="AI61" s="38"/>
      <c r="AJ61" s="39"/>
      <c r="AK61" s="40">
        <v>183</v>
      </c>
      <c r="AL61" s="38"/>
      <c r="AM61" s="39"/>
      <c r="AN61" s="40">
        <v>0</v>
      </c>
      <c r="AO61" s="38"/>
      <c r="AP61" s="39"/>
      <c r="AQ61" s="40">
        <f t="shared" si="1"/>
        <v>148974</v>
      </c>
      <c r="AR61" s="38"/>
      <c r="AS61" s="10"/>
      <c r="AT61" s="408" t="s">
        <v>37</v>
      </c>
      <c r="AU61" s="327"/>
    </row>
    <row r="62" spans="1:47" ht="21.95" customHeight="1" x14ac:dyDescent="0.15">
      <c r="A62" s="326"/>
      <c r="B62" s="34" t="s">
        <v>38</v>
      </c>
      <c r="C62" s="21"/>
      <c r="D62" s="20"/>
      <c r="E62" s="40">
        <v>2797</v>
      </c>
      <c r="F62" s="38"/>
      <c r="G62" s="39"/>
      <c r="H62" s="40">
        <v>275</v>
      </c>
      <c r="I62" s="38"/>
      <c r="J62" s="39"/>
      <c r="K62" s="40">
        <v>3072</v>
      </c>
      <c r="L62" s="38"/>
      <c r="M62" s="39"/>
      <c r="N62" s="40">
        <v>6</v>
      </c>
      <c r="O62" s="38"/>
      <c r="P62" s="39"/>
      <c r="Q62" s="40">
        <v>8669947</v>
      </c>
      <c r="R62" s="38"/>
      <c r="S62" s="39"/>
      <c r="T62" s="40">
        <v>0</v>
      </c>
      <c r="U62" s="38"/>
      <c r="V62" s="39"/>
      <c r="W62" s="40">
        <v>0</v>
      </c>
      <c r="X62" s="38"/>
      <c r="Y62" s="406"/>
      <c r="AA62" s="39"/>
      <c r="AB62" s="40">
        <v>8669947</v>
      </c>
      <c r="AC62" s="38"/>
      <c r="AD62" s="20"/>
      <c r="AE62" s="40">
        <v>0</v>
      </c>
      <c r="AF62" s="38"/>
      <c r="AG62" s="39"/>
      <c r="AH62" s="40">
        <v>50435</v>
      </c>
      <c r="AI62" s="38"/>
      <c r="AJ62" s="39"/>
      <c r="AK62" s="40">
        <v>0</v>
      </c>
      <c r="AL62" s="38"/>
      <c r="AM62" s="39"/>
      <c r="AN62" s="40">
        <v>0</v>
      </c>
      <c r="AO62" s="38"/>
      <c r="AP62" s="39"/>
      <c r="AQ62" s="40">
        <f t="shared" si="1"/>
        <v>50435</v>
      </c>
      <c r="AR62" s="38"/>
      <c r="AS62" s="10"/>
      <c r="AT62" s="408" t="s">
        <v>38</v>
      </c>
      <c r="AU62" s="327"/>
    </row>
    <row r="63" spans="1:47" ht="21.95" customHeight="1" x14ac:dyDescent="0.15">
      <c r="A63" s="328"/>
      <c r="B63" s="49" t="s">
        <v>39</v>
      </c>
      <c r="C63" s="25"/>
      <c r="D63" s="26"/>
      <c r="E63" s="46">
        <v>4707</v>
      </c>
      <c r="F63" s="44"/>
      <c r="G63" s="45"/>
      <c r="H63" s="46">
        <v>356</v>
      </c>
      <c r="I63" s="44"/>
      <c r="J63" s="45"/>
      <c r="K63" s="40">
        <v>5063</v>
      </c>
      <c r="L63" s="44"/>
      <c r="M63" s="45"/>
      <c r="N63" s="46">
        <v>10</v>
      </c>
      <c r="O63" s="44"/>
      <c r="P63" s="45"/>
      <c r="Q63" s="46">
        <v>12829300</v>
      </c>
      <c r="R63" s="44"/>
      <c r="S63" s="45"/>
      <c r="T63" s="46">
        <v>0</v>
      </c>
      <c r="U63" s="44"/>
      <c r="V63" s="45"/>
      <c r="W63" s="46">
        <v>0</v>
      </c>
      <c r="X63" s="44"/>
      <c r="Y63" s="406"/>
      <c r="AA63" s="45"/>
      <c r="AB63" s="40">
        <v>12829300</v>
      </c>
      <c r="AC63" s="44"/>
      <c r="AD63" s="26"/>
      <c r="AE63" s="46">
        <v>0</v>
      </c>
      <c r="AF63" s="44"/>
      <c r="AG63" s="45"/>
      <c r="AH63" s="46">
        <v>89874</v>
      </c>
      <c r="AI63" s="44"/>
      <c r="AJ63" s="45"/>
      <c r="AK63" s="46">
        <v>0</v>
      </c>
      <c r="AL63" s="44"/>
      <c r="AM63" s="45"/>
      <c r="AN63" s="46">
        <v>0</v>
      </c>
      <c r="AO63" s="44"/>
      <c r="AP63" s="45"/>
      <c r="AQ63" s="40">
        <f t="shared" si="1"/>
        <v>89874</v>
      </c>
      <c r="AR63" s="44"/>
      <c r="AS63" s="23"/>
      <c r="AT63" s="49" t="s">
        <v>39</v>
      </c>
      <c r="AU63" s="329"/>
    </row>
    <row r="64" spans="1:47" ht="21.95" customHeight="1" x14ac:dyDescent="0.15">
      <c r="A64" s="326"/>
      <c r="B64" s="34" t="s">
        <v>40</v>
      </c>
      <c r="C64" s="21"/>
      <c r="D64" s="20"/>
      <c r="E64" s="40">
        <v>1070</v>
      </c>
      <c r="F64" s="38"/>
      <c r="G64" s="39"/>
      <c r="H64" s="40">
        <v>97</v>
      </c>
      <c r="I64" s="38"/>
      <c r="J64" s="39"/>
      <c r="K64" s="48">
        <v>1167</v>
      </c>
      <c r="L64" s="38"/>
      <c r="M64" s="39"/>
      <c r="N64" s="40">
        <v>2</v>
      </c>
      <c r="O64" s="38"/>
      <c r="P64" s="39"/>
      <c r="Q64" s="40">
        <v>2830958</v>
      </c>
      <c r="R64" s="38"/>
      <c r="S64" s="39"/>
      <c r="T64" s="40">
        <v>0</v>
      </c>
      <c r="U64" s="38"/>
      <c r="V64" s="39"/>
      <c r="W64" s="40">
        <v>0</v>
      </c>
      <c r="X64" s="38"/>
      <c r="Y64" s="406"/>
      <c r="AA64" s="39"/>
      <c r="AB64" s="48">
        <v>2830958</v>
      </c>
      <c r="AC64" s="38"/>
      <c r="AD64" s="20"/>
      <c r="AE64" s="40">
        <v>0</v>
      </c>
      <c r="AF64" s="38"/>
      <c r="AG64" s="39"/>
      <c r="AH64" s="40">
        <v>3800</v>
      </c>
      <c r="AI64" s="38"/>
      <c r="AJ64" s="39"/>
      <c r="AK64" s="40">
        <v>0</v>
      </c>
      <c r="AL64" s="38"/>
      <c r="AM64" s="39"/>
      <c r="AN64" s="40">
        <v>0</v>
      </c>
      <c r="AO64" s="38"/>
      <c r="AP64" s="39"/>
      <c r="AQ64" s="48">
        <f t="shared" si="1"/>
        <v>3800</v>
      </c>
      <c r="AR64" s="38"/>
      <c r="AS64" s="10"/>
      <c r="AT64" s="408" t="s">
        <v>40</v>
      </c>
      <c r="AU64" s="327"/>
    </row>
    <row r="65" spans="1:47" ht="21.95" customHeight="1" x14ac:dyDescent="0.15">
      <c r="A65" s="326"/>
      <c r="B65" s="34" t="s">
        <v>41</v>
      </c>
      <c r="C65" s="21"/>
      <c r="D65" s="20"/>
      <c r="E65" s="40">
        <v>4373</v>
      </c>
      <c r="F65" s="38"/>
      <c r="G65" s="39"/>
      <c r="H65" s="40">
        <v>448</v>
      </c>
      <c r="I65" s="38"/>
      <c r="J65" s="39"/>
      <c r="K65" s="40">
        <v>4821</v>
      </c>
      <c r="L65" s="38"/>
      <c r="M65" s="39"/>
      <c r="N65" s="40">
        <v>7</v>
      </c>
      <c r="O65" s="38"/>
      <c r="P65" s="39"/>
      <c r="Q65" s="40">
        <v>13132307</v>
      </c>
      <c r="R65" s="38"/>
      <c r="S65" s="39"/>
      <c r="T65" s="40">
        <v>39</v>
      </c>
      <c r="U65" s="38"/>
      <c r="V65" s="39"/>
      <c r="W65" s="40">
        <v>0</v>
      </c>
      <c r="X65" s="38"/>
      <c r="Y65" s="406"/>
      <c r="AA65" s="39"/>
      <c r="AB65" s="40">
        <v>13132346</v>
      </c>
      <c r="AC65" s="38"/>
      <c r="AD65" s="20"/>
      <c r="AE65" s="40">
        <v>0</v>
      </c>
      <c r="AF65" s="38"/>
      <c r="AG65" s="39"/>
      <c r="AH65" s="40">
        <v>97019</v>
      </c>
      <c r="AI65" s="38"/>
      <c r="AJ65" s="39"/>
      <c r="AK65" s="40">
        <v>0</v>
      </c>
      <c r="AL65" s="38"/>
      <c r="AM65" s="39"/>
      <c r="AN65" s="40">
        <v>0</v>
      </c>
      <c r="AO65" s="38"/>
      <c r="AP65" s="39"/>
      <c r="AQ65" s="40">
        <f t="shared" si="1"/>
        <v>97019</v>
      </c>
      <c r="AR65" s="38"/>
      <c r="AS65" s="10"/>
      <c r="AT65" s="408" t="s">
        <v>41</v>
      </c>
      <c r="AU65" s="327"/>
    </row>
    <row r="66" spans="1:47" ht="21.95" customHeight="1" x14ac:dyDescent="0.15">
      <c r="A66" s="326"/>
      <c r="B66" s="34" t="s">
        <v>42</v>
      </c>
      <c r="C66" s="21"/>
      <c r="D66" s="20"/>
      <c r="E66" s="40">
        <v>5786</v>
      </c>
      <c r="F66" s="38"/>
      <c r="G66" s="39"/>
      <c r="H66" s="40">
        <v>282</v>
      </c>
      <c r="I66" s="38"/>
      <c r="J66" s="39"/>
      <c r="K66" s="40">
        <v>6068</v>
      </c>
      <c r="L66" s="38"/>
      <c r="M66" s="39"/>
      <c r="N66" s="40">
        <v>9</v>
      </c>
      <c r="O66" s="38"/>
      <c r="P66" s="39"/>
      <c r="Q66" s="40">
        <v>15638859</v>
      </c>
      <c r="R66" s="38"/>
      <c r="S66" s="39"/>
      <c r="T66" s="40">
        <v>0</v>
      </c>
      <c r="U66" s="38"/>
      <c r="V66" s="39"/>
      <c r="W66" s="40">
        <v>0</v>
      </c>
      <c r="X66" s="38"/>
      <c r="Y66" s="406"/>
      <c r="AA66" s="39"/>
      <c r="AB66" s="40">
        <v>15638859</v>
      </c>
      <c r="AC66" s="38"/>
      <c r="AD66" s="20"/>
      <c r="AE66" s="40">
        <v>0</v>
      </c>
      <c r="AF66" s="38"/>
      <c r="AG66" s="39"/>
      <c r="AH66" s="40">
        <v>269860</v>
      </c>
      <c r="AI66" s="38"/>
      <c r="AJ66" s="39"/>
      <c r="AK66" s="40">
        <v>0</v>
      </c>
      <c r="AL66" s="38"/>
      <c r="AM66" s="39"/>
      <c r="AN66" s="40">
        <v>0</v>
      </c>
      <c r="AO66" s="38"/>
      <c r="AP66" s="39"/>
      <c r="AQ66" s="40">
        <f t="shared" si="1"/>
        <v>269860</v>
      </c>
      <c r="AR66" s="38"/>
      <c r="AS66" s="10"/>
      <c r="AT66" s="408" t="s">
        <v>42</v>
      </c>
      <c r="AU66" s="327"/>
    </row>
    <row r="67" spans="1:47" ht="21.95" customHeight="1" x14ac:dyDescent="0.15">
      <c r="A67" s="326"/>
      <c r="B67" s="34" t="s">
        <v>43</v>
      </c>
      <c r="C67" s="21"/>
      <c r="D67" s="20"/>
      <c r="E67" s="40">
        <v>12923</v>
      </c>
      <c r="F67" s="38"/>
      <c r="G67" s="39"/>
      <c r="H67" s="40">
        <v>1276</v>
      </c>
      <c r="I67" s="38"/>
      <c r="J67" s="39"/>
      <c r="K67" s="40">
        <v>14199</v>
      </c>
      <c r="L67" s="38"/>
      <c r="M67" s="39"/>
      <c r="N67" s="40">
        <v>17</v>
      </c>
      <c r="O67" s="38"/>
      <c r="P67" s="39"/>
      <c r="Q67" s="40">
        <v>38573583</v>
      </c>
      <c r="R67" s="38"/>
      <c r="S67" s="39"/>
      <c r="T67" s="40">
        <v>0</v>
      </c>
      <c r="U67" s="38"/>
      <c r="V67" s="39"/>
      <c r="W67" s="40">
        <v>0</v>
      </c>
      <c r="X67" s="38"/>
      <c r="Y67" s="406"/>
      <c r="AA67" s="39"/>
      <c r="AB67" s="40">
        <v>38573583</v>
      </c>
      <c r="AC67" s="38"/>
      <c r="AD67" s="20"/>
      <c r="AE67" s="40">
        <v>0</v>
      </c>
      <c r="AF67" s="38"/>
      <c r="AG67" s="39"/>
      <c r="AH67" s="40">
        <v>447208</v>
      </c>
      <c r="AI67" s="38"/>
      <c r="AJ67" s="39"/>
      <c r="AK67" s="40">
        <v>0</v>
      </c>
      <c r="AL67" s="38"/>
      <c r="AM67" s="39"/>
      <c r="AN67" s="40">
        <v>0</v>
      </c>
      <c r="AO67" s="38"/>
      <c r="AP67" s="39"/>
      <c r="AQ67" s="40">
        <f t="shared" si="1"/>
        <v>447208</v>
      </c>
      <c r="AR67" s="38"/>
      <c r="AS67" s="10"/>
      <c r="AT67" s="408" t="s">
        <v>43</v>
      </c>
      <c r="AU67" s="327"/>
    </row>
    <row r="68" spans="1:47" ht="21.95" customHeight="1" x14ac:dyDescent="0.15">
      <c r="A68" s="328"/>
      <c r="B68" s="49" t="s">
        <v>44</v>
      </c>
      <c r="C68" s="25"/>
      <c r="D68" s="26"/>
      <c r="E68" s="46">
        <v>13940</v>
      </c>
      <c r="F68" s="44"/>
      <c r="G68" s="45"/>
      <c r="H68" s="46">
        <v>1194</v>
      </c>
      <c r="I68" s="44"/>
      <c r="J68" s="45"/>
      <c r="K68" s="46">
        <v>15134</v>
      </c>
      <c r="L68" s="44"/>
      <c r="M68" s="45"/>
      <c r="N68" s="46">
        <v>21</v>
      </c>
      <c r="O68" s="44"/>
      <c r="P68" s="45"/>
      <c r="Q68" s="46">
        <v>40798826</v>
      </c>
      <c r="R68" s="44"/>
      <c r="S68" s="45"/>
      <c r="T68" s="46">
        <v>0</v>
      </c>
      <c r="U68" s="44"/>
      <c r="V68" s="45"/>
      <c r="W68" s="46">
        <v>0</v>
      </c>
      <c r="X68" s="44"/>
      <c r="Y68" s="406"/>
      <c r="AA68" s="45"/>
      <c r="AB68" s="46">
        <v>40798826</v>
      </c>
      <c r="AC68" s="44"/>
      <c r="AD68" s="26"/>
      <c r="AE68" s="46">
        <v>0</v>
      </c>
      <c r="AF68" s="44"/>
      <c r="AG68" s="45"/>
      <c r="AH68" s="46">
        <v>341708</v>
      </c>
      <c r="AI68" s="44"/>
      <c r="AJ68" s="45"/>
      <c r="AK68" s="46">
        <v>0</v>
      </c>
      <c r="AL68" s="44"/>
      <c r="AM68" s="45"/>
      <c r="AN68" s="46">
        <v>238577</v>
      </c>
      <c r="AO68" s="44"/>
      <c r="AP68" s="45"/>
      <c r="AQ68" s="46">
        <f t="shared" si="1"/>
        <v>580285</v>
      </c>
      <c r="AR68" s="44"/>
      <c r="AS68" s="23"/>
      <c r="AT68" s="49" t="s">
        <v>44</v>
      </c>
      <c r="AU68" s="329"/>
    </row>
    <row r="69" spans="1:47" ht="21.95" customHeight="1" x14ac:dyDescent="0.15">
      <c r="A69" s="326"/>
      <c r="B69" s="34" t="s">
        <v>45</v>
      </c>
      <c r="C69" s="21"/>
      <c r="D69" s="20"/>
      <c r="E69" s="40">
        <v>14265</v>
      </c>
      <c r="F69" s="38"/>
      <c r="G69" s="39"/>
      <c r="H69" s="40">
        <v>1425</v>
      </c>
      <c r="I69" s="38"/>
      <c r="J69" s="39"/>
      <c r="K69" s="40">
        <v>15690</v>
      </c>
      <c r="L69" s="38"/>
      <c r="M69" s="39"/>
      <c r="N69" s="40">
        <v>14</v>
      </c>
      <c r="O69" s="38"/>
      <c r="P69" s="39"/>
      <c r="Q69" s="40">
        <v>46127091</v>
      </c>
      <c r="R69" s="38"/>
      <c r="S69" s="39"/>
      <c r="T69" s="40">
        <v>0</v>
      </c>
      <c r="U69" s="38"/>
      <c r="V69" s="39"/>
      <c r="W69" s="40">
        <v>0</v>
      </c>
      <c r="X69" s="38"/>
      <c r="Y69" s="406"/>
      <c r="AA69" s="39"/>
      <c r="AB69" s="40">
        <v>46127091</v>
      </c>
      <c r="AC69" s="38"/>
      <c r="AD69" s="20"/>
      <c r="AE69" s="40">
        <v>0</v>
      </c>
      <c r="AF69" s="38"/>
      <c r="AG69" s="39"/>
      <c r="AH69" s="40">
        <v>861503</v>
      </c>
      <c r="AI69" s="38"/>
      <c r="AJ69" s="39"/>
      <c r="AK69" s="40">
        <v>6342</v>
      </c>
      <c r="AL69" s="38"/>
      <c r="AM69" s="39"/>
      <c r="AN69" s="40">
        <v>29528</v>
      </c>
      <c r="AO69" s="38"/>
      <c r="AP69" s="39"/>
      <c r="AQ69" s="40">
        <f t="shared" si="1"/>
        <v>897373</v>
      </c>
      <c r="AR69" s="38"/>
      <c r="AS69" s="10"/>
      <c r="AT69" s="408" t="s">
        <v>45</v>
      </c>
      <c r="AU69" s="327"/>
    </row>
    <row r="70" spans="1:47" ht="21.95" customHeight="1" x14ac:dyDescent="0.15">
      <c r="A70" s="326"/>
      <c r="B70" s="34" t="s">
        <v>46</v>
      </c>
      <c r="C70" s="21"/>
      <c r="D70" s="20"/>
      <c r="E70" s="40">
        <v>18659</v>
      </c>
      <c r="F70" s="38"/>
      <c r="G70" s="39"/>
      <c r="H70" s="40">
        <v>1900</v>
      </c>
      <c r="I70" s="38"/>
      <c r="J70" s="39"/>
      <c r="K70" s="40">
        <v>20559</v>
      </c>
      <c r="L70" s="38"/>
      <c r="M70" s="39"/>
      <c r="N70" s="40">
        <v>43</v>
      </c>
      <c r="O70" s="38"/>
      <c r="P70" s="39"/>
      <c r="Q70" s="40">
        <v>61784806</v>
      </c>
      <c r="R70" s="38"/>
      <c r="S70" s="39"/>
      <c r="T70" s="40">
        <v>0</v>
      </c>
      <c r="U70" s="38"/>
      <c r="V70" s="39"/>
      <c r="W70" s="40">
        <v>0</v>
      </c>
      <c r="X70" s="38"/>
      <c r="Y70" s="406"/>
      <c r="AA70" s="39"/>
      <c r="AB70" s="40">
        <v>61784806</v>
      </c>
      <c r="AC70" s="38"/>
      <c r="AD70" s="20"/>
      <c r="AE70" s="40">
        <v>0</v>
      </c>
      <c r="AF70" s="38"/>
      <c r="AG70" s="39"/>
      <c r="AH70" s="40">
        <v>975859</v>
      </c>
      <c r="AI70" s="38"/>
      <c r="AJ70" s="39"/>
      <c r="AK70" s="40">
        <v>44961</v>
      </c>
      <c r="AL70" s="38"/>
      <c r="AM70" s="39"/>
      <c r="AN70" s="40">
        <v>0</v>
      </c>
      <c r="AO70" s="38"/>
      <c r="AP70" s="39"/>
      <c r="AQ70" s="40">
        <f t="shared" si="1"/>
        <v>1020820</v>
      </c>
      <c r="AR70" s="38"/>
      <c r="AS70" s="10"/>
      <c r="AT70" s="408" t="s">
        <v>46</v>
      </c>
      <c r="AU70" s="327"/>
    </row>
    <row r="71" spans="1:47" ht="21.95" customHeight="1" thickBot="1" x14ac:dyDescent="0.2">
      <c r="A71" s="326"/>
      <c r="B71" s="34" t="s">
        <v>47</v>
      </c>
      <c r="C71" s="21"/>
      <c r="D71" s="20"/>
      <c r="E71" s="40">
        <v>12224</v>
      </c>
      <c r="F71" s="38"/>
      <c r="G71" s="39"/>
      <c r="H71" s="40">
        <v>1432</v>
      </c>
      <c r="I71" s="38"/>
      <c r="J71" s="39"/>
      <c r="K71" s="40">
        <v>13656</v>
      </c>
      <c r="L71" s="38"/>
      <c r="M71" s="39"/>
      <c r="N71" s="40">
        <v>23</v>
      </c>
      <c r="O71" s="38"/>
      <c r="P71" s="39"/>
      <c r="Q71" s="40">
        <v>39303051</v>
      </c>
      <c r="R71" s="38"/>
      <c r="S71" s="39"/>
      <c r="T71" s="40">
        <v>0</v>
      </c>
      <c r="U71" s="38"/>
      <c r="V71" s="39"/>
      <c r="W71" s="40">
        <v>0</v>
      </c>
      <c r="X71" s="38"/>
      <c r="Y71" s="406"/>
      <c r="AA71" s="39"/>
      <c r="AB71" s="40">
        <v>39303051</v>
      </c>
      <c r="AC71" s="38"/>
      <c r="AD71" s="20"/>
      <c r="AE71" s="40">
        <v>0</v>
      </c>
      <c r="AF71" s="38"/>
      <c r="AG71" s="39"/>
      <c r="AH71" s="40">
        <v>1333519</v>
      </c>
      <c r="AI71" s="38"/>
      <c r="AJ71" s="39"/>
      <c r="AK71" s="40">
        <v>0</v>
      </c>
      <c r="AL71" s="38"/>
      <c r="AM71" s="39"/>
      <c r="AN71" s="40">
        <v>34997</v>
      </c>
      <c r="AO71" s="38"/>
      <c r="AP71" s="39"/>
      <c r="AQ71" s="40">
        <f t="shared" si="1"/>
        <v>1368516</v>
      </c>
      <c r="AR71" s="38"/>
      <c r="AS71" s="10"/>
      <c r="AT71" s="408" t="s">
        <v>47</v>
      </c>
      <c r="AU71" s="327"/>
    </row>
    <row r="72" spans="1:47" ht="21.95" customHeight="1" thickTop="1" thickBot="1" x14ac:dyDescent="0.2">
      <c r="A72" s="334"/>
      <c r="B72" s="281" t="s">
        <v>48</v>
      </c>
      <c r="C72" s="282"/>
      <c r="D72" s="294"/>
      <c r="E72" s="295">
        <f>SUM(E49:E71)</f>
        <v>207598</v>
      </c>
      <c r="F72" s="290"/>
      <c r="G72" s="296"/>
      <c r="H72" s="295">
        <f>SUM(H49:H71)</f>
        <v>19278</v>
      </c>
      <c r="I72" s="290"/>
      <c r="J72" s="296"/>
      <c r="K72" s="295">
        <f>SUM(K49:K71)</f>
        <v>226876</v>
      </c>
      <c r="L72" s="290"/>
      <c r="M72" s="296"/>
      <c r="N72" s="295">
        <f>SUM(N49:N71)</f>
        <v>299</v>
      </c>
      <c r="O72" s="290"/>
      <c r="P72" s="296"/>
      <c r="Q72" s="295">
        <f>SUM(Q49:Q71)</f>
        <v>653801593</v>
      </c>
      <c r="R72" s="290"/>
      <c r="S72" s="296"/>
      <c r="T72" s="295">
        <f>SUM(T49:T71)</f>
        <v>39</v>
      </c>
      <c r="U72" s="290"/>
      <c r="V72" s="296"/>
      <c r="W72" s="295">
        <f>SUM(W49:W71)</f>
        <v>0</v>
      </c>
      <c r="X72" s="290"/>
      <c r="Y72" s="406"/>
      <c r="AA72" s="296"/>
      <c r="AB72" s="295">
        <f>SUM(AB49:AB71)</f>
        <v>653801632</v>
      </c>
      <c r="AC72" s="290"/>
      <c r="AD72" s="294"/>
      <c r="AE72" s="295">
        <f>SUM(AE49:AE71)</f>
        <v>0</v>
      </c>
      <c r="AF72" s="290"/>
      <c r="AG72" s="296"/>
      <c r="AH72" s="295">
        <f>SUM(AH49:AH71)</f>
        <v>10885076</v>
      </c>
      <c r="AI72" s="290"/>
      <c r="AJ72" s="296"/>
      <c r="AK72" s="295">
        <f>SUM(AK49:AK71)</f>
        <v>1053061</v>
      </c>
      <c r="AL72" s="290"/>
      <c r="AM72" s="296"/>
      <c r="AN72" s="295">
        <f>SUM(AN49:AN71)</f>
        <v>490570</v>
      </c>
      <c r="AO72" s="290"/>
      <c r="AP72" s="296"/>
      <c r="AQ72" s="295">
        <f>SUM(AQ49:AQ71)</f>
        <v>12428707</v>
      </c>
      <c r="AR72" s="290"/>
      <c r="AS72" s="280"/>
      <c r="AT72" s="281" t="s">
        <v>48</v>
      </c>
      <c r="AU72" s="335"/>
    </row>
    <row r="73" spans="1:47" ht="21.95" customHeight="1" thickTop="1" thickBot="1" x14ac:dyDescent="0.2">
      <c r="A73" s="336"/>
      <c r="B73" s="337" t="s">
        <v>49</v>
      </c>
      <c r="C73" s="338"/>
      <c r="D73" s="339"/>
      <c r="E73" s="340">
        <f>SUM(E48,E72)</f>
        <v>3229910</v>
      </c>
      <c r="F73" s="341"/>
      <c r="G73" s="342"/>
      <c r="H73" s="340">
        <f>SUM(H48,H72)</f>
        <v>278422</v>
      </c>
      <c r="I73" s="341"/>
      <c r="J73" s="342"/>
      <c r="K73" s="340">
        <f>SUM(K48,K72)</f>
        <v>3508332</v>
      </c>
      <c r="L73" s="341"/>
      <c r="M73" s="342"/>
      <c r="N73" s="340">
        <f>SUM(N48,N72)</f>
        <v>3732</v>
      </c>
      <c r="O73" s="341"/>
      <c r="P73" s="342"/>
      <c r="Q73" s="340">
        <f>SUM(Q48,Q72)</f>
        <v>11497637410</v>
      </c>
      <c r="R73" s="341"/>
      <c r="S73" s="342"/>
      <c r="T73" s="340">
        <f>SUM(T48,T72)</f>
        <v>13618</v>
      </c>
      <c r="U73" s="341"/>
      <c r="V73" s="342"/>
      <c r="W73" s="340">
        <f>SUM(W48,W72)</f>
        <v>24624</v>
      </c>
      <c r="X73" s="341"/>
      <c r="Y73" s="406"/>
      <c r="AA73" s="342"/>
      <c r="AB73" s="340">
        <f>SUM(AB48,AB72)</f>
        <v>11497675652</v>
      </c>
      <c r="AC73" s="341"/>
      <c r="AD73" s="339"/>
      <c r="AE73" s="340">
        <f>SUM(AE48,AE72)</f>
        <v>0</v>
      </c>
      <c r="AF73" s="341"/>
      <c r="AG73" s="342"/>
      <c r="AH73" s="340">
        <f>SUM(AH48,AH72)</f>
        <v>306664706</v>
      </c>
      <c r="AI73" s="341"/>
      <c r="AJ73" s="342"/>
      <c r="AK73" s="340">
        <f>SUM(AK48,AK72)</f>
        <v>17534781</v>
      </c>
      <c r="AL73" s="341"/>
      <c r="AM73" s="342"/>
      <c r="AN73" s="340">
        <f>SUM(AN48,AN72)</f>
        <v>14360331</v>
      </c>
      <c r="AO73" s="341"/>
      <c r="AP73" s="342"/>
      <c r="AQ73" s="340">
        <f>SUM(AQ48,AQ72)</f>
        <v>338559818</v>
      </c>
      <c r="AR73" s="341"/>
      <c r="AS73" s="343"/>
      <c r="AT73" s="337" t="s">
        <v>49</v>
      </c>
      <c r="AU73" s="344"/>
    </row>
    <row r="74" spans="1:47" ht="17.25" customHeight="1" x14ac:dyDescent="0.15">
      <c r="B74" s="11" t="s">
        <v>83</v>
      </c>
      <c r="C74" s="11"/>
      <c r="D74" s="11"/>
      <c r="E74" s="143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</row>
    <row r="75" spans="1:47" ht="16.5" customHeight="1" x14ac:dyDescent="0.15">
      <c r="B75" s="11"/>
      <c r="C75" s="11"/>
      <c r="D75" s="11"/>
      <c r="E75" s="143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</row>
    <row r="76" spans="1:47" s="399" customFormat="1" ht="16.5" customHeight="1" x14ac:dyDescent="0.15">
      <c r="B76" s="400"/>
      <c r="C76" s="400"/>
      <c r="D76" s="400"/>
      <c r="E76" s="401"/>
      <c r="F76" s="400"/>
      <c r="G76" s="400"/>
      <c r="H76" s="401"/>
      <c r="I76" s="400"/>
      <c r="J76" s="400"/>
      <c r="K76" s="401"/>
      <c r="L76" s="400"/>
      <c r="M76" s="400"/>
      <c r="N76" s="401"/>
      <c r="O76" s="400"/>
      <c r="P76" s="400"/>
      <c r="Q76" s="401"/>
      <c r="R76" s="400"/>
      <c r="S76" s="400"/>
      <c r="T76" s="401"/>
      <c r="U76" s="400"/>
      <c r="V76" s="400"/>
      <c r="W76" s="401"/>
      <c r="X76" s="400"/>
      <c r="AA76" s="400"/>
      <c r="AB76" s="401"/>
      <c r="AC76" s="400"/>
      <c r="AD76" s="400"/>
      <c r="AE76" s="401"/>
      <c r="AF76" s="400"/>
      <c r="AG76" s="400"/>
      <c r="AH76" s="401"/>
      <c r="AI76" s="400"/>
      <c r="AJ76" s="400"/>
      <c r="AK76" s="401"/>
      <c r="AL76" s="400"/>
      <c r="AM76" s="400"/>
      <c r="AN76" s="401"/>
      <c r="AO76" s="400"/>
      <c r="AP76" s="400"/>
      <c r="AQ76" s="401"/>
      <c r="AR76" s="400"/>
      <c r="AS76" s="400"/>
      <c r="AT76" s="401"/>
      <c r="AU76" s="400"/>
    </row>
    <row r="77" spans="1:47" ht="16.5" customHeight="1" x14ac:dyDescent="0.15">
      <c r="B77" s="11"/>
      <c r="C77" s="11"/>
      <c r="D77" s="11"/>
      <c r="E77" s="401"/>
      <c r="F77" s="11"/>
      <c r="G77" s="11"/>
      <c r="H77" s="401"/>
      <c r="I77" s="11"/>
      <c r="J77" s="11"/>
      <c r="K77" s="401"/>
      <c r="L77" s="11"/>
      <c r="M77" s="11"/>
      <c r="N77" s="401"/>
      <c r="O77" s="11"/>
      <c r="P77" s="11"/>
      <c r="Q77" s="401"/>
      <c r="R77" s="11"/>
      <c r="S77" s="11"/>
      <c r="T77" s="401"/>
      <c r="U77" s="11"/>
      <c r="V77" s="11"/>
      <c r="W77" s="401"/>
      <c r="X77" s="11"/>
      <c r="AA77" s="11"/>
      <c r="AB77" s="401"/>
      <c r="AC77" s="11"/>
      <c r="AD77" s="11"/>
      <c r="AE77" s="401"/>
      <c r="AF77" s="11"/>
      <c r="AG77" s="11"/>
      <c r="AH77" s="401"/>
      <c r="AI77" s="11"/>
      <c r="AJ77" s="11"/>
      <c r="AK77" s="401"/>
      <c r="AL77" s="11"/>
      <c r="AM77" s="11"/>
      <c r="AN77" s="401"/>
      <c r="AO77" s="11"/>
      <c r="AP77" s="11"/>
      <c r="AQ77" s="401"/>
      <c r="AR77" s="11"/>
    </row>
    <row r="78" spans="1:47" ht="16.5" customHeight="1" x14ac:dyDescent="0.15">
      <c r="B78" s="11"/>
      <c r="C78" s="11"/>
      <c r="D78" s="11"/>
      <c r="E78" s="401"/>
      <c r="F78" s="11"/>
      <c r="G78" s="11"/>
      <c r="H78" s="401"/>
      <c r="I78" s="11"/>
      <c r="J78" s="11"/>
      <c r="K78" s="401"/>
      <c r="L78" s="11"/>
      <c r="M78" s="11"/>
      <c r="N78" s="401"/>
      <c r="O78" s="11"/>
      <c r="P78" s="11"/>
      <c r="Q78" s="401"/>
      <c r="R78" s="11"/>
      <c r="S78" s="11"/>
      <c r="T78" s="401"/>
      <c r="U78" s="11"/>
      <c r="V78" s="11"/>
      <c r="W78" s="401"/>
      <c r="X78" s="11"/>
      <c r="AA78" s="11"/>
      <c r="AB78" s="401"/>
      <c r="AC78" s="11"/>
      <c r="AD78" s="11"/>
      <c r="AE78" s="401"/>
      <c r="AF78" s="11"/>
      <c r="AG78" s="11"/>
      <c r="AH78" s="401"/>
      <c r="AI78" s="11"/>
      <c r="AJ78" s="11"/>
      <c r="AK78" s="401"/>
      <c r="AL78" s="11"/>
      <c r="AM78" s="11"/>
      <c r="AN78" s="401"/>
      <c r="AO78" s="11"/>
      <c r="AP78" s="11"/>
      <c r="AQ78" s="401"/>
      <c r="AR78" s="11"/>
    </row>
    <row r="79" spans="1:47" ht="16.5" customHeight="1" x14ac:dyDescent="0.15">
      <c r="B79" s="11"/>
      <c r="C79" s="11"/>
      <c r="D79" s="11"/>
      <c r="E79" s="143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AA79" s="11"/>
      <c r="AB79" s="40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401"/>
      <c r="AR79" s="11"/>
    </row>
    <row r="80" spans="1:47" ht="16.5" customHeight="1" x14ac:dyDescent="0.15">
      <c r="B80" s="11"/>
      <c r="C80" s="11"/>
      <c r="D80" s="11"/>
      <c r="E80" s="143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AA80" s="11"/>
      <c r="AB80" s="40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401"/>
      <c r="AR80" s="11"/>
    </row>
    <row r="81" spans="2:44" ht="16.5" customHeight="1" x14ac:dyDescent="0.15">
      <c r="B81" s="11"/>
      <c r="C81" s="11"/>
      <c r="D81" s="11"/>
      <c r="E81" s="143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AA81" s="11"/>
      <c r="AB81" s="40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401"/>
      <c r="AR81" s="11"/>
    </row>
    <row r="82" spans="2:44" ht="16.5" customHeight="1" x14ac:dyDescent="0.15">
      <c r="B82" s="11"/>
      <c r="C82" s="11"/>
      <c r="D82" s="11"/>
      <c r="E82" s="143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</row>
  </sheetData>
  <mergeCells count="16">
    <mergeCell ref="AS3:AU7"/>
    <mergeCell ref="AE4:AE7"/>
    <mergeCell ref="AK4:AN4"/>
    <mergeCell ref="AK5:AK7"/>
    <mergeCell ref="AN5:AN7"/>
    <mergeCell ref="AB3:AQ3"/>
    <mergeCell ref="A3:C7"/>
    <mergeCell ref="H3:K3"/>
    <mergeCell ref="AB4:AB7"/>
    <mergeCell ref="W4:W7"/>
    <mergeCell ref="T4:T7"/>
    <mergeCell ref="Q4:Q7"/>
    <mergeCell ref="K4:K7"/>
    <mergeCell ref="E4:H4"/>
    <mergeCell ref="M5:O5"/>
    <mergeCell ref="Q3:W3"/>
  </mergeCells>
  <phoneticPr fontId="2"/>
  <printOptions horizontalCentered="1"/>
  <pageMargins left="0.74803149606299213" right="0.74803149606299213" top="0.62992125984251968" bottom="0.51181102362204722" header="0.51181102362204722" footer="0.27559055118110237"/>
  <pageSetup paperSize="9" scale="58" firstPageNumber="42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52" man="1"/>
  </rowBreaks>
  <colBreaks count="1" manualBreakCount="1">
    <brk id="25" max="73" man="1"/>
  </colBreaks>
  <ignoredErrors>
    <ignoredError sqref="T7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H82"/>
  <sheetViews>
    <sheetView showGridLines="0" view="pageBreakPreview" zoomScale="75" zoomScaleNormal="90" zoomScaleSheetLayoutView="75" workbookViewId="0">
      <selection activeCell="B2" sqref="B2"/>
    </sheetView>
  </sheetViews>
  <sheetFormatPr defaultColWidth="12.5" defaultRowHeight="16.5" customHeight="1" x14ac:dyDescent="0.15"/>
  <cols>
    <col min="1" max="1" width="1.75" style="5" customWidth="1"/>
    <col min="2" max="2" width="11" style="5" customWidth="1"/>
    <col min="3" max="4" width="1.75" style="5" customWidth="1"/>
    <col min="5" max="5" width="10.75" style="5" customWidth="1"/>
    <col min="6" max="7" width="1.75" style="5" customWidth="1"/>
    <col min="8" max="8" width="10.75" style="5" customWidth="1"/>
    <col min="9" max="10" width="1.75" style="5" customWidth="1"/>
    <col min="11" max="11" width="10.75" style="5" customWidth="1"/>
    <col min="12" max="13" width="1.75" style="5" customWidth="1"/>
    <col min="14" max="14" width="10.75" style="5" customWidth="1"/>
    <col min="15" max="16" width="1.75" style="5" customWidth="1"/>
    <col min="17" max="17" width="10.75" style="5" customWidth="1"/>
    <col min="18" max="19" width="1.75" style="5" customWidth="1"/>
    <col min="20" max="20" width="10.75" style="5" customWidth="1"/>
    <col min="21" max="22" width="1.75" style="5" customWidth="1"/>
    <col min="23" max="23" width="10.75" style="5" customWidth="1"/>
    <col min="24" max="25" width="1.75" style="5" customWidth="1"/>
    <col min="26" max="26" width="14.875" style="5" customWidth="1"/>
    <col min="27" max="29" width="1.75" style="5" customWidth="1"/>
    <col min="30" max="30" width="2.125" style="5" customWidth="1"/>
    <col min="31" max="31" width="14.25" style="69" customWidth="1"/>
    <col min="32" max="33" width="1.75" style="69" customWidth="1"/>
    <col min="34" max="34" width="14.25" style="69" customWidth="1"/>
    <col min="35" max="36" width="1.75" style="69" customWidth="1"/>
    <col min="37" max="37" width="16.75" style="69" customWidth="1"/>
    <col min="38" max="39" width="1.75" style="69" customWidth="1"/>
    <col min="40" max="40" width="14.25" style="69" customWidth="1"/>
    <col min="41" max="42" width="1.75" style="69" customWidth="1"/>
    <col min="43" max="43" width="14.25" style="69" customWidth="1"/>
    <col min="44" max="45" width="1.75" style="69" customWidth="1"/>
    <col min="46" max="46" width="14.25" style="69" customWidth="1"/>
    <col min="47" max="47" width="1.75" style="69" customWidth="1"/>
    <col min="48" max="48" width="1.75" style="5" customWidth="1"/>
    <col min="49" max="49" width="13.125" style="5" customWidth="1"/>
    <col min="50" max="50" width="1.75" style="5" customWidth="1"/>
    <col min="60" max="16384" width="12.5" style="5"/>
  </cols>
  <sheetData>
    <row r="2" spans="1:60" ht="16.5" customHeight="1" thickBot="1" x14ac:dyDescent="0.2">
      <c r="AA2" s="6" t="s">
        <v>58</v>
      </c>
      <c r="AB2" s="6"/>
      <c r="AX2" s="6" t="s">
        <v>58</v>
      </c>
    </row>
    <row r="3" spans="1:60" ht="16.5" customHeight="1" x14ac:dyDescent="0.15">
      <c r="A3" s="435" t="s">
        <v>123</v>
      </c>
      <c r="B3" s="436"/>
      <c r="C3" s="437"/>
      <c r="D3" s="320"/>
      <c r="E3" s="473" t="s">
        <v>84</v>
      </c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  <c r="U3" s="473"/>
      <c r="V3" s="473"/>
      <c r="W3" s="473"/>
      <c r="X3" s="473"/>
      <c r="Y3" s="473"/>
      <c r="Z3" s="473"/>
      <c r="AA3" s="354"/>
      <c r="AB3" s="408"/>
      <c r="AD3" s="320"/>
      <c r="AE3" s="478" t="s">
        <v>89</v>
      </c>
      <c r="AF3" s="478"/>
      <c r="AG3" s="478"/>
      <c r="AH3" s="478"/>
      <c r="AI3" s="478"/>
      <c r="AJ3" s="478"/>
      <c r="AK3" s="478"/>
      <c r="AL3" s="478"/>
      <c r="AM3" s="478"/>
      <c r="AN3" s="478"/>
      <c r="AO3" s="478"/>
      <c r="AP3" s="478"/>
      <c r="AQ3" s="478"/>
      <c r="AR3" s="478"/>
      <c r="AS3" s="478"/>
      <c r="AT3" s="478"/>
      <c r="AU3" s="412"/>
      <c r="AV3" s="460" t="s">
        <v>125</v>
      </c>
      <c r="AW3" s="461"/>
      <c r="AX3" s="462"/>
    </row>
    <row r="4" spans="1:60" ht="16.5" customHeight="1" x14ac:dyDescent="0.15">
      <c r="A4" s="438"/>
      <c r="B4" s="439"/>
      <c r="C4" s="440"/>
      <c r="D4" s="12"/>
      <c r="E4" s="472" t="s">
        <v>86</v>
      </c>
      <c r="F4" s="474"/>
      <c r="G4" s="474"/>
      <c r="H4" s="474"/>
      <c r="I4" s="474"/>
      <c r="J4" s="474"/>
      <c r="K4" s="474"/>
      <c r="L4" s="63"/>
      <c r="M4" s="64"/>
      <c r="N4" s="469" t="s">
        <v>181</v>
      </c>
      <c r="O4" s="65"/>
      <c r="P4" s="66"/>
      <c r="Q4" s="469" t="s">
        <v>180</v>
      </c>
      <c r="R4" s="65"/>
      <c r="S4" s="66"/>
      <c r="T4" s="469" t="s">
        <v>182</v>
      </c>
      <c r="U4" s="65"/>
      <c r="V4" s="66"/>
      <c r="W4" s="469" t="s">
        <v>151</v>
      </c>
      <c r="X4" s="65"/>
      <c r="Y4" s="66"/>
      <c r="Z4" s="66"/>
      <c r="AA4" s="50"/>
      <c r="AB4" s="406"/>
      <c r="AD4" s="10"/>
      <c r="AE4" s="475" t="s">
        <v>90</v>
      </c>
      <c r="AF4" s="70"/>
      <c r="AG4" s="71"/>
      <c r="AH4" s="475" t="s">
        <v>91</v>
      </c>
      <c r="AI4" s="72"/>
      <c r="AJ4" s="410"/>
      <c r="AK4" s="475" t="s">
        <v>92</v>
      </c>
      <c r="AL4" s="73"/>
      <c r="AM4" s="74"/>
      <c r="AN4" s="75"/>
      <c r="AO4" s="76"/>
      <c r="AP4" s="73"/>
      <c r="AQ4" s="475" t="s">
        <v>93</v>
      </c>
      <c r="AR4" s="73"/>
      <c r="AS4" s="74"/>
      <c r="AT4" s="475" t="s">
        <v>62</v>
      </c>
      <c r="AU4" s="76"/>
      <c r="AV4" s="463"/>
      <c r="AW4" s="464"/>
      <c r="AX4" s="465"/>
    </row>
    <row r="5" spans="1:60" ht="16.5" customHeight="1" x14ac:dyDescent="0.15">
      <c r="A5" s="438"/>
      <c r="B5" s="439"/>
      <c r="C5" s="440"/>
      <c r="D5" s="10"/>
      <c r="E5" s="34"/>
      <c r="F5" s="21"/>
      <c r="G5" s="20"/>
      <c r="H5" s="469" t="s">
        <v>179</v>
      </c>
      <c r="I5" s="18"/>
      <c r="J5" s="19"/>
      <c r="K5" s="34"/>
      <c r="L5" s="59"/>
      <c r="M5" s="34"/>
      <c r="N5" s="470"/>
      <c r="O5" s="21"/>
      <c r="P5" s="17"/>
      <c r="Q5" s="470"/>
      <c r="R5" s="21"/>
      <c r="S5" s="427"/>
      <c r="T5" s="470"/>
      <c r="U5" s="21"/>
      <c r="V5" s="17"/>
      <c r="W5" s="470"/>
      <c r="X5" s="21"/>
      <c r="Y5" s="17"/>
      <c r="Z5" s="446" t="s">
        <v>87</v>
      </c>
      <c r="AA5" s="18"/>
      <c r="AB5" s="406"/>
      <c r="AD5" s="10"/>
      <c r="AE5" s="476"/>
      <c r="AF5" s="70"/>
      <c r="AG5" s="79"/>
      <c r="AH5" s="476"/>
      <c r="AI5" s="80"/>
      <c r="AJ5" s="410"/>
      <c r="AK5" s="476"/>
      <c r="AL5" s="73"/>
      <c r="AM5" s="81"/>
      <c r="AN5" s="82" t="s">
        <v>95</v>
      </c>
      <c r="AO5" s="83"/>
      <c r="AP5" s="73"/>
      <c r="AQ5" s="476"/>
      <c r="AR5" s="73"/>
      <c r="AS5" s="81"/>
      <c r="AT5" s="476"/>
      <c r="AU5" s="83"/>
      <c r="AV5" s="463"/>
      <c r="AW5" s="464"/>
      <c r="AX5" s="465"/>
    </row>
    <row r="6" spans="1:60" ht="16.5" customHeight="1" x14ac:dyDescent="0.15">
      <c r="A6" s="438"/>
      <c r="B6" s="439"/>
      <c r="C6" s="440"/>
      <c r="D6" s="10"/>
      <c r="E6" s="34" t="s">
        <v>160</v>
      </c>
      <c r="F6" s="21"/>
      <c r="G6" s="20"/>
      <c r="H6" s="470"/>
      <c r="I6" s="18"/>
      <c r="J6" s="17"/>
      <c r="K6" s="17" t="s">
        <v>88</v>
      </c>
      <c r="L6" s="59"/>
      <c r="M6" s="34"/>
      <c r="N6" s="470"/>
      <c r="O6" s="18"/>
      <c r="P6" s="17"/>
      <c r="Q6" s="470"/>
      <c r="R6" s="21"/>
      <c r="S6" s="427"/>
      <c r="T6" s="470"/>
      <c r="U6" s="21"/>
      <c r="V6" s="17"/>
      <c r="W6" s="470"/>
      <c r="X6" s="21"/>
      <c r="Y6" s="17"/>
      <c r="Z6" s="446"/>
      <c r="AA6" s="18"/>
      <c r="AB6" s="406"/>
      <c r="AD6" s="10"/>
      <c r="AE6" s="476"/>
      <c r="AF6" s="70"/>
      <c r="AG6" s="79"/>
      <c r="AH6" s="476"/>
      <c r="AI6" s="80"/>
      <c r="AJ6" s="410"/>
      <c r="AK6" s="476"/>
      <c r="AL6" s="73"/>
      <c r="AM6" s="81"/>
      <c r="AN6" s="82" t="s">
        <v>96</v>
      </c>
      <c r="AO6" s="83"/>
      <c r="AP6" s="73"/>
      <c r="AQ6" s="476"/>
      <c r="AR6" s="73"/>
      <c r="AS6" s="81"/>
      <c r="AT6" s="476"/>
      <c r="AU6" s="83"/>
      <c r="AV6" s="463"/>
      <c r="AW6" s="464"/>
      <c r="AX6" s="465"/>
    </row>
    <row r="7" spans="1:60" ht="16.5" customHeight="1" x14ac:dyDescent="0.15">
      <c r="A7" s="441"/>
      <c r="B7" s="442"/>
      <c r="C7" s="443"/>
      <c r="D7" s="24"/>
      <c r="E7" s="60"/>
      <c r="F7" s="25"/>
      <c r="G7" s="26"/>
      <c r="H7" s="471"/>
      <c r="I7" s="28"/>
      <c r="J7" s="31"/>
      <c r="K7" s="31"/>
      <c r="L7" s="30"/>
      <c r="M7" s="31"/>
      <c r="N7" s="471"/>
      <c r="O7" s="30"/>
      <c r="P7" s="31"/>
      <c r="Q7" s="471"/>
      <c r="R7" s="67"/>
      <c r="S7" s="31"/>
      <c r="T7" s="471"/>
      <c r="U7" s="67"/>
      <c r="V7" s="31"/>
      <c r="W7" s="471"/>
      <c r="X7" s="67"/>
      <c r="Y7" s="31"/>
      <c r="Z7" s="417"/>
      <c r="AA7" s="30"/>
      <c r="AB7" s="68"/>
      <c r="AD7" s="24"/>
      <c r="AE7" s="477"/>
      <c r="AF7" s="87"/>
      <c r="AG7" s="88"/>
      <c r="AH7" s="477"/>
      <c r="AI7" s="89"/>
      <c r="AJ7" s="411"/>
      <c r="AK7" s="477"/>
      <c r="AL7" s="90"/>
      <c r="AM7" s="91"/>
      <c r="AN7" s="90"/>
      <c r="AO7" s="92"/>
      <c r="AP7" s="90"/>
      <c r="AQ7" s="477"/>
      <c r="AR7" s="90"/>
      <c r="AS7" s="91"/>
      <c r="AT7" s="477"/>
      <c r="AU7" s="92"/>
      <c r="AV7" s="466"/>
      <c r="AW7" s="467"/>
      <c r="AX7" s="468"/>
    </row>
    <row r="8" spans="1:60" ht="16.5" customHeight="1" x14ac:dyDescent="0.15">
      <c r="A8" s="326"/>
      <c r="B8" s="34" t="s">
        <v>53</v>
      </c>
      <c r="C8" s="35"/>
      <c r="D8" s="36"/>
      <c r="E8" s="43">
        <v>890605</v>
      </c>
      <c r="F8" s="38"/>
      <c r="G8" s="39"/>
      <c r="H8" s="43">
        <v>10826</v>
      </c>
      <c r="I8" s="38"/>
      <c r="J8" s="42"/>
      <c r="K8" s="43">
        <v>901431</v>
      </c>
      <c r="L8" s="38"/>
      <c r="M8" s="39"/>
      <c r="N8" s="43">
        <v>13842057</v>
      </c>
      <c r="O8" s="38"/>
      <c r="P8" s="40"/>
      <c r="Q8" s="43">
        <v>10947161</v>
      </c>
      <c r="R8" s="38"/>
      <c r="S8" s="40"/>
      <c r="T8" s="43">
        <v>1587074</v>
      </c>
      <c r="U8" s="38"/>
      <c r="V8" s="40"/>
      <c r="W8" s="43">
        <v>907005</v>
      </c>
      <c r="X8" s="40"/>
      <c r="Y8" s="39"/>
      <c r="Z8" s="40">
        <f>W8+T8+Q8+N8+K8+'1(5)第11表-1'!AQ8+'1(5)第11表-1'!AB8</f>
        <v>2465922660</v>
      </c>
      <c r="AA8" s="41"/>
      <c r="AB8" s="40"/>
      <c r="AC8" s="37"/>
      <c r="AD8" s="36"/>
      <c r="AE8" s="97">
        <v>21889</v>
      </c>
      <c r="AF8" s="97"/>
      <c r="AG8" s="98"/>
      <c r="AH8" s="97">
        <v>17569941</v>
      </c>
      <c r="AI8" s="99"/>
      <c r="AJ8" s="97"/>
      <c r="AK8" s="97">
        <v>392663936</v>
      </c>
      <c r="AL8" s="97"/>
      <c r="AM8" s="98"/>
      <c r="AN8" s="97">
        <v>6903960</v>
      </c>
      <c r="AO8" s="99"/>
      <c r="AP8" s="97"/>
      <c r="AQ8" s="97">
        <v>21198095</v>
      </c>
      <c r="AR8" s="97"/>
      <c r="AS8" s="98"/>
      <c r="AT8" s="97">
        <v>1076025</v>
      </c>
      <c r="AU8" s="99"/>
      <c r="AV8" s="10"/>
      <c r="AW8" s="34" t="s">
        <v>53</v>
      </c>
      <c r="AX8" s="327"/>
      <c r="BH8" s="37"/>
    </row>
    <row r="9" spans="1:60" ht="16.5" customHeight="1" x14ac:dyDescent="0.15">
      <c r="A9" s="326"/>
      <c r="B9" s="34" t="s">
        <v>52</v>
      </c>
      <c r="C9" s="21"/>
      <c r="D9" s="20"/>
      <c r="E9" s="40">
        <v>55644</v>
      </c>
      <c r="F9" s="38"/>
      <c r="G9" s="39"/>
      <c r="H9" s="40">
        <v>0</v>
      </c>
      <c r="I9" s="38"/>
      <c r="J9" s="39"/>
      <c r="K9" s="40">
        <v>55644</v>
      </c>
      <c r="L9" s="38"/>
      <c r="M9" s="39"/>
      <c r="N9" s="40">
        <v>3601528</v>
      </c>
      <c r="O9" s="38"/>
      <c r="P9" s="40"/>
      <c r="Q9" s="40">
        <v>2488380</v>
      </c>
      <c r="R9" s="38"/>
      <c r="S9" s="40"/>
      <c r="T9" s="40">
        <v>297785</v>
      </c>
      <c r="U9" s="38"/>
      <c r="V9" s="40"/>
      <c r="W9" s="40">
        <v>160841</v>
      </c>
      <c r="X9" s="40"/>
      <c r="Y9" s="39"/>
      <c r="Z9" s="40">
        <f>W9+T9+Q9+N9+K9+'1(5)第11表-1'!AQ9+'1(5)第11表-1'!AB9</f>
        <v>562470115</v>
      </c>
      <c r="AA9" s="38"/>
      <c r="AB9" s="40"/>
      <c r="AC9" s="37"/>
      <c r="AD9" s="20"/>
      <c r="AE9" s="104">
        <v>43526</v>
      </c>
      <c r="AF9" s="104"/>
      <c r="AG9" s="105"/>
      <c r="AH9" s="104">
        <v>3869423</v>
      </c>
      <c r="AI9" s="106"/>
      <c r="AJ9" s="104"/>
      <c r="AK9" s="104">
        <v>92694783</v>
      </c>
      <c r="AL9" s="104"/>
      <c r="AM9" s="105"/>
      <c r="AN9" s="104">
        <v>1378464</v>
      </c>
      <c r="AO9" s="106"/>
      <c r="AP9" s="104"/>
      <c r="AQ9" s="104">
        <v>5545519</v>
      </c>
      <c r="AR9" s="104"/>
      <c r="AS9" s="105"/>
      <c r="AT9" s="104">
        <v>287069</v>
      </c>
      <c r="AU9" s="106"/>
      <c r="AV9" s="10"/>
      <c r="AW9" s="34" t="s">
        <v>52</v>
      </c>
      <c r="AX9" s="327"/>
      <c r="BH9" s="37"/>
    </row>
    <row r="10" spans="1:60" ht="16.5" customHeight="1" x14ac:dyDescent="0.15">
      <c r="A10" s="326"/>
      <c r="B10" s="34" t="s">
        <v>51</v>
      </c>
      <c r="C10" s="21"/>
      <c r="D10" s="20"/>
      <c r="E10" s="40">
        <v>73078</v>
      </c>
      <c r="F10" s="38"/>
      <c r="G10" s="39"/>
      <c r="H10" s="40">
        <v>0</v>
      </c>
      <c r="I10" s="38"/>
      <c r="J10" s="39"/>
      <c r="K10" s="40">
        <v>73078</v>
      </c>
      <c r="L10" s="38"/>
      <c r="M10" s="39"/>
      <c r="N10" s="40">
        <v>1123607</v>
      </c>
      <c r="O10" s="38"/>
      <c r="P10" s="40"/>
      <c r="Q10" s="40">
        <v>1597905</v>
      </c>
      <c r="R10" s="38"/>
      <c r="S10" s="40"/>
      <c r="T10" s="40">
        <v>104622</v>
      </c>
      <c r="U10" s="38"/>
      <c r="V10" s="40"/>
      <c r="W10" s="40">
        <v>73885</v>
      </c>
      <c r="X10" s="40"/>
      <c r="Y10" s="39"/>
      <c r="Z10" s="40">
        <f>W10+T10+Q10+N10+K10+'1(5)第11表-1'!AQ10+'1(5)第11表-1'!AB10</f>
        <v>294376973</v>
      </c>
      <c r="AA10" s="38"/>
      <c r="AB10" s="40"/>
      <c r="AC10" s="37"/>
      <c r="AD10" s="20"/>
      <c r="AE10" s="104">
        <v>7316</v>
      </c>
      <c r="AF10" s="104"/>
      <c r="AG10" s="105"/>
      <c r="AH10" s="104">
        <v>1982533</v>
      </c>
      <c r="AI10" s="106"/>
      <c r="AJ10" s="104"/>
      <c r="AK10" s="104">
        <v>50550356</v>
      </c>
      <c r="AL10" s="104"/>
      <c r="AM10" s="105"/>
      <c r="AN10" s="104">
        <v>730608</v>
      </c>
      <c r="AO10" s="106"/>
      <c r="AP10" s="104"/>
      <c r="AQ10" s="104">
        <v>3205000</v>
      </c>
      <c r="AR10" s="104"/>
      <c r="AS10" s="105"/>
      <c r="AT10" s="104">
        <v>166604</v>
      </c>
      <c r="AU10" s="106"/>
      <c r="AV10" s="10"/>
      <c r="AW10" s="34" t="s">
        <v>51</v>
      </c>
      <c r="AX10" s="327"/>
      <c r="BH10" s="37"/>
    </row>
    <row r="11" spans="1:60" ht="16.5" customHeight="1" x14ac:dyDescent="0.15">
      <c r="A11" s="326"/>
      <c r="B11" s="34" t="s">
        <v>50</v>
      </c>
      <c r="C11" s="21"/>
      <c r="D11" s="20"/>
      <c r="E11" s="40">
        <v>316410</v>
      </c>
      <c r="F11" s="38"/>
      <c r="G11" s="39"/>
      <c r="H11" s="40">
        <v>0</v>
      </c>
      <c r="I11" s="38"/>
      <c r="J11" s="39"/>
      <c r="K11" s="40">
        <v>316410</v>
      </c>
      <c r="L11" s="38"/>
      <c r="M11" s="39"/>
      <c r="N11" s="40">
        <v>3187636</v>
      </c>
      <c r="O11" s="38"/>
      <c r="P11" s="40"/>
      <c r="Q11" s="40">
        <v>4932308</v>
      </c>
      <c r="R11" s="38"/>
      <c r="S11" s="40"/>
      <c r="T11" s="40">
        <v>365732</v>
      </c>
      <c r="U11" s="38"/>
      <c r="V11" s="40"/>
      <c r="W11" s="40">
        <v>389646</v>
      </c>
      <c r="X11" s="40"/>
      <c r="Y11" s="39"/>
      <c r="Z11" s="40">
        <f>W11+T11+Q11+N11+K11+'1(5)第11表-1'!AQ11+'1(5)第11表-1'!AB11</f>
        <v>1002471762</v>
      </c>
      <c r="AA11" s="38"/>
      <c r="AB11" s="40"/>
      <c r="AC11" s="37"/>
      <c r="AD11" s="20"/>
      <c r="AE11" s="104">
        <v>20468</v>
      </c>
      <c r="AF11" s="104"/>
      <c r="AG11" s="105"/>
      <c r="AH11" s="104">
        <v>6626729</v>
      </c>
      <c r="AI11" s="106"/>
      <c r="AJ11" s="104"/>
      <c r="AK11" s="104">
        <v>165342233</v>
      </c>
      <c r="AL11" s="104"/>
      <c r="AM11" s="105"/>
      <c r="AN11" s="104">
        <v>3049210</v>
      </c>
      <c r="AO11" s="106"/>
      <c r="AP11" s="104"/>
      <c r="AQ11" s="104">
        <v>9261560</v>
      </c>
      <c r="AR11" s="104"/>
      <c r="AS11" s="105"/>
      <c r="AT11" s="104">
        <v>455167</v>
      </c>
      <c r="AU11" s="106"/>
      <c r="AV11" s="10"/>
      <c r="AW11" s="34" t="s">
        <v>50</v>
      </c>
      <c r="AX11" s="327"/>
      <c r="BH11" s="37"/>
    </row>
    <row r="12" spans="1:60" ht="16.5" customHeight="1" x14ac:dyDescent="0.15">
      <c r="A12" s="328"/>
      <c r="B12" s="34" t="s">
        <v>76</v>
      </c>
      <c r="C12" s="25"/>
      <c r="D12" s="26"/>
      <c r="E12" s="46">
        <v>44620</v>
      </c>
      <c r="F12" s="44"/>
      <c r="G12" s="45"/>
      <c r="H12" s="46">
        <v>0</v>
      </c>
      <c r="I12" s="44"/>
      <c r="J12" s="45"/>
      <c r="K12" s="46">
        <v>44620</v>
      </c>
      <c r="L12" s="44"/>
      <c r="M12" s="45"/>
      <c r="N12" s="46">
        <v>41225</v>
      </c>
      <c r="O12" s="44"/>
      <c r="P12" s="46"/>
      <c r="Q12" s="46">
        <v>518520</v>
      </c>
      <c r="R12" s="44"/>
      <c r="S12" s="46"/>
      <c r="T12" s="46">
        <v>77891</v>
      </c>
      <c r="U12" s="44"/>
      <c r="V12" s="46"/>
      <c r="W12" s="46">
        <v>19375</v>
      </c>
      <c r="X12" s="46"/>
      <c r="Y12" s="45"/>
      <c r="Z12" s="46">
        <f>W12+T12+Q12+N12+K12+'1(5)第11表-1'!AQ12+'1(5)第11表-1'!AB12</f>
        <v>111811665</v>
      </c>
      <c r="AA12" s="44"/>
      <c r="AB12" s="40"/>
      <c r="AC12" s="37"/>
      <c r="AD12" s="26"/>
      <c r="AE12" s="107">
        <v>970</v>
      </c>
      <c r="AF12" s="107"/>
      <c r="AG12" s="108"/>
      <c r="AH12" s="107">
        <v>774047</v>
      </c>
      <c r="AI12" s="109"/>
      <c r="AJ12" s="107"/>
      <c r="AK12" s="107">
        <v>19650203</v>
      </c>
      <c r="AL12" s="107"/>
      <c r="AM12" s="108"/>
      <c r="AN12" s="107">
        <v>275366</v>
      </c>
      <c r="AO12" s="109"/>
      <c r="AP12" s="107"/>
      <c r="AQ12" s="107">
        <v>1331223</v>
      </c>
      <c r="AR12" s="107"/>
      <c r="AS12" s="108"/>
      <c r="AT12" s="107">
        <v>69815</v>
      </c>
      <c r="AU12" s="109"/>
      <c r="AV12" s="23"/>
      <c r="AW12" s="34" t="s">
        <v>76</v>
      </c>
      <c r="AX12" s="329"/>
      <c r="BH12" s="37"/>
    </row>
    <row r="13" spans="1:60" ht="16.5" customHeight="1" x14ac:dyDescent="0.15">
      <c r="A13" s="326"/>
      <c r="B13" s="47" t="s">
        <v>77</v>
      </c>
      <c r="C13" s="21"/>
      <c r="D13" s="20"/>
      <c r="E13" s="40">
        <v>32874</v>
      </c>
      <c r="F13" s="38"/>
      <c r="G13" s="39"/>
      <c r="H13" s="40">
        <v>0</v>
      </c>
      <c r="I13" s="38"/>
      <c r="J13" s="39"/>
      <c r="K13" s="40">
        <v>32874</v>
      </c>
      <c r="L13" s="38"/>
      <c r="M13" s="39"/>
      <c r="N13" s="40">
        <v>137102</v>
      </c>
      <c r="O13" s="38"/>
      <c r="P13" s="40"/>
      <c r="Q13" s="40">
        <v>185646</v>
      </c>
      <c r="R13" s="38"/>
      <c r="S13" s="40"/>
      <c r="T13" s="40">
        <v>63589</v>
      </c>
      <c r="U13" s="38"/>
      <c r="V13" s="40"/>
      <c r="W13" s="40">
        <v>10744</v>
      </c>
      <c r="X13" s="40"/>
      <c r="Y13" s="39"/>
      <c r="Z13" s="40">
        <f>W13+T13+Q13+N13+K13+'1(5)第11表-1'!AQ13+'1(5)第11表-1'!AB13</f>
        <v>76202463</v>
      </c>
      <c r="AA13" s="38"/>
      <c r="AB13" s="40"/>
      <c r="AC13" s="37"/>
      <c r="AD13" s="20"/>
      <c r="AE13" s="104">
        <v>1084</v>
      </c>
      <c r="AF13" s="104"/>
      <c r="AG13" s="105"/>
      <c r="AH13" s="104">
        <v>561006</v>
      </c>
      <c r="AI13" s="106"/>
      <c r="AJ13" s="104"/>
      <c r="AK13" s="104">
        <v>13519692</v>
      </c>
      <c r="AL13" s="104"/>
      <c r="AM13" s="105"/>
      <c r="AN13" s="104">
        <v>198053</v>
      </c>
      <c r="AO13" s="106"/>
      <c r="AP13" s="104"/>
      <c r="AQ13" s="104">
        <v>973607</v>
      </c>
      <c r="AR13" s="104"/>
      <c r="AS13" s="105"/>
      <c r="AT13" s="104">
        <v>38820</v>
      </c>
      <c r="AU13" s="106"/>
      <c r="AV13" s="10"/>
      <c r="AW13" s="47" t="s">
        <v>77</v>
      </c>
      <c r="AX13" s="327"/>
      <c r="BH13" s="37"/>
    </row>
    <row r="14" spans="1:60" ht="16.5" customHeight="1" x14ac:dyDescent="0.15">
      <c r="A14" s="326"/>
      <c r="B14" s="34" t="s">
        <v>78</v>
      </c>
      <c r="C14" s="21"/>
      <c r="D14" s="20"/>
      <c r="E14" s="40">
        <v>271312</v>
      </c>
      <c r="F14" s="38"/>
      <c r="G14" s="39"/>
      <c r="H14" s="40">
        <v>0</v>
      </c>
      <c r="I14" s="38"/>
      <c r="J14" s="39"/>
      <c r="K14" s="40">
        <v>271312</v>
      </c>
      <c r="L14" s="38"/>
      <c r="M14" s="39"/>
      <c r="N14" s="40">
        <v>2743411</v>
      </c>
      <c r="O14" s="38"/>
      <c r="P14" s="40"/>
      <c r="Q14" s="40">
        <v>2196127</v>
      </c>
      <c r="R14" s="38"/>
      <c r="S14" s="40"/>
      <c r="T14" s="40">
        <v>271665</v>
      </c>
      <c r="U14" s="38"/>
      <c r="V14" s="40"/>
      <c r="W14" s="40">
        <v>183927</v>
      </c>
      <c r="X14" s="40"/>
      <c r="Y14" s="39"/>
      <c r="Z14" s="40">
        <f>W14+T14+Q14+N14+K14+'1(5)第11表-1'!AQ14+'1(5)第11表-1'!AB14</f>
        <v>586097049</v>
      </c>
      <c r="AA14" s="38"/>
      <c r="AB14" s="40"/>
      <c r="AC14" s="37"/>
      <c r="AD14" s="20"/>
      <c r="AE14" s="104">
        <v>8158</v>
      </c>
      <c r="AF14" s="104"/>
      <c r="AG14" s="105"/>
      <c r="AH14" s="104">
        <v>4536138</v>
      </c>
      <c r="AI14" s="106"/>
      <c r="AJ14" s="104"/>
      <c r="AK14" s="104">
        <v>96177189</v>
      </c>
      <c r="AL14" s="104"/>
      <c r="AM14" s="105"/>
      <c r="AN14" s="104">
        <v>1605776</v>
      </c>
      <c r="AO14" s="106"/>
      <c r="AP14" s="104"/>
      <c r="AQ14" s="104">
        <v>5424994</v>
      </c>
      <c r="AR14" s="104"/>
      <c r="AS14" s="105"/>
      <c r="AT14" s="104">
        <v>281358</v>
      </c>
      <c r="AU14" s="106"/>
      <c r="AV14" s="10"/>
      <c r="AW14" s="34" t="s">
        <v>78</v>
      </c>
      <c r="AX14" s="327"/>
      <c r="BH14" s="37"/>
    </row>
    <row r="15" spans="1:60" ht="16.5" customHeight="1" x14ac:dyDescent="0.15">
      <c r="A15" s="326"/>
      <c r="B15" s="34" t="s">
        <v>79</v>
      </c>
      <c r="C15" s="21"/>
      <c r="D15" s="20"/>
      <c r="E15" s="40">
        <v>20715</v>
      </c>
      <c r="F15" s="38"/>
      <c r="G15" s="39"/>
      <c r="H15" s="40">
        <v>0</v>
      </c>
      <c r="I15" s="38"/>
      <c r="J15" s="39"/>
      <c r="K15" s="40">
        <v>20715</v>
      </c>
      <c r="L15" s="38"/>
      <c r="M15" s="39"/>
      <c r="N15" s="40">
        <v>69729</v>
      </c>
      <c r="O15" s="38"/>
      <c r="P15" s="40"/>
      <c r="Q15" s="40">
        <v>301178</v>
      </c>
      <c r="R15" s="38"/>
      <c r="S15" s="40"/>
      <c r="T15" s="40">
        <v>40522</v>
      </c>
      <c r="U15" s="38"/>
      <c r="V15" s="40"/>
      <c r="W15" s="40">
        <v>13856</v>
      </c>
      <c r="X15" s="40"/>
      <c r="Y15" s="39"/>
      <c r="Z15" s="40">
        <f>W15+T15+Q15+N15+K15+'1(5)第11表-1'!AQ15+'1(5)第11表-1'!AB15</f>
        <v>116835492</v>
      </c>
      <c r="AA15" s="38"/>
      <c r="AB15" s="40"/>
      <c r="AC15" s="37"/>
      <c r="AD15" s="20"/>
      <c r="AE15" s="104">
        <v>640</v>
      </c>
      <c r="AF15" s="104"/>
      <c r="AG15" s="105"/>
      <c r="AH15" s="104">
        <v>829883</v>
      </c>
      <c r="AI15" s="106"/>
      <c r="AJ15" s="104"/>
      <c r="AK15" s="104">
        <v>20216746</v>
      </c>
      <c r="AL15" s="104"/>
      <c r="AM15" s="105"/>
      <c r="AN15" s="104">
        <v>272272</v>
      </c>
      <c r="AO15" s="106"/>
      <c r="AP15" s="104"/>
      <c r="AQ15" s="104">
        <v>1284847</v>
      </c>
      <c r="AR15" s="104"/>
      <c r="AS15" s="105"/>
      <c r="AT15" s="104">
        <v>71259</v>
      </c>
      <c r="AU15" s="106"/>
      <c r="AV15" s="10"/>
      <c r="AW15" s="34" t="s">
        <v>79</v>
      </c>
      <c r="AX15" s="327"/>
      <c r="BH15" s="37"/>
    </row>
    <row r="16" spans="1:60" ht="16.5" customHeight="1" x14ac:dyDescent="0.15">
      <c r="A16" s="326"/>
      <c r="B16" s="34" t="s">
        <v>80</v>
      </c>
      <c r="C16" s="21"/>
      <c r="D16" s="20"/>
      <c r="E16" s="40">
        <v>13579</v>
      </c>
      <c r="F16" s="38"/>
      <c r="G16" s="39"/>
      <c r="H16" s="40">
        <v>0</v>
      </c>
      <c r="I16" s="38"/>
      <c r="J16" s="39"/>
      <c r="K16" s="40">
        <v>13579</v>
      </c>
      <c r="L16" s="38"/>
      <c r="M16" s="39"/>
      <c r="N16" s="40">
        <v>377852</v>
      </c>
      <c r="O16" s="38"/>
      <c r="P16" s="40"/>
      <c r="Q16" s="40">
        <v>256587</v>
      </c>
      <c r="R16" s="38"/>
      <c r="S16" s="40"/>
      <c r="T16" s="40">
        <v>57180</v>
      </c>
      <c r="U16" s="38"/>
      <c r="V16" s="40"/>
      <c r="W16" s="40">
        <v>36037</v>
      </c>
      <c r="X16" s="40"/>
      <c r="Y16" s="39"/>
      <c r="Z16" s="40">
        <f>W16+T16+Q16+N16+K16+'1(5)第11表-1'!AQ16+'1(5)第11表-1'!AB16</f>
        <v>154057791</v>
      </c>
      <c r="AA16" s="38"/>
      <c r="AB16" s="40"/>
      <c r="AC16" s="37"/>
      <c r="AD16" s="20"/>
      <c r="AE16" s="104">
        <v>1100</v>
      </c>
      <c r="AF16" s="104"/>
      <c r="AG16" s="105"/>
      <c r="AH16" s="104">
        <v>1130168</v>
      </c>
      <c r="AI16" s="106"/>
      <c r="AJ16" s="104"/>
      <c r="AK16" s="104">
        <v>27507063</v>
      </c>
      <c r="AL16" s="104"/>
      <c r="AM16" s="105"/>
      <c r="AN16" s="104">
        <v>347944</v>
      </c>
      <c r="AO16" s="106"/>
      <c r="AP16" s="104"/>
      <c r="AQ16" s="104">
        <v>1805050</v>
      </c>
      <c r="AR16" s="104"/>
      <c r="AS16" s="105"/>
      <c r="AT16" s="104">
        <v>119540</v>
      </c>
      <c r="AU16" s="106"/>
      <c r="AV16" s="10"/>
      <c r="AW16" s="34" t="s">
        <v>80</v>
      </c>
      <c r="AX16" s="327"/>
      <c r="BH16" s="37"/>
    </row>
    <row r="17" spans="1:60" ht="16.5" customHeight="1" x14ac:dyDescent="0.15">
      <c r="A17" s="326"/>
      <c r="B17" s="49" t="s">
        <v>81</v>
      </c>
      <c r="C17" s="21"/>
      <c r="D17" s="20"/>
      <c r="E17" s="40">
        <v>21832</v>
      </c>
      <c r="F17" s="38"/>
      <c r="G17" s="39"/>
      <c r="H17" s="40">
        <v>0</v>
      </c>
      <c r="I17" s="38"/>
      <c r="J17" s="39"/>
      <c r="K17" s="40">
        <v>21832</v>
      </c>
      <c r="L17" s="38"/>
      <c r="M17" s="39"/>
      <c r="N17" s="40">
        <v>648261</v>
      </c>
      <c r="O17" s="38"/>
      <c r="P17" s="40"/>
      <c r="Q17" s="40">
        <v>765831</v>
      </c>
      <c r="R17" s="38"/>
      <c r="S17" s="40"/>
      <c r="T17" s="40">
        <v>43817</v>
      </c>
      <c r="U17" s="38"/>
      <c r="V17" s="40"/>
      <c r="W17" s="40">
        <v>15278</v>
      </c>
      <c r="X17" s="40"/>
      <c r="Y17" s="39"/>
      <c r="Z17" s="46">
        <f>W17+T17+Q17+N17+K17+'1(5)第11表-1'!AQ17+'1(5)第11表-1'!AB17</f>
        <v>108656097</v>
      </c>
      <c r="AA17" s="38"/>
      <c r="AB17" s="40"/>
      <c r="AC17" s="37"/>
      <c r="AD17" s="20"/>
      <c r="AE17" s="104">
        <v>578</v>
      </c>
      <c r="AF17" s="104"/>
      <c r="AG17" s="105"/>
      <c r="AH17" s="104">
        <v>646821</v>
      </c>
      <c r="AI17" s="106"/>
      <c r="AJ17" s="104"/>
      <c r="AK17" s="104">
        <v>18905235</v>
      </c>
      <c r="AL17" s="104"/>
      <c r="AM17" s="105"/>
      <c r="AN17" s="104">
        <v>261458</v>
      </c>
      <c r="AO17" s="106"/>
      <c r="AP17" s="104"/>
      <c r="AQ17" s="104">
        <v>1228033</v>
      </c>
      <c r="AR17" s="104"/>
      <c r="AS17" s="105"/>
      <c r="AT17" s="104">
        <v>53646</v>
      </c>
      <c r="AU17" s="106"/>
      <c r="AV17" s="10"/>
      <c r="AW17" s="49" t="s">
        <v>81</v>
      </c>
      <c r="AX17" s="327"/>
      <c r="BH17" s="37"/>
    </row>
    <row r="18" spans="1:60" ht="16.5" customHeight="1" x14ac:dyDescent="0.15">
      <c r="A18" s="330"/>
      <c r="B18" s="34" t="s">
        <v>82</v>
      </c>
      <c r="C18" s="50"/>
      <c r="D18" s="51"/>
      <c r="E18" s="48">
        <v>46815</v>
      </c>
      <c r="F18" s="52"/>
      <c r="G18" s="53"/>
      <c r="H18" s="48">
        <v>0</v>
      </c>
      <c r="I18" s="52"/>
      <c r="J18" s="53"/>
      <c r="K18" s="48">
        <v>46815</v>
      </c>
      <c r="L18" s="52"/>
      <c r="M18" s="53"/>
      <c r="N18" s="48">
        <v>898247</v>
      </c>
      <c r="O18" s="52"/>
      <c r="P18" s="48"/>
      <c r="Q18" s="48">
        <v>249961</v>
      </c>
      <c r="R18" s="52"/>
      <c r="S18" s="48"/>
      <c r="T18" s="48">
        <v>38801</v>
      </c>
      <c r="U18" s="52"/>
      <c r="V18" s="48"/>
      <c r="W18" s="48">
        <v>43665</v>
      </c>
      <c r="X18" s="48"/>
      <c r="Y18" s="53"/>
      <c r="Z18" s="40">
        <f>W18+T18+Q18+N18+K18+'1(5)第11表-1'!AQ18+'1(5)第11表-1'!AB18</f>
        <v>131190015</v>
      </c>
      <c r="AA18" s="52"/>
      <c r="AB18" s="40"/>
      <c r="AC18" s="37"/>
      <c r="AD18" s="51"/>
      <c r="AE18" s="113">
        <v>1205</v>
      </c>
      <c r="AF18" s="113"/>
      <c r="AG18" s="114"/>
      <c r="AH18" s="113">
        <v>875504</v>
      </c>
      <c r="AI18" s="115"/>
      <c r="AJ18" s="113"/>
      <c r="AK18" s="113">
        <v>22720723</v>
      </c>
      <c r="AL18" s="113"/>
      <c r="AM18" s="114"/>
      <c r="AN18" s="113">
        <v>326107</v>
      </c>
      <c r="AO18" s="115"/>
      <c r="AP18" s="113"/>
      <c r="AQ18" s="113">
        <v>1408177</v>
      </c>
      <c r="AR18" s="113"/>
      <c r="AS18" s="114"/>
      <c r="AT18" s="113">
        <v>73903</v>
      </c>
      <c r="AU18" s="115"/>
      <c r="AV18" s="7"/>
      <c r="AW18" s="34" t="s">
        <v>82</v>
      </c>
      <c r="AX18" s="331"/>
      <c r="BH18" s="37"/>
    </row>
    <row r="19" spans="1:60" ht="16.5" customHeight="1" x14ac:dyDescent="0.15">
      <c r="A19" s="326"/>
      <c r="B19" s="34" t="s">
        <v>0</v>
      </c>
      <c r="C19" s="21"/>
      <c r="D19" s="20"/>
      <c r="E19" s="40">
        <v>83147</v>
      </c>
      <c r="F19" s="38"/>
      <c r="G19" s="39"/>
      <c r="H19" s="40">
        <v>0</v>
      </c>
      <c r="I19" s="38"/>
      <c r="J19" s="39"/>
      <c r="K19" s="40">
        <v>83147</v>
      </c>
      <c r="L19" s="38"/>
      <c r="M19" s="39"/>
      <c r="N19" s="40">
        <v>819878</v>
      </c>
      <c r="O19" s="38"/>
      <c r="P19" s="40"/>
      <c r="Q19" s="40">
        <v>1539625</v>
      </c>
      <c r="R19" s="38"/>
      <c r="S19" s="40"/>
      <c r="T19" s="40">
        <v>194520</v>
      </c>
      <c r="U19" s="38"/>
      <c r="V19" s="40"/>
      <c r="W19" s="40">
        <v>107066</v>
      </c>
      <c r="X19" s="40"/>
      <c r="Y19" s="39"/>
      <c r="Z19" s="40">
        <f>W19+T19+Q19+N19+K19+'1(5)第11表-1'!AQ19+'1(5)第11表-1'!AB19</f>
        <v>337128320</v>
      </c>
      <c r="AA19" s="38"/>
      <c r="AB19" s="40"/>
      <c r="AC19" s="37"/>
      <c r="AD19" s="20"/>
      <c r="AE19" s="104">
        <v>3382</v>
      </c>
      <c r="AF19" s="104"/>
      <c r="AG19" s="105"/>
      <c r="AH19" s="104">
        <v>2284473</v>
      </c>
      <c r="AI19" s="106"/>
      <c r="AJ19" s="104"/>
      <c r="AK19" s="104">
        <v>58333858</v>
      </c>
      <c r="AL19" s="104"/>
      <c r="AM19" s="105"/>
      <c r="AN19" s="104">
        <v>868567</v>
      </c>
      <c r="AO19" s="106"/>
      <c r="AP19" s="104"/>
      <c r="AQ19" s="104">
        <v>3575872</v>
      </c>
      <c r="AR19" s="104"/>
      <c r="AS19" s="105"/>
      <c r="AT19" s="104">
        <v>189398</v>
      </c>
      <c r="AU19" s="106"/>
      <c r="AV19" s="10"/>
      <c r="AW19" s="34" t="s">
        <v>0</v>
      </c>
      <c r="AX19" s="327"/>
      <c r="BH19" s="37"/>
    </row>
    <row r="20" spans="1:60" ht="16.5" customHeight="1" x14ac:dyDescent="0.15">
      <c r="A20" s="326"/>
      <c r="B20" s="34" t="s">
        <v>2</v>
      </c>
      <c r="C20" s="21"/>
      <c r="D20" s="20"/>
      <c r="E20" s="40">
        <v>12637</v>
      </c>
      <c r="F20" s="38"/>
      <c r="G20" s="39"/>
      <c r="H20" s="40">
        <v>0</v>
      </c>
      <c r="I20" s="38"/>
      <c r="J20" s="39"/>
      <c r="K20" s="40">
        <v>12637</v>
      </c>
      <c r="L20" s="38"/>
      <c r="M20" s="39"/>
      <c r="N20" s="40">
        <v>452164</v>
      </c>
      <c r="O20" s="38"/>
      <c r="P20" s="40"/>
      <c r="Q20" s="40">
        <v>617023</v>
      </c>
      <c r="R20" s="38"/>
      <c r="S20" s="40"/>
      <c r="T20" s="40">
        <v>108289</v>
      </c>
      <c r="U20" s="38"/>
      <c r="V20" s="40"/>
      <c r="W20" s="40">
        <v>65575</v>
      </c>
      <c r="X20" s="40"/>
      <c r="Y20" s="39"/>
      <c r="Z20" s="40">
        <f>W20+T20+Q20+N20+K20+'1(5)第11表-1'!AQ20+'1(5)第11表-1'!AB20</f>
        <v>229062031</v>
      </c>
      <c r="AA20" s="38"/>
      <c r="AB20" s="40"/>
      <c r="AC20" s="37"/>
      <c r="AD20" s="20"/>
      <c r="AE20" s="104">
        <v>1055</v>
      </c>
      <c r="AF20" s="104"/>
      <c r="AG20" s="105"/>
      <c r="AH20" s="104">
        <v>1580252</v>
      </c>
      <c r="AI20" s="106"/>
      <c r="AJ20" s="104"/>
      <c r="AK20" s="104">
        <v>39174043</v>
      </c>
      <c r="AL20" s="104"/>
      <c r="AM20" s="105"/>
      <c r="AN20" s="104">
        <v>526784</v>
      </c>
      <c r="AO20" s="106"/>
      <c r="AP20" s="104"/>
      <c r="AQ20" s="104">
        <v>2358534</v>
      </c>
      <c r="AR20" s="104"/>
      <c r="AS20" s="105"/>
      <c r="AT20" s="104">
        <v>119338</v>
      </c>
      <c r="AU20" s="106"/>
      <c r="AV20" s="10"/>
      <c r="AW20" s="34" t="s">
        <v>2</v>
      </c>
      <c r="AX20" s="327"/>
      <c r="BH20" s="37"/>
    </row>
    <row r="21" spans="1:60" ht="16.5" customHeight="1" x14ac:dyDescent="0.15">
      <c r="A21" s="326"/>
      <c r="B21" s="34" t="s">
        <v>3</v>
      </c>
      <c r="C21" s="21"/>
      <c r="D21" s="20"/>
      <c r="E21" s="40">
        <v>1223</v>
      </c>
      <c r="F21" s="38"/>
      <c r="G21" s="39"/>
      <c r="H21" s="40">
        <v>0</v>
      </c>
      <c r="I21" s="38"/>
      <c r="J21" s="39"/>
      <c r="K21" s="40">
        <v>1223</v>
      </c>
      <c r="L21" s="38"/>
      <c r="M21" s="39"/>
      <c r="N21" s="40">
        <v>34435</v>
      </c>
      <c r="O21" s="38"/>
      <c r="P21" s="40"/>
      <c r="Q21" s="40">
        <v>170337</v>
      </c>
      <c r="R21" s="38"/>
      <c r="S21" s="40"/>
      <c r="T21" s="40">
        <v>19393</v>
      </c>
      <c r="U21" s="38"/>
      <c r="V21" s="40"/>
      <c r="W21" s="40">
        <v>39768</v>
      </c>
      <c r="X21" s="40"/>
      <c r="Y21" s="39"/>
      <c r="Z21" s="40">
        <f>W21+T21+Q21+N21+K21+'1(5)第11表-1'!AQ21+'1(5)第11表-1'!AB21</f>
        <v>73595224</v>
      </c>
      <c r="AA21" s="38"/>
      <c r="AB21" s="40"/>
      <c r="AC21" s="37"/>
      <c r="AD21" s="20"/>
      <c r="AE21" s="104">
        <v>3329</v>
      </c>
      <c r="AF21" s="104"/>
      <c r="AG21" s="105"/>
      <c r="AH21" s="104">
        <v>490488</v>
      </c>
      <c r="AI21" s="106"/>
      <c r="AJ21" s="104"/>
      <c r="AK21" s="104">
        <v>13171376</v>
      </c>
      <c r="AL21" s="104"/>
      <c r="AM21" s="105"/>
      <c r="AN21" s="104">
        <v>171103</v>
      </c>
      <c r="AO21" s="106"/>
      <c r="AP21" s="104"/>
      <c r="AQ21" s="104">
        <v>853320</v>
      </c>
      <c r="AR21" s="104"/>
      <c r="AS21" s="105"/>
      <c r="AT21" s="104">
        <v>48963</v>
      </c>
      <c r="AU21" s="106"/>
      <c r="AV21" s="10"/>
      <c r="AW21" s="34" t="s">
        <v>3</v>
      </c>
      <c r="AX21" s="327"/>
      <c r="BH21" s="37"/>
    </row>
    <row r="22" spans="1:60" ht="16.5" customHeight="1" x14ac:dyDescent="0.15">
      <c r="A22" s="328"/>
      <c r="B22" s="49" t="s">
        <v>4</v>
      </c>
      <c r="C22" s="25"/>
      <c r="D22" s="26"/>
      <c r="E22" s="46">
        <v>13619</v>
      </c>
      <c r="F22" s="44"/>
      <c r="G22" s="45"/>
      <c r="H22" s="46">
        <v>0</v>
      </c>
      <c r="I22" s="44"/>
      <c r="J22" s="45"/>
      <c r="K22" s="46">
        <v>13619</v>
      </c>
      <c r="L22" s="44"/>
      <c r="M22" s="45"/>
      <c r="N22" s="46">
        <v>160084</v>
      </c>
      <c r="O22" s="44"/>
      <c r="P22" s="46"/>
      <c r="Q22" s="46">
        <v>982512</v>
      </c>
      <c r="R22" s="44"/>
      <c r="S22" s="46"/>
      <c r="T22" s="46">
        <v>46029</v>
      </c>
      <c r="U22" s="44"/>
      <c r="V22" s="46"/>
      <c r="W22" s="46">
        <v>38564</v>
      </c>
      <c r="X22" s="46"/>
      <c r="Y22" s="45"/>
      <c r="Z22" s="46">
        <f>W22+T22+Q22+N22+K22+'1(5)第11表-1'!AQ22+'1(5)第11表-1'!AB22</f>
        <v>177831137</v>
      </c>
      <c r="AA22" s="44"/>
      <c r="AB22" s="40"/>
      <c r="AC22" s="37"/>
      <c r="AD22" s="26"/>
      <c r="AE22" s="107">
        <v>6816</v>
      </c>
      <c r="AF22" s="107"/>
      <c r="AG22" s="108"/>
      <c r="AH22" s="107">
        <v>1238033</v>
      </c>
      <c r="AI22" s="109"/>
      <c r="AJ22" s="107"/>
      <c r="AK22" s="107">
        <v>31088096</v>
      </c>
      <c r="AL22" s="107"/>
      <c r="AM22" s="108"/>
      <c r="AN22" s="107">
        <v>415332</v>
      </c>
      <c r="AO22" s="109"/>
      <c r="AP22" s="107"/>
      <c r="AQ22" s="107">
        <v>1923338</v>
      </c>
      <c r="AR22" s="107"/>
      <c r="AS22" s="108"/>
      <c r="AT22" s="107">
        <v>101686</v>
      </c>
      <c r="AU22" s="109"/>
      <c r="AV22" s="23"/>
      <c r="AW22" s="49" t="s">
        <v>4</v>
      </c>
      <c r="AX22" s="329"/>
      <c r="BH22" s="37"/>
    </row>
    <row r="23" spans="1:60" s="11" customFormat="1" ht="16.5" customHeight="1" x14ac:dyDescent="0.15">
      <c r="A23" s="326"/>
      <c r="B23" s="34" t="s">
        <v>5</v>
      </c>
      <c r="C23" s="21"/>
      <c r="D23" s="20"/>
      <c r="E23" s="40">
        <v>29715</v>
      </c>
      <c r="F23" s="38"/>
      <c r="G23" s="39"/>
      <c r="H23" s="40">
        <v>0</v>
      </c>
      <c r="I23" s="38"/>
      <c r="J23" s="39"/>
      <c r="K23" s="40">
        <v>29715</v>
      </c>
      <c r="L23" s="38"/>
      <c r="M23" s="39"/>
      <c r="N23" s="40">
        <v>97725</v>
      </c>
      <c r="O23" s="38"/>
      <c r="P23" s="40"/>
      <c r="Q23" s="40">
        <v>502106</v>
      </c>
      <c r="R23" s="38"/>
      <c r="S23" s="40"/>
      <c r="T23" s="40">
        <v>62738</v>
      </c>
      <c r="U23" s="38"/>
      <c r="V23" s="40"/>
      <c r="W23" s="40">
        <v>29607</v>
      </c>
      <c r="X23" s="40"/>
      <c r="Y23" s="39"/>
      <c r="Z23" s="40">
        <f>W23+T23+Q23+N23+K23+'1(5)第11表-1'!AQ23+'1(5)第11表-1'!AB23</f>
        <v>198079537</v>
      </c>
      <c r="AA23" s="38"/>
      <c r="AB23" s="40"/>
      <c r="AD23" s="20"/>
      <c r="AE23" s="104">
        <v>5589</v>
      </c>
      <c r="AF23" s="104"/>
      <c r="AG23" s="105"/>
      <c r="AH23" s="104">
        <v>1230519</v>
      </c>
      <c r="AI23" s="106"/>
      <c r="AJ23" s="104"/>
      <c r="AK23" s="104">
        <v>34814119</v>
      </c>
      <c r="AL23" s="104"/>
      <c r="AM23" s="105"/>
      <c r="AN23" s="104">
        <v>516510</v>
      </c>
      <c r="AO23" s="106"/>
      <c r="AP23" s="104"/>
      <c r="AQ23" s="104">
        <v>2309644</v>
      </c>
      <c r="AR23" s="104"/>
      <c r="AS23" s="105"/>
      <c r="AT23" s="104">
        <v>124039</v>
      </c>
      <c r="AU23" s="106"/>
      <c r="AV23" s="10"/>
      <c r="AW23" s="34" t="s">
        <v>5</v>
      </c>
      <c r="AX23" s="327"/>
    </row>
    <row r="24" spans="1:60" ht="16.5" customHeight="1" x14ac:dyDescent="0.15">
      <c r="A24" s="326"/>
      <c r="B24" s="34" t="s">
        <v>6</v>
      </c>
      <c r="C24" s="21"/>
      <c r="D24" s="20"/>
      <c r="E24" s="40">
        <v>125312</v>
      </c>
      <c r="F24" s="38"/>
      <c r="G24" s="39"/>
      <c r="H24" s="40">
        <v>0</v>
      </c>
      <c r="I24" s="38"/>
      <c r="J24" s="39"/>
      <c r="K24" s="40">
        <v>125312</v>
      </c>
      <c r="L24" s="38"/>
      <c r="M24" s="39"/>
      <c r="N24" s="40">
        <v>1470431</v>
      </c>
      <c r="O24" s="38"/>
      <c r="P24" s="40"/>
      <c r="Q24" s="40">
        <v>1407684</v>
      </c>
      <c r="R24" s="38"/>
      <c r="S24" s="40"/>
      <c r="T24" s="40">
        <v>138828</v>
      </c>
      <c r="U24" s="38"/>
      <c r="V24" s="40"/>
      <c r="W24" s="40">
        <v>248848</v>
      </c>
      <c r="X24" s="40"/>
      <c r="Y24" s="39"/>
      <c r="Z24" s="40">
        <f>W24+T24+Q24+N24+K24+'1(5)第11表-1'!AQ24+'1(5)第11表-1'!AB24</f>
        <v>363976486</v>
      </c>
      <c r="AA24" s="38"/>
      <c r="AB24" s="40"/>
      <c r="AD24" s="20"/>
      <c r="AE24" s="104">
        <v>3967</v>
      </c>
      <c r="AF24" s="104"/>
      <c r="AG24" s="105"/>
      <c r="AH24" s="104">
        <v>2464601</v>
      </c>
      <c r="AI24" s="106"/>
      <c r="AJ24" s="104"/>
      <c r="AK24" s="104">
        <v>61058529</v>
      </c>
      <c r="AL24" s="104"/>
      <c r="AM24" s="105"/>
      <c r="AN24" s="104">
        <v>883911</v>
      </c>
      <c r="AO24" s="106"/>
      <c r="AP24" s="104"/>
      <c r="AQ24" s="104">
        <v>3565245</v>
      </c>
      <c r="AR24" s="104"/>
      <c r="AS24" s="105"/>
      <c r="AT24" s="104">
        <v>179948</v>
      </c>
      <c r="AU24" s="106"/>
      <c r="AV24" s="10"/>
      <c r="AW24" s="34" t="s">
        <v>6</v>
      </c>
      <c r="AX24" s="327"/>
    </row>
    <row r="25" spans="1:60" ht="16.5" customHeight="1" x14ac:dyDescent="0.15">
      <c r="A25" s="326"/>
      <c r="B25" s="34" t="s">
        <v>7</v>
      </c>
      <c r="C25" s="21"/>
      <c r="D25" s="20"/>
      <c r="E25" s="40">
        <v>71761</v>
      </c>
      <c r="F25" s="38"/>
      <c r="G25" s="39"/>
      <c r="H25" s="40">
        <v>0</v>
      </c>
      <c r="I25" s="38"/>
      <c r="J25" s="39"/>
      <c r="K25" s="40">
        <v>71761</v>
      </c>
      <c r="L25" s="38"/>
      <c r="M25" s="39"/>
      <c r="N25" s="40">
        <v>1725535</v>
      </c>
      <c r="O25" s="38"/>
      <c r="P25" s="40"/>
      <c r="Q25" s="40">
        <v>1092328</v>
      </c>
      <c r="R25" s="38"/>
      <c r="S25" s="40"/>
      <c r="T25" s="40">
        <v>185232</v>
      </c>
      <c r="U25" s="38"/>
      <c r="V25" s="40"/>
      <c r="W25" s="40">
        <v>124597</v>
      </c>
      <c r="X25" s="40"/>
      <c r="Y25" s="39"/>
      <c r="Z25" s="40">
        <f>W25+T25+Q25+N25+K25+'1(5)第11表-1'!AQ25+'1(5)第11表-1'!AB25</f>
        <v>403028749</v>
      </c>
      <c r="AA25" s="38"/>
      <c r="AB25" s="40"/>
      <c r="AD25" s="20"/>
      <c r="AE25" s="104">
        <v>8858</v>
      </c>
      <c r="AF25" s="104"/>
      <c r="AG25" s="105"/>
      <c r="AH25" s="104">
        <v>2458334</v>
      </c>
      <c r="AI25" s="106"/>
      <c r="AJ25" s="104"/>
      <c r="AK25" s="104">
        <v>67218149</v>
      </c>
      <c r="AL25" s="104"/>
      <c r="AM25" s="105"/>
      <c r="AN25" s="104">
        <v>1190368</v>
      </c>
      <c r="AO25" s="106"/>
      <c r="AP25" s="104"/>
      <c r="AQ25" s="104">
        <v>3880532</v>
      </c>
      <c r="AR25" s="104"/>
      <c r="AS25" s="105"/>
      <c r="AT25" s="104">
        <v>193031</v>
      </c>
      <c r="AU25" s="106"/>
      <c r="AV25" s="10"/>
      <c r="AW25" s="34" t="s">
        <v>7</v>
      </c>
      <c r="AX25" s="327"/>
    </row>
    <row r="26" spans="1:60" ht="16.5" customHeight="1" x14ac:dyDescent="0.15">
      <c r="A26" s="326"/>
      <c r="B26" s="34" t="s">
        <v>8</v>
      </c>
      <c r="C26" s="21"/>
      <c r="D26" s="20"/>
      <c r="E26" s="40">
        <v>97240</v>
      </c>
      <c r="F26" s="38"/>
      <c r="G26" s="39"/>
      <c r="H26" s="40">
        <v>0</v>
      </c>
      <c r="I26" s="38"/>
      <c r="J26" s="39"/>
      <c r="K26" s="40">
        <v>97240</v>
      </c>
      <c r="L26" s="38"/>
      <c r="M26" s="39"/>
      <c r="N26" s="40">
        <v>1191655</v>
      </c>
      <c r="O26" s="38"/>
      <c r="P26" s="40"/>
      <c r="Q26" s="40">
        <v>1677132</v>
      </c>
      <c r="R26" s="38"/>
      <c r="S26" s="40"/>
      <c r="T26" s="40">
        <v>321996</v>
      </c>
      <c r="U26" s="38"/>
      <c r="V26" s="40"/>
      <c r="W26" s="40">
        <v>173399</v>
      </c>
      <c r="X26" s="40"/>
      <c r="Y26" s="39"/>
      <c r="Z26" s="40">
        <f>W26+T26+Q26+N26+K26+'1(5)第11表-1'!AQ26+'1(5)第11表-1'!AB26</f>
        <v>551953972</v>
      </c>
      <c r="AA26" s="38"/>
      <c r="AB26" s="40"/>
      <c r="AD26" s="20"/>
      <c r="AE26" s="104">
        <v>14530</v>
      </c>
      <c r="AF26" s="104"/>
      <c r="AG26" s="105"/>
      <c r="AH26" s="104">
        <v>3587350</v>
      </c>
      <c r="AI26" s="106"/>
      <c r="AJ26" s="104"/>
      <c r="AK26" s="104">
        <v>93001698</v>
      </c>
      <c r="AL26" s="104"/>
      <c r="AM26" s="105"/>
      <c r="AN26" s="104">
        <v>1590431</v>
      </c>
      <c r="AO26" s="106"/>
      <c r="AP26" s="104"/>
      <c r="AQ26" s="104">
        <v>5431685</v>
      </c>
      <c r="AR26" s="104"/>
      <c r="AS26" s="105"/>
      <c r="AT26" s="104">
        <v>286540</v>
      </c>
      <c r="AU26" s="106"/>
      <c r="AV26" s="10"/>
      <c r="AW26" s="34" t="s">
        <v>8</v>
      </c>
      <c r="AX26" s="327"/>
    </row>
    <row r="27" spans="1:60" ht="16.5" customHeight="1" x14ac:dyDescent="0.15">
      <c r="A27" s="328"/>
      <c r="B27" s="49" t="s">
        <v>9</v>
      </c>
      <c r="C27" s="25"/>
      <c r="D27" s="26"/>
      <c r="E27" s="46">
        <v>10910</v>
      </c>
      <c r="F27" s="44"/>
      <c r="G27" s="45"/>
      <c r="H27" s="46">
        <v>0</v>
      </c>
      <c r="I27" s="44"/>
      <c r="J27" s="45"/>
      <c r="K27" s="46">
        <v>10910</v>
      </c>
      <c r="L27" s="44"/>
      <c r="M27" s="45"/>
      <c r="N27" s="46">
        <v>350370</v>
      </c>
      <c r="O27" s="44"/>
      <c r="P27" s="46"/>
      <c r="Q27" s="46">
        <v>443994</v>
      </c>
      <c r="R27" s="44"/>
      <c r="S27" s="46"/>
      <c r="T27" s="46">
        <v>40333</v>
      </c>
      <c r="U27" s="44"/>
      <c r="V27" s="46"/>
      <c r="W27" s="46">
        <v>53964</v>
      </c>
      <c r="X27" s="46"/>
      <c r="Y27" s="45"/>
      <c r="Z27" s="46">
        <f>W27+T27+Q27+N27+K27+'1(5)第11表-1'!AQ27+'1(5)第11表-1'!AB27</f>
        <v>126841340</v>
      </c>
      <c r="AA27" s="44"/>
      <c r="AB27" s="40"/>
      <c r="AD27" s="26"/>
      <c r="AE27" s="107">
        <v>133</v>
      </c>
      <c r="AF27" s="107"/>
      <c r="AG27" s="108"/>
      <c r="AH27" s="107">
        <v>883846</v>
      </c>
      <c r="AI27" s="109"/>
      <c r="AJ27" s="107"/>
      <c r="AK27" s="107">
        <v>20736217</v>
      </c>
      <c r="AL27" s="107"/>
      <c r="AM27" s="108"/>
      <c r="AN27" s="107">
        <v>357288</v>
      </c>
      <c r="AO27" s="109"/>
      <c r="AP27" s="107"/>
      <c r="AQ27" s="107">
        <v>1140218</v>
      </c>
      <c r="AR27" s="107"/>
      <c r="AS27" s="108"/>
      <c r="AT27" s="107">
        <v>50507</v>
      </c>
      <c r="AU27" s="109"/>
      <c r="AV27" s="23"/>
      <c r="AW27" s="49" t="s">
        <v>9</v>
      </c>
      <c r="AX27" s="329"/>
    </row>
    <row r="28" spans="1:60" s="11" customFormat="1" ht="16.5" customHeight="1" x14ac:dyDescent="0.15">
      <c r="A28" s="326"/>
      <c r="B28" s="34" t="s">
        <v>10</v>
      </c>
      <c r="C28" s="21"/>
      <c r="D28" s="20"/>
      <c r="E28" s="40">
        <v>14591</v>
      </c>
      <c r="F28" s="38"/>
      <c r="G28" s="39"/>
      <c r="H28" s="40">
        <v>0</v>
      </c>
      <c r="I28" s="38"/>
      <c r="J28" s="39"/>
      <c r="K28" s="40">
        <v>14591</v>
      </c>
      <c r="L28" s="38"/>
      <c r="M28" s="39"/>
      <c r="N28" s="40">
        <v>480706</v>
      </c>
      <c r="O28" s="38"/>
      <c r="P28" s="40"/>
      <c r="Q28" s="40">
        <v>1494054</v>
      </c>
      <c r="R28" s="38"/>
      <c r="S28" s="40"/>
      <c r="T28" s="40">
        <v>65025</v>
      </c>
      <c r="U28" s="38"/>
      <c r="V28" s="40"/>
      <c r="W28" s="40">
        <v>382476</v>
      </c>
      <c r="X28" s="40"/>
      <c r="Y28" s="39"/>
      <c r="Z28" s="40">
        <f>W28+T28+Q28+N28+K28+'1(5)第11表-1'!AQ28+'1(5)第11表-1'!AB28</f>
        <v>260891696</v>
      </c>
      <c r="AA28" s="38"/>
      <c r="AB28" s="40"/>
      <c r="AD28" s="20"/>
      <c r="AE28" s="104">
        <v>0</v>
      </c>
      <c r="AF28" s="104"/>
      <c r="AG28" s="105"/>
      <c r="AH28" s="104">
        <v>1598567</v>
      </c>
      <c r="AI28" s="106"/>
      <c r="AJ28" s="104"/>
      <c r="AK28" s="104">
        <v>42407659</v>
      </c>
      <c r="AL28" s="104"/>
      <c r="AM28" s="105"/>
      <c r="AN28" s="104">
        <v>747099</v>
      </c>
      <c r="AO28" s="106"/>
      <c r="AP28" s="104"/>
      <c r="AQ28" s="104">
        <v>2294006</v>
      </c>
      <c r="AR28" s="104"/>
      <c r="AS28" s="105"/>
      <c r="AT28" s="104">
        <v>89548</v>
      </c>
      <c r="AU28" s="106"/>
      <c r="AV28" s="10"/>
      <c r="AW28" s="34" t="s">
        <v>10</v>
      </c>
      <c r="AX28" s="327"/>
    </row>
    <row r="29" spans="1:60" ht="16.5" customHeight="1" x14ac:dyDescent="0.15">
      <c r="A29" s="326"/>
      <c r="B29" s="34" t="s">
        <v>11</v>
      </c>
      <c r="C29" s="21"/>
      <c r="D29" s="20"/>
      <c r="E29" s="40">
        <v>17071</v>
      </c>
      <c r="F29" s="38"/>
      <c r="G29" s="39"/>
      <c r="H29" s="40">
        <v>264172</v>
      </c>
      <c r="I29" s="38"/>
      <c r="J29" s="39"/>
      <c r="K29" s="40">
        <v>281243</v>
      </c>
      <c r="L29" s="38"/>
      <c r="M29" s="39"/>
      <c r="N29" s="40">
        <v>1705988</v>
      </c>
      <c r="O29" s="38"/>
      <c r="P29" s="40"/>
      <c r="Q29" s="40">
        <v>975878</v>
      </c>
      <c r="R29" s="38"/>
      <c r="S29" s="40"/>
      <c r="T29" s="40">
        <v>81311</v>
      </c>
      <c r="U29" s="38"/>
      <c r="V29" s="40"/>
      <c r="W29" s="40">
        <v>58780</v>
      </c>
      <c r="X29" s="40"/>
      <c r="Y29" s="39"/>
      <c r="Z29" s="40">
        <f>W29+T29+Q29+N29+K29+'1(5)第11表-1'!AQ29+'1(5)第11表-1'!AB29</f>
        <v>225706919</v>
      </c>
      <c r="AA29" s="38"/>
      <c r="AB29" s="40"/>
      <c r="AD29" s="20"/>
      <c r="AE29" s="104">
        <v>7841</v>
      </c>
      <c r="AF29" s="104"/>
      <c r="AG29" s="105"/>
      <c r="AH29" s="104">
        <v>1482652</v>
      </c>
      <c r="AI29" s="106"/>
      <c r="AJ29" s="104"/>
      <c r="AK29" s="104">
        <v>38406534</v>
      </c>
      <c r="AL29" s="104"/>
      <c r="AM29" s="105"/>
      <c r="AN29" s="104">
        <v>471292</v>
      </c>
      <c r="AO29" s="106"/>
      <c r="AP29" s="104"/>
      <c r="AQ29" s="104">
        <v>2358793</v>
      </c>
      <c r="AR29" s="104"/>
      <c r="AS29" s="105"/>
      <c r="AT29" s="104">
        <v>119810</v>
      </c>
      <c r="AU29" s="106"/>
      <c r="AV29" s="10"/>
      <c r="AW29" s="34" t="s">
        <v>11</v>
      </c>
      <c r="AX29" s="327"/>
    </row>
    <row r="30" spans="1:60" ht="16.5" customHeight="1" x14ac:dyDescent="0.15">
      <c r="A30" s="326"/>
      <c r="B30" s="34" t="s">
        <v>12</v>
      </c>
      <c r="C30" s="21"/>
      <c r="D30" s="20"/>
      <c r="E30" s="40">
        <v>58201</v>
      </c>
      <c r="F30" s="38"/>
      <c r="G30" s="39"/>
      <c r="H30" s="40">
        <v>0</v>
      </c>
      <c r="I30" s="38"/>
      <c r="J30" s="39"/>
      <c r="K30" s="40">
        <v>58201</v>
      </c>
      <c r="L30" s="38"/>
      <c r="M30" s="39"/>
      <c r="N30" s="40">
        <v>964031</v>
      </c>
      <c r="O30" s="38"/>
      <c r="P30" s="40"/>
      <c r="Q30" s="40">
        <v>1114664</v>
      </c>
      <c r="R30" s="38"/>
      <c r="S30" s="40"/>
      <c r="T30" s="40">
        <v>111291</v>
      </c>
      <c r="U30" s="38"/>
      <c r="V30" s="40"/>
      <c r="W30" s="40">
        <v>65925</v>
      </c>
      <c r="X30" s="40"/>
      <c r="Y30" s="39"/>
      <c r="Z30" s="40">
        <f>W30+T30+Q30+N30+K30+'1(5)第11表-1'!AQ30+'1(5)第11表-1'!AB30</f>
        <v>261581832</v>
      </c>
      <c r="AA30" s="38"/>
      <c r="AB30" s="40"/>
      <c r="AD30" s="20"/>
      <c r="AE30" s="104">
        <v>1763</v>
      </c>
      <c r="AF30" s="104"/>
      <c r="AG30" s="105"/>
      <c r="AH30" s="104">
        <v>1636213</v>
      </c>
      <c r="AI30" s="106"/>
      <c r="AJ30" s="104"/>
      <c r="AK30" s="104">
        <v>43149367</v>
      </c>
      <c r="AL30" s="104"/>
      <c r="AM30" s="105"/>
      <c r="AN30" s="104">
        <v>595288</v>
      </c>
      <c r="AO30" s="106"/>
      <c r="AP30" s="104"/>
      <c r="AQ30" s="104">
        <v>2357163</v>
      </c>
      <c r="AR30" s="104"/>
      <c r="AS30" s="105"/>
      <c r="AT30" s="104">
        <v>104477</v>
      </c>
      <c r="AU30" s="106"/>
      <c r="AV30" s="10"/>
      <c r="AW30" s="34" t="s">
        <v>12</v>
      </c>
      <c r="AX30" s="327"/>
    </row>
    <row r="31" spans="1:60" ht="16.5" customHeight="1" x14ac:dyDescent="0.15">
      <c r="A31" s="326"/>
      <c r="B31" s="34" t="s">
        <v>13</v>
      </c>
      <c r="C31" s="21"/>
      <c r="D31" s="20"/>
      <c r="E31" s="40">
        <v>24509</v>
      </c>
      <c r="F31" s="38"/>
      <c r="G31" s="39"/>
      <c r="H31" s="40">
        <v>5825</v>
      </c>
      <c r="I31" s="38"/>
      <c r="J31" s="39"/>
      <c r="K31" s="40">
        <v>30334</v>
      </c>
      <c r="L31" s="38"/>
      <c r="M31" s="39"/>
      <c r="N31" s="40">
        <v>225256</v>
      </c>
      <c r="O31" s="38"/>
      <c r="P31" s="40"/>
      <c r="Q31" s="40">
        <v>867510</v>
      </c>
      <c r="R31" s="38"/>
      <c r="S31" s="40"/>
      <c r="T31" s="40">
        <v>89385</v>
      </c>
      <c r="U31" s="38"/>
      <c r="V31" s="40"/>
      <c r="W31" s="40">
        <v>65433</v>
      </c>
      <c r="X31" s="40"/>
      <c r="Y31" s="39"/>
      <c r="Z31" s="40">
        <f>W31+T31+Q31+N31+K31+'1(5)第11表-1'!AQ31+'1(5)第11表-1'!AB31</f>
        <v>136499746</v>
      </c>
      <c r="AA31" s="38"/>
      <c r="AB31" s="40"/>
      <c r="AD31" s="20"/>
      <c r="AE31" s="104">
        <v>4220</v>
      </c>
      <c r="AF31" s="104"/>
      <c r="AG31" s="105"/>
      <c r="AH31" s="104">
        <v>1068720</v>
      </c>
      <c r="AI31" s="106"/>
      <c r="AJ31" s="104"/>
      <c r="AK31" s="104">
        <v>21896177</v>
      </c>
      <c r="AL31" s="104"/>
      <c r="AM31" s="105"/>
      <c r="AN31" s="104">
        <v>365686</v>
      </c>
      <c r="AO31" s="106"/>
      <c r="AP31" s="104"/>
      <c r="AQ31" s="104">
        <v>1227528</v>
      </c>
      <c r="AR31" s="104"/>
      <c r="AS31" s="105"/>
      <c r="AT31" s="104">
        <v>66098</v>
      </c>
      <c r="AU31" s="106"/>
      <c r="AV31" s="10"/>
      <c r="AW31" s="34" t="s">
        <v>13</v>
      </c>
      <c r="AX31" s="327"/>
    </row>
    <row r="32" spans="1:60" ht="16.5" customHeight="1" x14ac:dyDescent="0.15">
      <c r="A32" s="328"/>
      <c r="B32" s="49" t="s">
        <v>14</v>
      </c>
      <c r="C32" s="25"/>
      <c r="D32" s="26"/>
      <c r="E32" s="46">
        <v>41745</v>
      </c>
      <c r="F32" s="44"/>
      <c r="G32" s="45"/>
      <c r="H32" s="46">
        <v>0</v>
      </c>
      <c r="I32" s="44"/>
      <c r="J32" s="45"/>
      <c r="K32" s="46">
        <v>41745</v>
      </c>
      <c r="L32" s="44"/>
      <c r="M32" s="45"/>
      <c r="N32" s="46">
        <v>267075</v>
      </c>
      <c r="O32" s="44"/>
      <c r="P32" s="46"/>
      <c r="Q32" s="46">
        <v>581458</v>
      </c>
      <c r="R32" s="44"/>
      <c r="S32" s="46"/>
      <c r="T32" s="46">
        <v>70581</v>
      </c>
      <c r="U32" s="44"/>
      <c r="V32" s="46"/>
      <c r="W32" s="46">
        <v>58116</v>
      </c>
      <c r="X32" s="46"/>
      <c r="Y32" s="45"/>
      <c r="Z32" s="46">
        <f>W32+T32+Q32+N32+K32+'1(5)第11表-1'!AQ32+'1(5)第11表-1'!AB32</f>
        <v>166103331</v>
      </c>
      <c r="AA32" s="44"/>
      <c r="AB32" s="40"/>
      <c r="AD32" s="26"/>
      <c r="AE32" s="107">
        <v>655</v>
      </c>
      <c r="AF32" s="107"/>
      <c r="AG32" s="108"/>
      <c r="AH32" s="107">
        <v>1049678</v>
      </c>
      <c r="AI32" s="109"/>
      <c r="AJ32" s="107"/>
      <c r="AK32" s="107">
        <v>27067710</v>
      </c>
      <c r="AL32" s="107"/>
      <c r="AM32" s="108"/>
      <c r="AN32" s="107">
        <v>395270</v>
      </c>
      <c r="AO32" s="109"/>
      <c r="AP32" s="107"/>
      <c r="AQ32" s="107">
        <v>1419805</v>
      </c>
      <c r="AR32" s="107"/>
      <c r="AS32" s="108"/>
      <c r="AT32" s="107">
        <v>56687</v>
      </c>
      <c r="AU32" s="109"/>
      <c r="AV32" s="23"/>
      <c r="AW32" s="49" t="s">
        <v>14</v>
      </c>
      <c r="AX32" s="329"/>
    </row>
    <row r="33" spans="1:50" s="11" customFormat="1" ht="16.5" customHeight="1" x14ac:dyDescent="0.15">
      <c r="A33" s="326"/>
      <c r="B33" s="34" t="s">
        <v>15</v>
      </c>
      <c r="C33" s="21"/>
      <c r="D33" s="20"/>
      <c r="E33" s="40">
        <v>43810</v>
      </c>
      <c r="F33" s="38"/>
      <c r="G33" s="39"/>
      <c r="H33" s="40">
        <v>0</v>
      </c>
      <c r="I33" s="38"/>
      <c r="J33" s="39"/>
      <c r="K33" s="40">
        <v>43810</v>
      </c>
      <c r="L33" s="38"/>
      <c r="M33" s="39"/>
      <c r="N33" s="40">
        <v>712756</v>
      </c>
      <c r="O33" s="38"/>
      <c r="P33" s="40"/>
      <c r="Q33" s="40">
        <v>741456</v>
      </c>
      <c r="R33" s="38"/>
      <c r="S33" s="40"/>
      <c r="T33" s="40">
        <v>92764</v>
      </c>
      <c r="U33" s="38"/>
      <c r="V33" s="40"/>
      <c r="W33" s="40">
        <v>84302</v>
      </c>
      <c r="X33" s="40"/>
      <c r="Y33" s="39"/>
      <c r="Z33" s="40">
        <f>W33+T33+Q33+N33+K33+'1(5)第11表-1'!AQ33+'1(5)第11表-1'!AB33</f>
        <v>270300751</v>
      </c>
      <c r="AA33" s="38"/>
      <c r="AB33" s="40"/>
      <c r="AD33" s="20"/>
      <c r="AE33" s="104">
        <v>3651</v>
      </c>
      <c r="AF33" s="104"/>
      <c r="AG33" s="105"/>
      <c r="AH33" s="104">
        <v>1917988</v>
      </c>
      <c r="AI33" s="106"/>
      <c r="AJ33" s="104"/>
      <c r="AK33" s="104">
        <v>44070877</v>
      </c>
      <c r="AL33" s="104"/>
      <c r="AM33" s="105"/>
      <c r="AN33" s="104">
        <v>645219</v>
      </c>
      <c r="AO33" s="106"/>
      <c r="AP33" s="104"/>
      <c r="AQ33" s="104">
        <v>2578973</v>
      </c>
      <c r="AR33" s="104"/>
      <c r="AS33" s="105"/>
      <c r="AT33" s="104">
        <v>139318</v>
      </c>
      <c r="AU33" s="106"/>
      <c r="AV33" s="10"/>
      <c r="AW33" s="34" t="s">
        <v>15</v>
      </c>
      <c r="AX33" s="327"/>
    </row>
    <row r="34" spans="1:50" ht="16.5" customHeight="1" x14ac:dyDescent="0.15">
      <c r="A34" s="326"/>
      <c r="B34" s="34" t="s">
        <v>16</v>
      </c>
      <c r="C34" s="21"/>
      <c r="D34" s="20"/>
      <c r="E34" s="40">
        <v>6226</v>
      </c>
      <c r="F34" s="38"/>
      <c r="G34" s="39"/>
      <c r="H34" s="40">
        <v>0</v>
      </c>
      <c r="I34" s="38"/>
      <c r="J34" s="39"/>
      <c r="K34" s="40">
        <v>6226</v>
      </c>
      <c r="L34" s="38"/>
      <c r="M34" s="39"/>
      <c r="N34" s="40">
        <v>614231</v>
      </c>
      <c r="O34" s="38"/>
      <c r="P34" s="40"/>
      <c r="Q34" s="40">
        <v>500211</v>
      </c>
      <c r="R34" s="38"/>
      <c r="S34" s="40"/>
      <c r="T34" s="40">
        <v>59428</v>
      </c>
      <c r="U34" s="38"/>
      <c r="V34" s="40"/>
      <c r="W34" s="40">
        <v>28983</v>
      </c>
      <c r="X34" s="40"/>
      <c r="Y34" s="39"/>
      <c r="Z34" s="40">
        <f>W34+T34+Q34+N34+K34+'1(5)第11表-1'!AQ34+'1(5)第11表-1'!AB34</f>
        <v>116429385</v>
      </c>
      <c r="AA34" s="38"/>
      <c r="AB34" s="40"/>
      <c r="AD34" s="20"/>
      <c r="AE34" s="104">
        <v>763</v>
      </c>
      <c r="AF34" s="104"/>
      <c r="AG34" s="105"/>
      <c r="AH34" s="104">
        <v>805359</v>
      </c>
      <c r="AI34" s="106"/>
      <c r="AJ34" s="104"/>
      <c r="AK34" s="104">
        <v>19703060</v>
      </c>
      <c r="AL34" s="104"/>
      <c r="AM34" s="105"/>
      <c r="AN34" s="104">
        <v>301482</v>
      </c>
      <c r="AO34" s="106"/>
      <c r="AP34" s="104"/>
      <c r="AQ34" s="104">
        <v>1196824</v>
      </c>
      <c r="AR34" s="104"/>
      <c r="AS34" s="105"/>
      <c r="AT34" s="104">
        <v>62422</v>
      </c>
      <c r="AU34" s="106"/>
      <c r="AV34" s="10"/>
      <c r="AW34" s="34" t="s">
        <v>16</v>
      </c>
      <c r="AX34" s="327"/>
    </row>
    <row r="35" spans="1:50" ht="16.5" customHeight="1" x14ac:dyDescent="0.15">
      <c r="A35" s="326"/>
      <c r="B35" s="34" t="s">
        <v>17</v>
      </c>
      <c r="C35" s="21"/>
      <c r="D35" s="20"/>
      <c r="E35" s="40">
        <v>22352</v>
      </c>
      <c r="F35" s="38"/>
      <c r="G35" s="39"/>
      <c r="H35" s="40">
        <v>0</v>
      </c>
      <c r="I35" s="38"/>
      <c r="J35" s="39"/>
      <c r="K35" s="40">
        <v>22352</v>
      </c>
      <c r="L35" s="38"/>
      <c r="M35" s="39"/>
      <c r="N35" s="40">
        <v>1782252</v>
      </c>
      <c r="O35" s="38"/>
      <c r="P35" s="40"/>
      <c r="Q35" s="40">
        <v>679336</v>
      </c>
      <c r="R35" s="38"/>
      <c r="S35" s="40"/>
      <c r="T35" s="40">
        <v>89635</v>
      </c>
      <c r="U35" s="38"/>
      <c r="V35" s="40"/>
      <c r="W35" s="40">
        <v>84175</v>
      </c>
      <c r="X35" s="40"/>
      <c r="Y35" s="39"/>
      <c r="Z35" s="40">
        <f>W35+T35+Q35+N35+K35+'1(5)第11表-1'!AQ35+'1(5)第11表-1'!AB35</f>
        <v>233199238</v>
      </c>
      <c r="AA35" s="38"/>
      <c r="AB35" s="40"/>
      <c r="AD35" s="20"/>
      <c r="AE35" s="104">
        <v>14213</v>
      </c>
      <c r="AF35" s="104"/>
      <c r="AG35" s="105"/>
      <c r="AH35" s="104">
        <v>1713367</v>
      </c>
      <c r="AI35" s="106"/>
      <c r="AJ35" s="104"/>
      <c r="AK35" s="104">
        <v>40106133</v>
      </c>
      <c r="AL35" s="104"/>
      <c r="AM35" s="105"/>
      <c r="AN35" s="104">
        <v>576492</v>
      </c>
      <c r="AO35" s="106"/>
      <c r="AP35" s="104"/>
      <c r="AQ35" s="104">
        <v>2430010</v>
      </c>
      <c r="AR35" s="104"/>
      <c r="AS35" s="105"/>
      <c r="AT35" s="104">
        <v>134406</v>
      </c>
      <c r="AU35" s="106"/>
      <c r="AV35" s="10"/>
      <c r="AW35" s="34" t="s">
        <v>17</v>
      </c>
      <c r="AX35" s="327"/>
    </row>
    <row r="36" spans="1:50" ht="16.5" customHeight="1" x14ac:dyDescent="0.15">
      <c r="A36" s="326"/>
      <c r="B36" s="34" t="s">
        <v>18</v>
      </c>
      <c r="C36" s="21"/>
      <c r="D36" s="20"/>
      <c r="E36" s="40">
        <v>19678</v>
      </c>
      <c r="F36" s="38"/>
      <c r="G36" s="39"/>
      <c r="H36" s="40">
        <v>0</v>
      </c>
      <c r="I36" s="38"/>
      <c r="J36" s="39"/>
      <c r="K36" s="40">
        <v>19678</v>
      </c>
      <c r="L36" s="38"/>
      <c r="M36" s="39"/>
      <c r="N36" s="40">
        <v>96009</v>
      </c>
      <c r="O36" s="38"/>
      <c r="P36" s="40"/>
      <c r="Q36" s="40">
        <v>265643</v>
      </c>
      <c r="R36" s="38"/>
      <c r="S36" s="40"/>
      <c r="T36" s="40">
        <v>27245</v>
      </c>
      <c r="U36" s="38"/>
      <c r="V36" s="40"/>
      <c r="W36" s="40">
        <v>21483</v>
      </c>
      <c r="X36" s="40"/>
      <c r="Y36" s="39"/>
      <c r="Z36" s="40">
        <f>W36+T36+Q36+N36+K36+'1(5)第11表-1'!AQ36+'1(5)第11表-1'!AB36</f>
        <v>99965343</v>
      </c>
      <c r="AA36" s="38"/>
      <c r="AB36" s="40"/>
      <c r="AD36" s="20"/>
      <c r="AE36" s="104">
        <v>1242</v>
      </c>
      <c r="AF36" s="104"/>
      <c r="AG36" s="105"/>
      <c r="AH36" s="104">
        <v>760448</v>
      </c>
      <c r="AI36" s="106"/>
      <c r="AJ36" s="104"/>
      <c r="AK36" s="104">
        <v>17187020</v>
      </c>
      <c r="AL36" s="104"/>
      <c r="AM36" s="105"/>
      <c r="AN36" s="104">
        <v>279400</v>
      </c>
      <c r="AO36" s="106"/>
      <c r="AP36" s="104"/>
      <c r="AQ36" s="104">
        <v>1067385</v>
      </c>
      <c r="AR36" s="104"/>
      <c r="AS36" s="105"/>
      <c r="AT36" s="104">
        <v>51020</v>
      </c>
      <c r="AU36" s="106"/>
      <c r="AV36" s="10"/>
      <c r="AW36" s="34" t="s">
        <v>18</v>
      </c>
      <c r="AX36" s="327"/>
    </row>
    <row r="37" spans="1:50" ht="16.5" customHeight="1" x14ac:dyDescent="0.15">
      <c r="A37" s="328"/>
      <c r="B37" s="49" t="s">
        <v>19</v>
      </c>
      <c r="C37" s="25"/>
      <c r="D37" s="26"/>
      <c r="E37" s="46">
        <v>11316</v>
      </c>
      <c r="F37" s="44"/>
      <c r="G37" s="45"/>
      <c r="H37" s="46">
        <v>0</v>
      </c>
      <c r="I37" s="44"/>
      <c r="J37" s="45"/>
      <c r="K37" s="46">
        <v>11316</v>
      </c>
      <c r="L37" s="44"/>
      <c r="M37" s="45"/>
      <c r="N37" s="46">
        <v>366319</v>
      </c>
      <c r="O37" s="44"/>
      <c r="P37" s="46"/>
      <c r="Q37" s="46">
        <v>762518</v>
      </c>
      <c r="R37" s="44"/>
      <c r="S37" s="46"/>
      <c r="T37" s="46">
        <v>15816</v>
      </c>
      <c r="U37" s="44"/>
      <c r="V37" s="46"/>
      <c r="W37" s="46">
        <v>39272</v>
      </c>
      <c r="X37" s="46"/>
      <c r="Y37" s="45"/>
      <c r="Z37" s="46">
        <f>W37+T37+Q37+N37+K37+'1(5)第11表-1'!AQ37+'1(5)第11表-1'!AB37</f>
        <v>146284379</v>
      </c>
      <c r="AA37" s="44"/>
      <c r="AB37" s="40"/>
      <c r="AD37" s="26"/>
      <c r="AE37" s="107">
        <v>3607</v>
      </c>
      <c r="AF37" s="107"/>
      <c r="AG37" s="108"/>
      <c r="AH37" s="107">
        <v>928898</v>
      </c>
      <c r="AI37" s="109"/>
      <c r="AJ37" s="107"/>
      <c r="AK37" s="107">
        <v>24508495</v>
      </c>
      <c r="AL37" s="107"/>
      <c r="AM37" s="108"/>
      <c r="AN37" s="107">
        <v>423275</v>
      </c>
      <c r="AO37" s="109"/>
      <c r="AP37" s="107"/>
      <c r="AQ37" s="107">
        <v>1408034</v>
      </c>
      <c r="AR37" s="107"/>
      <c r="AS37" s="108"/>
      <c r="AT37" s="107">
        <v>75264</v>
      </c>
      <c r="AU37" s="109"/>
      <c r="AV37" s="23"/>
      <c r="AW37" s="49" t="s">
        <v>19</v>
      </c>
      <c r="AX37" s="329"/>
    </row>
    <row r="38" spans="1:50" ht="16.5" customHeight="1" x14ac:dyDescent="0.15">
      <c r="A38" s="326"/>
      <c r="B38" s="34" t="s">
        <v>1</v>
      </c>
      <c r="C38" s="21"/>
      <c r="D38" s="20"/>
      <c r="E38" s="40">
        <v>27103</v>
      </c>
      <c r="F38" s="38"/>
      <c r="G38" s="39"/>
      <c r="H38" s="40">
        <v>0</v>
      </c>
      <c r="I38" s="38"/>
      <c r="J38" s="39"/>
      <c r="K38" s="40">
        <v>27103</v>
      </c>
      <c r="L38" s="38"/>
      <c r="M38" s="39"/>
      <c r="N38" s="40">
        <v>984179</v>
      </c>
      <c r="O38" s="38"/>
      <c r="P38" s="40"/>
      <c r="Q38" s="40">
        <v>716843</v>
      </c>
      <c r="R38" s="38"/>
      <c r="S38" s="40"/>
      <c r="T38" s="40">
        <v>38768</v>
      </c>
      <c r="U38" s="38"/>
      <c r="V38" s="40"/>
      <c r="W38" s="40">
        <v>64843</v>
      </c>
      <c r="X38" s="40"/>
      <c r="Y38" s="39"/>
      <c r="Z38" s="40">
        <f>W38+T38+Q38+N38+K38+'1(5)第11表-1'!AQ38+'1(5)第11表-1'!AB38</f>
        <v>182747490</v>
      </c>
      <c r="AA38" s="38"/>
      <c r="AB38" s="40"/>
      <c r="AD38" s="20"/>
      <c r="AE38" s="104">
        <v>1531</v>
      </c>
      <c r="AF38" s="104"/>
      <c r="AG38" s="105"/>
      <c r="AH38" s="104">
        <v>1247091</v>
      </c>
      <c r="AI38" s="106"/>
      <c r="AJ38" s="104"/>
      <c r="AK38" s="104">
        <v>30503083</v>
      </c>
      <c r="AL38" s="104"/>
      <c r="AM38" s="105"/>
      <c r="AN38" s="104">
        <v>448528</v>
      </c>
      <c r="AO38" s="106"/>
      <c r="AP38" s="104"/>
      <c r="AQ38" s="104">
        <v>1729193</v>
      </c>
      <c r="AR38" s="104"/>
      <c r="AS38" s="105"/>
      <c r="AT38" s="104">
        <v>83064</v>
      </c>
      <c r="AU38" s="106"/>
      <c r="AV38" s="10"/>
      <c r="AW38" s="34" t="s">
        <v>1</v>
      </c>
      <c r="AX38" s="327"/>
    </row>
    <row r="39" spans="1:50" ht="16.5" customHeight="1" x14ac:dyDescent="0.15">
      <c r="A39" s="326"/>
      <c r="B39" s="34" t="s">
        <v>20</v>
      </c>
      <c r="C39" s="21"/>
      <c r="D39" s="20"/>
      <c r="E39" s="40">
        <v>67955</v>
      </c>
      <c r="F39" s="38"/>
      <c r="G39" s="39"/>
      <c r="H39" s="40">
        <v>0</v>
      </c>
      <c r="I39" s="38"/>
      <c r="J39" s="39"/>
      <c r="K39" s="40">
        <v>67955</v>
      </c>
      <c r="L39" s="38"/>
      <c r="M39" s="39"/>
      <c r="N39" s="40">
        <v>963096</v>
      </c>
      <c r="O39" s="38"/>
      <c r="P39" s="40"/>
      <c r="Q39" s="40">
        <v>647812</v>
      </c>
      <c r="R39" s="38"/>
      <c r="S39" s="40"/>
      <c r="T39" s="40">
        <v>81861</v>
      </c>
      <c r="U39" s="38"/>
      <c r="V39" s="40"/>
      <c r="W39" s="40">
        <v>46367</v>
      </c>
      <c r="X39" s="40"/>
      <c r="Y39" s="39"/>
      <c r="Z39" s="40">
        <f>W39+T39+Q39+N39+K39+'1(5)第11表-1'!AQ39+'1(5)第11表-1'!AB39</f>
        <v>219579496</v>
      </c>
      <c r="AA39" s="38"/>
      <c r="AB39" s="40"/>
      <c r="AD39" s="20"/>
      <c r="AE39" s="104">
        <v>1560</v>
      </c>
      <c r="AF39" s="104"/>
      <c r="AG39" s="105"/>
      <c r="AH39" s="104">
        <v>1559563</v>
      </c>
      <c r="AI39" s="106"/>
      <c r="AJ39" s="104"/>
      <c r="AK39" s="104">
        <v>36309671</v>
      </c>
      <c r="AL39" s="104"/>
      <c r="AM39" s="105"/>
      <c r="AN39" s="104">
        <v>809382</v>
      </c>
      <c r="AO39" s="106"/>
      <c r="AP39" s="104"/>
      <c r="AQ39" s="104">
        <v>2176154</v>
      </c>
      <c r="AR39" s="104"/>
      <c r="AS39" s="105"/>
      <c r="AT39" s="104">
        <v>123534</v>
      </c>
      <c r="AU39" s="106"/>
      <c r="AV39" s="10"/>
      <c r="AW39" s="34" t="s">
        <v>20</v>
      </c>
      <c r="AX39" s="327"/>
    </row>
    <row r="40" spans="1:50" ht="16.5" customHeight="1" x14ac:dyDescent="0.15">
      <c r="A40" s="326"/>
      <c r="B40" s="34" t="s">
        <v>21</v>
      </c>
      <c r="C40" s="21"/>
      <c r="D40" s="20"/>
      <c r="E40" s="40">
        <v>15472</v>
      </c>
      <c r="F40" s="38"/>
      <c r="G40" s="39"/>
      <c r="H40" s="40">
        <v>0</v>
      </c>
      <c r="I40" s="38"/>
      <c r="J40" s="39"/>
      <c r="K40" s="40">
        <v>15472</v>
      </c>
      <c r="L40" s="38"/>
      <c r="M40" s="39"/>
      <c r="N40" s="40">
        <v>1292508</v>
      </c>
      <c r="O40" s="38"/>
      <c r="P40" s="40"/>
      <c r="Q40" s="40">
        <v>408715</v>
      </c>
      <c r="R40" s="38"/>
      <c r="S40" s="40"/>
      <c r="T40" s="40">
        <v>88640</v>
      </c>
      <c r="U40" s="38"/>
      <c r="V40" s="40"/>
      <c r="W40" s="40">
        <v>23001</v>
      </c>
      <c r="X40" s="40"/>
      <c r="Y40" s="39"/>
      <c r="Z40" s="40">
        <f>W40+T40+Q40+N40+K40+'1(5)第11表-1'!AQ40+'1(5)第11表-1'!AB40</f>
        <v>98354594</v>
      </c>
      <c r="AA40" s="38"/>
      <c r="AB40" s="40"/>
      <c r="AD40" s="20"/>
      <c r="AE40" s="104">
        <v>4712</v>
      </c>
      <c r="AF40" s="104"/>
      <c r="AG40" s="105"/>
      <c r="AH40" s="104">
        <v>823915</v>
      </c>
      <c r="AI40" s="106"/>
      <c r="AJ40" s="104"/>
      <c r="AK40" s="104">
        <v>16528057</v>
      </c>
      <c r="AL40" s="104"/>
      <c r="AM40" s="105"/>
      <c r="AN40" s="104">
        <v>271132</v>
      </c>
      <c r="AO40" s="106"/>
      <c r="AP40" s="104"/>
      <c r="AQ40" s="104">
        <v>983938</v>
      </c>
      <c r="AR40" s="104"/>
      <c r="AS40" s="105"/>
      <c r="AT40" s="104">
        <v>57440</v>
      </c>
      <c r="AU40" s="106"/>
      <c r="AV40" s="10"/>
      <c r="AW40" s="34" t="s">
        <v>21</v>
      </c>
      <c r="AX40" s="327"/>
    </row>
    <row r="41" spans="1:50" ht="16.5" customHeight="1" x14ac:dyDescent="0.15">
      <c r="A41" s="326"/>
      <c r="B41" s="34" t="s">
        <v>22</v>
      </c>
      <c r="C41" s="21"/>
      <c r="D41" s="20"/>
      <c r="E41" s="40">
        <v>20394</v>
      </c>
      <c r="F41" s="38"/>
      <c r="G41" s="39"/>
      <c r="H41" s="40">
        <v>0</v>
      </c>
      <c r="I41" s="38"/>
      <c r="J41" s="39"/>
      <c r="K41" s="40">
        <v>20394</v>
      </c>
      <c r="L41" s="38"/>
      <c r="M41" s="39"/>
      <c r="N41" s="40">
        <v>196313</v>
      </c>
      <c r="O41" s="38"/>
      <c r="P41" s="40"/>
      <c r="Q41" s="40">
        <v>390440</v>
      </c>
      <c r="R41" s="38"/>
      <c r="S41" s="40"/>
      <c r="T41" s="40">
        <v>47402</v>
      </c>
      <c r="U41" s="38"/>
      <c r="V41" s="40"/>
      <c r="W41" s="40">
        <v>88393</v>
      </c>
      <c r="X41" s="40"/>
      <c r="Y41" s="39"/>
      <c r="Z41" s="40">
        <f>W41+T41+Q41+N41+K41+'1(5)第11表-1'!AQ41+'1(5)第11表-1'!AB41</f>
        <v>145053260</v>
      </c>
      <c r="AA41" s="38"/>
      <c r="AB41" s="40"/>
      <c r="AD41" s="20"/>
      <c r="AE41" s="104">
        <v>608</v>
      </c>
      <c r="AF41" s="104"/>
      <c r="AG41" s="105"/>
      <c r="AH41" s="104">
        <v>910994</v>
      </c>
      <c r="AI41" s="106"/>
      <c r="AJ41" s="104"/>
      <c r="AK41" s="104">
        <v>24828033</v>
      </c>
      <c r="AL41" s="104"/>
      <c r="AM41" s="105"/>
      <c r="AN41" s="104">
        <v>329623</v>
      </c>
      <c r="AO41" s="106"/>
      <c r="AP41" s="104"/>
      <c r="AQ41" s="104">
        <v>1538852</v>
      </c>
      <c r="AR41" s="104"/>
      <c r="AS41" s="105"/>
      <c r="AT41" s="104">
        <v>75654</v>
      </c>
      <c r="AU41" s="106"/>
      <c r="AV41" s="10"/>
      <c r="AW41" s="34" t="s">
        <v>22</v>
      </c>
      <c r="AX41" s="327"/>
    </row>
    <row r="42" spans="1:50" ht="16.5" customHeight="1" x14ac:dyDescent="0.15">
      <c r="A42" s="328"/>
      <c r="B42" s="49" t="s">
        <v>23</v>
      </c>
      <c r="C42" s="25"/>
      <c r="D42" s="26"/>
      <c r="E42" s="46">
        <v>17432</v>
      </c>
      <c r="F42" s="44"/>
      <c r="G42" s="45"/>
      <c r="H42" s="46">
        <v>0</v>
      </c>
      <c r="I42" s="44"/>
      <c r="J42" s="45"/>
      <c r="K42" s="46">
        <v>17432</v>
      </c>
      <c r="L42" s="44"/>
      <c r="M42" s="45"/>
      <c r="N42" s="46">
        <v>152523</v>
      </c>
      <c r="O42" s="44"/>
      <c r="P42" s="46"/>
      <c r="Q42" s="46">
        <v>177521</v>
      </c>
      <c r="R42" s="44"/>
      <c r="S42" s="46"/>
      <c r="T42" s="46">
        <v>24582</v>
      </c>
      <c r="U42" s="44"/>
      <c r="V42" s="46"/>
      <c r="W42" s="46">
        <v>25710</v>
      </c>
      <c r="X42" s="46"/>
      <c r="Y42" s="45"/>
      <c r="Z42" s="46">
        <f>W42+T42+Q42+N42+K42+'1(5)第11表-1'!AQ42+'1(5)第11表-1'!AB42</f>
        <v>68591185</v>
      </c>
      <c r="AA42" s="44"/>
      <c r="AB42" s="40"/>
      <c r="AD42" s="26"/>
      <c r="AE42" s="107">
        <v>493</v>
      </c>
      <c r="AF42" s="107"/>
      <c r="AG42" s="108"/>
      <c r="AH42" s="107">
        <v>493349</v>
      </c>
      <c r="AI42" s="109"/>
      <c r="AJ42" s="107"/>
      <c r="AK42" s="107">
        <v>12058333</v>
      </c>
      <c r="AL42" s="107"/>
      <c r="AM42" s="108"/>
      <c r="AN42" s="107">
        <v>156998</v>
      </c>
      <c r="AO42" s="109"/>
      <c r="AP42" s="107"/>
      <c r="AQ42" s="107">
        <v>783069</v>
      </c>
      <c r="AR42" s="107"/>
      <c r="AS42" s="108"/>
      <c r="AT42" s="107">
        <v>42115</v>
      </c>
      <c r="AU42" s="109"/>
      <c r="AV42" s="23"/>
      <c r="AW42" s="49" t="s">
        <v>23</v>
      </c>
      <c r="AX42" s="329"/>
    </row>
    <row r="43" spans="1:50" ht="16.5" customHeight="1" x14ac:dyDescent="0.15">
      <c r="A43" s="326"/>
      <c r="B43" s="34" t="s">
        <v>121</v>
      </c>
      <c r="C43" s="21"/>
      <c r="D43" s="20"/>
      <c r="E43" s="40">
        <v>20653</v>
      </c>
      <c r="F43" s="38"/>
      <c r="G43" s="39"/>
      <c r="H43" s="40">
        <v>0</v>
      </c>
      <c r="I43" s="38"/>
      <c r="J43" s="39"/>
      <c r="K43" s="40">
        <v>20653</v>
      </c>
      <c r="L43" s="38"/>
      <c r="M43" s="39"/>
      <c r="N43" s="40">
        <v>1340651</v>
      </c>
      <c r="O43" s="38"/>
      <c r="P43" s="40"/>
      <c r="Q43" s="40">
        <v>235716</v>
      </c>
      <c r="R43" s="38"/>
      <c r="S43" s="40"/>
      <c r="T43" s="40">
        <v>60168</v>
      </c>
      <c r="U43" s="38"/>
      <c r="V43" s="40"/>
      <c r="W43" s="40">
        <v>34748</v>
      </c>
      <c r="X43" s="40"/>
      <c r="Y43" s="39"/>
      <c r="Z43" s="40">
        <f>W43+T43+Q43+N43+K43+'1(5)第11表-1'!AQ43+'1(5)第11表-1'!AB43</f>
        <v>108616474</v>
      </c>
      <c r="AA43" s="38"/>
      <c r="AB43" s="40"/>
      <c r="AD43" s="20"/>
      <c r="AE43" s="104">
        <v>1816</v>
      </c>
      <c r="AF43" s="104"/>
      <c r="AG43" s="105"/>
      <c r="AH43" s="104">
        <v>769098</v>
      </c>
      <c r="AI43" s="106"/>
      <c r="AJ43" s="104"/>
      <c r="AK43" s="104">
        <v>18095979</v>
      </c>
      <c r="AL43" s="104"/>
      <c r="AM43" s="105"/>
      <c r="AN43" s="104">
        <v>286933</v>
      </c>
      <c r="AO43" s="106"/>
      <c r="AP43" s="104"/>
      <c r="AQ43" s="104">
        <v>1094876</v>
      </c>
      <c r="AR43" s="104"/>
      <c r="AS43" s="105"/>
      <c r="AT43" s="104">
        <v>50808</v>
      </c>
      <c r="AU43" s="106"/>
      <c r="AV43" s="10"/>
      <c r="AW43" s="34" t="s">
        <v>121</v>
      </c>
      <c r="AX43" s="327"/>
    </row>
    <row r="44" spans="1:50" ht="16.5" customHeight="1" x14ac:dyDescent="0.15">
      <c r="A44" s="326"/>
      <c r="B44" s="34" t="s">
        <v>24</v>
      </c>
      <c r="C44" s="21"/>
      <c r="D44" s="20"/>
      <c r="E44" s="40">
        <v>13891</v>
      </c>
      <c r="F44" s="38"/>
      <c r="G44" s="39"/>
      <c r="H44" s="40">
        <v>0</v>
      </c>
      <c r="I44" s="38"/>
      <c r="J44" s="39"/>
      <c r="K44" s="40">
        <v>13891</v>
      </c>
      <c r="L44" s="38"/>
      <c r="M44" s="39"/>
      <c r="N44" s="40">
        <v>85322</v>
      </c>
      <c r="O44" s="38"/>
      <c r="P44" s="40"/>
      <c r="Q44" s="40">
        <v>326520</v>
      </c>
      <c r="R44" s="38"/>
      <c r="S44" s="40"/>
      <c r="T44" s="40">
        <v>11534</v>
      </c>
      <c r="U44" s="38"/>
      <c r="V44" s="40"/>
      <c r="W44" s="40">
        <v>6648</v>
      </c>
      <c r="X44" s="40"/>
      <c r="Y44" s="39"/>
      <c r="Z44" s="40">
        <f>W44+T44+Q44+N44+K44+'1(5)第11表-1'!AQ44+'1(5)第11表-1'!AB44</f>
        <v>78185749</v>
      </c>
      <c r="AA44" s="38"/>
      <c r="AB44" s="40"/>
      <c r="AD44" s="20"/>
      <c r="AE44" s="104">
        <v>820</v>
      </c>
      <c r="AF44" s="104"/>
      <c r="AG44" s="105"/>
      <c r="AH44" s="104">
        <v>529786</v>
      </c>
      <c r="AI44" s="106"/>
      <c r="AJ44" s="104"/>
      <c r="AK44" s="104">
        <v>13319487</v>
      </c>
      <c r="AL44" s="104"/>
      <c r="AM44" s="105"/>
      <c r="AN44" s="104">
        <v>187871</v>
      </c>
      <c r="AO44" s="106"/>
      <c r="AP44" s="104"/>
      <c r="AQ44" s="104">
        <v>880407</v>
      </c>
      <c r="AR44" s="104"/>
      <c r="AS44" s="105"/>
      <c r="AT44" s="104">
        <v>48768</v>
      </c>
      <c r="AU44" s="106"/>
      <c r="AV44" s="10"/>
      <c r="AW44" s="34" t="s">
        <v>24</v>
      </c>
      <c r="AX44" s="327"/>
    </row>
    <row r="45" spans="1:50" ht="16.5" customHeight="1" x14ac:dyDescent="0.15">
      <c r="A45" s="326"/>
      <c r="B45" s="34" t="s">
        <v>25</v>
      </c>
      <c r="C45" s="21"/>
      <c r="D45" s="20"/>
      <c r="E45" s="40">
        <v>24185</v>
      </c>
      <c r="F45" s="38"/>
      <c r="G45" s="39"/>
      <c r="H45" s="40">
        <v>0</v>
      </c>
      <c r="I45" s="38"/>
      <c r="J45" s="39"/>
      <c r="K45" s="40">
        <v>24185</v>
      </c>
      <c r="L45" s="38"/>
      <c r="M45" s="39"/>
      <c r="N45" s="40">
        <v>26420</v>
      </c>
      <c r="O45" s="38"/>
      <c r="P45" s="40"/>
      <c r="Q45" s="40">
        <v>252952</v>
      </c>
      <c r="R45" s="38"/>
      <c r="S45" s="40"/>
      <c r="T45" s="40">
        <v>35321</v>
      </c>
      <c r="U45" s="38"/>
      <c r="V45" s="40"/>
      <c r="W45" s="40">
        <v>98121</v>
      </c>
      <c r="X45" s="40"/>
      <c r="Y45" s="39"/>
      <c r="Z45" s="40">
        <f>W45+T45+Q45+N45+K45+'1(5)第11表-1'!AQ45+'1(5)第11表-1'!AB45</f>
        <v>112635711</v>
      </c>
      <c r="AA45" s="38"/>
      <c r="AB45" s="40"/>
      <c r="AD45" s="20"/>
      <c r="AE45" s="104">
        <v>1675</v>
      </c>
      <c r="AF45" s="104"/>
      <c r="AG45" s="105"/>
      <c r="AH45" s="104">
        <v>775424</v>
      </c>
      <c r="AI45" s="106"/>
      <c r="AJ45" s="104"/>
      <c r="AK45" s="104">
        <v>19367562</v>
      </c>
      <c r="AL45" s="104"/>
      <c r="AM45" s="105"/>
      <c r="AN45" s="104">
        <v>418878</v>
      </c>
      <c r="AO45" s="106"/>
      <c r="AP45" s="104"/>
      <c r="AQ45" s="104">
        <v>1174532</v>
      </c>
      <c r="AR45" s="104"/>
      <c r="AS45" s="105"/>
      <c r="AT45" s="104">
        <v>70593</v>
      </c>
      <c r="AU45" s="106"/>
      <c r="AV45" s="10"/>
      <c r="AW45" s="34" t="s">
        <v>25</v>
      </c>
      <c r="AX45" s="327"/>
    </row>
    <row r="46" spans="1:50" ht="16.5" customHeight="1" x14ac:dyDescent="0.15">
      <c r="A46" s="326"/>
      <c r="B46" s="34" t="s">
        <v>55</v>
      </c>
      <c r="C46" s="21"/>
      <c r="D46" s="20"/>
      <c r="E46" s="40">
        <v>62251</v>
      </c>
      <c r="F46" s="38"/>
      <c r="G46" s="39"/>
      <c r="H46" s="40">
        <v>0</v>
      </c>
      <c r="I46" s="38"/>
      <c r="J46" s="39"/>
      <c r="K46" s="40">
        <v>62251</v>
      </c>
      <c r="L46" s="38"/>
      <c r="M46" s="39"/>
      <c r="N46" s="40">
        <v>485702</v>
      </c>
      <c r="O46" s="38"/>
      <c r="P46" s="40"/>
      <c r="Q46" s="40">
        <v>510561</v>
      </c>
      <c r="R46" s="38"/>
      <c r="S46" s="40"/>
      <c r="T46" s="40">
        <v>173122</v>
      </c>
      <c r="U46" s="38"/>
      <c r="V46" s="40"/>
      <c r="W46" s="40">
        <v>90653</v>
      </c>
      <c r="X46" s="40"/>
      <c r="Y46" s="39"/>
      <c r="Z46" s="40">
        <f>W46+T46+Q46+N46+K46+'1(5)第11表-1'!AQ46+'1(5)第11表-1'!AB46</f>
        <v>185950494</v>
      </c>
      <c r="AA46" s="38"/>
      <c r="AB46" s="40"/>
      <c r="AD46" s="20"/>
      <c r="AE46" s="104">
        <v>29143</v>
      </c>
      <c r="AF46" s="104"/>
      <c r="AG46" s="105"/>
      <c r="AH46" s="104">
        <v>1318399</v>
      </c>
      <c r="AI46" s="106"/>
      <c r="AJ46" s="104"/>
      <c r="AK46" s="104">
        <v>30923625</v>
      </c>
      <c r="AL46" s="104"/>
      <c r="AM46" s="105"/>
      <c r="AN46" s="104">
        <v>446949</v>
      </c>
      <c r="AO46" s="106"/>
      <c r="AP46" s="104"/>
      <c r="AQ46" s="104">
        <v>1791009</v>
      </c>
      <c r="AR46" s="104"/>
      <c r="AS46" s="105"/>
      <c r="AT46" s="104">
        <v>84538</v>
      </c>
      <c r="AU46" s="106"/>
      <c r="AV46" s="10"/>
      <c r="AW46" s="34" t="s">
        <v>55</v>
      </c>
      <c r="AX46" s="327"/>
    </row>
    <row r="47" spans="1:50" ht="16.5" customHeight="1" thickBot="1" x14ac:dyDescent="0.2">
      <c r="A47" s="326"/>
      <c r="B47" s="34" t="s">
        <v>127</v>
      </c>
      <c r="C47" s="21"/>
      <c r="D47" s="20"/>
      <c r="E47" s="40">
        <v>11065</v>
      </c>
      <c r="F47" s="38"/>
      <c r="G47" s="39"/>
      <c r="H47" s="40">
        <v>0</v>
      </c>
      <c r="I47" s="38"/>
      <c r="J47" s="39"/>
      <c r="K47" s="40">
        <v>11065</v>
      </c>
      <c r="L47" s="38"/>
      <c r="M47" s="39"/>
      <c r="N47" s="40">
        <v>343887</v>
      </c>
      <c r="O47" s="38"/>
      <c r="P47" s="40"/>
      <c r="Q47" s="40">
        <v>214268</v>
      </c>
      <c r="R47" s="38"/>
      <c r="S47" s="40"/>
      <c r="T47" s="40">
        <v>40501</v>
      </c>
      <c r="U47" s="38"/>
      <c r="V47" s="40"/>
      <c r="W47" s="40">
        <v>44090</v>
      </c>
      <c r="X47" s="40"/>
      <c r="Y47" s="39"/>
      <c r="Z47" s="46">
        <f>W47+T47+Q47+N47+K47+'1(5)第11表-1'!AQ47+'1(5)第11表-1'!AB47</f>
        <v>85105110</v>
      </c>
      <c r="AA47" s="38"/>
      <c r="AB47" s="40"/>
      <c r="AD47" s="20"/>
      <c r="AE47" s="104">
        <v>619</v>
      </c>
      <c r="AF47" s="104"/>
      <c r="AG47" s="105"/>
      <c r="AH47" s="104">
        <v>633427</v>
      </c>
      <c r="AI47" s="106"/>
      <c r="AJ47" s="104"/>
      <c r="AK47" s="104">
        <v>14703830</v>
      </c>
      <c r="AL47" s="104"/>
      <c r="AM47" s="105"/>
      <c r="AN47" s="104">
        <v>196401</v>
      </c>
      <c r="AO47" s="106"/>
      <c r="AP47" s="104"/>
      <c r="AQ47" s="104">
        <v>863032</v>
      </c>
      <c r="AR47" s="104"/>
      <c r="AS47" s="105"/>
      <c r="AT47" s="104">
        <v>48984</v>
      </c>
      <c r="AU47" s="106"/>
      <c r="AV47" s="10"/>
      <c r="AW47" s="34" t="s">
        <v>127</v>
      </c>
      <c r="AX47" s="327"/>
    </row>
    <row r="48" spans="1:50" ht="16.5" customHeight="1" thickTop="1" x14ac:dyDescent="0.15">
      <c r="A48" s="332"/>
      <c r="B48" s="270" t="s">
        <v>26</v>
      </c>
      <c r="C48" s="271"/>
      <c r="D48" s="291"/>
      <c r="E48" s="292">
        <f>SUM(E8:E47)</f>
        <v>2772948</v>
      </c>
      <c r="F48" s="279"/>
      <c r="G48" s="293"/>
      <c r="H48" s="292">
        <f>SUM(H8:H47)</f>
        <v>280823</v>
      </c>
      <c r="I48" s="279"/>
      <c r="J48" s="293"/>
      <c r="K48" s="292">
        <f>SUM(K8:K47)</f>
        <v>3053771</v>
      </c>
      <c r="L48" s="279"/>
      <c r="M48" s="293"/>
      <c r="N48" s="292">
        <f>SUM(N8:N47)</f>
        <v>46058156</v>
      </c>
      <c r="O48" s="279"/>
      <c r="P48" s="292"/>
      <c r="Q48" s="292">
        <f>SUM(Q8:Q47)</f>
        <v>44736421</v>
      </c>
      <c r="R48" s="279"/>
      <c r="S48" s="292"/>
      <c r="T48" s="292">
        <f>SUM(T8:T47)</f>
        <v>5370416</v>
      </c>
      <c r="U48" s="279"/>
      <c r="V48" s="292"/>
      <c r="W48" s="292">
        <f>SUM(W8:W47)</f>
        <v>4147166</v>
      </c>
      <c r="X48" s="292"/>
      <c r="Y48" s="293"/>
      <c r="Z48" s="292">
        <f>SUM(Z8:Z47)</f>
        <v>11273371061</v>
      </c>
      <c r="AA48" s="279"/>
      <c r="AB48" s="40"/>
      <c r="AD48" s="291"/>
      <c r="AE48" s="303">
        <f>SUM(AE8:AE47)</f>
        <v>235525</v>
      </c>
      <c r="AF48" s="304"/>
      <c r="AG48" s="305"/>
      <c r="AH48" s="303">
        <f>SUM(AH8:AH47)</f>
        <v>77643025</v>
      </c>
      <c r="AI48" s="306"/>
      <c r="AJ48" s="305"/>
      <c r="AK48" s="303">
        <f>SUM(AK8:AK47)</f>
        <v>1873684936</v>
      </c>
      <c r="AL48" s="306"/>
      <c r="AM48" s="305"/>
      <c r="AN48" s="303">
        <f>SUM(AN8:AN47)</f>
        <v>30222710</v>
      </c>
      <c r="AO48" s="306"/>
      <c r="AP48" s="304"/>
      <c r="AQ48" s="303">
        <f>SUM(AQ8:AQ47)</f>
        <v>109058076</v>
      </c>
      <c r="AR48" s="304"/>
      <c r="AS48" s="305"/>
      <c r="AT48" s="303">
        <f>SUM(AT8:AT47)</f>
        <v>5571204</v>
      </c>
      <c r="AU48" s="306"/>
      <c r="AV48" s="269"/>
      <c r="AW48" s="270" t="s">
        <v>26</v>
      </c>
      <c r="AX48" s="333"/>
    </row>
    <row r="49" spans="1:50" ht="21.95" customHeight="1" x14ac:dyDescent="0.15">
      <c r="A49" s="330"/>
      <c r="B49" s="47" t="s">
        <v>27</v>
      </c>
      <c r="C49" s="50"/>
      <c r="D49" s="51"/>
      <c r="E49" s="48">
        <v>0</v>
      </c>
      <c r="F49" s="52"/>
      <c r="G49" s="53"/>
      <c r="H49" s="48">
        <v>0</v>
      </c>
      <c r="I49" s="52"/>
      <c r="J49" s="53"/>
      <c r="K49" s="48">
        <v>0</v>
      </c>
      <c r="L49" s="52"/>
      <c r="M49" s="53"/>
      <c r="N49" s="48">
        <v>18357</v>
      </c>
      <c r="O49" s="52"/>
      <c r="P49" s="48"/>
      <c r="Q49" s="48">
        <v>260248</v>
      </c>
      <c r="R49" s="52"/>
      <c r="S49" s="48"/>
      <c r="T49" s="48">
        <v>10445</v>
      </c>
      <c r="U49" s="52"/>
      <c r="V49" s="48"/>
      <c r="W49" s="48">
        <v>14908</v>
      </c>
      <c r="X49" s="48"/>
      <c r="Y49" s="53"/>
      <c r="Z49" s="40">
        <f>W49+T49+Q49+N49+K49+'1(5)第11表-1'!AQ49+'1(5)第11表-1'!AB49</f>
        <v>67125976</v>
      </c>
      <c r="AA49" s="52"/>
      <c r="AB49" s="40"/>
      <c r="AD49" s="51"/>
      <c r="AE49" s="113">
        <v>723</v>
      </c>
      <c r="AF49" s="113"/>
      <c r="AG49" s="114"/>
      <c r="AH49" s="113">
        <v>444936</v>
      </c>
      <c r="AI49" s="115"/>
      <c r="AJ49" s="113"/>
      <c r="AK49" s="428">
        <v>11912027</v>
      </c>
      <c r="AL49" s="113"/>
      <c r="AM49" s="114"/>
      <c r="AN49" s="113">
        <v>162606</v>
      </c>
      <c r="AO49" s="115"/>
      <c r="AP49" s="113"/>
      <c r="AQ49" s="113">
        <v>720569</v>
      </c>
      <c r="AR49" s="113"/>
      <c r="AS49" s="114"/>
      <c r="AT49" s="113">
        <v>37180</v>
      </c>
      <c r="AU49" s="115"/>
      <c r="AV49" s="7"/>
      <c r="AW49" s="47" t="s">
        <v>27</v>
      </c>
      <c r="AX49" s="331"/>
    </row>
    <row r="50" spans="1:50" s="11" customFormat="1" ht="21.95" customHeight="1" x14ac:dyDescent="0.15">
      <c r="A50" s="326"/>
      <c r="B50" s="34" t="s">
        <v>28</v>
      </c>
      <c r="C50" s="21"/>
      <c r="D50" s="20"/>
      <c r="E50" s="40">
        <v>2416</v>
      </c>
      <c r="F50" s="38"/>
      <c r="G50" s="39"/>
      <c r="H50" s="40">
        <v>0</v>
      </c>
      <c r="I50" s="38"/>
      <c r="J50" s="39"/>
      <c r="K50" s="40">
        <v>2416</v>
      </c>
      <c r="L50" s="38"/>
      <c r="M50" s="39"/>
      <c r="N50" s="40">
        <v>132865</v>
      </c>
      <c r="O50" s="38"/>
      <c r="P50" s="40"/>
      <c r="Q50" s="40">
        <v>82453</v>
      </c>
      <c r="R50" s="38"/>
      <c r="S50" s="40"/>
      <c r="T50" s="40">
        <v>24638</v>
      </c>
      <c r="U50" s="38"/>
      <c r="V50" s="40"/>
      <c r="W50" s="40">
        <v>5237</v>
      </c>
      <c r="X50" s="40"/>
      <c r="Y50" s="39"/>
      <c r="Z50" s="40">
        <f>W50+T50+Q50+N50+K50+'1(5)第11表-1'!AQ50+'1(5)第11表-1'!AB50</f>
        <v>60429458</v>
      </c>
      <c r="AA50" s="38"/>
      <c r="AB50" s="40"/>
      <c r="AD50" s="20"/>
      <c r="AE50" s="104">
        <v>54</v>
      </c>
      <c r="AF50" s="104"/>
      <c r="AG50" s="105"/>
      <c r="AH50" s="104">
        <v>466188</v>
      </c>
      <c r="AI50" s="106"/>
      <c r="AJ50" s="104"/>
      <c r="AK50" s="429">
        <v>9828355</v>
      </c>
      <c r="AL50" s="104"/>
      <c r="AM50" s="105"/>
      <c r="AN50" s="104">
        <v>164008</v>
      </c>
      <c r="AO50" s="106"/>
      <c r="AP50" s="104"/>
      <c r="AQ50" s="104">
        <v>605317</v>
      </c>
      <c r="AR50" s="104"/>
      <c r="AS50" s="105"/>
      <c r="AT50" s="104">
        <v>32432</v>
      </c>
      <c r="AU50" s="106"/>
      <c r="AV50" s="10"/>
      <c r="AW50" s="34" t="s">
        <v>28</v>
      </c>
      <c r="AX50" s="327"/>
    </row>
    <row r="51" spans="1:50" ht="21.95" customHeight="1" x14ac:dyDescent="0.15">
      <c r="A51" s="326"/>
      <c r="B51" s="34" t="s">
        <v>29</v>
      </c>
      <c r="C51" s="21"/>
      <c r="D51" s="20"/>
      <c r="E51" s="40">
        <v>571</v>
      </c>
      <c r="F51" s="38"/>
      <c r="G51" s="39"/>
      <c r="H51" s="40">
        <v>0</v>
      </c>
      <c r="I51" s="38"/>
      <c r="J51" s="39"/>
      <c r="K51" s="40">
        <v>571</v>
      </c>
      <c r="L51" s="38"/>
      <c r="M51" s="39"/>
      <c r="N51" s="40">
        <v>26339</v>
      </c>
      <c r="O51" s="38"/>
      <c r="P51" s="40"/>
      <c r="Q51" s="40">
        <v>35838</v>
      </c>
      <c r="R51" s="38"/>
      <c r="S51" s="40"/>
      <c r="T51" s="40">
        <v>7526</v>
      </c>
      <c r="U51" s="38"/>
      <c r="V51" s="40"/>
      <c r="W51" s="40">
        <v>5799</v>
      </c>
      <c r="X51" s="40"/>
      <c r="Y51" s="39"/>
      <c r="Z51" s="40">
        <f>W51+T51+Q51+N51+K51+'1(5)第11表-1'!AQ51+'1(5)第11表-1'!AB51</f>
        <v>42873253</v>
      </c>
      <c r="AA51" s="38"/>
      <c r="AB51" s="40"/>
      <c r="AD51" s="20"/>
      <c r="AE51" s="104">
        <v>0</v>
      </c>
      <c r="AF51" s="104"/>
      <c r="AG51" s="105"/>
      <c r="AH51" s="104">
        <v>253056</v>
      </c>
      <c r="AI51" s="106"/>
      <c r="AJ51" s="104"/>
      <c r="AK51" s="429">
        <v>7472662</v>
      </c>
      <c r="AL51" s="104"/>
      <c r="AM51" s="105"/>
      <c r="AN51" s="104">
        <v>96868</v>
      </c>
      <c r="AO51" s="106"/>
      <c r="AP51" s="104"/>
      <c r="AQ51" s="104">
        <v>489651</v>
      </c>
      <c r="AR51" s="104"/>
      <c r="AS51" s="105"/>
      <c r="AT51" s="104">
        <v>24254</v>
      </c>
      <c r="AU51" s="106"/>
      <c r="AV51" s="10"/>
      <c r="AW51" s="34" t="s">
        <v>29</v>
      </c>
      <c r="AX51" s="327"/>
    </row>
    <row r="52" spans="1:50" ht="21.95" customHeight="1" x14ac:dyDescent="0.15">
      <c r="A52" s="326"/>
      <c r="B52" s="34" t="s">
        <v>56</v>
      </c>
      <c r="C52" s="21"/>
      <c r="D52" s="20"/>
      <c r="E52" s="40">
        <v>0</v>
      </c>
      <c r="F52" s="38"/>
      <c r="G52" s="39"/>
      <c r="H52" s="40">
        <v>0</v>
      </c>
      <c r="I52" s="38"/>
      <c r="J52" s="39"/>
      <c r="K52" s="40">
        <v>0</v>
      </c>
      <c r="L52" s="38"/>
      <c r="M52" s="39"/>
      <c r="N52" s="40">
        <v>6187</v>
      </c>
      <c r="O52" s="38"/>
      <c r="P52" s="40"/>
      <c r="Q52" s="40">
        <v>50991</v>
      </c>
      <c r="R52" s="38"/>
      <c r="S52" s="40"/>
      <c r="T52" s="40">
        <v>1393</v>
      </c>
      <c r="U52" s="38"/>
      <c r="V52" s="40"/>
      <c r="W52" s="40">
        <v>8391</v>
      </c>
      <c r="X52" s="40"/>
      <c r="Y52" s="39"/>
      <c r="Z52" s="40">
        <f>W52+T52+Q52+N52+K52+'1(5)第11表-1'!AQ52+'1(5)第11表-1'!AB52</f>
        <v>15120171</v>
      </c>
      <c r="AA52" s="38"/>
      <c r="AB52" s="40"/>
      <c r="AD52" s="20"/>
      <c r="AE52" s="104">
        <v>0</v>
      </c>
      <c r="AF52" s="104"/>
      <c r="AG52" s="105"/>
      <c r="AH52" s="104">
        <v>105401</v>
      </c>
      <c r="AI52" s="106"/>
      <c r="AJ52" s="104"/>
      <c r="AK52" s="429">
        <v>2718588</v>
      </c>
      <c r="AL52" s="104"/>
      <c r="AM52" s="105"/>
      <c r="AN52" s="104">
        <v>44034</v>
      </c>
      <c r="AO52" s="106"/>
      <c r="AP52" s="104"/>
      <c r="AQ52" s="104">
        <v>185111</v>
      </c>
      <c r="AR52" s="104"/>
      <c r="AS52" s="105"/>
      <c r="AT52" s="104">
        <v>9627</v>
      </c>
      <c r="AU52" s="106"/>
      <c r="AV52" s="10"/>
      <c r="AW52" s="34" t="s">
        <v>56</v>
      </c>
      <c r="AX52" s="327"/>
    </row>
    <row r="53" spans="1:50" ht="21.95" customHeight="1" x14ac:dyDescent="0.15">
      <c r="A53" s="328"/>
      <c r="B53" s="49" t="s">
        <v>30</v>
      </c>
      <c r="C53" s="25"/>
      <c r="D53" s="26"/>
      <c r="E53" s="46">
        <v>3987</v>
      </c>
      <c r="F53" s="44"/>
      <c r="G53" s="45"/>
      <c r="H53" s="46">
        <v>0</v>
      </c>
      <c r="I53" s="44"/>
      <c r="J53" s="45"/>
      <c r="K53" s="46">
        <v>3987</v>
      </c>
      <c r="L53" s="44"/>
      <c r="M53" s="45"/>
      <c r="N53" s="46">
        <v>347216</v>
      </c>
      <c r="O53" s="44"/>
      <c r="P53" s="46"/>
      <c r="Q53" s="46">
        <v>31388</v>
      </c>
      <c r="R53" s="44"/>
      <c r="S53" s="46"/>
      <c r="T53" s="46">
        <v>5387</v>
      </c>
      <c r="U53" s="44"/>
      <c r="V53" s="46"/>
      <c r="W53" s="46">
        <v>2233</v>
      </c>
      <c r="X53" s="46"/>
      <c r="Y53" s="45"/>
      <c r="Z53" s="46">
        <f>W53+T53+Q53+N53+K53+'1(5)第11表-1'!AQ53+'1(5)第11表-1'!AB53</f>
        <v>27833896</v>
      </c>
      <c r="AA53" s="44"/>
      <c r="AB53" s="40"/>
      <c r="AD53" s="26"/>
      <c r="AE53" s="107">
        <v>0</v>
      </c>
      <c r="AF53" s="107"/>
      <c r="AG53" s="108"/>
      <c r="AH53" s="107">
        <v>159249</v>
      </c>
      <c r="AI53" s="109"/>
      <c r="AJ53" s="107"/>
      <c r="AK53" s="430">
        <v>4888994</v>
      </c>
      <c r="AL53" s="107"/>
      <c r="AM53" s="108"/>
      <c r="AN53" s="107">
        <v>62386</v>
      </c>
      <c r="AO53" s="109"/>
      <c r="AP53" s="107"/>
      <c r="AQ53" s="107">
        <v>305118</v>
      </c>
      <c r="AR53" s="107"/>
      <c r="AS53" s="108"/>
      <c r="AT53" s="107">
        <v>19604</v>
      </c>
      <c r="AU53" s="109"/>
      <c r="AV53" s="23"/>
      <c r="AW53" s="49" t="s">
        <v>30</v>
      </c>
      <c r="AX53" s="329"/>
    </row>
    <row r="54" spans="1:50" ht="21.95" customHeight="1" x14ac:dyDescent="0.15">
      <c r="A54" s="326"/>
      <c r="B54" s="34" t="s">
        <v>31</v>
      </c>
      <c r="C54" s="21"/>
      <c r="D54" s="20"/>
      <c r="E54" s="40">
        <v>0</v>
      </c>
      <c r="F54" s="38"/>
      <c r="G54" s="39"/>
      <c r="H54" s="40">
        <v>10825</v>
      </c>
      <c r="I54" s="38"/>
      <c r="J54" s="39"/>
      <c r="K54" s="40">
        <v>10825</v>
      </c>
      <c r="L54" s="38"/>
      <c r="M54" s="39"/>
      <c r="N54" s="40">
        <v>1000</v>
      </c>
      <c r="O54" s="38"/>
      <c r="P54" s="40"/>
      <c r="Q54" s="40">
        <v>57450</v>
      </c>
      <c r="R54" s="38"/>
      <c r="S54" s="40"/>
      <c r="T54" s="40">
        <v>13041</v>
      </c>
      <c r="U54" s="38"/>
      <c r="V54" s="40"/>
      <c r="W54" s="40">
        <v>3599</v>
      </c>
      <c r="X54" s="40"/>
      <c r="Y54" s="39"/>
      <c r="Z54" s="40">
        <f>W54+T54+Q54+N54+K54+'1(5)第11表-1'!AQ54+'1(5)第11表-1'!AB54</f>
        <v>23496849</v>
      </c>
      <c r="AA54" s="38"/>
      <c r="AB54" s="40"/>
      <c r="AD54" s="20"/>
      <c r="AE54" s="104">
        <v>220</v>
      </c>
      <c r="AF54" s="104"/>
      <c r="AG54" s="105"/>
      <c r="AH54" s="104">
        <v>152923</v>
      </c>
      <c r="AI54" s="106"/>
      <c r="AJ54" s="104"/>
      <c r="AK54" s="428">
        <v>4178085</v>
      </c>
      <c r="AL54" s="104"/>
      <c r="AM54" s="105"/>
      <c r="AN54" s="104">
        <v>78774</v>
      </c>
      <c r="AO54" s="106"/>
      <c r="AP54" s="104"/>
      <c r="AQ54" s="104">
        <v>276337</v>
      </c>
      <c r="AR54" s="104"/>
      <c r="AS54" s="105"/>
      <c r="AT54" s="104">
        <v>17331</v>
      </c>
      <c r="AU54" s="106"/>
      <c r="AV54" s="10"/>
      <c r="AW54" s="34" t="s">
        <v>31</v>
      </c>
      <c r="AX54" s="327"/>
    </row>
    <row r="55" spans="1:50" s="11" customFormat="1" ht="21.95" customHeight="1" x14ac:dyDescent="0.15">
      <c r="A55" s="326"/>
      <c r="B55" s="34" t="s">
        <v>32</v>
      </c>
      <c r="C55" s="21"/>
      <c r="D55" s="20"/>
      <c r="E55" s="40">
        <v>585</v>
      </c>
      <c r="F55" s="38"/>
      <c r="G55" s="39"/>
      <c r="H55" s="40">
        <v>0</v>
      </c>
      <c r="I55" s="38"/>
      <c r="J55" s="39"/>
      <c r="K55" s="40">
        <v>585</v>
      </c>
      <c r="L55" s="38"/>
      <c r="M55" s="39"/>
      <c r="N55" s="40">
        <v>59230</v>
      </c>
      <c r="O55" s="38"/>
      <c r="P55" s="40"/>
      <c r="Q55" s="40">
        <v>120184</v>
      </c>
      <c r="R55" s="38"/>
      <c r="S55" s="40"/>
      <c r="T55" s="40">
        <v>12055</v>
      </c>
      <c r="U55" s="38"/>
      <c r="V55" s="40"/>
      <c r="W55" s="40">
        <v>9560</v>
      </c>
      <c r="X55" s="40"/>
      <c r="Y55" s="39"/>
      <c r="Z55" s="40">
        <f>W55+T55+Q55+N55+K55+'1(5)第11表-1'!AQ55+'1(5)第11表-1'!AB55</f>
        <v>40245777</v>
      </c>
      <c r="AA55" s="38"/>
      <c r="AB55" s="40"/>
      <c r="AD55" s="20"/>
      <c r="AE55" s="104">
        <v>214</v>
      </c>
      <c r="AF55" s="104"/>
      <c r="AG55" s="105"/>
      <c r="AH55" s="104">
        <v>325991</v>
      </c>
      <c r="AI55" s="106"/>
      <c r="AJ55" s="104"/>
      <c r="AK55" s="429">
        <v>7148152</v>
      </c>
      <c r="AL55" s="104"/>
      <c r="AM55" s="105"/>
      <c r="AN55" s="104">
        <v>123181</v>
      </c>
      <c r="AO55" s="106"/>
      <c r="AP55" s="104"/>
      <c r="AQ55" s="104">
        <v>477068</v>
      </c>
      <c r="AR55" s="104"/>
      <c r="AS55" s="105"/>
      <c r="AT55" s="104">
        <v>28251</v>
      </c>
      <c r="AU55" s="106"/>
      <c r="AV55" s="10"/>
      <c r="AW55" s="34" t="s">
        <v>32</v>
      </c>
      <c r="AX55" s="327"/>
    </row>
    <row r="56" spans="1:50" ht="21.95" customHeight="1" x14ac:dyDescent="0.15">
      <c r="A56" s="326"/>
      <c r="B56" s="34" t="s">
        <v>33</v>
      </c>
      <c r="C56" s="21"/>
      <c r="D56" s="20"/>
      <c r="E56" s="40">
        <v>263</v>
      </c>
      <c r="F56" s="38"/>
      <c r="G56" s="39"/>
      <c r="H56" s="40">
        <v>0</v>
      </c>
      <c r="I56" s="38"/>
      <c r="J56" s="39"/>
      <c r="K56" s="40">
        <v>263</v>
      </c>
      <c r="L56" s="38"/>
      <c r="M56" s="39"/>
      <c r="N56" s="40">
        <v>113273</v>
      </c>
      <c r="O56" s="38"/>
      <c r="P56" s="40"/>
      <c r="Q56" s="40">
        <v>53113</v>
      </c>
      <c r="R56" s="38"/>
      <c r="S56" s="40"/>
      <c r="T56" s="40">
        <v>18740</v>
      </c>
      <c r="U56" s="38"/>
      <c r="V56" s="40"/>
      <c r="W56" s="40">
        <v>2533</v>
      </c>
      <c r="X56" s="40"/>
      <c r="Y56" s="39"/>
      <c r="Z56" s="40">
        <f>W56+T56+Q56+N56+K56+'1(5)第11表-1'!AQ56+'1(5)第11表-1'!AB56</f>
        <v>26771613</v>
      </c>
      <c r="AA56" s="38"/>
      <c r="AB56" s="40"/>
      <c r="AD56" s="20"/>
      <c r="AE56" s="104">
        <v>0</v>
      </c>
      <c r="AF56" s="104"/>
      <c r="AG56" s="105"/>
      <c r="AH56" s="104">
        <v>253873</v>
      </c>
      <c r="AI56" s="106"/>
      <c r="AJ56" s="104"/>
      <c r="AK56" s="429">
        <v>4896657</v>
      </c>
      <c r="AL56" s="104"/>
      <c r="AM56" s="105"/>
      <c r="AN56" s="104">
        <v>62319</v>
      </c>
      <c r="AO56" s="106"/>
      <c r="AP56" s="104"/>
      <c r="AQ56" s="104">
        <v>332711</v>
      </c>
      <c r="AR56" s="104"/>
      <c r="AS56" s="105"/>
      <c r="AT56" s="104">
        <v>24984</v>
      </c>
      <c r="AU56" s="106"/>
      <c r="AV56" s="10"/>
      <c r="AW56" s="34" t="s">
        <v>33</v>
      </c>
      <c r="AX56" s="327"/>
    </row>
    <row r="57" spans="1:50" ht="21.95" customHeight="1" x14ac:dyDescent="0.15">
      <c r="A57" s="326"/>
      <c r="B57" s="34" t="s">
        <v>34</v>
      </c>
      <c r="C57" s="21"/>
      <c r="D57" s="20"/>
      <c r="E57" s="40">
        <v>5709</v>
      </c>
      <c r="F57" s="38"/>
      <c r="G57" s="39"/>
      <c r="H57" s="40">
        <v>0</v>
      </c>
      <c r="I57" s="38"/>
      <c r="J57" s="39"/>
      <c r="K57" s="40">
        <v>5709</v>
      </c>
      <c r="L57" s="38"/>
      <c r="M57" s="39"/>
      <c r="N57" s="40">
        <v>36784</v>
      </c>
      <c r="O57" s="38"/>
      <c r="P57" s="40"/>
      <c r="Q57" s="40">
        <v>34141</v>
      </c>
      <c r="R57" s="38"/>
      <c r="S57" s="40"/>
      <c r="T57" s="40">
        <v>1779</v>
      </c>
      <c r="U57" s="38"/>
      <c r="V57" s="40"/>
      <c r="W57" s="40">
        <v>2679</v>
      </c>
      <c r="X57" s="40"/>
      <c r="Y57" s="39"/>
      <c r="Z57" s="40">
        <f>W57+T57+Q57+N57+K57+'1(5)第11表-1'!AQ57+'1(5)第11表-1'!AB57</f>
        <v>25687241</v>
      </c>
      <c r="AA57" s="38"/>
      <c r="AB57" s="40"/>
      <c r="AD57" s="20"/>
      <c r="AE57" s="104">
        <v>1157</v>
      </c>
      <c r="AF57" s="104"/>
      <c r="AG57" s="105"/>
      <c r="AH57" s="104">
        <v>191604</v>
      </c>
      <c r="AI57" s="106"/>
      <c r="AJ57" s="104"/>
      <c r="AK57" s="429">
        <v>4714028</v>
      </c>
      <c r="AL57" s="104"/>
      <c r="AM57" s="105"/>
      <c r="AN57" s="104">
        <v>53852</v>
      </c>
      <c r="AO57" s="106"/>
      <c r="AP57" s="104"/>
      <c r="AQ57" s="104">
        <v>318522</v>
      </c>
      <c r="AR57" s="104"/>
      <c r="AS57" s="105"/>
      <c r="AT57" s="104">
        <v>20877</v>
      </c>
      <c r="AU57" s="106"/>
      <c r="AV57" s="10"/>
      <c r="AW57" s="34" t="s">
        <v>34</v>
      </c>
      <c r="AX57" s="327"/>
    </row>
    <row r="58" spans="1:50" ht="21.95" customHeight="1" x14ac:dyDescent="0.15">
      <c r="A58" s="328"/>
      <c r="B58" s="49" t="s">
        <v>35</v>
      </c>
      <c r="C58" s="25"/>
      <c r="D58" s="26"/>
      <c r="E58" s="46">
        <v>704</v>
      </c>
      <c r="F58" s="44"/>
      <c r="G58" s="45"/>
      <c r="H58" s="46">
        <v>0</v>
      </c>
      <c r="I58" s="44"/>
      <c r="J58" s="45"/>
      <c r="K58" s="46">
        <v>704</v>
      </c>
      <c r="L58" s="44"/>
      <c r="M58" s="45"/>
      <c r="N58" s="46">
        <v>420961</v>
      </c>
      <c r="O58" s="44"/>
      <c r="P58" s="46"/>
      <c r="Q58" s="46">
        <v>77394</v>
      </c>
      <c r="R58" s="44"/>
      <c r="S58" s="46"/>
      <c r="T58" s="46">
        <v>10131</v>
      </c>
      <c r="U58" s="44"/>
      <c r="V58" s="46"/>
      <c r="W58" s="46">
        <v>5077</v>
      </c>
      <c r="X58" s="46"/>
      <c r="Y58" s="45"/>
      <c r="Z58" s="46">
        <f>W58+T58+Q58+N58+K58+'1(5)第11表-1'!AQ58+'1(5)第11表-1'!AB58</f>
        <v>19091253</v>
      </c>
      <c r="AA58" s="44"/>
      <c r="AB58" s="40"/>
      <c r="AD58" s="26"/>
      <c r="AE58" s="107">
        <v>0</v>
      </c>
      <c r="AF58" s="107"/>
      <c r="AG58" s="108"/>
      <c r="AH58" s="107">
        <v>177586</v>
      </c>
      <c r="AI58" s="109"/>
      <c r="AJ58" s="107"/>
      <c r="AK58" s="430">
        <v>3140324</v>
      </c>
      <c r="AL58" s="107"/>
      <c r="AM58" s="108"/>
      <c r="AN58" s="107">
        <v>55139</v>
      </c>
      <c r="AO58" s="109"/>
      <c r="AP58" s="107"/>
      <c r="AQ58" s="107">
        <v>214033</v>
      </c>
      <c r="AR58" s="107"/>
      <c r="AS58" s="108"/>
      <c r="AT58" s="107">
        <v>14876</v>
      </c>
      <c r="AU58" s="109"/>
      <c r="AV58" s="23"/>
      <c r="AW58" s="49" t="s">
        <v>35</v>
      </c>
      <c r="AX58" s="329"/>
    </row>
    <row r="59" spans="1:50" ht="21.95" customHeight="1" x14ac:dyDescent="0.15">
      <c r="A59" s="326"/>
      <c r="B59" s="34" t="s">
        <v>57</v>
      </c>
      <c r="C59" s="21"/>
      <c r="D59" s="20"/>
      <c r="E59" s="40">
        <v>3883</v>
      </c>
      <c r="F59" s="38"/>
      <c r="G59" s="39"/>
      <c r="H59" s="40">
        <v>0</v>
      </c>
      <c r="I59" s="38"/>
      <c r="J59" s="39"/>
      <c r="K59" s="40">
        <v>3883</v>
      </c>
      <c r="L59" s="38"/>
      <c r="M59" s="39"/>
      <c r="N59" s="40">
        <v>802</v>
      </c>
      <c r="O59" s="38"/>
      <c r="P59" s="40"/>
      <c r="Q59" s="40">
        <v>31765</v>
      </c>
      <c r="R59" s="38"/>
      <c r="S59" s="40"/>
      <c r="T59" s="40">
        <v>2593</v>
      </c>
      <c r="U59" s="38"/>
      <c r="V59" s="40"/>
      <c r="W59" s="40">
        <v>2664</v>
      </c>
      <c r="X59" s="40"/>
      <c r="Y59" s="39"/>
      <c r="Z59" s="40">
        <f>W59+T59+Q59+N59+K59+'1(5)第11表-1'!AQ59+'1(5)第11表-1'!AB59</f>
        <v>13784511</v>
      </c>
      <c r="AA59" s="38"/>
      <c r="AB59" s="40"/>
      <c r="AD59" s="20"/>
      <c r="AE59" s="104">
        <v>0</v>
      </c>
      <c r="AF59" s="104"/>
      <c r="AG59" s="105"/>
      <c r="AH59" s="104">
        <v>104952</v>
      </c>
      <c r="AI59" s="106"/>
      <c r="AJ59" s="104"/>
      <c r="AK59" s="428">
        <v>2451964</v>
      </c>
      <c r="AL59" s="104"/>
      <c r="AM59" s="105"/>
      <c r="AN59" s="104">
        <v>40373</v>
      </c>
      <c r="AO59" s="106"/>
      <c r="AP59" s="104"/>
      <c r="AQ59" s="104">
        <v>177449</v>
      </c>
      <c r="AR59" s="104"/>
      <c r="AS59" s="105"/>
      <c r="AT59" s="104">
        <v>10945</v>
      </c>
      <c r="AU59" s="106"/>
      <c r="AV59" s="10"/>
      <c r="AW59" s="34" t="s">
        <v>57</v>
      </c>
      <c r="AX59" s="327"/>
    </row>
    <row r="60" spans="1:50" ht="21.95" customHeight="1" x14ac:dyDescent="0.15">
      <c r="A60" s="326"/>
      <c r="B60" s="34" t="s">
        <v>36</v>
      </c>
      <c r="C60" s="21"/>
      <c r="D60" s="20"/>
      <c r="E60" s="40">
        <v>3545</v>
      </c>
      <c r="F60" s="38"/>
      <c r="G60" s="39"/>
      <c r="H60" s="40">
        <v>0</v>
      </c>
      <c r="I60" s="38"/>
      <c r="J60" s="39"/>
      <c r="K60" s="40">
        <v>3545</v>
      </c>
      <c r="L60" s="38"/>
      <c r="M60" s="39"/>
      <c r="N60" s="40">
        <v>0</v>
      </c>
      <c r="O60" s="38"/>
      <c r="P60" s="40"/>
      <c r="Q60" s="40">
        <v>10532</v>
      </c>
      <c r="R60" s="38"/>
      <c r="S60" s="40"/>
      <c r="T60" s="40">
        <v>827</v>
      </c>
      <c r="U60" s="38"/>
      <c r="V60" s="40"/>
      <c r="W60" s="40">
        <v>24</v>
      </c>
      <c r="X60" s="40"/>
      <c r="Y60" s="39"/>
      <c r="Z60" s="40">
        <f>W60+T60+Q60+N60+K60+'1(5)第11表-1'!AQ60+'1(5)第11表-1'!AB60</f>
        <v>10348565</v>
      </c>
      <c r="AA60" s="38"/>
      <c r="AB60" s="40"/>
      <c r="AD60" s="20"/>
      <c r="AE60" s="104">
        <v>0</v>
      </c>
      <c r="AF60" s="104"/>
      <c r="AG60" s="105"/>
      <c r="AH60" s="104">
        <v>89773</v>
      </c>
      <c r="AI60" s="106"/>
      <c r="AJ60" s="104"/>
      <c r="AK60" s="429">
        <v>1868085</v>
      </c>
      <c r="AL60" s="104"/>
      <c r="AM60" s="105"/>
      <c r="AN60" s="104">
        <v>19785</v>
      </c>
      <c r="AO60" s="106"/>
      <c r="AP60" s="104"/>
      <c r="AQ60" s="104">
        <v>132645</v>
      </c>
      <c r="AR60" s="104"/>
      <c r="AS60" s="105"/>
      <c r="AT60" s="104">
        <v>6679</v>
      </c>
      <c r="AU60" s="106"/>
      <c r="AV60" s="10"/>
      <c r="AW60" s="34" t="s">
        <v>36</v>
      </c>
      <c r="AX60" s="327"/>
    </row>
    <row r="61" spans="1:50" ht="21.95" customHeight="1" x14ac:dyDescent="0.15">
      <c r="A61" s="326"/>
      <c r="B61" s="34" t="s">
        <v>37</v>
      </c>
      <c r="C61" s="21"/>
      <c r="D61" s="20"/>
      <c r="E61" s="40">
        <v>2160</v>
      </c>
      <c r="F61" s="38"/>
      <c r="G61" s="39"/>
      <c r="H61" s="40">
        <v>0</v>
      </c>
      <c r="I61" s="38"/>
      <c r="J61" s="39"/>
      <c r="K61" s="40">
        <v>2160</v>
      </c>
      <c r="L61" s="38"/>
      <c r="M61" s="39"/>
      <c r="N61" s="40">
        <v>19761</v>
      </c>
      <c r="O61" s="38"/>
      <c r="P61" s="40"/>
      <c r="Q61" s="40">
        <v>27093</v>
      </c>
      <c r="R61" s="38"/>
      <c r="S61" s="40"/>
      <c r="T61" s="40">
        <v>12507</v>
      </c>
      <c r="U61" s="38"/>
      <c r="V61" s="40"/>
      <c r="W61" s="40">
        <v>198</v>
      </c>
      <c r="X61" s="40"/>
      <c r="Y61" s="39"/>
      <c r="Z61" s="40">
        <f>W61+T61+Q61+N61+K61+'1(5)第11表-1'!AQ61+'1(5)第11表-1'!AB61</f>
        <v>11181796</v>
      </c>
      <c r="AA61" s="38"/>
      <c r="AB61" s="40"/>
      <c r="AD61" s="20"/>
      <c r="AE61" s="104">
        <v>0</v>
      </c>
      <c r="AF61" s="104"/>
      <c r="AG61" s="105"/>
      <c r="AH61" s="104">
        <v>89747</v>
      </c>
      <c r="AI61" s="106"/>
      <c r="AJ61" s="104"/>
      <c r="AK61" s="429">
        <v>2001515</v>
      </c>
      <c r="AL61" s="104"/>
      <c r="AM61" s="105"/>
      <c r="AN61" s="104">
        <v>26595</v>
      </c>
      <c r="AO61" s="106"/>
      <c r="AP61" s="104"/>
      <c r="AQ61" s="104">
        <v>153499</v>
      </c>
      <c r="AR61" s="104"/>
      <c r="AS61" s="105"/>
      <c r="AT61" s="104">
        <v>8377</v>
      </c>
      <c r="AU61" s="106"/>
      <c r="AV61" s="10"/>
      <c r="AW61" s="34" t="s">
        <v>37</v>
      </c>
      <c r="AX61" s="327"/>
    </row>
    <row r="62" spans="1:50" ht="21.95" customHeight="1" x14ac:dyDescent="0.15">
      <c r="A62" s="326"/>
      <c r="B62" s="34" t="s">
        <v>38</v>
      </c>
      <c r="C62" s="21"/>
      <c r="D62" s="20"/>
      <c r="E62" s="40">
        <v>0</v>
      </c>
      <c r="F62" s="38"/>
      <c r="G62" s="39"/>
      <c r="H62" s="40">
        <v>0</v>
      </c>
      <c r="I62" s="38"/>
      <c r="J62" s="39"/>
      <c r="K62" s="40">
        <v>0</v>
      </c>
      <c r="L62" s="38"/>
      <c r="M62" s="39"/>
      <c r="N62" s="40">
        <v>0</v>
      </c>
      <c r="O62" s="38"/>
      <c r="P62" s="40"/>
      <c r="Q62" s="40">
        <v>5972</v>
      </c>
      <c r="R62" s="38"/>
      <c r="S62" s="40"/>
      <c r="T62" s="40">
        <v>2973</v>
      </c>
      <c r="U62" s="38"/>
      <c r="V62" s="40"/>
      <c r="W62" s="40">
        <v>13743</v>
      </c>
      <c r="X62" s="40"/>
      <c r="Y62" s="39"/>
      <c r="Z62" s="40">
        <f>W62+T62+Q62+N62+K62+'1(5)第11表-1'!AQ62+'1(5)第11表-1'!AB62</f>
        <v>8743070</v>
      </c>
      <c r="AA62" s="38"/>
      <c r="AB62" s="40"/>
      <c r="AD62" s="20"/>
      <c r="AE62" s="104">
        <v>0</v>
      </c>
      <c r="AF62" s="104"/>
      <c r="AG62" s="105"/>
      <c r="AH62" s="104">
        <v>66891</v>
      </c>
      <c r="AI62" s="106"/>
      <c r="AJ62" s="104"/>
      <c r="AK62" s="429">
        <v>1520131</v>
      </c>
      <c r="AL62" s="104"/>
      <c r="AM62" s="105"/>
      <c r="AN62" s="104">
        <v>35465</v>
      </c>
      <c r="AO62" s="106"/>
      <c r="AP62" s="104"/>
      <c r="AQ62" s="104">
        <v>113008</v>
      </c>
      <c r="AR62" s="104"/>
      <c r="AS62" s="105"/>
      <c r="AT62" s="104">
        <v>6703</v>
      </c>
      <c r="AU62" s="106"/>
      <c r="AV62" s="10"/>
      <c r="AW62" s="34" t="s">
        <v>38</v>
      </c>
      <c r="AX62" s="327"/>
    </row>
    <row r="63" spans="1:50" ht="21.95" customHeight="1" x14ac:dyDescent="0.15">
      <c r="A63" s="328"/>
      <c r="B63" s="49" t="s">
        <v>39</v>
      </c>
      <c r="C63" s="25"/>
      <c r="D63" s="26"/>
      <c r="E63" s="46">
        <v>0</v>
      </c>
      <c r="F63" s="44"/>
      <c r="G63" s="45"/>
      <c r="H63" s="46">
        <v>0</v>
      </c>
      <c r="I63" s="44"/>
      <c r="J63" s="45"/>
      <c r="K63" s="46">
        <v>0</v>
      </c>
      <c r="L63" s="44"/>
      <c r="M63" s="45"/>
      <c r="N63" s="46">
        <v>3200</v>
      </c>
      <c r="O63" s="44"/>
      <c r="P63" s="46"/>
      <c r="Q63" s="46">
        <v>16036</v>
      </c>
      <c r="R63" s="44"/>
      <c r="S63" s="46"/>
      <c r="T63" s="46">
        <v>4914</v>
      </c>
      <c r="U63" s="44"/>
      <c r="V63" s="46"/>
      <c r="W63" s="46">
        <v>2561</v>
      </c>
      <c r="X63" s="46"/>
      <c r="Y63" s="45"/>
      <c r="Z63" s="46">
        <f>W63+T63+Q63+N63+K63+'1(5)第11表-1'!AQ63+'1(5)第11表-1'!AB63</f>
        <v>12945885</v>
      </c>
      <c r="AA63" s="44"/>
      <c r="AB63" s="40"/>
      <c r="AD63" s="26"/>
      <c r="AE63" s="107">
        <v>8219</v>
      </c>
      <c r="AF63" s="107"/>
      <c r="AG63" s="108"/>
      <c r="AH63" s="107">
        <v>77159</v>
      </c>
      <c r="AI63" s="109"/>
      <c r="AJ63" s="107"/>
      <c r="AK63" s="430">
        <v>2300414</v>
      </c>
      <c r="AL63" s="107"/>
      <c r="AM63" s="108"/>
      <c r="AN63" s="107">
        <v>57205</v>
      </c>
      <c r="AO63" s="109"/>
      <c r="AP63" s="107"/>
      <c r="AQ63" s="107">
        <v>184237</v>
      </c>
      <c r="AR63" s="107"/>
      <c r="AS63" s="108"/>
      <c r="AT63" s="107">
        <v>10496</v>
      </c>
      <c r="AU63" s="109"/>
      <c r="AV63" s="23"/>
      <c r="AW63" s="49" t="s">
        <v>39</v>
      </c>
      <c r="AX63" s="329"/>
    </row>
    <row r="64" spans="1:50" ht="21.95" customHeight="1" x14ac:dyDescent="0.15">
      <c r="A64" s="326"/>
      <c r="B64" s="34" t="s">
        <v>40</v>
      </c>
      <c r="C64" s="21"/>
      <c r="D64" s="20"/>
      <c r="E64" s="40">
        <v>0</v>
      </c>
      <c r="F64" s="38"/>
      <c r="G64" s="39"/>
      <c r="H64" s="40">
        <v>0</v>
      </c>
      <c r="I64" s="38"/>
      <c r="J64" s="39"/>
      <c r="K64" s="40">
        <v>0</v>
      </c>
      <c r="L64" s="38"/>
      <c r="M64" s="39"/>
      <c r="N64" s="40">
        <v>1811</v>
      </c>
      <c r="O64" s="38"/>
      <c r="P64" s="40"/>
      <c r="Q64" s="40">
        <v>0</v>
      </c>
      <c r="R64" s="38"/>
      <c r="S64" s="40"/>
      <c r="T64" s="40">
        <v>2832</v>
      </c>
      <c r="U64" s="38"/>
      <c r="V64" s="40"/>
      <c r="W64" s="40">
        <v>1081</v>
      </c>
      <c r="X64" s="40"/>
      <c r="Y64" s="39"/>
      <c r="Z64" s="40">
        <f>W64+T64+Q64+N64+K64+'1(5)第11表-1'!AQ64+'1(5)第11表-1'!AB64</f>
        <v>2840482</v>
      </c>
      <c r="AA64" s="38"/>
      <c r="AB64" s="40"/>
      <c r="AD64" s="20"/>
      <c r="AE64" s="104">
        <v>0</v>
      </c>
      <c r="AF64" s="104"/>
      <c r="AG64" s="105"/>
      <c r="AH64" s="104">
        <v>33223</v>
      </c>
      <c r="AI64" s="106"/>
      <c r="AJ64" s="104"/>
      <c r="AK64" s="428">
        <v>559160</v>
      </c>
      <c r="AL64" s="104"/>
      <c r="AM64" s="105"/>
      <c r="AN64" s="104">
        <v>13534</v>
      </c>
      <c r="AO64" s="106"/>
      <c r="AP64" s="104"/>
      <c r="AQ64" s="104">
        <v>42608</v>
      </c>
      <c r="AR64" s="104"/>
      <c r="AS64" s="105"/>
      <c r="AT64" s="104">
        <v>5359</v>
      </c>
      <c r="AU64" s="106"/>
      <c r="AV64" s="10"/>
      <c r="AW64" s="34" t="s">
        <v>40</v>
      </c>
      <c r="AX64" s="327"/>
    </row>
    <row r="65" spans="1:50" ht="21.95" customHeight="1" x14ac:dyDescent="0.15">
      <c r="A65" s="326"/>
      <c r="B65" s="34" t="s">
        <v>41</v>
      </c>
      <c r="C65" s="21"/>
      <c r="D65" s="20"/>
      <c r="E65" s="40">
        <v>1122</v>
      </c>
      <c r="F65" s="38"/>
      <c r="G65" s="39"/>
      <c r="H65" s="40">
        <v>0</v>
      </c>
      <c r="I65" s="38"/>
      <c r="J65" s="39"/>
      <c r="K65" s="40">
        <v>1122</v>
      </c>
      <c r="L65" s="38"/>
      <c r="M65" s="39"/>
      <c r="N65" s="40">
        <v>7500</v>
      </c>
      <c r="O65" s="38"/>
      <c r="P65" s="40"/>
      <c r="Q65" s="40">
        <v>25320</v>
      </c>
      <c r="R65" s="38"/>
      <c r="S65" s="40"/>
      <c r="T65" s="40">
        <v>1636</v>
      </c>
      <c r="U65" s="38"/>
      <c r="V65" s="40"/>
      <c r="W65" s="40">
        <v>580</v>
      </c>
      <c r="X65" s="40"/>
      <c r="Y65" s="39"/>
      <c r="Z65" s="40">
        <f>W65+T65+Q65+N65+K65+'1(5)第11表-1'!AQ65+'1(5)第11表-1'!AB65</f>
        <v>13265523</v>
      </c>
      <c r="AA65" s="38"/>
      <c r="AB65" s="40"/>
      <c r="AD65" s="20"/>
      <c r="AE65" s="104">
        <v>0</v>
      </c>
      <c r="AF65" s="104"/>
      <c r="AG65" s="105"/>
      <c r="AH65" s="104">
        <v>87279</v>
      </c>
      <c r="AI65" s="106"/>
      <c r="AJ65" s="104"/>
      <c r="AK65" s="429">
        <v>2448768</v>
      </c>
      <c r="AL65" s="104"/>
      <c r="AM65" s="105"/>
      <c r="AN65" s="104">
        <v>32392</v>
      </c>
      <c r="AO65" s="106"/>
      <c r="AP65" s="104"/>
      <c r="AQ65" s="104">
        <v>176299</v>
      </c>
      <c r="AR65" s="104"/>
      <c r="AS65" s="105"/>
      <c r="AT65" s="104">
        <v>10610</v>
      </c>
      <c r="AU65" s="106"/>
      <c r="AV65" s="10"/>
      <c r="AW65" s="34" t="s">
        <v>41</v>
      </c>
      <c r="AX65" s="327"/>
    </row>
    <row r="66" spans="1:50" ht="21.95" customHeight="1" x14ac:dyDescent="0.15">
      <c r="A66" s="326"/>
      <c r="B66" s="34" t="s">
        <v>42</v>
      </c>
      <c r="C66" s="21"/>
      <c r="D66" s="20"/>
      <c r="E66" s="40">
        <v>0</v>
      </c>
      <c r="F66" s="38"/>
      <c r="G66" s="39"/>
      <c r="H66" s="40">
        <v>0</v>
      </c>
      <c r="I66" s="38"/>
      <c r="J66" s="39"/>
      <c r="K66" s="40">
        <v>0</v>
      </c>
      <c r="L66" s="38"/>
      <c r="M66" s="39"/>
      <c r="N66" s="40">
        <v>0</v>
      </c>
      <c r="O66" s="38"/>
      <c r="P66" s="40"/>
      <c r="Q66" s="40">
        <v>10308</v>
      </c>
      <c r="R66" s="38"/>
      <c r="S66" s="40"/>
      <c r="T66" s="40">
        <v>3552</v>
      </c>
      <c r="U66" s="38"/>
      <c r="V66" s="40"/>
      <c r="W66" s="40">
        <v>3692</v>
      </c>
      <c r="X66" s="40"/>
      <c r="Y66" s="39"/>
      <c r="Z66" s="40">
        <f>W66+T66+Q66+N66+K66+'1(5)第11表-1'!AQ66+'1(5)第11表-1'!AB66</f>
        <v>15926271</v>
      </c>
      <c r="AA66" s="38"/>
      <c r="AB66" s="40"/>
      <c r="AD66" s="20"/>
      <c r="AE66" s="104">
        <v>0</v>
      </c>
      <c r="AF66" s="104"/>
      <c r="AG66" s="105"/>
      <c r="AH66" s="104">
        <v>96063</v>
      </c>
      <c r="AI66" s="106"/>
      <c r="AJ66" s="104"/>
      <c r="AK66" s="429">
        <v>2957735</v>
      </c>
      <c r="AL66" s="104"/>
      <c r="AM66" s="105"/>
      <c r="AN66" s="104">
        <v>25433</v>
      </c>
      <c r="AO66" s="106"/>
      <c r="AP66" s="104"/>
      <c r="AQ66" s="104">
        <v>209220</v>
      </c>
      <c r="AR66" s="104"/>
      <c r="AS66" s="105"/>
      <c r="AT66" s="104">
        <v>9936</v>
      </c>
      <c r="AU66" s="106"/>
      <c r="AV66" s="10"/>
      <c r="AW66" s="34" t="s">
        <v>42</v>
      </c>
      <c r="AX66" s="327"/>
    </row>
    <row r="67" spans="1:50" ht="21.95" customHeight="1" x14ac:dyDescent="0.15">
      <c r="A67" s="326"/>
      <c r="B67" s="34" t="s">
        <v>43</v>
      </c>
      <c r="C67" s="21"/>
      <c r="D67" s="20"/>
      <c r="E67" s="40">
        <v>8403</v>
      </c>
      <c r="F67" s="38"/>
      <c r="G67" s="39"/>
      <c r="H67" s="40">
        <v>0</v>
      </c>
      <c r="I67" s="38"/>
      <c r="J67" s="39"/>
      <c r="K67" s="40">
        <v>8403</v>
      </c>
      <c r="L67" s="38"/>
      <c r="M67" s="39"/>
      <c r="N67" s="40">
        <v>2706</v>
      </c>
      <c r="O67" s="38"/>
      <c r="P67" s="40"/>
      <c r="Q67" s="40">
        <v>54953</v>
      </c>
      <c r="R67" s="38"/>
      <c r="S67" s="40"/>
      <c r="T67" s="40">
        <v>7966</v>
      </c>
      <c r="U67" s="38"/>
      <c r="V67" s="40"/>
      <c r="W67" s="40">
        <v>17772</v>
      </c>
      <c r="X67" s="40"/>
      <c r="Y67" s="39"/>
      <c r="Z67" s="40">
        <f>W67+T67+Q67+N67+K67+'1(5)第11表-1'!AQ67+'1(5)第11表-1'!AB67</f>
        <v>39112591</v>
      </c>
      <c r="AA67" s="38"/>
      <c r="AB67" s="40"/>
      <c r="AD67" s="20"/>
      <c r="AE67" s="104">
        <v>0</v>
      </c>
      <c r="AF67" s="104"/>
      <c r="AG67" s="105"/>
      <c r="AH67" s="104">
        <v>227844</v>
      </c>
      <c r="AI67" s="106"/>
      <c r="AJ67" s="104"/>
      <c r="AK67" s="429">
        <v>7178914</v>
      </c>
      <c r="AL67" s="104"/>
      <c r="AM67" s="105"/>
      <c r="AN67" s="104">
        <v>89085</v>
      </c>
      <c r="AO67" s="106"/>
      <c r="AP67" s="104"/>
      <c r="AQ67" s="104">
        <v>488552</v>
      </c>
      <c r="AR67" s="104"/>
      <c r="AS67" s="105"/>
      <c r="AT67" s="104">
        <v>22156</v>
      </c>
      <c r="AU67" s="106"/>
      <c r="AV67" s="10"/>
      <c r="AW67" s="34" t="s">
        <v>43</v>
      </c>
      <c r="AX67" s="327"/>
    </row>
    <row r="68" spans="1:50" ht="21.95" customHeight="1" x14ac:dyDescent="0.15">
      <c r="A68" s="328"/>
      <c r="B68" s="49" t="s">
        <v>44</v>
      </c>
      <c r="C68" s="25"/>
      <c r="D68" s="26"/>
      <c r="E68" s="46">
        <v>6897</v>
      </c>
      <c r="F68" s="44"/>
      <c r="G68" s="45"/>
      <c r="H68" s="46">
        <v>0</v>
      </c>
      <c r="I68" s="44"/>
      <c r="J68" s="45"/>
      <c r="K68" s="46">
        <v>6897</v>
      </c>
      <c r="L68" s="44"/>
      <c r="M68" s="45"/>
      <c r="N68" s="46">
        <v>36178</v>
      </c>
      <c r="O68" s="44"/>
      <c r="P68" s="46"/>
      <c r="Q68" s="46">
        <v>64078</v>
      </c>
      <c r="R68" s="44"/>
      <c r="S68" s="46"/>
      <c r="T68" s="46">
        <v>13588</v>
      </c>
      <c r="U68" s="44"/>
      <c r="V68" s="46"/>
      <c r="W68" s="46">
        <v>4355</v>
      </c>
      <c r="X68" s="46"/>
      <c r="Y68" s="45"/>
      <c r="Z68" s="46">
        <f>W68+T68+Q68+N68+K68+'1(5)第11表-1'!AQ68+'1(5)第11表-1'!AB68</f>
        <v>41504207</v>
      </c>
      <c r="AA68" s="44"/>
      <c r="AB68" s="40"/>
      <c r="AD68" s="26"/>
      <c r="AE68" s="107">
        <v>427</v>
      </c>
      <c r="AF68" s="107"/>
      <c r="AG68" s="108"/>
      <c r="AH68" s="107">
        <v>228328</v>
      </c>
      <c r="AI68" s="109"/>
      <c r="AJ68" s="107"/>
      <c r="AK68" s="430">
        <v>7538943</v>
      </c>
      <c r="AL68" s="107"/>
      <c r="AM68" s="108"/>
      <c r="AN68" s="107">
        <v>87211</v>
      </c>
      <c r="AO68" s="109"/>
      <c r="AP68" s="107"/>
      <c r="AQ68" s="107">
        <v>511323</v>
      </c>
      <c r="AR68" s="107"/>
      <c r="AS68" s="108"/>
      <c r="AT68" s="107">
        <v>26331</v>
      </c>
      <c r="AU68" s="109"/>
      <c r="AV68" s="23"/>
      <c r="AW68" s="49" t="s">
        <v>44</v>
      </c>
      <c r="AX68" s="329"/>
    </row>
    <row r="69" spans="1:50" ht="21.95" customHeight="1" x14ac:dyDescent="0.15">
      <c r="A69" s="326"/>
      <c r="B69" s="34" t="s">
        <v>45</v>
      </c>
      <c r="C69" s="21"/>
      <c r="D69" s="20"/>
      <c r="E69" s="40">
        <v>14789</v>
      </c>
      <c r="F69" s="38"/>
      <c r="G69" s="39"/>
      <c r="H69" s="40">
        <v>0</v>
      </c>
      <c r="I69" s="38"/>
      <c r="J69" s="39"/>
      <c r="K69" s="40">
        <v>14789</v>
      </c>
      <c r="L69" s="38"/>
      <c r="M69" s="39"/>
      <c r="N69" s="40">
        <v>13635</v>
      </c>
      <c r="O69" s="38"/>
      <c r="P69" s="40"/>
      <c r="Q69" s="40">
        <v>104152</v>
      </c>
      <c r="R69" s="38"/>
      <c r="S69" s="40"/>
      <c r="T69" s="40">
        <v>7322</v>
      </c>
      <c r="U69" s="38"/>
      <c r="V69" s="40"/>
      <c r="W69" s="40">
        <v>3747</v>
      </c>
      <c r="X69" s="40"/>
      <c r="Y69" s="39"/>
      <c r="Z69" s="40">
        <f>W69+T69+Q69+N69+K69+'1(5)第11表-1'!AQ69+'1(5)第11表-1'!AB69</f>
        <v>47168109</v>
      </c>
      <c r="AA69" s="38"/>
      <c r="AB69" s="40"/>
      <c r="AD69" s="20"/>
      <c r="AE69" s="104">
        <v>0</v>
      </c>
      <c r="AF69" s="104"/>
      <c r="AG69" s="105"/>
      <c r="AH69" s="104">
        <v>373003</v>
      </c>
      <c r="AI69" s="106"/>
      <c r="AJ69" s="104"/>
      <c r="AK69" s="429">
        <v>8371965</v>
      </c>
      <c r="AL69" s="104"/>
      <c r="AM69" s="105"/>
      <c r="AN69" s="104">
        <v>117128</v>
      </c>
      <c r="AO69" s="106"/>
      <c r="AP69" s="104"/>
      <c r="AQ69" s="104">
        <v>533519</v>
      </c>
      <c r="AR69" s="104"/>
      <c r="AS69" s="105"/>
      <c r="AT69" s="104">
        <v>33607</v>
      </c>
      <c r="AU69" s="106"/>
      <c r="AV69" s="10"/>
      <c r="AW69" s="34" t="s">
        <v>45</v>
      </c>
      <c r="AX69" s="327"/>
    </row>
    <row r="70" spans="1:50" ht="21.95" customHeight="1" x14ac:dyDescent="0.15">
      <c r="A70" s="326"/>
      <c r="B70" s="34" t="s">
        <v>46</v>
      </c>
      <c r="C70" s="21"/>
      <c r="D70" s="20"/>
      <c r="E70" s="40">
        <v>18031</v>
      </c>
      <c r="F70" s="38"/>
      <c r="G70" s="39"/>
      <c r="H70" s="40">
        <v>0</v>
      </c>
      <c r="I70" s="38"/>
      <c r="J70" s="39"/>
      <c r="K70" s="40">
        <v>18031</v>
      </c>
      <c r="L70" s="38"/>
      <c r="M70" s="39"/>
      <c r="N70" s="40">
        <v>244634</v>
      </c>
      <c r="O70" s="38"/>
      <c r="P70" s="40"/>
      <c r="Q70" s="40">
        <v>191961</v>
      </c>
      <c r="R70" s="38"/>
      <c r="S70" s="40"/>
      <c r="T70" s="40">
        <v>25076</v>
      </c>
      <c r="U70" s="38"/>
      <c r="V70" s="40"/>
      <c r="W70" s="40">
        <v>11280</v>
      </c>
      <c r="X70" s="40"/>
      <c r="Y70" s="39"/>
      <c r="Z70" s="40">
        <f>W70+T70+Q70+N70+K70+'1(5)第11表-1'!AQ70+'1(5)第11表-1'!AB70</f>
        <v>63296608</v>
      </c>
      <c r="AA70" s="38"/>
      <c r="AB70" s="40"/>
      <c r="AD70" s="20"/>
      <c r="AE70" s="104">
        <v>127</v>
      </c>
      <c r="AF70" s="104"/>
      <c r="AG70" s="105"/>
      <c r="AH70" s="104">
        <v>445385</v>
      </c>
      <c r="AI70" s="106"/>
      <c r="AJ70" s="104"/>
      <c r="AK70" s="429">
        <v>10929552</v>
      </c>
      <c r="AL70" s="104"/>
      <c r="AM70" s="105"/>
      <c r="AN70" s="104">
        <v>183584</v>
      </c>
      <c r="AO70" s="106"/>
      <c r="AP70" s="104"/>
      <c r="AQ70" s="104">
        <v>708884</v>
      </c>
      <c r="AR70" s="104"/>
      <c r="AS70" s="105"/>
      <c r="AT70" s="104">
        <v>39290</v>
      </c>
      <c r="AU70" s="106"/>
      <c r="AV70" s="10"/>
      <c r="AW70" s="34" t="s">
        <v>46</v>
      </c>
      <c r="AX70" s="327"/>
    </row>
    <row r="71" spans="1:50" ht="21.95" customHeight="1" thickBot="1" x14ac:dyDescent="0.2">
      <c r="A71" s="326"/>
      <c r="B71" s="34" t="s">
        <v>47</v>
      </c>
      <c r="C71" s="21"/>
      <c r="D71" s="20"/>
      <c r="E71" s="40">
        <v>0</v>
      </c>
      <c r="F71" s="38"/>
      <c r="G71" s="39"/>
      <c r="H71" s="40">
        <v>0</v>
      </c>
      <c r="I71" s="38"/>
      <c r="J71" s="39"/>
      <c r="K71" s="40">
        <v>0</v>
      </c>
      <c r="L71" s="38"/>
      <c r="M71" s="39"/>
      <c r="N71" s="40">
        <v>211</v>
      </c>
      <c r="O71" s="38"/>
      <c r="P71" s="40"/>
      <c r="Q71" s="40">
        <v>61894</v>
      </c>
      <c r="R71" s="38"/>
      <c r="S71" s="40"/>
      <c r="T71" s="40">
        <v>35773</v>
      </c>
      <c r="U71" s="38"/>
      <c r="V71" s="40"/>
      <c r="W71" s="40">
        <v>5173</v>
      </c>
      <c r="X71" s="40"/>
      <c r="Y71" s="39"/>
      <c r="Z71" s="46">
        <f>W71+T71+Q71+N71+K71+'1(5)第11表-1'!AQ71+'1(5)第11表-1'!AB71</f>
        <v>40774618</v>
      </c>
      <c r="AA71" s="38"/>
      <c r="AB71" s="40"/>
      <c r="AD71" s="20"/>
      <c r="AE71" s="104">
        <v>2831</v>
      </c>
      <c r="AF71" s="104"/>
      <c r="AG71" s="105"/>
      <c r="AH71" s="104">
        <v>278947</v>
      </c>
      <c r="AI71" s="106"/>
      <c r="AJ71" s="104"/>
      <c r="AK71" s="429">
        <v>7167868</v>
      </c>
      <c r="AL71" s="104"/>
      <c r="AM71" s="105"/>
      <c r="AN71" s="104">
        <v>141343</v>
      </c>
      <c r="AO71" s="106"/>
      <c r="AP71" s="104"/>
      <c r="AQ71" s="104">
        <v>469232</v>
      </c>
      <c r="AR71" s="104"/>
      <c r="AS71" s="105"/>
      <c r="AT71" s="104">
        <v>31370</v>
      </c>
      <c r="AU71" s="106"/>
      <c r="AV71" s="10"/>
      <c r="AW71" s="34" t="s">
        <v>47</v>
      </c>
      <c r="AX71" s="327"/>
    </row>
    <row r="72" spans="1:50" ht="21.95" customHeight="1" thickTop="1" thickBot="1" x14ac:dyDescent="0.2">
      <c r="A72" s="334"/>
      <c r="B72" s="281" t="s">
        <v>48</v>
      </c>
      <c r="C72" s="282"/>
      <c r="D72" s="294"/>
      <c r="E72" s="295">
        <f>SUM(E49:E71)</f>
        <v>73065</v>
      </c>
      <c r="F72" s="290"/>
      <c r="G72" s="296"/>
      <c r="H72" s="295">
        <f>SUM(H49:H71)</f>
        <v>10825</v>
      </c>
      <c r="I72" s="290"/>
      <c r="J72" s="296"/>
      <c r="K72" s="295">
        <f>SUM(K49:K71)</f>
        <v>83890</v>
      </c>
      <c r="L72" s="290"/>
      <c r="M72" s="296"/>
      <c r="N72" s="295">
        <f>SUM(N49:N71)</f>
        <v>1492650</v>
      </c>
      <c r="O72" s="290"/>
      <c r="P72" s="295"/>
      <c r="Q72" s="295">
        <f>SUM(Q49:Q71)</f>
        <v>1407264</v>
      </c>
      <c r="R72" s="290"/>
      <c r="S72" s="295"/>
      <c r="T72" s="295">
        <f>SUM(T49:T71)</f>
        <v>226694</v>
      </c>
      <c r="U72" s="290"/>
      <c r="V72" s="295"/>
      <c r="W72" s="295">
        <f>SUM(W49:W71)</f>
        <v>126886</v>
      </c>
      <c r="X72" s="295"/>
      <c r="Y72" s="296"/>
      <c r="Z72" s="295">
        <f>SUM(Z49:Z71)</f>
        <v>669567723</v>
      </c>
      <c r="AA72" s="290"/>
      <c r="AB72" s="40"/>
      <c r="AD72" s="294"/>
      <c r="AE72" s="297">
        <f>SUM(AE49:AE71)</f>
        <v>13972</v>
      </c>
      <c r="AF72" s="298"/>
      <c r="AG72" s="299"/>
      <c r="AH72" s="297">
        <f>SUM(AH49:AH71)</f>
        <v>4729401</v>
      </c>
      <c r="AI72" s="300"/>
      <c r="AJ72" s="298"/>
      <c r="AK72" s="297">
        <f>SUM(AK49:AK71)</f>
        <v>118192886</v>
      </c>
      <c r="AL72" s="298"/>
      <c r="AM72" s="299"/>
      <c r="AN72" s="297">
        <f>SUM(AN49:AN71)</f>
        <v>1772300</v>
      </c>
      <c r="AO72" s="300"/>
      <c r="AP72" s="298"/>
      <c r="AQ72" s="297">
        <f>SUM(AQ49:AQ71)</f>
        <v>7824912</v>
      </c>
      <c r="AR72" s="298"/>
      <c r="AS72" s="299"/>
      <c r="AT72" s="297">
        <f>SUM(AT49:AT71)</f>
        <v>451275</v>
      </c>
      <c r="AU72" s="300"/>
      <c r="AV72" s="280"/>
      <c r="AW72" s="281" t="s">
        <v>48</v>
      </c>
      <c r="AX72" s="335"/>
    </row>
    <row r="73" spans="1:50" ht="21.95" customHeight="1" thickTop="1" thickBot="1" x14ac:dyDescent="0.2">
      <c r="A73" s="336"/>
      <c r="B73" s="337" t="s">
        <v>49</v>
      </c>
      <c r="C73" s="338"/>
      <c r="D73" s="339"/>
      <c r="E73" s="340">
        <f>SUM(E48,E72)</f>
        <v>2846013</v>
      </c>
      <c r="F73" s="341"/>
      <c r="G73" s="342"/>
      <c r="H73" s="340">
        <f>SUM(H48,H72)</f>
        <v>291648</v>
      </c>
      <c r="I73" s="341"/>
      <c r="J73" s="342"/>
      <c r="K73" s="340">
        <f>SUM(K48,K72)</f>
        <v>3137661</v>
      </c>
      <c r="L73" s="341"/>
      <c r="M73" s="342"/>
      <c r="N73" s="340">
        <f>SUM(N48,N72)</f>
        <v>47550806</v>
      </c>
      <c r="O73" s="341"/>
      <c r="P73" s="340"/>
      <c r="Q73" s="340">
        <f>SUM(Q48,Q72)</f>
        <v>46143685</v>
      </c>
      <c r="R73" s="341"/>
      <c r="S73" s="340"/>
      <c r="T73" s="340">
        <f>SUM(T48,T72)</f>
        <v>5597110</v>
      </c>
      <c r="U73" s="341"/>
      <c r="V73" s="340"/>
      <c r="W73" s="340">
        <f>SUM(W48,W72)</f>
        <v>4274052</v>
      </c>
      <c r="X73" s="340"/>
      <c r="Y73" s="342"/>
      <c r="Z73" s="340">
        <f>SUM(Z48,Z72)</f>
        <v>11942938784</v>
      </c>
      <c r="AA73" s="341"/>
      <c r="AB73" s="40"/>
      <c r="AD73" s="339"/>
      <c r="AE73" s="346">
        <f>SUM(AE48,AE72)</f>
        <v>249497</v>
      </c>
      <c r="AF73" s="347"/>
      <c r="AG73" s="348"/>
      <c r="AH73" s="346">
        <f>SUM(AH48,AH72)</f>
        <v>82372426</v>
      </c>
      <c r="AI73" s="349"/>
      <c r="AJ73" s="347"/>
      <c r="AK73" s="346">
        <f>SUM(AK48,AK72)</f>
        <v>1991877822</v>
      </c>
      <c r="AL73" s="347"/>
      <c r="AM73" s="348"/>
      <c r="AN73" s="346">
        <f>SUM(AN48,AN72)</f>
        <v>31995010</v>
      </c>
      <c r="AO73" s="349"/>
      <c r="AP73" s="347"/>
      <c r="AQ73" s="346">
        <f>SUM(AQ48,AQ72)</f>
        <v>116882988</v>
      </c>
      <c r="AR73" s="347"/>
      <c r="AS73" s="348"/>
      <c r="AT73" s="346">
        <f>SUM(AT48,AT72)</f>
        <v>6022479</v>
      </c>
      <c r="AU73" s="349"/>
      <c r="AV73" s="343"/>
      <c r="AW73" s="337" t="s">
        <v>49</v>
      </c>
      <c r="AX73" s="344"/>
    </row>
    <row r="74" spans="1:50" ht="17.25" customHeight="1" x14ac:dyDescent="0.15">
      <c r="B74" s="11" t="s">
        <v>83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</row>
    <row r="75" spans="1:50" ht="16.5" customHeight="1" x14ac:dyDescent="0.1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D75" s="11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</row>
    <row r="76" spans="1:50" s="399" customFormat="1" ht="16.5" customHeight="1" x14ac:dyDescent="0.15">
      <c r="B76" s="400"/>
      <c r="C76" s="400"/>
      <c r="D76" s="400"/>
      <c r="E76" s="401"/>
      <c r="F76" s="400"/>
      <c r="G76" s="400"/>
      <c r="H76" s="401"/>
      <c r="I76" s="400"/>
      <c r="J76" s="400"/>
      <c r="K76" s="401"/>
      <c r="L76" s="400"/>
      <c r="M76" s="400"/>
      <c r="N76" s="401"/>
      <c r="O76" s="400"/>
      <c r="P76" s="400"/>
      <c r="Q76" s="401"/>
      <c r="R76" s="400"/>
      <c r="S76" s="400"/>
      <c r="T76" s="401"/>
      <c r="U76" s="400"/>
      <c r="V76" s="400"/>
      <c r="W76" s="401"/>
      <c r="X76" s="400"/>
      <c r="Y76" s="400"/>
      <c r="Z76" s="401"/>
      <c r="AA76" s="400"/>
      <c r="AB76" s="400"/>
      <c r="AD76" s="400"/>
      <c r="AE76" s="401"/>
      <c r="AF76" s="400"/>
      <c r="AG76" s="400"/>
      <c r="AH76" s="401"/>
      <c r="AI76" s="400"/>
      <c r="AJ76" s="400"/>
      <c r="AK76" s="401"/>
      <c r="AL76" s="400"/>
      <c r="AM76" s="400"/>
      <c r="AN76" s="401"/>
      <c r="AO76" s="400"/>
      <c r="AP76" s="400"/>
      <c r="AQ76" s="401"/>
      <c r="AR76" s="400"/>
      <c r="AS76" s="400"/>
      <c r="AT76" s="401"/>
      <c r="AU76" s="400"/>
    </row>
    <row r="77" spans="1:50" ht="16.5" customHeight="1" x14ac:dyDescent="0.15">
      <c r="B77" s="11"/>
      <c r="C77" s="11"/>
      <c r="D77" s="11"/>
      <c r="E77" s="401"/>
      <c r="F77" s="11"/>
      <c r="G77" s="11"/>
      <c r="H77" s="401"/>
      <c r="I77" s="11"/>
      <c r="J77" s="11"/>
      <c r="K77" s="401"/>
      <c r="L77" s="11"/>
      <c r="M77" s="11"/>
      <c r="N77" s="401"/>
      <c r="O77" s="11"/>
      <c r="P77" s="11"/>
      <c r="Q77" s="401"/>
      <c r="R77" s="11"/>
      <c r="S77" s="11"/>
      <c r="T77" s="401"/>
      <c r="U77" s="11"/>
      <c r="W77" s="401"/>
      <c r="Z77" s="401"/>
      <c r="AD77" s="11"/>
      <c r="AE77" s="401"/>
      <c r="AF77" s="11"/>
      <c r="AG77" s="11"/>
      <c r="AH77" s="401"/>
      <c r="AI77" s="11"/>
      <c r="AJ77" s="11"/>
      <c r="AK77" s="401"/>
      <c r="AL77" s="11"/>
      <c r="AM77" s="11"/>
      <c r="AN77" s="401"/>
      <c r="AO77" s="11"/>
      <c r="AP77" s="11"/>
      <c r="AQ77" s="401"/>
      <c r="AR77" s="11"/>
      <c r="AS77" s="5"/>
      <c r="AT77" s="401"/>
      <c r="AU77" s="5"/>
    </row>
    <row r="78" spans="1:50" ht="16.5" customHeight="1" x14ac:dyDescent="0.15">
      <c r="B78" s="11"/>
      <c r="C78" s="11"/>
      <c r="D78" s="11"/>
      <c r="E78" s="401"/>
      <c r="F78" s="11"/>
      <c r="G78" s="11"/>
      <c r="H78" s="401"/>
      <c r="I78" s="11"/>
      <c r="J78" s="11"/>
      <c r="K78" s="401"/>
      <c r="L78" s="11"/>
      <c r="M78" s="11"/>
      <c r="N78" s="401"/>
      <c r="O78" s="11"/>
      <c r="P78" s="11"/>
      <c r="Q78" s="401"/>
      <c r="R78" s="11"/>
      <c r="S78" s="11"/>
      <c r="T78" s="401"/>
      <c r="U78" s="11"/>
      <c r="V78" s="11"/>
      <c r="W78" s="401"/>
      <c r="X78" s="11"/>
      <c r="Y78" s="11"/>
      <c r="Z78" s="401"/>
      <c r="AA78" s="11"/>
      <c r="AB78" s="11"/>
      <c r="AD78" s="11"/>
      <c r="AE78" s="401"/>
      <c r="AF78" s="119"/>
      <c r="AG78" s="11"/>
      <c r="AH78" s="401"/>
      <c r="AI78" s="119"/>
      <c r="AJ78" s="11"/>
      <c r="AK78" s="401"/>
      <c r="AL78" s="119"/>
      <c r="AM78" s="11"/>
      <c r="AN78" s="401"/>
      <c r="AO78" s="119"/>
      <c r="AP78" s="11"/>
      <c r="AQ78" s="401"/>
      <c r="AR78" s="119"/>
      <c r="AS78" s="11"/>
      <c r="AT78" s="401"/>
      <c r="AU78" s="119"/>
    </row>
    <row r="79" spans="1:50" ht="16.5" customHeight="1" x14ac:dyDescent="0.15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401"/>
      <c r="O79" s="11"/>
      <c r="P79" s="11"/>
      <c r="Q79" s="401"/>
      <c r="R79" s="11"/>
      <c r="S79" s="11"/>
      <c r="T79" s="401"/>
      <c r="U79" s="11"/>
      <c r="V79" s="11"/>
      <c r="W79" s="401"/>
      <c r="X79" s="11"/>
      <c r="Y79" s="11"/>
      <c r="Z79" s="11"/>
      <c r="AA79" s="11"/>
      <c r="AB79" s="11"/>
      <c r="AD79" s="11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19"/>
      <c r="AP79" s="119"/>
      <c r="AQ79" s="119"/>
      <c r="AR79" s="119"/>
      <c r="AS79" s="119"/>
      <c r="AT79" s="119"/>
      <c r="AU79" s="119"/>
    </row>
    <row r="80" spans="1:50" ht="16.5" customHeight="1" x14ac:dyDescent="0.15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401"/>
      <c r="O80" s="11"/>
      <c r="P80" s="11"/>
      <c r="Q80" s="401"/>
      <c r="R80" s="11"/>
      <c r="S80" s="11"/>
      <c r="T80" s="401"/>
      <c r="U80" s="11"/>
      <c r="V80" s="11"/>
      <c r="W80" s="401"/>
      <c r="X80" s="11"/>
      <c r="Y80" s="11"/>
      <c r="Z80" s="11"/>
      <c r="AA80" s="11"/>
      <c r="AB80" s="11"/>
      <c r="AD80" s="11"/>
      <c r="AE80" s="119"/>
      <c r="AF80" s="119"/>
      <c r="AG80" s="119"/>
      <c r="AH80" s="119"/>
      <c r="AI80" s="119"/>
      <c r="AJ80" s="119"/>
      <c r="AK80" s="119"/>
      <c r="AL80" s="119"/>
      <c r="AM80" s="119"/>
      <c r="AN80" s="119"/>
      <c r="AO80" s="119"/>
      <c r="AP80" s="119"/>
      <c r="AQ80" s="119"/>
      <c r="AR80" s="119"/>
      <c r="AS80" s="119"/>
      <c r="AT80" s="119"/>
      <c r="AU80" s="119"/>
    </row>
    <row r="81" spans="2:47" ht="16.5" customHeight="1" x14ac:dyDescent="0.1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401"/>
      <c r="O81" s="11"/>
      <c r="P81" s="11"/>
      <c r="Q81" s="401"/>
      <c r="R81" s="11"/>
      <c r="S81" s="11"/>
      <c r="T81" s="401"/>
      <c r="U81" s="11"/>
      <c r="V81" s="11"/>
      <c r="W81" s="401"/>
      <c r="X81" s="11"/>
      <c r="Y81" s="11"/>
      <c r="Z81" s="11"/>
      <c r="AA81" s="11"/>
      <c r="AB81" s="11"/>
      <c r="AD81" s="11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119"/>
      <c r="AQ81" s="119"/>
      <c r="AR81" s="119"/>
      <c r="AS81" s="119"/>
      <c r="AT81" s="119"/>
      <c r="AU81" s="119"/>
    </row>
    <row r="82" spans="2:47" ht="16.5" customHeight="1" x14ac:dyDescent="0.1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D82" s="11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  <c r="AP82" s="119"/>
      <c r="AQ82" s="119"/>
      <c r="AR82" s="119"/>
      <c r="AS82" s="119"/>
      <c r="AT82" s="119"/>
      <c r="AU82" s="119"/>
    </row>
  </sheetData>
  <mergeCells count="16">
    <mergeCell ref="AV3:AX7"/>
    <mergeCell ref="AH4:AH7"/>
    <mergeCell ref="AE4:AE7"/>
    <mergeCell ref="AT4:AT7"/>
    <mergeCell ref="AQ4:AQ7"/>
    <mergeCell ref="AK4:AK7"/>
    <mergeCell ref="AE3:AT3"/>
    <mergeCell ref="E4:K4"/>
    <mergeCell ref="E3:Z3"/>
    <mergeCell ref="A3:C7"/>
    <mergeCell ref="H5:H7"/>
    <mergeCell ref="N4:N7"/>
    <mergeCell ref="Q4:Q7"/>
    <mergeCell ref="W4:W7"/>
    <mergeCell ref="Z5:Z6"/>
    <mergeCell ref="T4:T7"/>
  </mergeCells>
  <phoneticPr fontId="2"/>
  <pageMargins left="0.82677165354330717" right="0.70866141732283472" top="0.78740157480314965" bottom="0.43307086614173229" header="0.47244094488188981" footer="0.27559055118110237"/>
  <pageSetup paperSize="9" scale="59" firstPageNumber="44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4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82"/>
  <sheetViews>
    <sheetView showGridLines="0" view="pageBreakPreview" zoomScale="75" zoomScaleNormal="90" zoomScaleSheetLayoutView="75" workbookViewId="0">
      <selection activeCell="B1" sqref="B1"/>
    </sheetView>
  </sheetViews>
  <sheetFormatPr defaultColWidth="12.5" defaultRowHeight="16.5" customHeight="1" x14ac:dyDescent="0.15"/>
  <cols>
    <col min="1" max="1" width="1.625" style="5" customWidth="1"/>
    <col min="2" max="2" width="12.5" style="5" customWidth="1"/>
    <col min="3" max="3" width="1.625" style="5" customWidth="1"/>
    <col min="4" max="4" width="1.75" style="69" customWidth="1"/>
    <col min="5" max="5" width="15.75" style="69" customWidth="1"/>
    <col min="6" max="7" width="1.75" style="69" customWidth="1"/>
    <col min="8" max="8" width="15.75" style="69" customWidth="1"/>
    <col min="9" max="10" width="1.75" style="69" customWidth="1"/>
    <col min="11" max="11" width="15.75" style="69" customWidth="1"/>
    <col min="12" max="12" width="1.75" style="69" customWidth="1"/>
    <col min="13" max="13" width="1.625" style="5" customWidth="1"/>
    <col min="14" max="14" width="15.75" style="5" customWidth="1"/>
    <col min="15" max="16" width="1.625" style="5" customWidth="1"/>
    <col min="17" max="17" width="15.75" style="5" customWidth="1"/>
    <col min="18" max="19" width="1.625" style="5" customWidth="1"/>
    <col min="20" max="20" width="15.75" style="5" customWidth="1"/>
    <col min="21" max="24" width="1.625" style="5" customWidth="1"/>
    <col min="25" max="25" width="15.625" style="5" customWidth="1"/>
    <col min="26" max="27" width="1.625" style="5" customWidth="1"/>
    <col min="28" max="28" width="15.625" style="5" customWidth="1"/>
    <col min="29" max="30" width="1.625" style="5" customWidth="1"/>
    <col min="31" max="31" width="15.625" style="5" customWidth="1"/>
    <col min="32" max="33" width="1.625" style="5" customWidth="1"/>
    <col min="34" max="34" width="15.625" style="5" customWidth="1"/>
    <col min="35" max="36" width="1.625" style="5" customWidth="1"/>
    <col min="37" max="37" width="15.625" style="5" customWidth="1"/>
    <col min="38" max="39" width="1.625" style="5" customWidth="1"/>
    <col min="40" max="40" width="15.625" style="5" customWidth="1"/>
    <col min="41" max="42" width="1.625" style="5" customWidth="1"/>
    <col min="43" max="43" width="13.125" style="5" customWidth="1"/>
    <col min="44" max="44" width="1.625" style="5" customWidth="1"/>
    <col min="45" max="47" width="11.875" style="5" customWidth="1"/>
    <col min="48" max="16384" width="12.5" style="5"/>
  </cols>
  <sheetData>
    <row r="2" spans="1:47" ht="17.25" customHeight="1" thickBot="1" x14ac:dyDescent="0.2">
      <c r="AR2" s="6" t="s">
        <v>58</v>
      </c>
    </row>
    <row r="3" spans="1:47" ht="17.25" customHeight="1" x14ac:dyDescent="0.15">
      <c r="A3" s="435" t="s">
        <v>124</v>
      </c>
      <c r="B3" s="436"/>
      <c r="C3" s="437"/>
      <c r="D3" s="412"/>
      <c r="E3" s="480" t="s">
        <v>171</v>
      </c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24"/>
      <c r="X3" s="424"/>
      <c r="Y3" s="481" t="s">
        <v>172</v>
      </c>
      <c r="Z3" s="481"/>
      <c r="AA3" s="481"/>
      <c r="AB3" s="481"/>
      <c r="AC3" s="481"/>
      <c r="AD3" s="481"/>
      <c r="AE3" s="481"/>
      <c r="AF3" s="481"/>
      <c r="AG3" s="481"/>
      <c r="AH3" s="481"/>
      <c r="AI3" s="481"/>
      <c r="AJ3" s="481"/>
      <c r="AK3" s="481"/>
      <c r="AL3" s="481"/>
      <c r="AM3" s="481"/>
      <c r="AN3" s="481"/>
      <c r="AO3" s="354"/>
      <c r="AP3" s="460" t="s">
        <v>125</v>
      </c>
      <c r="AQ3" s="461"/>
      <c r="AR3" s="462"/>
    </row>
    <row r="4" spans="1:47" ht="17.25" customHeight="1" x14ac:dyDescent="0.15">
      <c r="A4" s="438"/>
      <c r="B4" s="439"/>
      <c r="C4" s="440"/>
      <c r="D4" s="77"/>
      <c r="E4" s="479" t="s">
        <v>94</v>
      </c>
      <c r="F4" s="479"/>
      <c r="G4" s="479"/>
      <c r="H4" s="479"/>
      <c r="I4" s="479"/>
      <c r="J4" s="479"/>
      <c r="K4" s="479"/>
      <c r="L4" s="78"/>
      <c r="M4" s="12"/>
      <c r="N4" s="58"/>
      <c r="O4" s="472" t="s">
        <v>101</v>
      </c>
      <c r="P4" s="474"/>
      <c r="Q4" s="474"/>
      <c r="R4" s="474"/>
      <c r="S4" s="474"/>
      <c r="T4" s="409"/>
      <c r="U4" s="120"/>
      <c r="X4" s="180"/>
      <c r="Y4" s="55"/>
      <c r="Z4" s="121"/>
      <c r="AA4" s="124"/>
      <c r="AB4" s="122"/>
      <c r="AC4" s="122"/>
      <c r="AD4" s="123"/>
      <c r="AE4" s="58"/>
      <c r="AF4" s="472" t="s">
        <v>102</v>
      </c>
      <c r="AG4" s="474"/>
      <c r="AH4" s="474"/>
      <c r="AI4" s="474"/>
      <c r="AJ4" s="474"/>
      <c r="AK4" s="57"/>
      <c r="AL4" s="63"/>
      <c r="AM4" s="122"/>
      <c r="AN4" s="122"/>
      <c r="AO4" s="122"/>
      <c r="AP4" s="463"/>
      <c r="AQ4" s="464"/>
      <c r="AR4" s="465"/>
    </row>
    <row r="5" spans="1:47" ht="17.25" customHeight="1" x14ac:dyDescent="0.15">
      <c r="A5" s="438"/>
      <c r="B5" s="439"/>
      <c r="C5" s="440"/>
      <c r="D5" s="79"/>
      <c r="E5" s="410"/>
      <c r="F5" s="84"/>
      <c r="G5" s="85"/>
      <c r="H5" s="410"/>
      <c r="I5" s="80"/>
      <c r="J5" s="410"/>
      <c r="K5" s="70"/>
      <c r="L5" s="80"/>
      <c r="M5" s="11"/>
      <c r="N5" s="122"/>
      <c r="O5" s="122"/>
      <c r="P5" s="124"/>
      <c r="Q5" s="122"/>
      <c r="R5" s="125"/>
      <c r="S5" s="122"/>
      <c r="T5" s="126"/>
      <c r="U5" s="125"/>
      <c r="X5" s="124"/>
      <c r="Y5" s="446" t="s">
        <v>152</v>
      </c>
      <c r="Z5" s="125"/>
      <c r="AA5" s="124"/>
      <c r="AB5" s="446" t="s">
        <v>103</v>
      </c>
      <c r="AC5" s="122"/>
      <c r="AD5" s="124"/>
      <c r="AE5" s="126"/>
      <c r="AF5" s="125"/>
      <c r="AG5" s="124"/>
      <c r="AH5" s="34"/>
      <c r="AI5" s="59"/>
      <c r="AJ5" s="127"/>
      <c r="AK5" s="34"/>
      <c r="AL5" s="128"/>
      <c r="AM5" s="122"/>
      <c r="AN5" s="446" t="s">
        <v>54</v>
      </c>
      <c r="AO5" s="122"/>
      <c r="AP5" s="463"/>
      <c r="AQ5" s="464"/>
      <c r="AR5" s="465"/>
    </row>
    <row r="6" spans="1:47" ht="17.25" customHeight="1" x14ac:dyDescent="0.15">
      <c r="A6" s="438"/>
      <c r="B6" s="439"/>
      <c r="C6" s="440"/>
      <c r="D6" s="79"/>
      <c r="E6" s="410" t="s">
        <v>97</v>
      </c>
      <c r="F6" s="84"/>
      <c r="G6" s="410"/>
      <c r="H6" s="410" t="s">
        <v>98</v>
      </c>
      <c r="I6" s="80"/>
      <c r="J6" s="410"/>
      <c r="K6" s="70" t="s">
        <v>99</v>
      </c>
      <c r="L6" s="84"/>
      <c r="M6" s="11"/>
      <c r="N6" s="122" t="s">
        <v>104</v>
      </c>
      <c r="O6" s="122"/>
      <c r="P6" s="124"/>
      <c r="Q6" s="122" t="s">
        <v>105</v>
      </c>
      <c r="R6" s="125"/>
      <c r="S6" s="122"/>
      <c r="T6" s="122" t="s">
        <v>99</v>
      </c>
      <c r="U6" s="125"/>
      <c r="X6" s="124"/>
      <c r="Y6" s="446"/>
      <c r="Z6" s="125"/>
      <c r="AA6" s="124"/>
      <c r="AB6" s="446"/>
      <c r="AC6" s="122"/>
      <c r="AD6" s="124"/>
      <c r="AE6" s="122" t="s">
        <v>104</v>
      </c>
      <c r="AF6" s="125"/>
      <c r="AG6" s="124"/>
      <c r="AH6" s="17" t="s">
        <v>106</v>
      </c>
      <c r="AI6" s="59"/>
      <c r="AJ6" s="127"/>
      <c r="AK6" s="34" t="s">
        <v>99</v>
      </c>
      <c r="AL6" s="128"/>
      <c r="AM6" s="122"/>
      <c r="AN6" s="446"/>
      <c r="AO6" s="122"/>
      <c r="AP6" s="463"/>
      <c r="AQ6" s="464"/>
      <c r="AR6" s="465"/>
    </row>
    <row r="7" spans="1:47" ht="17.25" customHeight="1" x14ac:dyDescent="0.15">
      <c r="A7" s="441"/>
      <c r="B7" s="442"/>
      <c r="C7" s="443"/>
      <c r="D7" s="93"/>
      <c r="E7" s="94"/>
      <c r="F7" s="95"/>
      <c r="G7" s="411"/>
      <c r="H7" s="411"/>
      <c r="I7" s="96"/>
      <c r="J7" s="411"/>
      <c r="K7" s="87"/>
      <c r="L7" s="96"/>
      <c r="M7" s="86"/>
      <c r="N7" s="129"/>
      <c r="O7" s="129"/>
      <c r="P7" s="130"/>
      <c r="Q7" s="129"/>
      <c r="R7" s="131"/>
      <c r="S7" s="129"/>
      <c r="T7" s="129"/>
      <c r="U7" s="131"/>
      <c r="X7" s="130"/>
      <c r="Y7" s="129"/>
      <c r="Z7" s="131"/>
      <c r="AA7" s="130"/>
      <c r="AB7" s="129"/>
      <c r="AC7" s="129"/>
      <c r="AD7" s="130"/>
      <c r="AE7" s="129"/>
      <c r="AF7" s="131"/>
      <c r="AG7" s="130"/>
      <c r="AH7" s="60"/>
      <c r="AI7" s="132"/>
      <c r="AJ7" s="133"/>
      <c r="AK7" s="49"/>
      <c r="AL7" s="134"/>
      <c r="AM7" s="129"/>
      <c r="AN7" s="129"/>
      <c r="AO7" s="129"/>
      <c r="AP7" s="466"/>
      <c r="AQ7" s="467"/>
      <c r="AR7" s="468"/>
    </row>
    <row r="8" spans="1:47" ht="17.25" customHeight="1" x14ac:dyDescent="0.15">
      <c r="A8" s="326"/>
      <c r="B8" s="34" t="s">
        <v>53</v>
      </c>
      <c r="C8" s="35"/>
      <c r="D8" s="100"/>
      <c r="E8" s="97">
        <v>2666820</v>
      </c>
      <c r="F8" s="102"/>
      <c r="G8" s="103"/>
      <c r="H8" s="97">
        <v>2618100</v>
      </c>
      <c r="I8" s="102"/>
      <c r="J8" s="100"/>
      <c r="K8" s="101">
        <v>5284920</v>
      </c>
      <c r="L8" s="102"/>
      <c r="M8" s="135"/>
      <c r="N8" s="136">
        <v>1167660</v>
      </c>
      <c r="O8" s="136"/>
      <c r="P8" s="137"/>
      <c r="Q8" s="136">
        <v>1439400</v>
      </c>
      <c r="R8" s="138"/>
      <c r="S8" s="136"/>
      <c r="T8" s="136">
        <f>SUM(N8:Q8)</f>
        <v>2607060</v>
      </c>
      <c r="U8" s="138"/>
      <c r="X8" s="137"/>
      <c r="Y8" s="136">
        <v>237900</v>
      </c>
      <c r="Z8" s="138"/>
      <c r="AA8" s="137"/>
      <c r="AB8" s="136">
        <v>17160</v>
      </c>
      <c r="AC8" s="136"/>
      <c r="AD8" s="137"/>
      <c r="AE8" s="136">
        <v>43977450</v>
      </c>
      <c r="AF8" s="138"/>
      <c r="AG8" s="137"/>
      <c r="AH8" s="136">
        <v>10847100</v>
      </c>
      <c r="AI8" s="140"/>
      <c r="AJ8" s="141"/>
      <c r="AK8" s="142">
        <f>SUM(AE8:AH8)</f>
        <v>54824550</v>
      </c>
      <c r="AL8" s="140"/>
      <c r="AM8" s="141"/>
      <c r="AN8" s="136">
        <v>3218920</v>
      </c>
      <c r="AO8" s="41"/>
      <c r="AP8" s="10"/>
      <c r="AQ8" s="34" t="s">
        <v>53</v>
      </c>
      <c r="AR8" s="327"/>
      <c r="AS8" s="37"/>
      <c r="AT8" s="37"/>
      <c r="AU8" s="37"/>
    </row>
    <row r="9" spans="1:47" ht="17.25" customHeight="1" x14ac:dyDescent="0.15">
      <c r="A9" s="326"/>
      <c r="B9" s="34" t="s">
        <v>52</v>
      </c>
      <c r="C9" s="21"/>
      <c r="D9" s="100"/>
      <c r="E9" s="101">
        <v>787020</v>
      </c>
      <c r="F9" s="102"/>
      <c r="G9" s="100"/>
      <c r="H9" s="101">
        <v>798000</v>
      </c>
      <c r="I9" s="102"/>
      <c r="J9" s="100"/>
      <c r="K9" s="101">
        <v>1585020</v>
      </c>
      <c r="L9" s="102"/>
      <c r="M9" s="143"/>
      <c r="N9" s="144">
        <v>340600</v>
      </c>
      <c r="O9" s="144"/>
      <c r="P9" s="145"/>
      <c r="Q9" s="144">
        <v>498900</v>
      </c>
      <c r="R9" s="146"/>
      <c r="S9" s="144"/>
      <c r="T9" s="144">
        <f t="shared" ref="T9:T47" si="0">SUM(N9:Q9)</f>
        <v>839500</v>
      </c>
      <c r="U9" s="146"/>
      <c r="X9" s="145"/>
      <c r="Y9" s="144">
        <v>80600</v>
      </c>
      <c r="Z9" s="146"/>
      <c r="AA9" s="145"/>
      <c r="AB9" s="144">
        <v>7540</v>
      </c>
      <c r="AC9" s="144"/>
      <c r="AD9" s="145"/>
      <c r="AE9" s="144">
        <v>11323290</v>
      </c>
      <c r="AF9" s="146"/>
      <c r="AG9" s="145"/>
      <c r="AH9" s="142">
        <v>3330700</v>
      </c>
      <c r="AI9" s="140"/>
      <c r="AJ9" s="141"/>
      <c r="AK9" s="142">
        <f t="shared" ref="AK9:AK47" si="1">SUM(AE9:AH9)</f>
        <v>14653990</v>
      </c>
      <c r="AL9" s="140"/>
      <c r="AM9" s="141"/>
      <c r="AN9" s="142">
        <v>867290</v>
      </c>
      <c r="AO9" s="38"/>
      <c r="AP9" s="10"/>
      <c r="AQ9" s="34" t="s">
        <v>52</v>
      </c>
      <c r="AR9" s="327"/>
      <c r="AS9" s="37"/>
      <c r="AT9" s="37"/>
      <c r="AU9" s="37"/>
    </row>
    <row r="10" spans="1:47" ht="17.25" customHeight="1" x14ac:dyDescent="0.15">
      <c r="A10" s="326"/>
      <c r="B10" s="34" t="s">
        <v>51</v>
      </c>
      <c r="C10" s="21"/>
      <c r="D10" s="100"/>
      <c r="E10" s="101">
        <v>375960</v>
      </c>
      <c r="F10" s="102"/>
      <c r="G10" s="100"/>
      <c r="H10" s="101">
        <v>402300</v>
      </c>
      <c r="I10" s="102"/>
      <c r="J10" s="100"/>
      <c r="K10" s="101">
        <v>778260</v>
      </c>
      <c r="L10" s="102"/>
      <c r="M10" s="143"/>
      <c r="N10" s="144">
        <v>186160</v>
      </c>
      <c r="O10" s="144"/>
      <c r="P10" s="145"/>
      <c r="Q10" s="144">
        <v>281700</v>
      </c>
      <c r="R10" s="146"/>
      <c r="S10" s="144"/>
      <c r="T10" s="144">
        <f t="shared" si="0"/>
        <v>467860</v>
      </c>
      <c r="U10" s="146"/>
      <c r="X10" s="145"/>
      <c r="Y10" s="144">
        <v>52780</v>
      </c>
      <c r="Z10" s="146"/>
      <c r="AA10" s="145"/>
      <c r="AB10" s="144">
        <v>1560</v>
      </c>
      <c r="AC10" s="144"/>
      <c r="AD10" s="145"/>
      <c r="AE10" s="144">
        <v>6286500</v>
      </c>
      <c r="AF10" s="146"/>
      <c r="AG10" s="145"/>
      <c r="AH10" s="142">
        <v>1545460</v>
      </c>
      <c r="AI10" s="140"/>
      <c r="AJ10" s="141"/>
      <c r="AK10" s="142">
        <f t="shared" si="1"/>
        <v>7831960</v>
      </c>
      <c r="AL10" s="140"/>
      <c r="AM10" s="141"/>
      <c r="AN10" s="142">
        <v>377200</v>
      </c>
      <c r="AO10" s="38"/>
      <c r="AP10" s="10"/>
      <c r="AQ10" s="34" t="s">
        <v>51</v>
      </c>
      <c r="AR10" s="327"/>
      <c r="AS10" s="37"/>
      <c r="AT10" s="37"/>
      <c r="AU10" s="37"/>
    </row>
    <row r="11" spans="1:47" ht="17.25" customHeight="1" x14ac:dyDescent="0.15">
      <c r="A11" s="326"/>
      <c r="B11" s="34" t="s">
        <v>50</v>
      </c>
      <c r="C11" s="21"/>
      <c r="D11" s="100"/>
      <c r="E11" s="101">
        <v>1090440</v>
      </c>
      <c r="F11" s="102"/>
      <c r="G11" s="100"/>
      <c r="H11" s="101">
        <v>1033500</v>
      </c>
      <c r="I11" s="102"/>
      <c r="J11" s="100"/>
      <c r="K11" s="101">
        <v>2123940</v>
      </c>
      <c r="L11" s="102"/>
      <c r="M11" s="143"/>
      <c r="N11" s="144">
        <v>583960</v>
      </c>
      <c r="O11" s="144"/>
      <c r="P11" s="145"/>
      <c r="Q11" s="144">
        <v>751200</v>
      </c>
      <c r="R11" s="146"/>
      <c r="S11" s="144"/>
      <c r="T11" s="144">
        <f t="shared" si="0"/>
        <v>1335160</v>
      </c>
      <c r="U11" s="146"/>
      <c r="X11" s="145"/>
      <c r="Y11" s="144">
        <v>124280</v>
      </c>
      <c r="Z11" s="146"/>
      <c r="AA11" s="145"/>
      <c r="AB11" s="144">
        <v>11960</v>
      </c>
      <c r="AC11" s="144"/>
      <c r="AD11" s="145"/>
      <c r="AE11" s="144">
        <v>17898540</v>
      </c>
      <c r="AF11" s="146"/>
      <c r="AG11" s="145"/>
      <c r="AH11" s="142">
        <v>3641160</v>
      </c>
      <c r="AI11" s="140"/>
      <c r="AJ11" s="141"/>
      <c r="AK11" s="142">
        <f t="shared" si="1"/>
        <v>21539700</v>
      </c>
      <c r="AL11" s="140"/>
      <c r="AM11" s="141"/>
      <c r="AN11" s="142">
        <v>1534080</v>
      </c>
      <c r="AO11" s="38"/>
      <c r="AP11" s="10"/>
      <c r="AQ11" s="34" t="s">
        <v>50</v>
      </c>
      <c r="AR11" s="327"/>
      <c r="AS11" s="37"/>
      <c r="AT11" s="37"/>
      <c r="AU11" s="37"/>
    </row>
    <row r="12" spans="1:47" ht="17.25" customHeight="1" x14ac:dyDescent="0.15">
      <c r="A12" s="328"/>
      <c r="B12" s="34" t="s">
        <v>76</v>
      </c>
      <c r="C12" s="25"/>
      <c r="D12" s="110"/>
      <c r="E12" s="111">
        <v>164580</v>
      </c>
      <c r="F12" s="112"/>
      <c r="G12" s="110"/>
      <c r="H12" s="111">
        <v>170700</v>
      </c>
      <c r="I12" s="112"/>
      <c r="J12" s="110"/>
      <c r="K12" s="111">
        <v>335280</v>
      </c>
      <c r="L12" s="112"/>
      <c r="M12" s="147"/>
      <c r="N12" s="148">
        <v>84240</v>
      </c>
      <c r="O12" s="148"/>
      <c r="P12" s="149"/>
      <c r="Q12" s="148">
        <v>107400</v>
      </c>
      <c r="R12" s="150"/>
      <c r="S12" s="148"/>
      <c r="T12" s="148">
        <f t="shared" si="0"/>
        <v>191640</v>
      </c>
      <c r="U12" s="150"/>
      <c r="X12" s="149"/>
      <c r="Y12" s="148">
        <v>18720</v>
      </c>
      <c r="Z12" s="150"/>
      <c r="AA12" s="149"/>
      <c r="AB12" s="148">
        <v>780</v>
      </c>
      <c r="AC12" s="148"/>
      <c r="AD12" s="149"/>
      <c r="AE12" s="144">
        <v>2498100</v>
      </c>
      <c r="AF12" s="150"/>
      <c r="AG12" s="149"/>
      <c r="AH12" s="151">
        <v>587860</v>
      </c>
      <c r="AI12" s="152"/>
      <c r="AJ12" s="153"/>
      <c r="AK12" s="151">
        <f t="shared" si="1"/>
        <v>3085960</v>
      </c>
      <c r="AL12" s="152"/>
      <c r="AM12" s="153"/>
      <c r="AN12" s="151">
        <v>234330</v>
      </c>
      <c r="AO12" s="44"/>
      <c r="AP12" s="23"/>
      <c r="AQ12" s="34" t="s">
        <v>76</v>
      </c>
      <c r="AR12" s="329"/>
      <c r="AS12" s="37"/>
      <c r="AT12" s="37"/>
      <c r="AU12" s="37"/>
    </row>
    <row r="13" spans="1:47" ht="17.25" customHeight="1" x14ac:dyDescent="0.15">
      <c r="A13" s="326"/>
      <c r="B13" s="47" t="s">
        <v>77</v>
      </c>
      <c r="C13" s="21"/>
      <c r="D13" s="100"/>
      <c r="E13" s="101">
        <v>138320</v>
      </c>
      <c r="F13" s="102"/>
      <c r="G13" s="100"/>
      <c r="H13" s="101">
        <v>124200</v>
      </c>
      <c r="I13" s="102"/>
      <c r="J13" s="100"/>
      <c r="K13" s="101">
        <v>262520</v>
      </c>
      <c r="L13" s="102"/>
      <c r="M13" s="143"/>
      <c r="N13" s="144">
        <v>61880</v>
      </c>
      <c r="O13" s="144"/>
      <c r="P13" s="145"/>
      <c r="Q13" s="144">
        <v>95100</v>
      </c>
      <c r="R13" s="146"/>
      <c r="S13" s="144"/>
      <c r="T13" s="144">
        <f t="shared" si="0"/>
        <v>156980</v>
      </c>
      <c r="U13" s="146"/>
      <c r="X13" s="145"/>
      <c r="Y13" s="144">
        <v>22100</v>
      </c>
      <c r="Z13" s="146"/>
      <c r="AA13" s="145"/>
      <c r="AB13" s="144">
        <v>0</v>
      </c>
      <c r="AC13" s="144"/>
      <c r="AD13" s="145"/>
      <c r="AE13" s="154">
        <v>1658580</v>
      </c>
      <c r="AF13" s="146"/>
      <c r="AG13" s="145"/>
      <c r="AH13" s="142">
        <v>434720</v>
      </c>
      <c r="AI13" s="140"/>
      <c r="AJ13" s="141"/>
      <c r="AK13" s="142">
        <f t="shared" si="1"/>
        <v>2093300</v>
      </c>
      <c r="AL13" s="140"/>
      <c r="AM13" s="141"/>
      <c r="AN13" s="142">
        <v>201380</v>
      </c>
      <c r="AO13" s="38"/>
      <c r="AP13" s="10"/>
      <c r="AQ13" s="47" t="s">
        <v>77</v>
      </c>
      <c r="AR13" s="327"/>
      <c r="AS13" s="37"/>
      <c r="AT13" s="37"/>
      <c r="AU13" s="37"/>
    </row>
    <row r="14" spans="1:47" ht="17.25" customHeight="1" x14ac:dyDescent="0.15">
      <c r="A14" s="326"/>
      <c r="B14" s="34" t="s">
        <v>78</v>
      </c>
      <c r="C14" s="21"/>
      <c r="D14" s="100"/>
      <c r="E14" s="101">
        <v>877240</v>
      </c>
      <c r="F14" s="102"/>
      <c r="G14" s="100"/>
      <c r="H14" s="101">
        <v>747600</v>
      </c>
      <c r="I14" s="102"/>
      <c r="J14" s="100"/>
      <c r="K14" s="101">
        <v>1624840</v>
      </c>
      <c r="L14" s="102"/>
      <c r="M14" s="143"/>
      <c r="N14" s="144">
        <v>309660</v>
      </c>
      <c r="O14" s="144"/>
      <c r="P14" s="145"/>
      <c r="Q14" s="144">
        <v>462000</v>
      </c>
      <c r="R14" s="146"/>
      <c r="S14" s="144"/>
      <c r="T14" s="144">
        <f t="shared" si="0"/>
        <v>771660</v>
      </c>
      <c r="U14" s="146"/>
      <c r="X14" s="145"/>
      <c r="Y14" s="144">
        <v>78000</v>
      </c>
      <c r="Z14" s="146"/>
      <c r="AA14" s="145"/>
      <c r="AB14" s="144">
        <v>8320</v>
      </c>
      <c r="AC14" s="144"/>
      <c r="AD14" s="145"/>
      <c r="AE14" s="144">
        <v>11265210</v>
      </c>
      <c r="AF14" s="146"/>
      <c r="AG14" s="145"/>
      <c r="AH14" s="142">
        <v>3423040</v>
      </c>
      <c r="AI14" s="140"/>
      <c r="AJ14" s="141"/>
      <c r="AK14" s="142">
        <f t="shared" si="1"/>
        <v>14688250</v>
      </c>
      <c r="AL14" s="140"/>
      <c r="AM14" s="141"/>
      <c r="AN14" s="142">
        <v>872420</v>
      </c>
      <c r="AO14" s="38"/>
      <c r="AP14" s="10"/>
      <c r="AQ14" s="34" t="s">
        <v>78</v>
      </c>
      <c r="AR14" s="327"/>
      <c r="AS14" s="37"/>
      <c r="AT14" s="37"/>
      <c r="AU14" s="37"/>
    </row>
    <row r="15" spans="1:47" ht="17.25" customHeight="1" x14ac:dyDescent="0.15">
      <c r="A15" s="326"/>
      <c r="B15" s="34" t="s">
        <v>79</v>
      </c>
      <c r="C15" s="21"/>
      <c r="D15" s="100"/>
      <c r="E15" s="101">
        <v>187980</v>
      </c>
      <c r="F15" s="102"/>
      <c r="G15" s="100"/>
      <c r="H15" s="101">
        <v>175200</v>
      </c>
      <c r="I15" s="102"/>
      <c r="J15" s="100"/>
      <c r="K15" s="101">
        <v>363180</v>
      </c>
      <c r="L15" s="102"/>
      <c r="M15" s="143"/>
      <c r="N15" s="144">
        <v>73580</v>
      </c>
      <c r="O15" s="144"/>
      <c r="P15" s="145"/>
      <c r="Q15" s="144">
        <v>115500</v>
      </c>
      <c r="R15" s="146"/>
      <c r="S15" s="144"/>
      <c r="T15" s="144">
        <f t="shared" si="0"/>
        <v>189080</v>
      </c>
      <c r="U15" s="146"/>
      <c r="X15" s="145"/>
      <c r="Y15" s="144">
        <v>17940</v>
      </c>
      <c r="Z15" s="146"/>
      <c r="AA15" s="145"/>
      <c r="AB15" s="144">
        <v>780</v>
      </c>
      <c r="AC15" s="144"/>
      <c r="AD15" s="145"/>
      <c r="AE15" s="144">
        <v>2571690</v>
      </c>
      <c r="AF15" s="146"/>
      <c r="AG15" s="145"/>
      <c r="AH15" s="142">
        <v>710220</v>
      </c>
      <c r="AI15" s="140"/>
      <c r="AJ15" s="141"/>
      <c r="AK15" s="142">
        <f t="shared" si="1"/>
        <v>3281910</v>
      </c>
      <c r="AL15" s="140"/>
      <c r="AM15" s="141"/>
      <c r="AN15" s="142">
        <v>232620</v>
      </c>
      <c r="AO15" s="38"/>
      <c r="AP15" s="10"/>
      <c r="AQ15" s="34" t="s">
        <v>79</v>
      </c>
      <c r="AR15" s="327"/>
      <c r="AS15" s="37"/>
      <c r="AT15" s="37"/>
      <c r="AU15" s="37"/>
    </row>
    <row r="16" spans="1:47" ht="17.25" customHeight="1" x14ac:dyDescent="0.15">
      <c r="A16" s="326"/>
      <c r="B16" s="34" t="s">
        <v>80</v>
      </c>
      <c r="C16" s="21"/>
      <c r="D16" s="100"/>
      <c r="E16" s="101">
        <v>298220</v>
      </c>
      <c r="F16" s="102"/>
      <c r="G16" s="100"/>
      <c r="H16" s="101">
        <v>290100</v>
      </c>
      <c r="I16" s="102"/>
      <c r="J16" s="100"/>
      <c r="K16" s="101">
        <v>588320</v>
      </c>
      <c r="L16" s="102"/>
      <c r="M16" s="143"/>
      <c r="N16" s="144">
        <v>98800</v>
      </c>
      <c r="O16" s="144"/>
      <c r="P16" s="145"/>
      <c r="Q16" s="144">
        <v>146100</v>
      </c>
      <c r="R16" s="146"/>
      <c r="S16" s="144"/>
      <c r="T16" s="144">
        <f t="shared" si="0"/>
        <v>244900</v>
      </c>
      <c r="U16" s="146"/>
      <c r="X16" s="145"/>
      <c r="Y16" s="144">
        <v>34840</v>
      </c>
      <c r="Z16" s="146"/>
      <c r="AA16" s="145"/>
      <c r="AB16" s="144">
        <v>1040</v>
      </c>
      <c r="AC16" s="144"/>
      <c r="AD16" s="145"/>
      <c r="AE16" s="144">
        <v>3636270</v>
      </c>
      <c r="AF16" s="146"/>
      <c r="AG16" s="145"/>
      <c r="AH16" s="142">
        <v>676400</v>
      </c>
      <c r="AI16" s="140"/>
      <c r="AJ16" s="141"/>
      <c r="AK16" s="142">
        <f t="shared" si="1"/>
        <v>4312670</v>
      </c>
      <c r="AL16" s="140"/>
      <c r="AM16" s="141"/>
      <c r="AN16" s="142">
        <v>345130</v>
      </c>
      <c r="AO16" s="38"/>
      <c r="AP16" s="10"/>
      <c r="AQ16" s="34" t="s">
        <v>80</v>
      </c>
      <c r="AR16" s="327"/>
      <c r="AS16" s="37"/>
      <c r="AT16" s="37"/>
      <c r="AU16" s="37"/>
    </row>
    <row r="17" spans="1:47" ht="17.25" customHeight="1" x14ac:dyDescent="0.15">
      <c r="A17" s="326"/>
      <c r="B17" s="49" t="s">
        <v>81</v>
      </c>
      <c r="C17" s="21"/>
      <c r="D17" s="100"/>
      <c r="E17" s="101">
        <v>184600</v>
      </c>
      <c r="F17" s="102"/>
      <c r="G17" s="100"/>
      <c r="H17" s="101">
        <v>184800</v>
      </c>
      <c r="I17" s="102"/>
      <c r="J17" s="100"/>
      <c r="K17" s="101">
        <v>369400</v>
      </c>
      <c r="L17" s="102"/>
      <c r="M17" s="143"/>
      <c r="N17" s="144">
        <v>86060</v>
      </c>
      <c r="O17" s="144"/>
      <c r="P17" s="145"/>
      <c r="Q17" s="144">
        <v>123900</v>
      </c>
      <c r="R17" s="146"/>
      <c r="S17" s="144"/>
      <c r="T17" s="144">
        <f t="shared" si="0"/>
        <v>209960</v>
      </c>
      <c r="U17" s="146"/>
      <c r="X17" s="145"/>
      <c r="Y17" s="144">
        <v>21060</v>
      </c>
      <c r="Z17" s="146"/>
      <c r="AA17" s="145"/>
      <c r="AB17" s="144">
        <v>1560</v>
      </c>
      <c r="AC17" s="144"/>
      <c r="AD17" s="145"/>
      <c r="AE17" s="144">
        <v>2149950</v>
      </c>
      <c r="AF17" s="146"/>
      <c r="AG17" s="145"/>
      <c r="AH17" s="142">
        <v>467020</v>
      </c>
      <c r="AI17" s="140"/>
      <c r="AJ17" s="141"/>
      <c r="AK17" s="142">
        <f t="shared" si="1"/>
        <v>2616970</v>
      </c>
      <c r="AL17" s="140"/>
      <c r="AM17" s="141"/>
      <c r="AN17" s="142">
        <v>203280</v>
      </c>
      <c r="AO17" s="38"/>
      <c r="AP17" s="10"/>
      <c r="AQ17" s="49" t="s">
        <v>81</v>
      </c>
      <c r="AR17" s="327"/>
      <c r="AS17" s="37"/>
      <c r="AT17" s="37"/>
      <c r="AU17" s="37"/>
    </row>
    <row r="18" spans="1:47" ht="17.25" customHeight="1" x14ac:dyDescent="0.15">
      <c r="A18" s="330"/>
      <c r="B18" s="34" t="s">
        <v>82</v>
      </c>
      <c r="C18" s="50"/>
      <c r="D18" s="116"/>
      <c r="E18" s="117">
        <v>172900</v>
      </c>
      <c r="F18" s="118"/>
      <c r="G18" s="116"/>
      <c r="H18" s="117">
        <v>176100</v>
      </c>
      <c r="I18" s="118"/>
      <c r="J18" s="116"/>
      <c r="K18" s="117">
        <v>349000</v>
      </c>
      <c r="L18" s="118"/>
      <c r="M18" s="155"/>
      <c r="N18" s="154">
        <v>84240</v>
      </c>
      <c r="O18" s="154"/>
      <c r="P18" s="156"/>
      <c r="Q18" s="154">
        <v>125400</v>
      </c>
      <c r="R18" s="157"/>
      <c r="S18" s="154"/>
      <c r="T18" s="154">
        <f t="shared" si="0"/>
        <v>209640</v>
      </c>
      <c r="U18" s="157"/>
      <c r="X18" s="156"/>
      <c r="Y18" s="154">
        <v>20020</v>
      </c>
      <c r="Z18" s="157"/>
      <c r="AA18" s="156"/>
      <c r="AB18" s="154">
        <v>780</v>
      </c>
      <c r="AC18" s="154"/>
      <c r="AD18" s="156"/>
      <c r="AE18" s="154">
        <v>3077250</v>
      </c>
      <c r="AF18" s="157"/>
      <c r="AG18" s="156"/>
      <c r="AH18" s="158">
        <v>776340</v>
      </c>
      <c r="AI18" s="159"/>
      <c r="AJ18" s="160"/>
      <c r="AK18" s="158">
        <f t="shared" si="1"/>
        <v>3853590</v>
      </c>
      <c r="AL18" s="159"/>
      <c r="AM18" s="160"/>
      <c r="AN18" s="158">
        <v>156170</v>
      </c>
      <c r="AO18" s="52"/>
      <c r="AP18" s="7"/>
      <c r="AQ18" s="34" t="s">
        <v>82</v>
      </c>
      <c r="AR18" s="331"/>
      <c r="AS18" s="37"/>
      <c r="AT18" s="37"/>
      <c r="AU18" s="37"/>
    </row>
    <row r="19" spans="1:47" ht="17.25" customHeight="1" x14ac:dyDescent="0.15">
      <c r="A19" s="326"/>
      <c r="B19" s="34" t="s">
        <v>0</v>
      </c>
      <c r="C19" s="21"/>
      <c r="D19" s="100"/>
      <c r="E19" s="101">
        <v>626080</v>
      </c>
      <c r="F19" s="102"/>
      <c r="G19" s="100"/>
      <c r="H19" s="101">
        <v>598500</v>
      </c>
      <c r="I19" s="102"/>
      <c r="J19" s="100"/>
      <c r="K19" s="101">
        <v>1224580</v>
      </c>
      <c r="L19" s="102"/>
      <c r="M19" s="143"/>
      <c r="N19" s="144">
        <v>192400</v>
      </c>
      <c r="O19" s="144"/>
      <c r="P19" s="145"/>
      <c r="Q19" s="144">
        <v>368100</v>
      </c>
      <c r="R19" s="146"/>
      <c r="S19" s="144"/>
      <c r="T19" s="144">
        <f t="shared" si="0"/>
        <v>560500</v>
      </c>
      <c r="U19" s="146"/>
      <c r="X19" s="145"/>
      <c r="Y19" s="144">
        <v>58240</v>
      </c>
      <c r="Z19" s="146"/>
      <c r="AA19" s="145"/>
      <c r="AB19" s="144">
        <v>2860</v>
      </c>
      <c r="AC19" s="144"/>
      <c r="AD19" s="145"/>
      <c r="AE19" s="144">
        <v>7310820</v>
      </c>
      <c r="AF19" s="146"/>
      <c r="AG19" s="145"/>
      <c r="AH19" s="142">
        <v>2412620</v>
      </c>
      <c r="AI19" s="140"/>
      <c r="AJ19" s="141"/>
      <c r="AK19" s="142">
        <f t="shared" si="1"/>
        <v>9723440</v>
      </c>
      <c r="AL19" s="140"/>
      <c r="AM19" s="141"/>
      <c r="AN19" s="142">
        <v>636040</v>
      </c>
      <c r="AO19" s="38"/>
      <c r="AP19" s="10"/>
      <c r="AQ19" s="34" t="s">
        <v>0</v>
      </c>
      <c r="AR19" s="327"/>
      <c r="AS19" s="37"/>
      <c r="AT19" s="37"/>
      <c r="AU19" s="37"/>
    </row>
    <row r="20" spans="1:47" ht="17.25" customHeight="1" x14ac:dyDescent="0.15">
      <c r="A20" s="326"/>
      <c r="B20" s="34" t="s">
        <v>2</v>
      </c>
      <c r="C20" s="21"/>
      <c r="D20" s="100"/>
      <c r="E20" s="101">
        <v>375700</v>
      </c>
      <c r="F20" s="102"/>
      <c r="G20" s="100"/>
      <c r="H20" s="101">
        <v>338400</v>
      </c>
      <c r="I20" s="102"/>
      <c r="J20" s="100"/>
      <c r="K20" s="101">
        <v>714100</v>
      </c>
      <c r="L20" s="102"/>
      <c r="M20" s="143"/>
      <c r="N20" s="144">
        <v>131300</v>
      </c>
      <c r="O20" s="144"/>
      <c r="P20" s="145"/>
      <c r="Q20" s="144">
        <v>219900</v>
      </c>
      <c r="R20" s="146"/>
      <c r="S20" s="144"/>
      <c r="T20" s="144">
        <f t="shared" si="0"/>
        <v>351200</v>
      </c>
      <c r="U20" s="146"/>
      <c r="X20" s="145"/>
      <c r="Y20" s="144">
        <v>39000</v>
      </c>
      <c r="Z20" s="146"/>
      <c r="AA20" s="145"/>
      <c r="AB20" s="144">
        <v>2080</v>
      </c>
      <c r="AC20" s="144"/>
      <c r="AD20" s="145"/>
      <c r="AE20" s="144">
        <v>4976400</v>
      </c>
      <c r="AF20" s="146"/>
      <c r="AG20" s="145"/>
      <c r="AH20" s="142">
        <v>1861240</v>
      </c>
      <c r="AI20" s="140"/>
      <c r="AJ20" s="141"/>
      <c r="AK20" s="142">
        <f t="shared" si="1"/>
        <v>6837640</v>
      </c>
      <c r="AL20" s="140"/>
      <c r="AM20" s="141"/>
      <c r="AN20" s="142">
        <v>391760</v>
      </c>
      <c r="AO20" s="38"/>
      <c r="AP20" s="10"/>
      <c r="AQ20" s="34" t="s">
        <v>2</v>
      </c>
      <c r="AR20" s="327"/>
      <c r="AS20" s="37"/>
      <c r="AT20" s="37"/>
      <c r="AU20" s="37"/>
    </row>
    <row r="21" spans="1:47" ht="17.25" customHeight="1" x14ac:dyDescent="0.15">
      <c r="A21" s="326"/>
      <c r="B21" s="34" t="s">
        <v>3</v>
      </c>
      <c r="C21" s="21"/>
      <c r="D21" s="100"/>
      <c r="E21" s="101">
        <v>156780</v>
      </c>
      <c r="F21" s="102"/>
      <c r="G21" s="100"/>
      <c r="H21" s="101">
        <v>153000</v>
      </c>
      <c r="I21" s="102"/>
      <c r="J21" s="100"/>
      <c r="K21" s="101">
        <v>309780</v>
      </c>
      <c r="L21" s="102"/>
      <c r="M21" s="143"/>
      <c r="N21" s="144">
        <v>44460</v>
      </c>
      <c r="O21" s="144"/>
      <c r="P21" s="145"/>
      <c r="Q21" s="144">
        <v>75300</v>
      </c>
      <c r="R21" s="146"/>
      <c r="S21" s="144"/>
      <c r="T21" s="144">
        <f t="shared" si="0"/>
        <v>119760</v>
      </c>
      <c r="U21" s="146"/>
      <c r="X21" s="145"/>
      <c r="Y21" s="144">
        <v>14560</v>
      </c>
      <c r="Z21" s="146"/>
      <c r="AA21" s="145"/>
      <c r="AB21" s="144">
        <v>780</v>
      </c>
      <c r="AC21" s="144"/>
      <c r="AD21" s="145"/>
      <c r="AE21" s="144">
        <v>1645710</v>
      </c>
      <c r="AF21" s="146"/>
      <c r="AG21" s="145"/>
      <c r="AH21" s="142">
        <v>343140</v>
      </c>
      <c r="AI21" s="140"/>
      <c r="AJ21" s="141"/>
      <c r="AK21" s="142">
        <f t="shared" si="1"/>
        <v>1988850</v>
      </c>
      <c r="AL21" s="140"/>
      <c r="AM21" s="141"/>
      <c r="AN21" s="142">
        <v>161800</v>
      </c>
      <c r="AO21" s="38"/>
      <c r="AP21" s="10"/>
      <c r="AQ21" s="34" t="s">
        <v>3</v>
      </c>
      <c r="AR21" s="327"/>
      <c r="AS21" s="37"/>
      <c r="AT21" s="37"/>
      <c r="AU21" s="37"/>
    </row>
    <row r="22" spans="1:47" ht="17.25" customHeight="1" x14ac:dyDescent="0.15">
      <c r="A22" s="328"/>
      <c r="B22" s="49" t="s">
        <v>4</v>
      </c>
      <c r="C22" s="25"/>
      <c r="D22" s="110"/>
      <c r="E22" s="111">
        <v>269880</v>
      </c>
      <c r="F22" s="112"/>
      <c r="G22" s="110"/>
      <c r="H22" s="111">
        <v>263100</v>
      </c>
      <c r="I22" s="112"/>
      <c r="J22" s="110"/>
      <c r="K22" s="111">
        <v>532980</v>
      </c>
      <c r="L22" s="112"/>
      <c r="M22" s="147"/>
      <c r="N22" s="148">
        <v>94120</v>
      </c>
      <c r="O22" s="148"/>
      <c r="P22" s="149"/>
      <c r="Q22" s="148">
        <v>137700</v>
      </c>
      <c r="R22" s="150"/>
      <c r="S22" s="148"/>
      <c r="T22" s="148">
        <f t="shared" si="0"/>
        <v>231820</v>
      </c>
      <c r="U22" s="150"/>
      <c r="X22" s="149"/>
      <c r="Y22" s="148">
        <v>29120</v>
      </c>
      <c r="Z22" s="150"/>
      <c r="AA22" s="149"/>
      <c r="AB22" s="148">
        <v>1040</v>
      </c>
      <c r="AC22" s="148"/>
      <c r="AD22" s="149"/>
      <c r="AE22" s="148">
        <v>4239180</v>
      </c>
      <c r="AF22" s="150"/>
      <c r="AG22" s="149"/>
      <c r="AH22" s="151">
        <v>1167360</v>
      </c>
      <c r="AI22" s="152"/>
      <c r="AJ22" s="153"/>
      <c r="AK22" s="151">
        <f t="shared" si="1"/>
        <v>5406540</v>
      </c>
      <c r="AL22" s="152"/>
      <c r="AM22" s="153"/>
      <c r="AN22" s="151">
        <v>328980</v>
      </c>
      <c r="AO22" s="44"/>
      <c r="AP22" s="23"/>
      <c r="AQ22" s="49" t="s">
        <v>4</v>
      </c>
      <c r="AR22" s="329"/>
      <c r="AS22" s="37"/>
      <c r="AT22" s="37"/>
      <c r="AU22" s="37"/>
    </row>
    <row r="23" spans="1:47" s="11" customFormat="1" ht="17.25" customHeight="1" x14ac:dyDescent="0.15">
      <c r="A23" s="326"/>
      <c r="B23" s="34" t="s">
        <v>5</v>
      </c>
      <c r="C23" s="21"/>
      <c r="D23" s="100"/>
      <c r="E23" s="101">
        <v>307320</v>
      </c>
      <c r="F23" s="102"/>
      <c r="G23" s="100"/>
      <c r="H23" s="101">
        <v>363300</v>
      </c>
      <c r="I23" s="102"/>
      <c r="J23" s="100"/>
      <c r="K23" s="101">
        <v>670620</v>
      </c>
      <c r="L23" s="102"/>
      <c r="M23" s="143"/>
      <c r="N23" s="144">
        <v>119340</v>
      </c>
      <c r="O23" s="144"/>
      <c r="P23" s="145"/>
      <c r="Q23" s="144">
        <v>201000</v>
      </c>
      <c r="R23" s="146"/>
      <c r="S23" s="144"/>
      <c r="T23" s="144">
        <f t="shared" si="0"/>
        <v>320340</v>
      </c>
      <c r="U23" s="146"/>
      <c r="V23" s="5"/>
      <c r="W23" s="5"/>
      <c r="X23" s="145"/>
      <c r="Y23" s="144">
        <v>39520</v>
      </c>
      <c r="Z23" s="146"/>
      <c r="AA23" s="145"/>
      <c r="AB23" s="144">
        <v>520</v>
      </c>
      <c r="AC23" s="144"/>
      <c r="AD23" s="145"/>
      <c r="AE23" s="144">
        <v>4350390</v>
      </c>
      <c r="AF23" s="146"/>
      <c r="AG23" s="145"/>
      <c r="AH23" s="142">
        <v>922260</v>
      </c>
      <c r="AI23" s="140"/>
      <c r="AJ23" s="141"/>
      <c r="AK23" s="142">
        <f t="shared" si="1"/>
        <v>5272650</v>
      </c>
      <c r="AL23" s="140"/>
      <c r="AM23" s="141"/>
      <c r="AN23" s="142">
        <v>393810</v>
      </c>
      <c r="AO23" s="38"/>
      <c r="AP23" s="10"/>
      <c r="AQ23" s="34" t="s">
        <v>5</v>
      </c>
      <c r="AR23" s="327"/>
    </row>
    <row r="24" spans="1:47" ht="17.25" customHeight="1" x14ac:dyDescent="0.15">
      <c r="A24" s="326"/>
      <c r="B24" s="34" t="s">
        <v>6</v>
      </c>
      <c r="C24" s="21"/>
      <c r="D24" s="100"/>
      <c r="E24" s="101">
        <v>477360</v>
      </c>
      <c r="F24" s="102"/>
      <c r="G24" s="100"/>
      <c r="H24" s="101">
        <v>452400</v>
      </c>
      <c r="I24" s="102"/>
      <c r="J24" s="100"/>
      <c r="K24" s="101">
        <v>929760</v>
      </c>
      <c r="L24" s="102"/>
      <c r="M24" s="143"/>
      <c r="N24" s="144">
        <v>188500</v>
      </c>
      <c r="O24" s="144"/>
      <c r="P24" s="145"/>
      <c r="Q24" s="144">
        <v>320400</v>
      </c>
      <c r="R24" s="146"/>
      <c r="S24" s="144"/>
      <c r="T24" s="144">
        <f t="shared" si="0"/>
        <v>508900</v>
      </c>
      <c r="U24" s="146"/>
      <c r="X24" s="145"/>
      <c r="Y24" s="144">
        <v>52780</v>
      </c>
      <c r="Z24" s="146"/>
      <c r="AA24" s="145"/>
      <c r="AB24" s="144">
        <v>4160</v>
      </c>
      <c r="AC24" s="144"/>
      <c r="AD24" s="145"/>
      <c r="AE24" s="144">
        <v>7685700</v>
      </c>
      <c r="AF24" s="146"/>
      <c r="AG24" s="145"/>
      <c r="AH24" s="142">
        <v>2369300</v>
      </c>
      <c r="AI24" s="140"/>
      <c r="AJ24" s="141"/>
      <c r="AK24" s="142">
        <f t="shared" si="1"/>
        <v>10055000</v>
      </c>
      <c r="AL24" s="140"/>
      <c r="AM24" s="141"/>
      <c r="AN24" s="142">
        <v>618690</v>
      </c>
      <c r="AO24" s="38"/>
      <c r="AP24" s="10"/>
      <c r="AQ24" s="34" t="s">
        <v>6</v>
      </c>
      <c r="AR24" s="327"/>
    </row>
    <row r="25" spans="1:47" ht="17.25" customHeight="1" x14ac:dyDescent="0.15">
      <c r="A25" s="326"/>
      <c r="B25" s="34" t="s">
        <v>7</v>
      </c>
      <c r="C25" s="21"/>
      <c r="D25" s="100"/>
      <c r="E25" s="101">
        <v>522600</v>
      </c>
      <c r="F25" s="102"/>
      <c r="G25" s="100"/>
      <c r="H25" s="101">
        <v>463800</v>
      </c>
      <c r="I25" s="102"/>
      <c r="J25" s="100"/>
      <c r="K25" s="101">
        <v>986400</v>
      </c>
      <c r="L25" s="102"/>
      <c r="M25" s="143"/>
      <c r="N25" s="144">
        <v>213200</v>
      </c>
      <c r="O25" s="144"/>
      <c r="P25" s="145"/>
      <c r="Q25" s="144">
        <v>331500</v>
      </c>
      <c r="R25" s="146"/>
      <c r="S25" s="144"/>
      <c r="T25" s="144">
        <f t="shared" si="0"/>
        <v>544700</v>
      </c>
      <c r="U25" s="146"/>
      <c r="X25" s="145"/>
      <c r="Y25" s="144">
        <v>48100</v>
      </c>
      <c r="Z25" s="146"/>
      <c r="AA25" s="145"/>
      <c r="AB25" s="144">
        <v>3120</v>
      </c>
      <c r="AC25" s="144"/>
      <c r="AD25" s="145"/>
      <c r="AE25" s="144">
        <v>7289700</v>
      </c>
      <c r="AF25" s="146"/>
      <c r="AG25" s="145"/>
      <c r="AH25" s="142">
        <v>1849080</v>
      </c>
      <c r="AI25" s="140"/>
      <c r="AJ25" s="141"/>
      <c r="AK25" s="142">
        <f t="shared" si="1"/>
        <v>9138780</v>
      </c>
      <c r="AL25" s="140"/>
      <c r="AM25" s="141"/>
      <c r="AN25" s="142">
        <v>660160</v>
      </c>
      <c r="AO25" s="38"/>
      <c r="AP25" s="10"/>
      <c r="AQ25" s="34" t="s">
        <v>7</v>
      </c>
      <c r="AR25" s="327"/>
    </row>
    <row r="26" spans="1:47" ht="17.25" customHeight="1" x14ac:dyDescent="0.15">
      <c r="A26" s="326"/>
      <c r="B26" s="34" t="s">
        <v>8</v>
      </c>
      <c r="C26" s="21"/>
      <c r="D26" s="100"/>
      <c r="E26" s="101">
        <v>712140</v>
      </c>
      <c r="F26" s="102"/>
      <c r="G26" s="100"/>
      <c r="H26" s="101">
        <v>671400</v>
      </c>
      <c r="I26" s="102"/>
      <c r="J26" s="100"/>
      <c r="K26" s="101">
        <v>1383540</v>
      </c>
      <c r="L26" s="102"/>
      <c r="M26" s="143"/>
      <c r="N26" s="144">
        <v>283660</v>
      </c>
      <c r="O26" s="144"/>
      <c r="P26" s="145"/>
      <c r="Q26" s="144">
        <v>455400</v>
      </c>
      <c r="R26" s="146"/>
      <c r="S26" s="144"/>
      <c r="T26" s="144">
        <f t="shared" si="0"/>
        <v>739060</v>
      </c>
      <c r="U26" s="146"/>
      <c r="X26" s="145"/>
      <c r="Y26" s="144">
        <v>80080</v>
      </c>
      <c r="Z26" s="146"/>
      <c r="AA26" s="145"/>
      <c r="AB26" s="144">
        <v>7020</v>
      </c>
      <c r="AC26" s="144"/>
      <c r="AD26" s="145"/>
      <c r="AE26" s="144">
        <v>10952370</v>
      </c>
      <c r="AF26" s="146"/>
      <c r="AG26" s="145"/>
      <c r="AH26" s="142">
        <v>2842780</v>
      </c>
      <c r="AI26" s="140"/>
      <c r="AJ26" s="141"/>
      <c r="AK26" s="142">
        <f t="shared" si="1"/>
        <v>13795150</v>
      </c>
      <c r="AL26" s="140"/>
      <c r="AM26" s="141"/>
      <c r="AN26" s="142">
        <v>899340</v>
      </c>
      <c r="AO26" s="38"/>
      <c r="AP26" s="10"/>
      <c r="AQ26" s="34" t="s">
        <v>8</v>
      </c>
      <c r="AR26" s="327"/>
    </row>
    <row r="27" spans="1:47" ht="17.25" customHeight="1" x14ac:dyDescent="0.15">
      <c r="A27" s="328"/>
      <c r="B27" s="49" t="s">
        <v>9</v>
      </c>
      <c r="C27" s="25"/>
      <c r="D27" s="110"/>
      <c r="E27" s="111">
        <v>139100</v>
      </c>
      <c r="F27" s="112"/>
      <c r="G27" s="110"/>
      <c r="H27" s="111">
        <v>130500</v>
      </c>
      <c r="I27" s="112"/>
      <c r="J27" s="110"/>
      <c r="K27" s="111">
        <v>269600</v>
      </c>
      <c r="L27" s="112"/>
      <c r="M27" s="147"/>
      <c r="N27" s="148">
        <v>72280</v>
      </c>
      <c r="O27" s="148"/>
      <c r="P27" s="149"/>
      <c r="Q27" s="148">
        <v>88500</v>
      </c>
      <c r="R27" s="150"/>
      <c r="S27" s="148"/>
      <c r="T27" s="148">
        <f t="shared" si="0"/>
        <v>160780</v>
      </c>
      <c r="U27" s="150"/>
      <c r="X27" s="149"/>
      <c r="Y27" s="148">
        <v>12220</v>
      </c>
      <c r="Z27" s="150"/>
      <c r="AA27" s="149"/>
      <c r="AB27" s="148">
        <v>2600</v>
      </c>
      <c r="AC27" s="148"/>
      <c r="AD27" s="149"/>
      <c r="AE27" s="148">
        <v>2002770</v>
      </c>
      <c r="AF27" s="150"/>
      <c r="AG27" s="149"/>
      <c r="AH27" s="151">
        <v>511860</v>
      </c>
      <c r="AI27" s="152"/>
      <c r="AJ27" s="153"/>
      <c r="AK27" s="151">
        <f t="shared" si="1"/>
        <v>2514630</v>
      </c>
      <c r="AL27" s="152"/>
      <c r="AM27" s="153"/>
      <c r="AN27" s="151">
        <v>159090</v>
      </c>
      <c r="AO27" s="44"/>
      <c r="AP27" s="23"/>
      <c r="AQ27" s="49" t="s">
        <v>9</v>
      </c>
      <c r="AR27" s="329"/>
    </row>
    <row r="28" spans="1:47" s="11" customFormat="1" ht="17.25" customHeight="1" x14ac:dyDescent="0.15">
      <c r="A28" s="326"/>
      <c r="B28" s="34" t="s">
        <v>10</v>
      </c>
      <c r="C28" s="21"/>
      <c r="D28" s="100"/>
      <c r="E28" s="101">
        <v>257140</v>
      </c>
      <c r="F28" s="102"/>
      <c r="G28" s="100"/>
      <c r="H28" s="101">
        <v>237000</v>
      </c>
      <c r="I28" s="102"/>
      <c r="J28" s="100"/>
      <c r="K28" s="101">
        <v>494140</v>
      </c>
      <c r="L28" s="102"/>
      <c r="M28" s="143"/>
      <c r="N28" s="144">
        <v>122720</v>
      </c>
      <c r="O28" s="144"/>
      <c r="P28" s="145"/>
      <c r="Q28" s="144">
        <v>180300</v>
      </c>
      <c r="R28" s="146"/>
      <c r="S28" s="144"/>
      <c r="T28" s="144">
        <f t="shared" si="0"/>
        <v>303020</v>
      </c>
      <c r="U28" s="146"/>
      <c r="V28" s="5"/>
      <c r="W28" s="5"/>
      <c r="X28" s="145"/>
      <c r="Y28" s="144">
        <v>26000</v>
      </c>
      <c r="Z28" s="146"/>
      <c r="AA28" s="145"/>
      <c r="AB28" s="144">
        <v>4940</v>
      </c>
      <c r="AC28" s="144"/>
      <c r="AD28" s="145"/>
      <c r="AE28" s="144">
        <v>4318710</v>
      </c>
      <c r="AF28" s="146"/>
      <c r="AG28" s="145"/>
      <c r="AH28" s="142">
        <v>554420</v>
      </c>
      <c r="AI28" s="140"/>
      <c r="AJ28" s="141"/>
      <c r="AK28" s="142">
        <f t="shared" si="1"/>
        <v>4873130</v>
      </c>
      <c r="AL28" s="140"/>
      <c r="AM28" s="141"/>
      <c r="AN28" s="142">
        <v>364580</v>
      </c>
      <c r="AO28" s="38"/>
      <c r="AP28" s="10"/>
      <c r="AQ28" s="34" t="s">
        <v>10</v>
      </c>
      <c r="AR28" s="327"/>
    </row>
    <row r="29" spans="1:47" ht="17.25" customHeight="1" x14ac:dyDescent="0.15">
      <c r="A29" s="326"/>
      <c r="B29" s="34" t="s">
        <v>11</v>
      </c>
      <c r="C29" s="21"/>
      <c r="D29" s="100"/>
      <c r="E29" s="101">
        <v>368940</v>
      </c>
      <c r="F29" s="102"/>
      <c r="G29" s="100"/>
      <c r="H29" s="101">
        <v>335400</v>
      </c>
      <c r="I29" s="102"/>
      <c r="J29" s="100"/>
      <c r="K29" s="101">
        <v>704340</v>
      </c>
      <c r="L29" s="102"/>
      <c r="M29" s="143"/>
      <c r="N29" s="144">
        <v>131040</v>
      </c>
      <c r="O29" s="144"/>
      <c r="P29" s="145"/>
      <c r="Q29" s="144">
        <v>238200</v>
      </c>
      <c r="R29" s="146"/>
      <c r="S29" s="144"/>
      <c r="T29" s="144">
        <f t="shared" si="0"/>
        <v>369240</v>
      </c>
      <c r="U29" s="146"/>
      <c r="X29" s="145"/>
      <c r="Y29" s="144">
        <v>45500</v>
      </c>
      <c r="Z29" s="146"/>
      <c r="AA29" s="145"/>
      <c r="AB29" s="144">
        <v>1560</v>
      </c>
      <c r="AC29" s="144"/>
      <c r="AD29" s="145"/>
      <c r="AE29" s="144">
        <v>5049000</v>
      </c>
      <c r="AF29" s="146"/>
      <c r="AG29" s="145"/>
      <c r="AH29" s="142">
        <v>1545840</v>
      </c>
      <c r="AI29" s="140"/>
      <c r="AJ29" s="141"/>
      <c r="AK29" s="142">
        <f t="shared" si="1"/>
        <v>6594840</v>
      </c>
      <c r="AL29" s="140"/>
      <c r="AM29" s="141"/>
      <c r="AN29" s="142">
        <v>425900</v>
      </c>
      <c r="AO29" s="38"/>
      <c r="AP29" s="10"/>
      <c r="AQ29" s="34" t="s">
        <v>11</v>
      </c>
      <c r="AR29" s="327"/>
    </row>
    <row r="30" spans="1:47" ht="17.25" customHeight="1" x14ac:dyDescent="0.15">
      <c r="A30" s="326"/>
      <c r="B30" s="34" t="s">
        <v>12</v>
      </c>
      <c r="C30" s="21"/>
      <c r="D30" s="100"/>
      <c r="E30" s="101">
        <v>322920</v>
      </c>
      <c r="F30" s="102"/>
      <c r="G30" s="100"/>
      <c r="H30" s="101">
        <v>319200</v>
      </c>
      <c r="I30" s="102"/>
      <c r="J30" s="100"/>
      <c r="K30" s="101">
        <v>642120</v>
      </c>
      <c r="L30" s="102"/>
      <c r="M30" s="143"/>
      <c r="N30" s="144">
        <v>126620</v>
      </c>
      <c r="O30" s="144"/>
      <c r="P30" s="145"/>
      <c r="Q30" s="144">
        <v>153000</v>
      </c>
      <c r="R30" s="146"/>
      <c r="S30" s="144"/>
      <c r="T30" s="144">
        <f t="shared" si="0"/>
        <v>279620</v>
      </c>
      <c r="U30" s="146"/>
      <c r="X30" s="145"/>
      <c r="Y30" s="144">
        <v>29640</v>
      </c>
      <c r="Z30" s="146"/>
      <c r="AA30" s="145"/>
      <c r="AB30" s="144">
        <v>2080</v>
      </c>
      <c r="AC30" s="144"/>
      <c r="AD30" s="145"/>
      <c r="AE30" s="144">
        <v>4422330</v>
      </c>
      <c r="AF30" s="146"/>
      <c r="AG30" s="145"/>
      <c r="AH30" s="142">
        <v>850440</v>
      </c>
      <c r="AI30" s="140"/>
      <c r="AJ30" s="141"/>
      <c r="AK30" s="142">
        <f t="shared" si="1"/>
        <v>5272770</v>
      </c>
      <c r="AL30" s="140"/>
      <c r="AM30" s="141"/>
      <c r="AN30" s="142">
        <v>350940</v>
      </c>
      <c r="AO30" s="38"/>
      <c r="AP30" s="10"/>
      <c r="AQ30" s="34" t="s">
        <v>12</v>
      </c>
      <c r="AR30" s="327"/>
    </row>
    <row r="31" spans="1:47" ht="17.25" customHeight="1" x14ac:dyDescent="0.15">
      <c r="A31" s="326"/>
      <c r="B31" s="34" t="s">
        <v>13</v>
      </c>
      <c r="C31" s="21"/>
      <c r="D31" s="100"/>
      <c r="E31" s="101">
        <v>168740</v>
      </c>
      <c r="F31" s="102"/>
      <c r="G31" s="100"/>
      <c r="H31" s="101">
        <v>156300</v>
      </c>
      <c r="I31" s="102"/>
      <c r="J31" s="100"/>
      <c r="K31" s="101">
        <v>325040</v>
      </c>
      <c r="L31" s="102"/>
      <c r="M31" s="143"/>
      <c r="N31" s="144">
        <v>81380</v>
      </c>
      <c r="O31" s="144"/>
      <c r="P31" s="145"/>
      <c r="Q31" s="144">
        <v>85800</v>
      </c>
      <c r="R31" s="146"/>
      <c r="S31" s="144"/>
      <c r="T31" s="144">
        <f t="shared" si="0"/>
        <v>167180</v>
      </c>
      <c r="U31" s="146"/>
      <c r="X31" s="145"/>
      <c r="Y31" s="144">
        <v>18200</v>
      </c>
      <c r="Z31" s="146"/>
      <c r="AA31" s="145"/>
      <c r="AB31" s="144">
        <v>1300</v>
      </c>
      <c r="AC31" s="144"/>
      <c r="AD31" s="145"/>
      <c r="AE31" s="144">
        <v>2526480</v>
      </c>
      <c r="AF31" s="146"/>
      <c r="AG31" s="145"/>
      <c r="AH31" s="142">
        <v>680960</v>
      </c>
      <c r="AI31" s="140"/>
      <c r="AJ31" s="141"/>
      <c r="AK31" s="142">
        <f t="shared" si="1"/>
        <v>3207440</v>
      </c>
      <c r="AL31" s="140"/>
      <c r="AM31" s="141"/>
      <c r="AN31" s="142">
        <v>196590</v>
      </c>
      <c r="AO31" s="38"/>
      <c r="AP31" s="10"/>
      <c r="AQ31" s="34" t="s">
        <v>13</v>
      </c>
      <c r="AR31" s="327"/>
    </row>
    <row r="32" spans="1:47" ht="17.25" customHeight="1" x14ac:dyDescent="0.15">
      <c r="A32" s="328"/>
      <c r="B32" s="49" t="s">
        <v>14</v>
      </c>
      <c r="C32" s="25"/>
      <c r="D32" s="110"/>
      <c r="E32" s="111">
        <v>162760</v>
      </c>
      <c r="F32" s="112"/>
      <c r="G32" s="110"/>
      <c r="H32" s="111">
        <v>144000</v>
      </c>
      <c r="I32" s="112"/>
      <c r="J32" s="110"/>
      <c r="K32" s="111">
        <v>306760</v>
      </c>
      <c r="L32" s="112"/>
      <c r="M32" s="147"/>
      <c r="N32" s="148">
        <v>67340</v>
      </c>
      <c r="O32" s="148"/>
      <c r="P32" s="149"/>
      <c r="Q32" s="148">
        <v>75000</v>
      </c>
      <c r="R32" s="150"/>
      <c r="S32" s="148"/>
      <c r="T32" s="148">
        <f t="shared" si="0"/>
        <v>142340</v>
      </c>
      <c r="U32" s="150"/>
      <c r="X32" s="149"/>
      <c r="Y32" s="148">
        <v>11180</v>
      </c>
      <c r="Z32" s="150"/>
      <c r="AA32" s="149"/>
      <c r="AB32" s="148">
        <v>2600</v>
      </c>
      <c r="AC32" s="148"/>
      <c r="AD32" s="149"/>
      <c r="AE32" s="148">
        <v>2526810</v>
      </c>
      <c r="AF32" s="150"/>
      <c r="AG32" s="149"/>
      <c r="AH32" s="151">
        <v>466260</v>
      </c>
      <c r="AI32" s="152"/>
      <c r="AJ32" s="153"/>
      <c r="AK32" s="151">
        <f t="shared" si="1"/>
        <v>2993070</v>
      </c>
      <c r="AL32" s="152"/>
      <c r="AM32" s="153"/>
      <c r="AN32" s="151">
        <v>188610</v>
      </c>
      <c r="AO32" s="44"/>
      <c r="AP32" s="23"/>
      <c r="AQ32" s="49" t="s">
        <v>14</v>
      </c>
      <c r="AR32" s="329"/>
    </row>
    <row r="33" spans="1:44" s="11" customFormat="1" ht="17.25" customHeight="1" x14ac:dyDescent="0.15">
      <c r="A33" s="326"/>
      <c r="B33" s="34" t="s">
        <v>15</v>
      </c>
      <c r="C33" s="21"/>
      <c r="D33" s="100"/>
      <c r="E33" s="101">
        <v>376220</v>
      </c>
      <c r="F33" s="102"/>
      <c r="G33" s="100"/>
      <c r="H33" s="101">
        <v>337800</v>
      </c>
      <c r="I33" s="102"/>
      <c r="J33" s="100"/>
      <c r="K33" s="101">
        <v>714020</v>
      </c>
      <c r="L33" s="102"/>
      <c r="M33" s="143"/>
      <c r="N33" s="144">
        <v>144040</v>
      </c>
      <c r="O33" s="144"/>
      <c r="P33" s="145"/>
      <c r="Q33" s="144">
        <v>201600</v>
      </c>
      <c r="R33" s="146"/>
      <c r="S33" s="144"/>
      <c r="T33" s="144">
        <f t="shared" si="0"/>
        <v>345640</v>
      </c>
      <c r="U33" s="146"/>
      <c r="V33" s="5"/>
      <c r="W33" s="5"/>
      <c r="X33" s="145"/>
      <c r="Y33" s="144">
        <v>44720</v>
      </c>
      <c r="Z33" s="146"/>
      <c r="AA33" s="145"/>
      <c r="AB33" s="144">
        <v>3900</v>
      </c>
      <c r="AC33" s="144"/>
      <c r="AD33" s="145"/>
      <c r="AE33" s="144">
        <v>5115330</v>
      </c>
      <c r="AF33" s="146"/>
      <c r="AG33" s="145"/>
      <c r="AH33" s="142">
        <v>1413600</v>
      </c>
      <c r="AI33" s="140"/>
      <c r="AJ33" s="141"/>
      <c r="AK33" s="142">
        <f t="shared" si="1"/>
        <v>6528930</v>
      </c>
      <c r="AL33" s="140"/>
      <c r="AM33" s="141"/>
      <c r="AN33" s="142">
        <v>426480</v>
      </c>
      <c r="AO33" s="38"/>
      <c r="AP33" s="10"/>
      <c r="AQ33" s="34" t="s">
        <v>15</v>
      </c>
      <c r="AR33" s="327"/>
    </row>
    <row r="34" spans="1:44" ht="17.25" customHeight="1" x14ac:dyDescent="0.15">
      <c r="A34" s="326"/>
      <c r="B34" s="34" t="s">
        <v>16</v>
      </c>
      <c r="C34" s="21"/>
      <c r="D34" s="100"/>
      <c r="E34" s="101">
        <v>185120</v>
      </c>
      <c r="F34" s="102"/>
      <c r="G34" s="100"/>
      <c r="H34" s="101">
        <v>164700</v>
      </c>
      <c r="I34" s="102"/>
      <c r="J34" s="100"/>
      <c r="K34" s="101">
        <v>349820</v>
      </c>
      <c r="L34" s="102"/>
      <c r="M34" s="143"/>
      <c r="N34" s="144">
        <v>54600</v>
      </c>
      <c r="O34" s="144"/>
      <c r="P34" s="145"/>
      <c r="Q34" s="144">
        <v>106800</v>
      </c>
      <c r="R34" s="146"/>
      <c r="S34" s="144"/>
      <c r="T34" s="144">
        <f t="shared" si="0"/>
        <v>161400</v>
      </c>
      <c r="U34" s="146"/>
      <c r="X34" s="145"/>
      <c r="Y34" s="144">
        <v>16380</v>
      </c>
      <c r="Z34" s="146"/>
      <c r="AA34" s="145"/>
      <c r="AB34" s="144">
        <v>1820</v>
      </c>
      <c r="AC34" s="144"/>
      <c r="AD34" s="145"/>
      <c r="AE34" s="144">
        <v>2549580</v>
      </c>
      <c r="AF34" s="146"/>
      <c r="AG34" s="145"/>
      <c r="AH34" s="142">
        <v>811300</v>
      </c>
      <c r="AI34" s="140"/>
      <c r="AJ34" s="141"/>
      <c r="AK34" s="142">
        <f t="shared" si="1"/>
        <v>3360880</v>
      </c>
      <c r="AL34" s="140"/>
      <c r="AM34" s="141"/>
      <c r="AN34" s="142">
        <v>207240</v>
      </c>
      <c r="AO34" s="38"/>
      <c r="AP34" s="10"/>
      <c r="AQ34" s="34" t="s">
        <v>16</v>
      </c>
      <c r="AR34" s="327"/>
    </row>
    <row r="35" spans="1:44" ht="17.25" customHeight="1" x14ac:dyDescent="0.15">
      <c r="A35" s="326"/>
      <c r="B35" s="34" t="s">
        <v>17</v>
      </c>
      <c r="C35" s="21"/>
      <c r="D35" s="100"/>
      <c r="E35" s="101">
        <v>353600</v>
      </c>
      <c r="F35" s="102"/>
      <c r="G35" s="100"/>
      <c r="H35" s="101">
        <v>363000</v>
      </c>
      <c r="I35" s="102"/>
      <c r="J35" s="100"/>
      <c r="K35" s="101">
        <v>716600</v>
      </c>
      <c r="L35" s="102"/>
      <c r="M35" s="143"/>
      <c r="N35" s="144">
        <v>121160</v>
      </c>
      <c r="O35" s="144"/>
      <c r="P35" s="145"/>
      <c r="Q35" s="144">
        <v>209700</v>
      </c>
      <c r="R35" s="146"/>
      <c r="S35" s="144"/>
      <c r="T35" s="144">
        <f t="shared" si="0"/>
        <v>330860</v>
      </c>
      <c r="U35" s="146"/>
      <c r="X35" s="145"/>
      <c r="Y35" s="144">
        <v>39260</v>
      </c>
      <c r="Z35" s="146"/>
      <c r="AA35" s="145"/>
      <c r="AB35" s="144">
        <v>2600</v>
      </c>
      <c r="AC35" s="144"/>
      <c r="AD35" s="145"/>
      <c r="AE35" s="144">
        <v>5298480</v>
      </c>
      <c r="AF35" s="146"/>
      <c r="AG35" s="145"/>
      <c r="AH35" s="142">
        <v>1448940</v>
      </c>
      <c r="AI35" s="140"/>
      <c r="AJ35" s="141"/>
      <c r="AK35" s="142">
        <f t="shared" si="1"/>
        <v>6747420</v>
      </c>
      <c r="AL35" s="140"/>
      <c r="AM35" s="141"/>
      <c r="AN35" s="142">
        <v>441220</v>
      </c>
      <c r="AO35" s="38"/>
      <c r="AP35" s="10"/>
      <c r="AQ35" s="34" t="s">
        <v>17</v>
      </c>
      <c r="AR35" s="327"/>
    </row>
    <row r="36" spans="1:44" ht="17.25" customHeight="1" x14ac:dyDescent="0.15">
      <c r="A36" s="326"/>
      <c r="B36" s="34" t="s">
        <v>18</v>
      </c>
      <c r="C36" s="21"/>
      <c r="D36" s="100"/>
      <c r="E36" s="101">
        <v>155220</v>
      </c>
      <c r="F36" s="102"/>
      <c r="G36" s="100"/>
      <c r="H36" s="101">
        <v>137100</v>
      </c>
      <c r="I36" s="102"/>
      <c r="J36" s="100"/>
      <c r="K36" s="101">
        <v>292320</v>
      </c>
      <c r="L36" s="102"/>
      <c r="M36" s="143"/>
      <c r="N36" s="144">
        <v>54860</v>
      </c>
      <c r="O36" s="144"/>
      <c r="P36" s="145"/>
      <c r="Q36" s="144">
        <v>95700</v>
      </c>
      <c r="R36" s="146"/>
      <c r="S36" s="144"/>
      <c r="T36" s="144">
        <f t="shared" si="0"/>
        <v>150560</v>
      </c>
      <c r="U36" s="146"/>
      <c r="X36" s="145"/>
      <c r="Y36" s="144">
        <v>18720</v>
      </c>
      <c r="Z36" s="146"/>
      <c r="AA36" s="145"/>
      <c r="AB36" s="144">
        <v>780</v>
      </c>
      <c r="AC36" s="144"/>
      <c r="AD36" s="145"/>
      <c r="AE36" s="144">
        <v>2305380</v>
      </c>
      <c r="AF36" s="146"/>
      <c r="AG36" s="145"/>
      <c r="AH36" s="142">
        <v>788880</v>
      </c>
      <c r="AI36" s="140"/>
      <c r="AJ36" s="141"/>
      <c r="AK36" s="142">
        <f t="shared" si="1"/>
        <v>3094260</v>
      </c>
      <c r="AL36" s="140"/>
      <c r="AM36" s="141"/>
      <c r="AN36" s="142">
        <v>167980</v>
      </c>
      <c r="AO36" s="38"/>
      <c r="AP36" s="10"/>
      <c r="AQ36" s="34" t="s">
        <v>18</v>
      </c>
      <c r="AR36" s="327"/>
    </row>
    <row r="37" spans="1:44" ht="17.25" customHeight="1" x14ac:dyDescent="0.15">
      <c r="A37" s="328"/>
      <c r="B37" s="49" t="s">
        <v>19</v>
      </c>
      <c r="C37" s="25"/>
      <c r="D37" s="110"/>
      <c r="E37" s="111">
        <v>230100</v>
      </c>
      <c r="F37" s="112"/>
      <c r="G37" s="110"/>
      <c r="H37" s="111">
        <v>192000</v>
      </c>
      <c r="I37" s="112"/>
      <c r="J37" s="110"/>
      <c r="K37" s="111">
        <v>422100</v>
      </c>
      <c r="L37" s="112"/>
      <c r="M37" s="147"/>
      <c r="N37" s="148">
        <v>87360</v>
      </c>
      <c r="O37" s="148"/>
      <c r="P37" s="149"/>
      <c r="Q37" s="148">
        <v>123600</v>
      </c>
      <c r="R37" s="150"/>
      <c r="S37" s="148"/>
      <c r="T37" s="148">
        <f t="shared" si="0"/>
        <v>210960</v>
      </c>
      <c r="U37" s="150"/>
      <c r="X37" s="149"/>
      <c r="Y37" s="148">
        <v>21840</v>
      </c>
      <c r="Z37" s="150"/>
      <c r="AA37" s="149"/>
      <c r="AB37" s="148">
        <v>1560</v>
      </c>
      <c r="AC37" s="148"/>
      <c r="AD37" s="149"/>
      <c r="AE37" s="148">
        <v>2508990</v>
      </c>
      <c r="AF37" s="150"/>
      <c r="AG37" s="149"/>
      <c r="AH37" s="151">
        <v>532380</v>
      </c>
      <c r="AI37" s="152"/>
      <c r="AJ37" s="153"/>
      <c r="AK37" s="151">
        <f t="shared" si="1"/>
        <v>3041370</v>
      </c>
      <c r="AL37" s="152"/>
      <c r="AM37" s="153"/>
      <c r="AN37" s="151">
        <v>240180</v>
      </c>
      <c r="AO37" s="44"/>
      <c r="AP37" s="23"/>
      <c r="AQ37" s="49" t="s">
        <v>19</v>
      </c>
      <c r="AR37" s="329"/>
    </row>
    <row r="38" spans="1:44" ht="17.25" customHeight="1" x14ac:dyDescent="0.15">
      <c r="A38" s="326"/>
      <c r="B38" s="34" t="s">
        <v>1</v>
      </c>
      <c r="C38" s="21"/>
      <c r="D38" s="100"/>
      <c r="E38" s="101">
        <v>224640</v>
      </c>
      <c r="F38" s="102"/>
      <c r="G38" s="100"/>
      <c r="H38" s="101">
        <v>192600</v>
      </c>
      <c r="I38" s="102"/>
      <c r="J38" s="100"/>
      <c r="K38" s="101">
        <v>417240</v>
      </c>
      <c r="L38" s="102"/>
      <c r="M38" s="143"/>
      <c r="N38" s="144">
        <v>86060</v>
      </c>
      <c r="O38" s="144"/>
      <c r="P38" s="145"/>
      <c r="Q38" s="144">
        <v>159300</v>
      </c>
      <c r="R38" s="146"/>
      <c r="S38" s="144"/>
      <c r="T38" s="144">
        <f t="shared" si="0"/>
        <v>245360</v>
      </c>
      <c r="U38" s="146"/>
      <c r="X38" s="145"/>
      <c r="Y38" s="144">
        <v>26260</v>
      </c>
      <c r="Z38" s="146"/>
      <c r="AA38" s="145"/>
      <c r="AB38" s="144">
        <v>2080</v>
      </c>
      <c r="AC38" s="144"/>
      <c r="AD38" s="145"/>
      <c r="AE38" s="144">
        <v>3459720</v>
      </c>
      <c r="AF38" s="146"/>
      <c r="AG38" s="145"/>
      <c r="AH38" s="142">
        <v>926820</v>
      </c>
      <c r="AI38" s="140"/>
      <c r="AJ38" s="141"/>
      <c r="AK38" s="142">
        <f t="shared" si="1"/>
        <v>4386540</v>
      </c>
      <c r="AL38" s="140"/>
      <c r="AM38" s="141"/>
      <c r="AN38" s="142">
        <v>291580</v>
      </c>
      <c r="AO38" s="38"/>
      <c r="AP38" s="10"/>
      <c r="AQ38" s="34" t="s">
        <v>1</v>
      </c>
      <c r="AR38" s="327"/>
    </row>
    <row r="39" spans="1:44" ht="17.25" customHeight="1" x14ac:dyDescent="0.15">
      <c r="A39" s="326"/>
      <c r="B39" s="34" t="s">
        <v>20</v>
      </c>
      <c r="C39" s="21"/>
      <c r="D39" s="100"/>
      <c r="E39" s="101">
        <v>280280</v>
      </c>
      <c r="F39" s="102"/>
      <c r="G39" s="100"/>
      <c r="H39" s="101">
        <v>283500</v>
      </c>
      <c r="I39" s="102"/>
      <c r="J39" s="100"/>
      <c r="K39" s="101">
        <v>563780</v>
      </c>
      <c r="L39" s="102"/>
      <c r="M39" s="143"/>
      <c r="N39" s="144">
        <v>128180</v>
      </c>
      <c r="O39" s="144"/>
      <c r="P39" s="145"/>
      <c r="Q39" s="144">
        <v>212400</v>
      </c>
      <c r="R39" s="146"/>
      <c r="S39" s="144"/>
      <c r="T39" s="144">
        <f t="shared" si="0"/>
        <v>340580</v>
      </c>
      <c r="U39" s="146"/>
      <c r="X39" s="145"/>
      <c r="Y39" s="144">
        <v>36660</v>
      </c>
      <c r="Z39" s="146"/>
      <c r="AA39" s="145"/>
      <c r="AB39" s="144">
        <v>2600</v>
      </c>
      <c r="AC39" s="144"/>
      <c r="AD39" s="145"/>
      <c r="AE39" s="144">
        <v>4326960</v>
      </c>
      <c r="AF39" s="146"/>
      <c r="AG39" s="145"/>
      <c r="AH39" s="142">
        <v>991800</v>
      </c>
      <c r="AI39" s="140"/>
      <c r="AJ39" s="141"/>
      <c r="AK39" s="142">
        <f t="shared" si="1"/>
        <v>5318760</v>
      </c>
      <c r="AL39" s="140"/>
      <c r="AM39" s="141"/>
      <c r="AN39" s="142">
        <v>372420</v>
      </c>
      <c r="AO39" s="38"/>
      <c r="AP39" s="10"/>
      <c r="AQ39" s="34" t="s">
        <v>20</v>
      </c>
      <c r="AR39" s="327"/>
    </row>
    <row r="40" spans="1:44" ht="17.25" customHeight="1" x14ac:dyDescent="0.15">
      <c r="A40" s="326"/>
      <c r="B40" s="34" t="s">
        <v>21</v>
      </c>
      <c r="C40" s="21"/>
      <c r="D40" s="100"/>
      <c r="E40" s="101">
        <v>147680</v>
      </c>
      <c r="F40" s="102"/>
      <c r="G40" s="100"/>
      <c r="H40" s="101">
        <v>138900</v>
      </c>
      <c r="I40" s="102"/>
      <c r="J40" s="100"/>
      <c r="K40" s="101">
        <v>286580</v>
      </c>
      <c r="L40" s="102"/>
      <c r="M40" s="143"/>
      <c r="N40" s="144">
        <v>60840</v>
      </c>
      <c r="O40" s="144"/>
      <c r="P40" s="145"/>
      <c r="Q40" s="144">
        <v>76200</v>
      </c>
      <c r="R40" s="146"/>
      <c r="S40" s="144"/>
      <c r="T40" s="144">
        <f t="shared" si="0"/>
        <v>137040</v>
      </c>
      <c r="U40" s="146"/>
      <c r="X40" s="145"/>
      <c r="Y40" s="144">
        <v>14560</v>
      </c>
      <c r="Z40" s="146"/>
      <c r="AA40" s="145"/>
      <c r="AB40" s="144">
        <v>780</v>
      </c>
      <c r="AC40" s="144"/>
      <c r="AD40" s="145"/>
      <c r="AE40" s="144">
        <v>2144010</v>
      </c>
      <c r="AF40" s="146"/>
      <c r="AG40" s="145"/>
      <c r="AH40" s="142">
        <v>824220</v>
      </c>
      <c r="AI40" s="140"/>
      <c r="AJ40" s="141"/>
      <c r="AK40" s="142">
        <f t="shared" si="1"/>
        <v>2968230</v>
      </c>
      <c r="AL40" s="140"/>
      <c r="AM40" s="141"/>
      <c r="AN40" s="142">
        <v>161440</v>
      </c>
      <c r="AO40" s="38"/>
      <c r="AP40" s="10"/>
      <c r="AQ40" s="34" t="s">
        <v>21</v>
      </c>
      <c r="AR40" s="327"/>
    </row>
    <row r="41" spans="1:44" ht="17.25" customHeight="1" x14ac:dyDescent="0.15">
      <c r="A41" s="326"/>
      <c r="B41" s="34" t="s">
        <v>22</v>
      </c>
      <c r="C41" s="21"/>
      <c r="D41" s="100"/>
      <c r="E41" s="101">
        <v>202800</v>
      </c>
      <c r="F41" s="102"/>
      <c r="G41" s="100"/>
      <c r="H41" s="101">
        <v>188100</v>
      </c>
      <c r="I41" s="102"/>
      <c r="J41" s="100"/>
      <c r="K41" s="101">
        <v>390900</v>
      </c>
      <c r="L41" s="102"/>
      <c r="M41" s="143"/>
      <c r="N41" s="144">
        <v>79820</v>
      </c>
      <c r="O41" s="144"/>
      <c r="P41" s="145"/>
      <c r="Q41" s="144">
        <v>152400</v>
      </c>
      <c r="R41" s="146"/>
      <c r="S41" s="144"/>
      <c r="T41" s="144">
        <f t="shared" si="0"/>
        <v>232220</v>
      </c>
      <c r="U41" s="146"/>
      <c r="X41" s="145"/>
      <c r="Y41" s="144">
        <v>28080</v>
      </c>
      <c r="Z41" s="146"/>
      <c r="AA41" s="145"/>
      <c r="AB41" s="144">
        <v>780</v>
      </c>
      <c r="AC41" s="144"/>
      <c r="AD41" s="145"/>
      <c r="AE41" s="144">
        <v>3204960</v>
      </c>
      <c r="AF41" s="146"/>
      <c r="AG41" s="145"/>
      <c r="AH41" s="142">
        <v>999020</v>
      </c>
      <c r="AI41" s="140"/>
      <c r="AJ41" s="141"/>
      <c r="AK41" s="142">
        <f t="shared" si="1"/>
        <v>4203980</v>
      </c>
      <c r="AL41" s="140"/>
      <c r="AM41" s="141"/>
      <c r="AN41" s="142">
        <v>269060</v>
      </c>
      <c r="AO41" s="38"/>
      <c r="AP41" s="10"/>
      <c r="AQ41" s="34" t="s">
        <v>22</v>
      </c>
      <c r="AR41" s="327"/>
    </row>
    <row r="42" spans="1:44" ht="17.25" customHeight="1" x14ac:dyDescent="0.15">
      <c r="A42" s="328"/>
      <c r="B42" s="49" t="s">
        <v>23</v>
      </c>
      <c r="C42" s="25"/>
      <c r="D42" s="110"/>
      <c r="E42" s="111">
        <v>99840</v>
      </c>
      <c r="F42" s="112"/>
      <c r="G42" s="110"/>
      <c r="H42" s="111">
        <v>90300</v>
      </c>
      <c r="I42" s="112"/>
      <c r="J42" s="110"/>
      <c r="K42" s="111">
        <v>190140</v>
      </c>
      <c r="L42" s="112"/>
      <c r="M42" s="147"/>
      <c r="N42" s="148">
        <v>42900</v>
      </c>
      <c r="O42" s="148"/>
      <c r="P42" s="149"/>
      <c r="Q42" s="148">
        <v>75900</v>
      </c>
      <c r="R42" s="150"/>
      <c r="S42" s="148"/>
      <c r="T42" s="148">
        <f t="shared" si="0"/>
        <v>118800</v>
      </c>
      <c r="U42" s="150"/>
      <c r="X42" s="149"/>
      <c r="Y42" s="148">
        <v>13780</v>
      </c>
      <c r="Z42" s="150"/>
      <c r="AA42" s="149"/>
      <c r="AB42" s="148">
        <v>520</v>
      </c>
      <c r="AC42" s="148"/>
      <c r="AD42" s="149"/>
      <c r="AE42" s="148">
        <v>1670790</v>
      </c>
      <c r="AF42" s="150"/>
      <c r="AG42" s="149"/>
      <c r="AH42" s="151">
        <v>451820</v>
      </c>
      <c r="AI42" s="152"/>
      <c r="AJ42" s="153"/>
      <c r="AK42" s="151">
        <f t="shared" si="1"/>
        <v>2122610</v>
      </c>
      <c r="AL42" s="152"/>
      <c r="AM42" s="153"/>
      <c r="AN42" s="151">
        <v>132590</v>
      </c>
      <c r="AO42" s="44"/>
      <c r="AP42" s="23"/>
      <c r="AQ42" s="49" t="s">
        <v>23</v>
      </c>
      <c r="AR42" s="329"/>
    </row>
    <row r="43" spans="1:44" ht="17.25" customHeight="1" x14ac:dyDescent="0.15">
      <c r="A43" s="326"/>
      <c r="B43" s="34" t="s">
        <v>121</v>
      </c>
      <c r="C43" s="21"/>
      <c r="D43" s="100"/>
      <c r="E43" s="101">
        <v>145600</v>
      </c>
      <c r="F43" s="102"/>
      <c r="G43" s="100"/>
      <c r="H43" s="101">
        <v>130500</v>
      </c>
      <c r="I43" s="102"/>
      <c r="J43" s="100"/>
      <c r="K43" s="101">
        <v>276100</v>
      </c>
      <c r="L43" s="102"/>
      <c r="M43" s="143"/>
      <c r="N43" s="144">
        <v>56160</v>
      </c>
      <c r="O43" s="144"/>
      <c r="P43" s="145"/>
      <c r="Q43" s="144">
        <v>116400</v>
      </c>
      <c r="R43" s="146"/>
      <c r="S43" s="144"/>
      <c r="T43" s="144">
        <f t="shared" si="0"/>
        <v>172560</v>
      </c>
      <c r="U43" s="146"/>
      <c r="X43" s="145"/>
      <c r="Y43" s="144">
        <v>21320</v>
      </c>
      <c r="Z43" s="146"/>
      <c r="AA43" s="145"/>
      <c r="AB43" s="144">
        <v>260</v>
      </c>
      <c r="AC43" s="144"/>
      <c r="AD43" s="145"/>
      <c r="AE43" s="144">
        <v>2382930</v>
      </c>
      <c r="AF43" s="146"/>
      <c r="AG43" s="145"/>
      <c r="AH43" s="142">
        <v>694260</v>
      </c>
      <c r="AI43" s="140"/>
      <c r="AJ43" s="141"/>
      <c r="AK43" s="142">
        <f t="shared" si="1"/>
        <v>3077190</v>
      </c>
      <c r="AL43" s="140"/>
      <c r="AM43" s="141"/>
      <c r="AN43" s="142">
        <v>193580</v>
      </c>
      <c r="AO43" s="38"/>
      <c r="AP43" s="10"/>
      <c r="AQ43" s="34" t="s">
        <v>121</v>
      </c>
      <c r="AR43" s="327"/>
    </row>
    <row r="44" spans="1:44" ht="17.25" customHeight="1" x14ac:dyDescent="0.15">
      <c r="A44" s="326"/>
      <c r="B44" s="34" t="s">
        <v>24</v>
      </c>
      <c r="C44" s="21"/>
      <c r="D44" s="100"/>
      <c r="E44" s="101">
        <v>130260</v>
      </c>
      <c r="F44" s="102"/>
      <c r="G44" s="100"/>
      <c r="H44" s="101">
        <v>115800</v>
      </c>
      <c r="I44" s="102"/>
      <c r="J44" s="100"/>
      <c r="K44" s="101">
        <v>246060</v>
      </c>
      <c r="L44" s="102"/>
      <c r="M44" s="143"/>
      <c r="N44" s="144">
        <v>35100</v>
      </c>
      <c r="O44" s="144"/>
      <c r="P44" s="145"/>
      <c r="Q44" s="144">
        <v>96300</v>
      </c>
      <c r="R44" s="146"/>
      <c r="S44" s="144"/>
      <c r="T44" s="144">
        <f t="shared" si="0"/>
        <v>131400</v>
      </c>
      <c r="U44" s="146"/>
      <c r="X44" s="145"/>
      <c r="Y44" s="144">
        <v>14820</v>
      </c>
      <c r="Z44" s="146"/>
      <c r="AA44" s="145"/>
      <c r="AB44" s="144">
        <v>1040</v>
      </c>
      <c r="AC44" s="144"/>
      <c r="AD44" s="145"/>
      <c r="AE44" s="144">
        <v>1827870</v>
      </c>
      <c r="AF44" s="146"/>
      <c r="AG44" s="145"/>
      <c r="AH44" s="142">
        <v>597740</v>
      </c>
      <c r="AI44" s="140"/>
      <c r="AJ44" s="141"/>
      <c r="AK44" s="142">
        <f t="shared" si="1"/>
        <v>2425610</v>
      </c>
      <c r="AL44" s="140"/>
      <c r="AM44" s="141"/>
      <c r="AN44" s="142">
        <v>168570</v>
      </c>
      <c r="AO44" s="38"/>
      <c r="AP44" s="10"/>
      <c r="AQ44" s="34" t="s">
        <v>24</v>
      </c>
      <c r="AR44" s="327"/>
    </row>
    <row r="45" spans="1:44" ht="17.25" customHeight="1" x14ac:dyDescent="0.15">
      <c r="A45" s="326"/>
      <c r="B45" s="34" t="s">
        <v>25</v>
      </c>
      <c r="C45" s="21"/>
      <c r="D45" s="100"/>
      <c r="E45" s="101">
        <v>156520</v>
      </c>
      <c r="F45" s="102"/>
      <c r="G45" s="100"/>
      <c r="H45" s="101">
        <v>152100</v>
      </c>
      <c r="I45" s="102"/>
      <c r="J45" s="100"/>
      <c r="K45" s="101">
        <v>308620</v>
      </c>
      <c r="L45" s="102"/>
      <c r="M45" s="143"/>
      <c r="N45" s="144">
        <v>55380</v>
      </c>
      <c r="O45" s="144"/>
      <c r="P45" s="145"/>
      <c r="Q45" s="144">
        <v>103500</v>
      </c>
      <c r="R45" s="146"/>
      <c r="S45" s="144"/>
      <c r="T45" s="144">
        <f t="shared" si="0"/>
        <v>158880</v>
      </c>
      <c r="U45" s="146"/>
      <c r="X45" s="145"/>
      <c r="Y45" s="144">
        <v>23140</v>
      </c>
      <c r="Z45" s="146"/>
      <c r="AA45" s="145"/>
      <c r="AB45" s="144">
        <v>1560</v>
      </c>
      <c r="AC45" s="144"/>
      <c r="AD45" s="145"/>
      <c r="AE45" s="144">
        <v>2461140</v>
      </c>
      <c r="AF45" s="146"/>
      <c r="AG45" s="145"/>
      <c r="AH45" s="142">
        <v>461700</v>
      </c>
      <c r="AI45" s="140"/>
      <c r="AJ45" s="141"/>
      <c r="AK45" s="142">
        <f t="shared" si="1"/>
        <v>2922840</v>
      </c>
      <c r="AL45" s="140"/>
      <c r="AM45" s="141"/>
      <c r="AN45" s="142">
        <v>219340</v>
      </c>
      <c r="AO45" s="38"/>
      <c r="AP45" s="10"/>
      <c r="AQ45" s="34" t="s">
        <v>25</v>
      </c>
      <c r="AR45" s="327"/>
    </row>
    <row r="46" spans="1:44" ht="17.25" customHeight="1" x14ac:dyDescent="0.15">
      <c r="A46" s="326"/>
      <c r="B46" s="34" t="s">
        <v>55</v>
      </c>
      <c r="C46" s="21"/>
      <c r="D46" s="100"/>
      <c r="E46" s="101">
        <v>209560</v>
      </c>
      <c r="F46" s="102"/>
      <c r="G46" s="100"/>
      <c r="H46" s="101">
        <v>194400</v>
      </c>
      <c r="I46" s="102"/>
      <c r="J46" s="100"/>
      <c r="K46" s="101">
        <v>403960</v>
      </c>
      <c r="L46" s="102"/>
      <c r="M46" s="143"/>
      <c r="N46" s="144">
        <v>89700</v>
      </c>
      <c r="O46" s="144"/>
      <c r="P46" s="145"/>
      <c r="Q46" s="144">
        <v>143400</v>
      </c>
      <c r="R46" s="146"/>
      <c r="S46" s="144"/>
      <c r="T46" s="144">
        <f t="shared" si="0"/>
        <v>233100</v>
      </c>
      <c r="U46" s="146"/>
      <c r="X46" s="145"/>
      <c r="Y46" s="144">
        <v>22620</v>
      </c>
      <c r="Z46" s="146"/>
      <c r="AA46" s="145"/>
      <c r="AB46" s="144">
        <v>1560</v>
      </c>
      <c r="AC46" s="144"/>
      <c r="AD46" s="145"/>
      <c r="AE46" s="144">
        <v>3881460</v>
      </c>
      <c r="AF46" s="146"/>
      <c r="AG46" s="145"/>
      <c r="AH46" s="142">
        <v>1036260</v>
      </c>
      <c r="AI46" s="140"/>
      <c r="AJ46" s="141"/>
      <c r="AK46" s="142">
        <f t="shared" si="1"/>
        <v>4917720</v>
      </c>
      <c r="AL46" s="140"/>
      <c r="AM46" s="141"/>
      <c r="AN46" s="142">
        <v>240970</v>
      </c>
      <c r="AO46" s="38"/>
      <c r="AP46" s="10"/>
      <c r="AQ46" s="34" t="s">
        <v>55</v>
      </c>
      <c r="AR46" s="327"/>
    </row>
    <row r="47" spans="1:44" ht="17.25" customHeight="1" thickBot="1" x14ac:dyDescent="0.2">
      <c r="A47" s="326"/>
      <c r="B47" s="34" t="s">
        <v>127</v>
      </c>
      <c r="C47" s="21"/>
      <c r="D47" s="100"/>
      <c r="E47" s="101">
        <v>114140</v>
      </c>
      <c r="F47" s="102"/>
      <c r="G47" s="100"/>
      <c r="H47" s="101">
        <v>105900</v>
      </c>
      <c r="I47" s="102"/>
      <c r="J47" s="100"/>
      <c r="K47" s="101">
        <v>220040</v>
      </c>
      <c r="L47" s="102"/>
      <c r="M47" s="143"/>
      <c r="N47" s="144">
        <v>40300</v>
      </c>
      <c r="O47" s="144"/>
      <c r="P47" s="145"/>
      <c r="Q47" s="144">
        <v>62400</v>
      </c>
      <c r="R47" s="146"/>
      <c r="S47" s="144"/>
      <c r="T47" s="144">
        <f t="shared" si="0"/>
        <v>102700</v>
      </c>
      <c r="U47" s="146"/>
      <c r="X47" s="145"/>
      <c r="Y47" s="144">
        <v>12220</v>
      </c>
      <c r="Z47" s="146"/>
      <c r="AA47" s="145"/>
      <c r="AB47" s="144">
        <v>780</v>
      </c>
      <c r="AC47" s="144"/>
      <c r="AD47" s="145"/>
      <c r="AE47" s="144">
        <v>1965480</v>
      </c>
      <c r="AF47" s="146"/>
      <c r="AG47" s="145"/>
      <c r="AH47" s="142">
        <v>529340</v>
      </c>
      <c r="AI47" s="140"/>
      <c r="AJ47" s="141"/>
      <c r="AK47" s="142">
        <f t="shared" si="1"/>
        <v>2494820</v>
      </c>
      <c r="AL47" s="140"/>
      <c r="AM47" s="141"/>
      <c r="AN47" s="142">
        <v>151990</v>
      </c>
      <c r="AO47" s="38"/>
      <c r="AP47" s="10"/>
      <c r="AQ47" s="34" t="s">
        <v>127</v>
      </c>
      <c r="AR47" s="327"/>
    </row>
    <row r="48" spans="1:44" ht="17.25" customHeight="1" thickTop="1" x14ac:dyDescent="0.15">
      <c r="A48" s="332"/>
      <c r="B48" s="270" t="s">
        <v>26</v>
      </c>
      <c r="C48" s="271"/>
      <c r="D48" s="307"/>
      <c r="E48" s="303">
        <f>SUM(E8:E47)</f>
        <v>14823120</v>
      </c>
      <c r="F48" s="308"/>
      <c r="G48" s="307"/>
      <c r="H48" s="303">
        <f>SUM(H8:H47)</f>
        <v>14133600</v>
      </c>
      <c r="I48" s="308"/>
      <c r="J48" s="307"/>
      <c r="K48" s="303">
        <f>SUM(K8:K47)</f>
        <v>28956720</v>
      </c>
      <c r="L48" s="308"/>
      <c r="M48" s="272"/>
      <c r="N48" s="273">
        <f>SUM(N8:N47)</f>
        <v>6081660</v>
      </c>
      <c r="O48" s="274"/>
      <c r="P48" s="275"/>
      <c r="Q48" s="273">
        <f>SUM(Q8:Q47)</f>
        <v>9012300</v>
      </c>
      <c r="R48" s="276"/>
      <c r="S48" s="274"/>
      <c r="T48" s="273">
        <f>SUM(T8:T47)</f>
        <v>15093960</v>
      </c>
      <c r="U48" s="276"/>
      <c r="X48" s="275"/>
      <c r="Y48" s="273">
        <f>SUM(Y8:Y47)</f>
        <v>1566760</v>
      </c>
      <c r="Z48" s="276"/>
      <c r="AA48" s="275"/>
      <c r="AB48" s="273">
        <f>SUM(AB8:AB47)</f>
        <v>110760</v>
      </c>
      <c r="AC48" s="274"/>
      <c r="AD48" s="275"/>
      <c r="AE48" s="273">
        <f>SUM(AE8:AE47)</f>
        <v>220742280</v>
      </c>
      <c r="AF48" s="276"/>
      <c r="AG48" s="275"/>
      <c r="AH48" s="273">
        <f>SUM(AH8:AH47)</f>
        <v>57325660</v>
      </c>
      <c r="AI48" s="277"/>
      <c r="AJ48" s="278"/>
      <c r="AK48" s="273">
        <f>SUM(AK8:AK47)</f>
        <v>278067940</v>
      </c>
      <c r="AL48" s="277"/>
      <c r="AM48" s="278"/>
      <c r="AN48" s="273">
        <f>SUM(AN8:AN47)</f>
        <v>17703750</v>
      </c>
      <c r="AO48" s="279"/>
      <c r="AP48" s="269"/>
      <c r="AQ48" s="270" t="s">
        <v>26</v>
      </c>
      <c r="AR48" s="333"/>
    </row>
    <row r="49" spans="1:44" ht="21.95" customHeight="1" x14ac:dyDescent="0.15">
      <c r="A49" s="330"/>
      <c r="B49" s="47" t="s">
        <v>27</v>
      </c>
      <c r="C49" s="50"/>
      <c r="D49" s="116"/>
      <c r="E49" s="117">
        <v>87620</v>
      </c>
      <c r="F49" s="118"/>
      <c r="G49" s="116"/>
      <c r="H49" s="117">
        <v>87000</v>
      </c>
      <c r="I49" s="118"/>
      <c r="J49" s="116"/>
      <c r="K49" s="117">
        <v>174620</v>
      </c>
      <c r="L49" s="118"/>
      <c r="M49" s="155"/>
      <c r="N49" s="154">
        <v>30160</v>
      </c>
      <c r="O49" s="154"/>
      <c r="P49" s="156"/>
      <c r="Q49" s="154">
        <v>62700</v>
      </c>
      <c r="R49" s="157"/>
      <c r="S49" s="154"/>
      <c r="T49" s="154">
        <f>SUM(N49:Q49)</f>
        <v>92860</v>
      </c>
      <c r="U49" s="157"/>
      <c r="X49" s="156"/>
      <c r="Y49" s="154">
        <v>8840</v>
      </c>
      <c r="Z49" s="157"/>
      <c r="AA49" s="156"/>
      <c r="AB49" s="154">
        <v>780</v>
      </c>
      <c r="AC49" s="154"/>
      <c r="AD49" s="156"/>
      <c r="AE49" s="154">
        <v>1604130</v>
      </c>
      <c r="AF49" s="157"/>
      <c r="AG49" s="156"/>
      <c r="AH49" s="158">
        <v>375440</v>
      </c>
      <c r="AI49" s="159"/>
      <c r="AJ49" s="160"/>
      <c r="AK49" s="158">
        <f t="shared" ref="AK49:AK71" si="2">SUM(AE49:AH49)</f>
        <v>1979570</v>
      </c>
      <c r="AL49" s="159"/>
      <c r="AM49" s="160"/>
      <c r="AN49" s="158">
        <v>140770</v>
      </c>
      <c r="AO49" s="52"/>
      <c r="AP49" s="7"/>
      <c r="AQ49" s="47" t="s">
        <v>27</v>
      </c>
      <c r="AR49" s="331"/>
    </row>
    <row r="50" spans="1:44" s="11" customFormat="1" ht="21.95" customHeight="1" x14ac:dyDescent="0.15">
      <c r="A50" s="326"/>
      <c r="B50" s="34" t="s">
        <v>28</v>
      </c>
      <c r="C50" s="21"/>
      <c r="D50" s="100"/>
      <c r="E50" s="101">
        <v>97240</v>
      </c>
      <c r="F50" s="102"/>
      <c r="G50" s="100"/>
      <c r="H50" s="101">
        <v>93300</v>
      </c>
      <c r="I50" s="102"/>
      <c r="J50" s="100"/>
      <c r="K50" s="101">
        <v>190540</v>
      </c>
      <c r="L50" s="102"/>
      <c r="M50" s="143"/>
      <c r="N50" s="144">
        <v>35620</v>
      </c>
      <c r="O50" s="144"/>
      <c r="P50" s="145"/>
      <c r="Q50" s="144">
        <v>49200</v>
      </c>
      <c r="R50" s="146"/>
      <c r="S50" s="144"/>
      <c r="T50" s="144">
        <f t="shared" ref="T50:T71" si="3">SUM(N50:Q50)</f>
        <v>84820</v>
      </c>
      <c r="U50" s="146"/>
      <c r="V50" s="5"/>
      <c r="W50" s="5"/>
      <c r="X50" s="145"/>
      <c r="Y50" s="144">
        <v>12220</v>
      </c>
      <c r="Z50" s="146"/>
      <c r="AA50" s="145"/>
      <c r="AB50" s="144">
        <v>780</v>
      </c>
      <c r="AC50" s="144"/>
      <c r="AD50" s="145"/>
      <c r="AE50" s="144">
        <v>1244760</v>
      </c>
      <c r="AF50" s="146"/>
      <c r="AG50" s="145"/>
      <c r="AH50" s="142">
        <v>373160</v>
      </c>
      <c r="AI50" s="140"/>
      <c r="AJ50" s="141"/>
      <c r="AK50" s="142">
        <f t="shared" si="2"/>
        <v>1617920</v>
      </c>
      <c r="AL50" s="140"/>
      <c r="AM50" s="141"/>
      <c r="AN50" s="142">
        <v>125620</v>
      </c>
      <c r="AO50" s="38"/>
      <c r="AP50" s="10"/>
      <c r="AQ50" s="34" t="s">
        <v>28</v>
      </c>
      <c r="AR50" s="327"/>
    </row>
    <row r="51" spans="1:44" ht="21.95" customHeight="1" x14ac:dyDescent="0.15">
      <c r="A51" s="326"/>
      <c r="B51" s="34" t="s">
        <v>29</v>
      </c>
      <c r="C51" s="21"/>
      <c r="D51" s="100"/>
      <c r="E51" s="101">
        <v>67340</v>
      </c>
      <c r="F51" s="102"/>
      <c r="G51" s="100"/>
      <c r="H51" s="101">
        <v>75600</v>
      </c>
      <c r="I51" s="102"/>
      <c r="J51" s="100"/>
      <c r="K51" s="101">
        <v>142940</v>
      </c>
      <c r="L51" s="102"/>
      <c r="M51" s="143"/>
      <c r="N51" s="144">
        <v>35880</v>
      </c>
      <c r="O51" s="144"/>
      <c r="P51" s="145"/>
      <c r="Q51" s="144">
        <v>54000</v>
      </c>
      <c r="R51" s="146"/>
      <c r="S51" s="144"/>
      <c r="T51" s="144">
        <f t="shared" si="3"/>
        <v>89880</v>
      </c>
      <c r="U51" s="146"/>
      <c r="X51" s="145"/>
      <c r="Y51" s="144">
        <v>11440</v>
      </c>
      <c r="Z51" s="146"/>
      <c r="AA51" s="145"/>
      <c r="AB51" s="144">
        <v>0</v>
      </c>
      <c r="AC51" s="144"/>
      <c r="AD51" s="145"/>
      <c r="AE51" s="144">
        <v>943800</v>
      </c>
      <c r="AF51" s="146"/>
      <c r="AG51" s="145"/>
      <c r="AH51" s="142">
        <v>326800</v>
      </c>
      <c r="AI51" s="140"/>
      <c r="AJ51" s="141"/>
      <c r="AK51" s="142">
        <f t="shared" si="2"/>
        <v>1270600</v>
      </c>
      <c r="AL51" s="140"/>
      <c r="AM51" s="141"/>
      <c r="AN51" s="142">
        <v>58930</v>
      </c>
      <c r="AO51" s="38"/>
      <c r="AP51" s="10"/>
      <c r="AQ51" s="34" t="s">
        <v>29</v>
      </c>
      <c r="AR51" s="327"/>
    </row>
    <row r="52" spans="1:44" ht="21.95" customHeight="1" x14ac:dyDescent="0.15">
      <c r="A52" s="326"/>
      <c r="B52" s="34" t="s">
        <v>56</v>
      </c>
      <c r="C52" s="21"/>
      <c r="D52" s="100"/>
      <c r="E52" s="101">
        <v>23920</v>
      </c>
      <c r="F52" s="102"/>
      <c r="G52" s="100"/>
      <c r="H52" s="101">
        <v>21600</v>
      </c>
      <c r="I52" s="102"/>
      <c r="J52" s="100"/>
      <c r="K52" s="101">
        <v>45520</v>
      </c>
      <c r="L52" s="102"/>
      <c r="M52" s="143"/>
      <c r="N52" s="144">
        <v>13260</v>
      </c>
      <c r="O52" s="144"/>
      <c r="P52" s="145"/>
      <c r="Q52" s="144">
        <v>19800</v>
      </c>
      <c r="R52" s="146"/>
      <c r="S52" s="144"/>
      <c r="T52" s="144">
        <f t="shared" si="3"/>
        <v>33060</v>
      </c>
      <c r="U52" s="146"/>
      <c r="X52" s="145"/>
      <c r="Y52" s="144">
        <v>3640</v>
      </c>
      <c r="Z52" s="146"/>
      <c r="AA52" s="145"/>
      <c r="AB52" s="144">
        <v>0</v>
      </c>
      <c r="AC52" s="144"/>
      <c r="AD52" s="145"/>
      <c r="AE52" s="144">
        <v>330330</v>
      </c>
      <c r="AF52" s="146"/>
      <c r="AG52" s="145"/>
      <c r="AH52" s="142">
        <v>97660</v>
      </c>
      <c r="AI52" s="140"/>
      <c r="AJ52" s="141"/>
      <c r="AK52" s="142">
        <f t="shared" si="2"/>
        <v>427990</v>
      </c>
      <c r="AL52" s="140"/>
      <c r="AM52" s="141"/>
      <c r="AN52" s="142">
        <v>26630</v>
      </c>
      <c r="AO52" s="38"/>
      <c r="AP52" s="10"/>
      <c r="AQ52" s="34" t="s">
        <v>56</v>
      </c>
      <c r="AR52" s="327"/>
    </row>
    <row r="53" spans="1:44" ht="21.95" customHeight="1" x14ac:dyDescent="0.15">
      <c r="A53" s="328"/>
      <c r="B53" s="49" t="s">
        <v>30</v>
      </c>
      <c r="C53" s="25"/>
      <c r="D53" s="110"/>
      <c r="E53" s="111">
        <v>36140</v>
      </c>
      <c r="F53" s="112"/>
      <c r="G53" s="110"/>
      <c r="H53" s="111">
        <v>31800</v>
      </c>
      <c r="I53" s="112"/>
      <c r="J53" s="110"/>
      <c r="K53" s="111">
        <v>67940</v>
      </c>
      <c r="L53" s="112"/>
      <c r="M53" s="147"/>
      <c r="N53" s="148">
        <v>11960</v>
      </c>
      <c r="O53" s="148"/>
      <c r="P53" s="149"/>
      <c r="Q53" s="148">
        <v>24300</v>
      </c>
      <c r="R53" s="150"/>
      <c r="S53" s="148"/>
      <c r="T53" s="148">
        <f t="shared" si="3"/>
        <v>36260</v>
      </c>
      <c r="U53" s="150"/>
      <c r="X53" s="149"/>
      <c r="Y53" s="148">
        <v>4160</v>
      </c>
      <c r="Z53" s="150"/>
      <c r="AA53" s="149"/>
      <c r="AB53" s="148">
        <v>260</v>
      </c>
      <c r="AC53" s="148"/>
      <c r="AD53" s="149"/>
      <c r="AE53" s="148">
        <v>643830</v>
      </c>
      <c r="AF53" s="150"/>
      <c r="AG53" s="149"/>
      <c r="AH53" s="151">
        <v>105640</v>
      </c>
      <c r="AI53" s="152"/>
      <c r="AJ53" s="153"/>
      <c r="AK53" s="151">
        <f t="shared" si="2"/>
        <v>749470</v>
      </c>
      <c r="AL53" s="152"/>
      <c r="AM53" s="153"/>
      <c r="AN53" s="151">
        <v>54890</v>
      </c>
      <c r="AO53" s="44"/>
      <c r="AP53" s="23"/>
      <c r="AQ53" s="49" t="s">
        <v>30</v>
      </c>
      <c r="AR53" s="329"/>
    </row>
    <row r="54" spans="1:44" ht="21.95" customHeight="1" x14ac:dyDescent="0.15">
      <c r="A54" s="326"/>
      <c r="B54" s="34" t="s">
        <v>31</v>
      </c>
      <c r="C54" s="21"/>
      <c r="D54" s="100"/>
      <c r="E54" s="101">
        <v>41600</v>
      </c>
      <c r="F54" s="102"/>
      <c r="G54" s="100"/>
      <c r="H54" s="101">
        <v>34200</v>
      </c>
      <c r="I54" s="102"/>
      <c r="J54" s="100"/>
      <c r="K54" s="101">
        <v>75800</v>
      </c>
      <c r="L54" s="102"/>
      <c r="M54" s="143"/>
      <c r="N54" s="144">
        <v>15340</v>
      </c>
      <c r="O54" s="144"/>
      <c r="P54" s="145"/>
      <c r="Q54" s="144">
        <v>23700</v>
      </c>
      <c r="R54" s="146"/>
      <c r="S54" s="144"/>
      <c r="T54" s="144">
        <f t="shared" si="3"/>
        <v>39040</v>
      </c>
      <c r="U54" s="146"/>
      <c r="X54" s="145"/>
      <c r="Y54" s="144">
        <v>3120</v>
      </c>
      <c r="Z54" s="146"/>
      <c r="AA54" s="145"/>
      <c r="AB54" s="144">
        <v>0</v>
      </c>
      <c r="AC54" s="144"/>
      <c r="AD54" s="145"/>
      <c r="AE54" s="144">
        <v>533610</v>
      </c>
      <c r="AF54" s="146"/>
      <c r="AG54" s="145"/>
      <c r="AH54" s="142">
        <v>172140</v>
      </c>
      <c r="AI54" s="140"/>
      <c r="AJ54" s="141"/>
      <c r="AK54" s="142">
        <f t="shared" si="2"/>
        <v>705750</v>
      </c>
      <c r="AL54" s="140"/>
      <c r="AM54" s="141"/>
      <c r="AN54" s="142">
        <v>50620</v>
      </c>
      <c r="AO54" s="38"/>
      <c r="AP54" s="10"/>
      <c r="AQ54" s="34" t="s">
        <v>31</v>
      </c>
      <c r="AR54" s="327"/>
    </row>
    <row r="55" spans="1:44" s="11" customFormat="1" ht="21.95" customHeight="1" x14ac:dyDescent="0.15">
      <c r="A55" s="326"/>
      <c r="B55" s="34" t="s">
        <v>32</v>
      </c>
      <c r="C55" s="21"/>
      <c r="D55" s="100"/>
      <c r="E55" s="101">
        <v>60320</v>
      </c>
      <c r="F55" s="102"/>
      <c r="G55" s="100"/>
      <c r="H55" s="101">
        <v>65700</v>
      </c>
      <c r="I55" s="102"/>
      <c r="J55" s="100"/>
      <c r="K55" s="101">
        <v>126020</v>
      </c>
      <c r="L55" s="102"/>
      <c r="M55" s="143"/>
      <c r="N55" s="144">
        <v>29640</v>
      </c>
      <c r="O55" s="144"/>
      <c r="P55" s="145"/>
      <c r="Q55" s="144">
        <v>38100</v>
      </c>
      <c r="R55" s="146"/>
      <c r="S55" s="144"/>
      <c r="T55" s="144">
        <f t="shared" si="3"/>
        <v>67740</v>
      </c>
      <c r="U55" s="146"/>
      <c r="V55" s="5"/>
      <c r="W55" s="5"/>
      <c r="X55" s="145"/>
      <c r="Y55" s="144">
        <v>8320</v>
      </c>
      <c r="Z55" s="146"/>
      <c r="AA55" s="145"/>
      <c r="AB55" s="144">
        <v>260</v>
      </c>
      <c r="AC55" s="144"/>
      <c r="AD55" s="145"/>
      <c r="AE55" s="144">
        <v>915750</v>
      </c>
      <c r="AF55" s="146"/>
      <c r="AG55" s="145"/>
      <c r="AH55" s="142">
        <v>288800</v>
      </c>
      <c r="AI55" s="140"/>
      <c r="AJ55" s="141"/>
      <c r="AK55" s="142">
        <f t="shared" si="2"/>
        <v>1204550</v>
      </c>
      <c r="AL55" s="140"/>
      <c r="AM55" s="141"/>
      <c r="AN55" s="142">
        <v>77810</v>
      </c>
      <c r="AO55" s="38"/>
      <c r="AP55" s="10"/>
      <c r="AQ55" s="34" t="s">
        <v>32</v>
      </c>
      <c r="AR55" s="327"/>
    </row>
    <row r="56" spans="1:44" ht="21.95" customHeight="1" x14ac:dyDescent="0.15">
      <c r="A56" s="326"/>
      <c r="B56" s="34" t="s">
        <v>33</v>
      </c>
      <c r="C56" s="21"/>
      <c r="D56" s="100"/>
      <c r="E56" s="101">
        <v>39780</v>
      </c>
      <c r="F56" s="102"/>
      <c r="G56" s="100"/>
      <c r="H56" s="101">
        <v>40500</v>
      </c>
      <c r="I56" s="102"/>
      <c r="J56" s="100"/>
      <c r="K56" s="101">
        <v>80280</v>
      </c>
      <c r="L56" s="102"/>
      <c r="M56" s="143"/>
      <c r="N56" s="144">
        <v>18460</v>
      </c>
      <c r="O56" s="144"/>
      <c r="P56" s="145"/>
      <c r="Q56" s="144">
        <v>25200</v>
      </c>
      <c r="R56" s="146"/>
      <c r="S56" s="144"/>
      <c r="T56" s="144">
        <f t="shared" si="3"/>
        <v>43660</v>
      </c>
      <c r="U56" s="146"/>
      <c r="X56" s="145"/>
      <c r="Y56" s="144">
        <v>7020</v>
      </c>
      <c r="Z56" s="146"/>
      <c r="AA56" s="145"/>
      <c r="AB56" s="144">
        <v>260</v>
      </c>
      <c r="AC56" s="144"/>
      <c r="AD56" s="145"/>
      <c r="AE56" s="144">
        <v>631620</v>
      </c>
      <c r="AF56" s="146"/>
      <c r="AG56" s="145"/>
      <c r="AH56" s="142">
        <v>134900</v>
      </c>
      <c r="AI56" s="140"/>
      <c r="AJ56" s="141"/>
      <c r="AK56" s="142">
        <f t="shared" si="2"/>
        <v>766520</v>
      </c>
      <c r="AL56" s="140"/>
      <c r="AM56" s="141"/>
      <c r="AN56" s="142">
        <v>67420</v>
      </c>
      <c r="AO56" s="38"/>
      <c r="AP56" s="10"/>
      <c r="AQ56" s="34" t="s">
        <v>33</v>
      </c>
      <c r="AR56" s="327"/>
    </row>
    <row r="57" spans="1:44" ht="21.95" customHeight="1" x14ac:dyDescent="0.15">
      <c r="A57" s="326"/>
      <c r="B57" s="34" t="s">
        <v>34</v>
      </c>
      <c r="C57" s="21"/>
      <c r="D57" s="100"/>
      <c r="E57" s="101">
        <v>47840</v>
      </c>
      <c r="F57" s="102"/>
      <c r="G57" s="100"/>
      <c r="H57" s="101">
        <v>44700</v>
      </c>
      <c r="I57" s="102"/>
      <c r="J57" s="100"/>
      <c r="K57" s="101">
        <v>92540</v>
      </c>
      <c r="L57" s="102"/>
      <c r="M57" s="143"/>
      <c r="N57" s="144">
        <v>17160</v>
      </c>
      <c r="O57" s="144"/>
      <c r="P57" s="145"/>
      <c r="Q57" s="144">
        <v>21600</v>
      </c>
      <c r="R57" s="146"/>
      <c r="S57" s="144"/>
      <c r="T57" s="144">
        <f t="shared" si="3"/>
        <v>38760</v>
      </c>
      <c r="U57" s="146"/>
      <c r="X57" s="145"/>
      <c r="Y57" s="144">
        <v>8320</v>
      </c>
      <c r="Z57" s="146"/>
      <c r="AA57" s="145"/>
      <c r="AB57" s="144">
        <v>0</v>
      </c>
      <c r="AC57" s="144"/>
      <c r="AD57" s="145"/>
      <c r="AE57" s="144">
        <v>585420</v>
      </c>
      <c r="AF57" s="146"/>
      <c r="AG57" s="145"/>
      <c r="AH57" s="142">
        <v>113240</v>
      </c>
      <c r="AI57" s="140"/>
      <c r="AJ57" s="141"/>
      <c r="AK57" s="142">
        <f t="shared" si="2"/>
        <v>698660</v>
      </c>
      <c r="AL57" s="140"/>
      <c r="AM57" s="141"/>
      <c r="AN57" s="142">
        <v>66160</v>
      </c>
      <c r="AO57" s="38"/>
      <c r="AP57" s="10"/>
      <c r="AQ57" s="34" t="s">
        <v>34</v>
      </c>
      <c r="AR57" s="327"/>
    </row>
    <row r="58" spans="1:44" ht="21.95" customHeight="1" x14ac:dyDescent="0.15">
      <c r="A58" s="328"/>
      <c r="B58" s="49" t="s">
        <v>35</v>
      </c>
      <c r="C58" s="25"/>
      <c r="D58" s="110"/>
      <c r="E58" s="111">
        <v>36140</v>
      </c>
      <c r="F58" s="112"/>
      <c r="G58" s="110"/>
      <c r="H58" s="111">
        <v>36300</v>
      </c>
      <c r="I58" s="112"/>
      <c r="J58" s="110"/>
      <c r="K58" s="111">
        <v>72440</v>
      </c>
      <c r="L58" s="112"/>
      <c r="M58" s="147"/>
      <c r="N58" s="148">
        <v>9360</v>
      </c>
      <c r="O58" s="148"/>
      <c r="P58" s="149"/>
      <c r="Q58" s="148">
        <v>15600</v>
      </c>
      <c r="R58" s="150"/>
      <c r="S58" s="148"/>
      <c r="T58" s="148">
        <f t="shared" si="3"/>
        <v>24960</v>
      </c>
      <c r="U58" s="150"/>
      <c r="X58" s="149"/>
      <c r="Y58" s="148">
        <v>3120</v>
      </c>
      <c r="Z58" s="150"/>
      <c r="AA58" s="149"/>
      <c r="AB58" s="148">
        <v>0</v>
      </c>
      <c r="AC58" s="148"/>
      <c r="AD58" s="149"/>
      <c r="AE58" s="148">
        <v>448140</v>
      </c>
      <c r="AF58" s="150"/>
      <c r="AG58" s="149"/>
      <c r="AH58" s="151">
        <v>240920</v>
      </c>
      <c r="AI58" s="152"/>
      <c r="AJ58" s="153"/>
      <c r="AK58" s="151">
        <f t="shared" si="2"/>
        <v>689060</v>
      </c>
      <c r="AL58" s="152"/>
      <c r="AM58" s="153"/>
      <c r="AN58" s="151">
        <v>41310</v>
      </c>
      <c r="AO58" s="44"/>
      <c r="AP58" s="23"/>
      <c r="AQ58" s="49" t="s">
        <v>35</v>
      </c>
      <c r="AR58" s="329"/>
    </row>
    <row r="59" spans="1:44" ht="21.95" customHeight="1" x14ac:dyDescent="0.15">
      <c r="A59" s="326"/>
      <c r="B59" s="34" t="s">
        <v>57</v>
      </c>
      <c r="C59" s="21"/>
      <c r="D59" s="100"/>
      <c r="E59" s="101">
        <v>25480</v>
      </c>
      <c r="F59" s="102"/>
      <c r="G59" s="100"/>
      <c r="H59" s="101">
        <v>20700</v>
      </c>
      <c r="I59" s="102"/>
      <c r="J59" s="100"/>
      <c r="K59" s="101">
        <v>46180</v>
      </c>
      <c r="L59" s="102"/>
      <c r="M59" s="143"/>
      <c r="N59" s="144">
        <v>6500</v>
      </c>
      <c r="O59" s="144"/>
      <c r="P59" s="145"/>
      <c r="Q59" s="144">
        <v>15900</v>
      </c>
      <c r="R59" s="146"/>
      <c r="S59" s="144"/>
      <c r="T59" s="144">
        <f t="shared" si="3"/>
        <v>22400</v>
      </c>
      <c r="U59" s="146"/>
      <c r="X59" s="145"/>
      <c r="Y59" s="144">
        <v>5460</v>
      </c>
      <c r="Z59" s="146"/>
      <c r="AA59" s="145"/>
      <c r="AB59" s="144">
        <v>0</v>
      </c>
      <c r="AC59" s="144"/>
      <c r="AD59" s="145"/>
      <c r="AE59" s="144">
        <v>279180</v>
      </c>
      <c r="AF59" s="146"/>
      <c r="AG59" s="145"/>
      <c r="AH59" s="142">
        <v>77140</v>
      </c>
      <c r="AI59" s="140"/>
      <c r="AJ59" s="141"/>
      <c r="AK59" s="142">
        <f t="shared" si="2"/>
        <v>356320</v>
      </c>
      <c r="AL59" s="140"/>
      <c r="AM59" s="141"/>
      <c r="AN59" s="142">
        <v>30240</v>
      </c>
      <c r="AO59" s="38"/>
      <c r="AP59" s="10"/>
      <c r="AQ59" s="34" t="s">
        <v>57</v>
      </c>
      <c r="AR59" s="327"/>
    </row>
    <row r="60" spans="1:44" ht="21.95" customHeight="1" x14ac:dyDescent="0.15">
      <c r="A60" s="326"/>
      <c r="B60" s="34" t="s">
        <v>36</v>
      </c>
      <c r="C60" s="21"/>
      <c r="D60" s="100"/>
      <c r="E60" s="101">
        <v>19500</v>
      </c>
      <c r="F60" s="102"/>
      <c r="G60" s="100"/>
      <c r="H60" s="101">
        <v>15900</v>
      </c>
      <c r="I60" s="102"/>
      <c r="J60" s="100"/>
      <c r="K60" s="101">
        <v>35400</v>
      </c>
      <c r="L60" s="102"/>
      <c r="M60" s="143"/>
      <c r="N60" s="144">
        <v>6240</v>
      </c>
      <c r="O60" s="144"/>
      <c r="P60" s="145"/>
      <c r="Q60" s="144">
        <v>8400</v>
      </c>
      <c r="R60" s="146"/>
      <c r="S60" s="144"/>
      <c r="T60" s="144">
        <f t="shared" si="3"/>
        <v>14640</v>
      </c>
      <c r="U60" s="146"/>
      <c r="X60" s="145"/>
      <c r="Y60" s="144">
        <v>2860</v>
      </c>
      <c r="Z60" s="146"/>
      <c r="AA60" s="145"/>
      <c r="AB60" s="144">
        <v>260</v>
      </c>
      <c r="AC60" s="144"/>
      <c r="AD60" s="145"/>
      <c r="AE60" s="144">
        <v>262350</v>
      </c>
      <c r="AF60" s="146"/>
      <c r="AG60" s="145"/>
      <c r="AH60" s="142">
        <v>70300</v>
      </c>
      <c r="AI60" s="140"/>
      <c r="AJ60" s="141"/>
      <c r="AK60" s="142">
        <f t="shared" si="2"/>
        <v>332650</v>
      </c>
      <c r="AL60" s="140"/>
      <c r="AM60" s="141"/>
      <c r="AN60" s="142">
        <v>30140</v>
      </c>
      <c r="AO60" s="38"/>
      <c r="AP60" s="10"/>
      <c r="AQ60" s="34" t="s">
        <v>36</v>
      </c>
      <c r="AR60" s="327"/>
    </row>
    <row r="61" spans="1:44" ht="21.95" customHeight="1" x14ac:dyDescent="0.15">
      <c r="A61" s="326"/>
      <c r="B61" s="34" t="s">
        <v>37</v>
      </c>
      <c r="C61" s="21"/>
      <c r="D61" s="100"/>
      <c r="E61" s="101">
        <v>22620</v>
      </c>
      <c r="F61" s="102"/>
      <c r="G61" s="100"/>
      <c r="H61" s="101">
        <v>19500</v>
      </c>
      <c r="I61" s="102"/>
      <c r="J61" s="100"/>
      <c r="K61" s="101">
        <v>42120</v>
      </c>
      <c r="L61" s="102"/>
      <c r="M61" s="143"/>
      <c r="N61" s="144">
        <v>6760</v>
      </c>
      <c r="O61" s="144"/>
      <c r="P61" s="145"/>
      <c r="Q61" s="144">
        <v>12300</v>
      </c>
      <c r="R61" s="146"/>
      <c r="S61" s="144"/>
      <c r="T61" s="144">
        <f t="shared" si="3"/>
        <v>19060</v>
      </c>
      <c r="U61" s="146"/>
      <c r="X61" s="145"/>
      <c r="Y61" s="144">
        <v>2080</v>
      </c>
      <c r="Z61" s="146"/>
      <c r="AA61" s="145"/>
      <c r="AB61" s="144">
        <v>0</v>
      </c>
      <c r="AC61" s="144"/>
      <c r="AD61" s="145"/>
      <c r="AE61" s="144">
        <v>263010</v>
      </c>
      <c r="AF61" s="146"/>
      <c r="AG61" s="145"/>
      <c r="AH61" s="142">
        <v>74860</v>
      </c>
      <c r="AI61" s="140"/>
      <c r="AJ61" s="141"/>
      <c r="AK61" s="142">
        <f t="shared" si="2"/>
        <v>337870</v>
      </c>
      <c r="AL61" s="140"/>
      <c r="AM61" s="141"/>
      <c r="AN61" s="142">
        <v>33490</v>
      </c>
      <c r="AO61" s="38"/>
      <c r="AP61" s="10"/>
      <c r="AQ61" s="34" t="s">
        <v>37</v>
      </c>
      <c r="AR61" s="327"/>
    </row>
    <row r="62" spans="1:44" ht="21.95" customHeight="1" x14ac:dyDescent="0.15">
      <c r="A62" s="326"/>
      <c r="B62" s="34" t="s">
        <v>38</v>
      </c>
      <c r="C62" s="21"/>
      <c r="D62" s="100"/>
      <c r="E62" s="101">
        <v>18200</v>
      </c>
      <c r="F62" s="102"/>
      <c r="G62" s="100"/>
      <c r="H62" s="101">
        <v>13500</v>
      </c>
      <c r="I62" s="102"/>
      <c r="J62" s="100"/>
      <c r="K62" s="101">
        <v>31700</v>
      </c>
      <c r="L62" s="102"/>
      <c r="M62" s="143"/>
      <c r="N62" s="144">
        <v>8840</v>
      </c>
      <c r="O62" s="144"/>
      <c r="P62" s="145"/>
      <c r="Q62" s="144">
        <v>8700</v>
      </c>
      <c r="R62" s="146"/>
      <c r="S62" s="144"/>
      <c r="T62" s="144">
        <f t="shared" si="3"/>
        <v>17540</v>
      </c>
      <c r="U62" s="146"/>
      <c r="X62" s="145"/>
      <c r="Y62" s="144">
        <v>1300</v>
      </c>
      <c r="Z62" s="146"/>
      <c r="AA62" s="145"/>
      <c r="AB62" s="144">
        <v>0</v>
      </c>
      <c r="AC62" s="144"/>
      <c r="AD62" s="145"/>
      <c r="AE62" s="144">
        <v>192720</v>
      </c>
      <c r="AF62" s="146"/>
      <c r="AG62" s="145"/>
      <c r="AH62" s="142">
        <v>62700</v>
      </c>
      <c r="AI62" s="140"/>
      <c r="AJ62" s="141"/>
      <c r="AK62" s="142">
        <f t="shared" si="2"/>
        <v>255420</v>
      </c>
      <c r="AL62" s="140"/>
      <c r="AM62" s="141"/>
      <c r="AN62" s="142">
        <v>20990</v>
      </c>
      <c r="AO62" s="38"/>
      <c r="AP62" s="10"/>
      <c r="AQ62" s="34" t="s">
        <v>38</v>
      </c>
      <c r="AR62" s="327"/>
    </row>
    <row r="63" spans="1:44" ht="21.95" customHeight="1" x14ac:dyDescent="0.15">
      <c r="A63" s="328"/>
      <c r="B63" s="49" t="s">
        <v>39</v>
      </c>
      <c r="C63" s="25"/>
      <c r="D63" s="110"/>
      <c r="E63" s="111">
        <v>29900</v>
      </c>
      <c r="F63" s="112"/>
      <c r="G63" s="110"/>
      <c r="H63" s="111">
        <v>26700</v>
      </c>
      <c r="I63" s="112"/>
      <c r="J63" s="110"/>
      <c r="K63" s="111">
        <v>56600</v>
      </c>
      <c r="L63" s="112"/>
      <c r="M63" s="147"/>
      <c r="N63" s="148">
        <v>12480</v>
      </c>
      <c r="O63" s="148"/>
      <c r="P63" s="149"/>
      <c r="Q63" s="148">
        <v>12600</v>
      </c>
      <c r="R63" s="150"/>
      <c r="S63" s="148"/>
      <c r="T63" s="148">
        <f t="shared" si="3"/>
        <v>25080</v>
      </c>
      <c r="U63" s="150"/>
      <c r="X63" s="149"/>
      <c r="Y63" s="148">
        <v>4940</v>
      </c>
      <c r="Z63" s="150"/>
      <c r="AA63" s="149"/>
      <c r="AB63" s="148">
        <v>0</v>
      </c>
      <c r="AC63" s="148"/>
      <c r="AD63" s="149"/>
      <c r="AE63" s="148">
        <v>259050</v>
      </c>
      <c r="AF63" s="150"/>
      <c r="AG63" s="149"/>
      <c r="AH63" s="151">
        <v>55480</v>
      </c>
      <c r="AI63" s="152"/>
      <c r="AJ63" s="153"/>
      <c r="AK63" s="151">
        <f t="shared" si="2"/>
        <v>314530</v>
      </c>
      <c r="AL63" s="152"/>
      <c r="AM63" s="153"/>
      <c r="AN63" s="151">
        <v>45270</v>
      </c>
      <c r="AO63" s="44"/>
      <c r="AP63" s="23"/>
      <c r="AQ63" s="49" t="s">
        <v>39</v>
      </c>
      <c r="AR63" s="329"/>
    </row>
    <row r="64" spans="1:44" ht="21.95" customHeight="1" x14ac:dyDescent="0.15">
      <c r="A64" s="326"/>
      <c r="B64" s="34" t="s">
        <v>40</v>
      </c>
      <c r="C64" s="21"/>
      <c r="D64" s="100"/>
      <c r="E64" s="101">
        <v>6760</v>
      </c>
      <c r="F64" s="102"/>
      <c r="G64" s="100"/>
      <c r="H64" s="101">
        <v>5400</v>
      </c>
      <c r="I64" s="102"/>
      <c r="J64" s="100"/>
      <c r="K64" s="101">
        <v>12160</v>
      </c>
      <c r="L64" s="102"/>
      <c r="M64" s="143"/>
      <c r="N64" s="144">
        <v>2080</v>
      </c>
      <c r="O64" s="144"/>
      <c r="P64" s="145"/>
      <c r="Q64" s="144">
        <v>3000</v>
      </c>
      <c r="R64" s="146"/>
      <c r="S64" s="144"/>
      <c r="T64" s="144">
        <f t="shared" si="3"/>
        <v>5080</v>
      </c>
      <c r="U64" s="146"/>
      <c r="X64" s="145"/>
      <c r="Y64" s="144">
        <v>1040</v>
      </c>
      <c r="Z64" s="146"/>
      <c r="AA64" s="145"/>
      <c r="AB64" s="144">
        <v>0</v>
      </c>
      <c r="AC64" s="144"/>
      <c r="AD64" s="145"/>
      <c r="AE64" s="144">
        <v>72930</v>
      </c>
      <c r="AF64" s="146"/>
      <c r="AG64" s="145"/>
      <c r="AH64" s="142">
        <v>16340</v>
      </c>
      <c r="AI64" s="140"/>
      <c r="AJ64" s="141"/>
      <c r="AK64" s="142">
        <f t="shared" si="2"/>
        <v>89270</v>
      </c>
      <c r="AL64" s="140"/>
      <c r="AM64" s="141"/>
      <c r="AN64" s="142">
        <v>12400</v>
      </c>
      <c r="AO64" s="38"/>
      <c r="AP64" s="10"/>
      <c r="AQ64" s="34" t="s">
        <v>40</v>
      </c>
      <c r="AR64" s="327"/>
    </row>
    <row r="65" spans="1:44" ht="21.95" customHeight="1" x14ac:dyDescent="0.15">
      <c r="A65" s="326"/>
      <c r="B65" s="34" t="s">
        <v>41</v>
      </c>
      <c r="C65" s="21"/>
      <c r="D65" s="100"/>
      <c r="E65" s="101">
        <v>31980</v>
      </c>
      <c r="F65" s="102"/>
      <c r="G65" s="100"/>
      <c r="H65" s="101">
        <v>30000</v>
      </c>
      <c r="I65" s="102"/>
      <c r="J65" s="100"/>
      <c r="K65" s="101">
        <v>61980</v>
      </c>
      <c r="L65" s="102"/>
      <c r="M65" s="143"/>
      <c r="N65" s="144">
        <v>7540</v>
      </c>
      <c r="O65" s="144"/>
      <c r="P65" s="145"/>
      <c r="Q65" s="144">
        <v>13500</v>
      </c>
      <c r="R65" s="146"/>
      <c r="S65" s="144"/>
      <c r="T65" s="144">
        <f t="shared" si="3"/>
        <v>21040</v>
      </c>
      <c r="U65" s="146"/>
      <c r="X65" s="145"/>
      <c r="Y65" s="144">
        <v>2860</v>
      </c>
      <c r="Z65" s="146"/>
      <c r="AA65" s="145"/>
      <c r="AB65" s="144">
        <v>0</v>
      </c>
      <c r="AC65" s="144"/>
      <c r="AD65" s="145"/>
      <c r="AE65" s="144">
        <v>278190</v>
      </c>
      <c r="AF65" s="146"/>
      <c r="AG65" s="145"/>
      <c r="AH65" s="142">
        <v>48260</v>
      </c>
      <c r="AI65" s="140"/>
      <c r="AJ65" s="141"/>
      <c r="AK65" s="142">
        <f t="shared" si="2"/>
        <v>326450</v>
      </c>
      <c r="AL65" s="140"/>
      <c r="AM65" s="141"/>
      <c r="AN65" s="142">
        <v>32150</v>
      </c>
      <c r="AO65" s="38"/>
      <c r="AP65" s="10"/>
      <c r="AQ65" s="34" t="s">
        <v>41</v>
      </c>
      <c r="AR65" s="327"/>
    </row>
    <row r="66" spans="1:44" ht="21.95" customHeight="1" x14ac:dyDescent="0.15">
      <c r="A66" s="326"/>
      <c r="B66" s="34" t="s">
        <v>42</v>
      </c>
      <c r="C66" s="21"/>
      <c r="D66" s="100"/>
      <c r="E66" s="101">
        <v>37700</v>
      </c>
      <c r="F66" s="102"/>
      <c r="G66" s="100"/>
      <c r="H66" s="101">
        <v>29100</v>
      </c>
      <c r="I66" s="102"/>
      <c r="J66" s="100"/>
      <c r="K66" s="101">
        <v>66800</v>
      </c>
      <c r="L66" s="102"/>
      <c r="M66" s="143"/>
      <c r="N66" s="144">
        <v>10400</v>
      </c>
      <c r="O66" s="144"/>
      <c r="P66" s="145"/>
      <c r="Q66" s="144">
        <v>20100</v>
      </c>
      <c r="R66" s="146"/>
      <c r="S66" s="144"/>
      <c r="T66" s="144">
        <f t="shared" si="3"/>
        <v>30500</v>
      </c>
      <c r="U66" s="146"/>
      <c r="X66" s="145"/>
      <c r="Y66" s="144">
        <v>4420</v>
      </c>
      <c r="Z66" s="146"/>
      <c r="AA66" s="145"/>
      <c r="AB66" s="144">
        <v>260</v>
      </c>
      <c r="AC66" s="144"/>
      <c r="AD66" s="145"/>
      <c r="AE66" s="144">
        <v>342540</v>
      </c>
      <c r="AF66" s="146"/>
      <c r="AG66" s="145"/>
      <c r="AH66" s="142">
        <v>61940</v>
      </c>
      <c r="AI66" s="140"/>
      <c r="AJ66" s="141"/>
      <c r="AK66" s="142">
        <f t="shared" si="2"/>
        <v>404480</v>
      </c>
      <c r="AL66" s="140"/>
      <c r="AM66" s="141"/>
      <c r="AN66" s="142">
        <v>37470</v>
      </c>
      <c r="AO66" s="38"/>
      <c r="AP66" s="10"/>
      <c r="AQ66" s="34" t="s">
        <v>42</v>
      </c>
      <c r="AR66" s="327"/>
    </row>
    <row r="67" spans="1:44" ht="21.95" customHeight="1" x14ac:dyDescent="0.15">
      <c r="A67" s="326"/>
      <c r="B67" s="34" t="s">
        <v>43</v>
      </c>
      <c r="C67" s="21"/>
      <c r="D67" s="100"/>
      <c r="E67" s="101">
        <v>58760</v>
      </c>
      <c r="F67" s="102"/>
      <c r="G67" s="100"/>
      <c r="H67" s="101">
        <v>59400</v>
      </c>
      <c r="I67" s="102"/>
      <c r="J67" s="100"/>
      <c r="K67" s="101">
        <v>118160</v>
      </c>
      <c r="L67" s="102"/>
      <c r="M67" s="143"/>
      <c r="N67" s="144">
        <v>25480</v>
      </c>
      <c r="O67" s="144"/>
      <c r="P67" s="145"/>
      <c r="Q67" s="144">
        <v>60000</v>
      </c>
      <c r="R67" s="146"/>
      <c r="S67" s="144"/>
      <c r="T67" s="144">
        <f t="shared" si="3"/>
        <v>85480</v>
      </c>
      <c r="U67" s="146"/>
      <c r="X67" s="145"/>
      <c r="Y67" s="144">
        <v>11440</v>
      </c>
      <c r="Z67" s="146"/>
      <c r="AA67" s="145"/>
      <c r="AB67" s="144">
        <v>520</v>
      </c>
      <c r="AC67" s="144"/>
      <c r="AD67" s="145"/>
      <c r="AE67" s="144">
        <v>885060</v>
      </c>
      <c r="AF67" s="146"/>
      <c r="AG67" s="145"/>
      <c r="AH67" s="142">
        <v>168720</v>
      </c>
      <c r="AI67" s="140"/>
      <c r="AJ67" s="141"/>
      <c r="AK67" s="142">
        <f t="shared" si="2"/>
        <v>1053780</v>
      </c>
      <c r="AL67" s="140"/>
      <c r="AM67" s="141"/>
      <c r="AN67" s="142">
        <v>95680</v>
      </c>
      <c r="AO67" s="38"/>
      <c r="AP67" s="10"/>
      <c r="AQ67" s="34" t="s">
        <v>43</v>
      </c>
      <c r="AR67" s="327"/>
    </row>
    <row r="68" spans="1:44" ht="21.95" customHeight="1" x14ac:dyDescent="0.15">
      <c r="A68" s="328"/>
      <c r="B68" s="49" t="s">
        <v>44</v>
      </c>
      <c r="C68" s="25"/>
      <c r="D68" s="110"/>
      <c r="E68" s="111">
        <v>73580</v>
      </c>
      <c r="F68" s="112"/>
      <c r="G68" s="110"/>
      <c r="H68" s="111">
        <v>70200</v>
      </c>
      <c r="I68" s="112"/>
      <c r="J68" s="110"/>
      <c r="K68" s="111">
        <v>143780</v>
      </c>
      <c r="L68" s="112"/>
      <c r="M68" s="147"/>
      <c r="N68" s="148">
        <v>29640</v>
      </c>
      <c r="O68" s="148"/>
      <c r="P68" s="149"/>
      <c r="Q68" s="148">
        <v>51600</v>
      </c>
      <c r="R68" s="150"/>
      <c r="S68" s="148"/>
      <c r="T68" s="148">
        <f t="shared" si="3"/>
        <v>81240</v>
      </c>
      <c r="U68" s="150"/>
      <c r="X68" s="149"/>
      <c r="Y68" s="148">
        <v>13000</v>
      </c>
      <c r="Z68" s="150"/>
      <c r="AA68" s="149"/>
      <c r="AB68" s="148">
        <v>0</v>
      </c>
      <c r="AC68" s="148"/>
      <c r="AD68" s="149"/>
      <c r="AE68" s="148">
        <v>969540</v>
      </c>
      <c r="AF68" s="150"/>
      <c r="AG68" s="149"/>
      <c r="AH68" s="151">
        <v>224580</v>
      </c>
      <c r="AI68" s="152"/>
      <c r="AJ68" s="153"/>
      <c r="AK68" s="151">
        <f t="shared" si="2"/>
        <v>1194120</v>
      </c>
      <c r="AL68" s="152"/>
      <c r="AM68" s="153"/>
      <c r="AN68" s="151">
        <v>75030</v>
      </c>
      <c r="AO68" s="44"/>
      <c r="AP68" s="23"/>
      <c r="AQ68" s="49" t="s">
        <v>44</v>
      </c>
      <c r="AR68" s="329"/>
    </row>
    <row r="69" spans="1:44" ht="21.95" customHeight="1" x14ac:dyDescent="0.15">
      <c r="A69" s="326"/>
      <c r="B69" s="34" t="s">
        <v>45</v>
      </c>
      <c r="C69" s="21"/>
      <c r="D69" s="100"/>
      <c r="E69" s="101">
        <v>85540</v>
      </c>
      <c r="F69" s="102"/>
      <c r="G69" s="100"/>
      <c r="H69" s="101">
        <v>68400</v>
      </c>
      <c r="I69" s="102"/>
      <c r="J69" s="100"/>
      <c r="K69" s="101">
        <v>153940</v>
      </c>
      <c r="L69" s="102"/>
      <c r="M69" s="143"/>
      <c r="N69" s="144">
        <v>22360</v>
      </c>
      <c r="O69" s="144"/>
      <c r="P69" s="145"/>
      <c r="Q69" s="144">
        <v>40800</v>
      </c>
      <c r="R69" s="146"/>
      <c r="S69" s="144"/>
      <c r="T69" s="144">
        <f t="shared" si="3"/>
        <v>63160</v>
      </c>
      <c r="U69" s="146"/>
      <c r="X69" s="145"/>
      <c r="Y69" s="144">
        <v>9360</v>
      </c>
      <c r="Z69" s="146"/>
      <c r="AA69" s="145"/>
      <c r="AB69" s="144">
        <v>780</v>
      </c>
      <c r="AC69" s="144"/>
      <c r="AD69" s="145"/>
      <c r="AE69" s="144">
        <v>1117380</v>
      </c>
      <c r="AF69" s="146"/>
      <c r="AG69" s="145"/>
      <c r="AH69" s="142">
        <v>443840</v>
      </c>
      <c r="AI69" s="140"/>
      <c r="AJ69" s="141"/>
      <c r="AK69" s="142">
        <f t="shared" si="2"/>
        <v>1561220</v>
      </c>
      <c r="AL69" s="140"/>
      <c r="AM69" s="141"/>
      <c r="AN69" s="142">
        <v>78020</v>
      </c>
      <c r="AO69" s="38"/>
      <c r="AP69" s="10"/>
      <c r="AQ69" s="34" t="s">
        <v>45</v>
      </c>
      <c r="AR69" s="327"/>
    </row>
    <row r="70" spans="1:44" ht="21.95" customHeight="1" x14ac:dyDescent="0.15">
      <c r="A70" s="326"/>
      <c r="B70" s="34" t="s">
        <v>46</v>
      </c>
      <c r="C70" s="21"/>
      <c r="D70" s="100"/>
      <c r="E70" s="101">
        <v>107380</v>
      </c>
      <c r="F70" s="102"/>
      <c r="G70" s="100"/>
      <c r="H70" s="101">
        <v>93900</v>
      </c>
      <c r="I70" s="102"/>
      <c r="J70" s="100"/>
      <c r="K70" s="101">
        <v>201280</v>
      </c>
      <c r="L70" s="102"/>
      <c r="M70" s="143"/>
      <c r="N70" s="144">
        <v>36660</v>
      </c>
      <c r="O70" s="144"/>
      <c r="P70" s="145"/>
      <c r="Q70" s="144">
        <v>60600</v>
      </c>
      <c r="R70" s="146"/>
      <c r="S70" s="144"/>
      <c r="T70" s="144">
        <f t="shared" si="3"/>
        <v>97260</v>
      </c>
      <c r="U70" s="146"/>
      <c r="X70" s="145"/>
      <c r="Y70" s="144">
        <v>11960</v>
      </c>
      <c r="Z70" s="146"/>
      <c r="AA70" s="145"/>
      <c r="AB70" s="144">
        <v>1560</v>
      </c>
      <c r="AC70" s="144"/>
      <c r="AD70" s="145"/>
      <c r="AE70" s="144">
        <v>1490280</v>
      </c>
      <c r="AF70" s="146"/>
      <c r="AG70" s="145"/>
      <c r="AH70" s="142">
        <v>450680</v>
      </c>
      <c r="AI70" s="140"/>
      <c r="AJ70" s="141"/>
      <c r="AK70" s="142">
        <f t="shared" si="2"/>
        <v>1940960</v>
      </c>
      <c r="AL70" s="140"/>
      <c r="AM70" s="141"/>
      <c r="AN70" s="142">
        <v>123310</v>
      </c>
      <c r="AO70" s="38"/>
      <c r="AP70" s="10"/>
      <c r="AQ70" s="34" t="s">
        <v>46</v>
      </c>
      <c r="AR70" s="327"/>
    </row>
    <row r="71" spans="1:44" ht="21.95" customHeight="1" thickBot="1" x14ac:dyDescent="0.2">
      <c r="A71" s="326"/>
      <c r="B71" s="34" t="s">
        <v>47</v>
      </c>
      <c r="C71" s="21"/>
      <c r="D71" s="100"/>
      <c r="E71" s="101">
        <v>69680</v>
      </c>
      <c r="F71" s="102"/>
      <c r="G71" s="100"/>
      <c r="H71" s="101">
        <v>63600</v>
      </c>
      <c r="I71" s="102"/>
      <c r="J71" s="100"/>
      <c r="K71" s="101">
        <v>133280</v>
      </c>
      <c r="L71" s="102"/>
      <c r="M71" s="143"/>
      <c r="N71" s="144">
        <v>22880</v>
      </c>
      <c r="O71" s="144"/>
      <c r="P71" s="145"/>
      <c r="Q71" s="144">
        <v>45600</v>
      </c>
      <c r="R71" s="146"/>
      <c r="S71" s="144"/>
      <c r="T71" s="144">
        <f t="shared" si="3"/>
        <v>68480</v>
      </c>
      <c r="U71" s="146"/>
      <c r="X71" s="145"/>
      <c r="Y71" s="144">
        <v>9360</v>
      </c>
      <c r="Z71" s="146"/>
      <c r="AA71" s="145"/>
      <c r="AB71" s="144">
        <v>780</v>
      </c>
      <c r="AC71" s="144"/>
      <c r="AD71" s="145"/>
      <c r="AE71" s="144">
        <v>951390</v>
      </c>
      <c r="AF71" s="146"/>
      <c r="AG71" s="145"/>
      <c r="AH71" s="142">
        <v>216220</v>
      </c>
      <c r="AI71" s="140"/>
      <c r="AJ71" s="141"/>
      <c r="AK71" s="142">
        <f t="shared" si="2"/>
        <v>1167610</v>
      </c>
      <c r="AL71" s="140"/>
      <c r="AM71" s="141"/>
      <c r="AN71" s="142">
        <v>96440</v>
      </c>
      <c r="AO71" s="38"/>
      <c r="AP71" s="10"/>
      <c r="AQ71" s="34" t="s">
        <v>47</v>
      </c>
      <c r="AR71" s="327"/>
    </row>
    <row r="72" spans="1:44" ht="21.95" customHeight="1" thickTop="1" thickBot="1" x14ac:dyDescent="0.2">
      <c r="A72" s="334"/>
      <c r="B72" s="281" t="s">
        <v>48</v>
      </c>
      <c r="C72" s="282"/>
      <c r="D72" s="301"/>
      <c r="E72" s="297">
        <f>SUM(E49:E71)</f>
        <v>1125020</v>
      </c>
      <c r="F72" s="302"/>
      <c r="G72" s="301"/>
      <c r="H72" s="297">
        <f>SUM(H49:H71)</f>
        <v>1047000</v>
      </c>
      <c r="I72" s="302"/>
      <c r="J72" s="301"/>
      <c r="K72" s="297">
        <f>SUM(K49:K71)</f>
        <v>2172020</v>
      </c>
      <c r="L72" s="302"/>
      <c r="M72" s="283"/>
      <c r="N72" s="284">
        <f>SUM(N49:N71)</f>
        <v>414700</v>
      </c>
      <c r="O72" s="285"/>
      <c r="P72" s="286"/>
      <c r="Q72" s="284">
        <f>SUM(Q49:Q71)</f>
        <v>687300</v>
      </c>
      <c r="R72" s="287"/>
      <c r="S72" s="285"/>
      <c r="T72" s="284">
        <f>SUM(T49:T71)</f>
        <v>1102000</v>
      </c>
      <c r="U72" s="287"/>
      <c r="X72" s="286"/>
      <c r="Y72" s="284">
        <f>SUM(Y49:Y71)</f>
        <v>150280</v>
      </c>
      <c r="Z72" s="287"/>
      <c r="AA72" s="286"/>
      <c r="AB72" s="284">
        <f>SUM(AB49:AB71)</f>
        <v>6500</v>
      </c>
      <c r="AC72" s="285"/>
      <c r="AD72" s="286"/>
      <c r="AE72" s="284">
        <f>SUM(AE49:AE71)</f>
        <v>15245010</v>
      </c>
      <c r="AF72" s="287"/>
      <c r="AG72" s="286"/>
      <c r="AH72" s="284">
        <f>SUM(AH49:AH71)</f>
        <v>4199760</v>
      </c>
      <c r="AI72" s="288"/>
      <c r="AJ72" s="289"/>
      <c r="AK72" s="284">
        <f>SUM(AK49:AK71)</f>
        <v>19444770</v>
      </c>
      <c r="AL72" s="288"/>
      <c r="AM72" s="289"/>
      <c r="AN72" s="284">
        <f>SUM(AN49:AN71)</f>
        <v>1420790</v>
      </c>
      <c r="AO72" s="290"/>
      <c r="AP72" s="280"/>
      <c r="AQ72" s="281" t="s">
        <v>48</v>
      </c>
      <c r="AR72" s="335"/>
    </row>
    <row r="73" spans="1:44" ht="21.95" customHeight="1" thickTop="1" thickBot="1" x14ac:dyDescent="0.2">
      <c r="A73" s="336"/>
      <c r="B73" s="337" t="s">
        <v>49</v>
      </c>
      <c r="C73" s="338"/>
      <c r="D73" s="350"/>
      <c r="E73" s="346">
        <f>SUM(E48,E72)</f>
        <v>15948140</v>
      </c>
      <c r="F73" s="351"/>
      <c r="G73" s="350"/>
      <c r="H73" s="346">
        <f>SUM(H48,H72)</f>
        <v>15180600</v>
      </c>
      <c r="I73" s="351"/>
      <c r="J73" s="350"/>
      <c r="K73" s="346">
        <f>SUM(K48,K72)</f>
        <v>31128740</v>
      </c>
      <c r="L73" s="351"/>
      <c r="M73" s="355"/>
      <c r="N73" s="356">
        <f>SUM(N48,N72)</f>
        <v>6496360</v>
      </c>
      <c r="O73" s="357"/>
      <c r="P73" s="358"/>
      <c r="Q73" s="356">
        <f>SUM(Q48,Q72)</f>
        <v>9699600</v>
      </c>
      <c r="R73" s="359"/>
      <c r="S73" s="357"/>
      <c r="T73" s="356">
        <f>SUM(T48,T72)</f>
        <v>16195960</v>
      </c>
      <c r="U73" s="359"/>
      <c r="X73" s="358"/>
      <c r="Y73" s="356">
        <f>SUM(Y48,Y72)</f>
        <v>1717040</v>
      </c>
      <c r="Z73" s="359"/>
      <c r="AA73" s="358"/>
      <c r="AB73" s="356">
        <f>SUM(AB48,AB72)</f>
        <v>117260</v>
      </c>
      <c r="AC73" s="357"/>
      <c r="AD73" s="358"/>
      <c r="AE73" s="356">
        <f>SUM(AE48,AE72)</f>
        <v>235987290</v>
      </c>
      <c r="AF73" s="359"/>
      <c r="AG73" s="358"/>
      <c r="AH73" s="356">
        <f>SUM(AH48,AH72)</f>
        <v>61525420</v>
      </c>
      <c r="AI73" s="360"/>
      <c r="AJ73" s="361"/>
      <c r="AK73" s="356">
        <f>SUM(AK48,AK72)</f>
        <v>297512710</v>
      </c>
      <c r="AL73" s="360"/>
      <c r="AM73" s="361"/>
      <c r="AN73" s="356">
        <f>SUM(AN48,AN72)</f>
        <v>19124540</v>
      </c>
      <c r="AO73" s="341"/>
      <c r="AP73" s="343"/>
      <c r="AQ73" s="337" t="s">
        <v>49</v>
      </c>
      <c r="AR73" s="344"/>
    </row>
    <row r="74" spans="1:44" ht="17.25" customHeight="1" x14ac:dyDescent="0.15">
      <c r="B74" s="11" t="s">
        <v>83</v>
      </c>
      <c r="C74" s="11"/>
      <c r="D74" s="11"/>
      <c r="E74" s="11"/>
      <c r="F74" s="11"/>
      <c r="G74" s="11"/>
      <c r="H74" s="11"/>
      <c r="I74" s="11"/>
      <c r="J74" s="5"/>
      <c r="K74" s="5"/>
      <c r="L74" s="5"/>
      <c r="M74" s="11"/>
      <c r="N74" s="11"/>
      <c r="O74" s="11"/>
      <c r="P74" s="11"/>
      <c r="Q74" s="11"/>
      <c r="R74" s="11"/>
      <c r="S74" s="11"/>
      <c r="T74" s="11"/>
      <c r="U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</row>
    <row r="75" spans="1:44" ht="16.5" customHeight="1" x14ac:dyDescent="0.15">
      <c r="B75" s="11"/>
      <c r="C75" s="11"/>
      <c r="D75" s="119"/>
      <c r="E75" s="119"/>
      <c r="F75" s="119"/>
      <c r="G75" s="119"/>
      <c r="H75" s="119"/>
      <c r="I75" s="119"/>
      <c r="J75" s="119"/>
      <c r="K75" s="119"/>
      <c r="L75" s="119"/>
      <c r="M75" s="11"/>
      <c r="N75" s="11"/>
      <c r="O75" s="11"/>
      <c r="P75" s="11"/>
      <c r="Q75" s="11"/>
      <c r="R75" s="11"/>
      <c r="S75" s="11"/>
      <c r="T75" s="11"/>
      <c r="U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4" ht="16.5" customHeight="1" x14ac:dyDescent="0.15">
      <c r="B76" s="11"/>
      <c r="C76" s="11"/>
      <c r="D76" s="400"/>
      <c r="E76" s="401"/>
      <c r="F76" s="400"/>
      <c r="G76" s="400"/>
      <c r="H76" s="401"/>
      <c r="I76" s="400"/>
      <c r="J76" s="399"/>
      <c r="K76" s="401"/>
      <c r="L76" s="399"/>
      <c r="M76" s="11"/>
      <c r="N76" s="401"/>
      <c r="O76" s="400"/>
      <c r="P76" s="400"/>
      <c r="Q76" s="401"/>
      <c r="R76" s="400"/>
      <c r="S76" s="400"/>
      <c r="T76" s="401"/>
      <c r="U76" s="400"/>
      <c r="X76" s="400"/>
      <c r="Y76" s="401"/>
      <c r="Z76" s="400"/>
      <c r="AA76" s="400"/>
      <c r="AB76" s="401"/>
      <c r="AC76" s="400"/>
      <c r="AD76" s="400"/>
      <c r="AE76" s="401"/>
      <c r="AF76" s="400"/>
      <c r="AG76" s="400"/>
      <c r="AH76" s="401"/>
      <c r="AI76" s="400"/>
      <c r="AJ76" s="400"/>
      <c r="AK76" s="401"/>
      <c r="AL76" s="400"/>
      <c r="AM76" s="399"/>
      <c r="AN76" s="401"/>
      <c r="AO76" s="11"/>
    </row>
    <row r="77" spans="1:44" ht="16.5" customHeight="1" x14ac:dyDescent="0.15">
      <c r="B77" s="11"/>
      <c r="C77" s="11"/>
      <c r="D77" s="5"/>
      <c r="E77" s="401"/>
      <c r="F77" s="5"/>
      <c r="G77" s="5"/>
      <c r="H77" s="401"/>
      <c r="I77" s="5"/>
      <c r="J77" s="5"/>
      <c r="K77" s="401"/>
      <c r="L77" s="5"/>
      <c r="M77" s="11"/>
      <c r="N77" s="401"/>
      <c r="O77" s="11"/>
      <c r="P77" s="11"/>
      <c r="Q77" s="401"/>
      <c r="R77" s="11"/>
      <c r="S77" s="11"/>
      <c r="T77" s="401"/>
      <c r="U77" s="11"/>
      <c r="X77" s="11"/>
      <c r="Y77" s="401"/>
      <c r="Z77" s="11"/>
      <c r="AA77" s="11"/>
      <c r="AB77" s="401"/>
      <c r="AC77" s="11"/>
      <c r="AE77" s="401"/>
      <c r="AH77" s="401"/>
      <c r="AK77" s="401"/>
      <c r="AM77" s="403"/>
      <c r="AN77" s="401"/>
      <c r="AO77" s="11"/>
    </row>
    <row r="78" spans="1:44" ht="16.5" customHeight="1" x14ac:dyDescent="0.15">
      <c r="B78" s="11"/>
      <c r="C78" s="11"/>
      <c r="D78" s="11"/>
      <c r="E78" s="401"/>
      <c r="F78" s="119"/>
      <c r="G78" s="11"/>
      <c r="H78" s="401"/>
      <c r="I78" s="119"/>
      <c r="J78" s="11"/>
      <c r="K78" s="401"/>
      <c r="L78" s="119"/>
      <c r="M78" s="11"/>
      <c r="N78" s="401"/>
      <c r="O78" s="119"/>
      <c r="P78" s="11"/>
      <c r="Q78" s="401"/>
      <c r="R78" s="119"/>
      <c r="S78" s="11"/>
      <c r="T78" s="401"/>
      <c r="U78" s="119"/>
      <c r="X78" s="11"/>
      <c r="Y78" s="401"/>
      <c r="Z78" s="119"/>
      <c r="AA78" s="11"/>
      <c r="AB78" s="401"/>
      <c r="AC78" s="119"/>
      <c r="AD78" s="11"/>
      <c r="AE78" s="401"/>
      <c r="AF78" s="119"/>
      <c r="AG78" s="11"/>
      <c r="AH78" s="401"/>
      <c r="AI78" s="119"/>
      <c r="AJ78" s="11"/>
      <c r="AK78" s="401"/>
      <c r="AL78" s="119"/>
      <c r="AM78" s="11"/>
      <c r="AN78" s="401"/>
      <c r="AO78" s="119"/>
    </row>
    <row r="79" spans="1:44" ht="16.5" customHeight="1" x14ac:dyDescent="0.15">
      <c r="B79" s="11"/>
      <c r="C79" s="11"/>
      <c r="D79" s="119"/>
      <c r="E79" s="119"/>
      <c r="F79" s="119"/>
      <c r="G79" s="119"/>
      <c r="H79" s="119"/>
      <c r="I79" s="119"/>
      <c r="J79" s="119"/>
      <c r="K79" s="119"/>
      <c r="L79" s="119"/>
      <c r="M79" s="11"/>
      <c r="N79" s="11"/>
      <c r="O79" s="11"/>
      <c r="P79" s="11"/>
      <c r="Q79" s="11"/>
      <c r="R79" s="11"/>
      <c r="S79" s="11"/>
      <c r="T79" s="11"/>
      <c r="U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 spans="1:44" ht="16.5" customHeight="1" x14ac:dyDescent="0.15">
      <c r="B80" s="11"/>
      <c r="C80" s="11"/>
      <c r="D80" s="119"/>
      <c r="E80" s="119"/>
      <c r="F80" s="119"/>
      <c r="G80" s="119"/>
      <c r="H80" s="119"/>
      <c r="I80" s="119"/>
      <c r="J80" s="119"/>
      <c r="K80" s="119"/>
      <c r="L80" s="119"/>
      <c r="M80" s="11"/>
      <c r="N80" s="11"/>
      <c r="O80" s="11"/>
      <c r="P80" s="11"/>
      <c r="Q80" s="11"/>
      <c r="R80" s="11"/>
      <c r="S80" s="11"/>
      <c r="T80" s="11"/>
      <c r="U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</row>
    <row r="81" spans="2:41" ht="16.5" customHeight="1" x14ac:dyDescent="0.15">
      <c r="B81" s="11"/>
      <c r="C81" s="11"/>
      <c r="D81" s="119"/>
      <c r="E81" s="119"/>
      <c r="F81" s="119"/>
      <c r="G81" s="119"/>
      <c r="H81" s="119"/>
      <c r="I81" s="119"/>
      <c r="J81" s="119"/>
      <c r="K81" s="119"/>
      <c r="L81" s="119"/>
      <c r="M81" s="11"/>
      <c r="N81" s="11"/>
      <c r="O81" s="11"/>
      <c r="P81" s="11"/>
      <c r="Q81" s="11"/>
      <c r="R81" s="11"/>
      <c r="S81" s="11"/>
      <c r="T81" s="11"/>
      <c r="U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spans="2:41" ht="16.5" customHeight="1" x14ac:dyDescent="0.15">
      <c r="B82" s="11"/>
      <c r="C82" s="11"/>
      <c r="D82" s="119"/>
      <c r="E82" s="119"/>
      <c r="F82" s="119"/>
      <c r="G82" s="119"/>
      <c r="H82" s="119"/>
      <c r="I82" s="119"/>
      <c r="J82" s="119"/>
      <c r="K82" s="119"/>
      <c r="L82" s="119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</row>
  </sheetData>
  <mergeCells count="10">
    <mergeCell ref="O4:S4"/>
    <mergeCell ref="AF4:AJ4"/>
    <mergeCell ref="A3:C7"/>
    <mergeCell ref="AP3:AR7"/>
    <mergeCell ref="Y5:Y6"/>
    <mergeCell ref="AB5:AB6"/>
    <mergeCell ref="AN5:AN6"/>
    <mergeCell ref="E4:K4"/>
    <mergeCell ref="E3:T3"/>
    <mergeCell ref="Y3:AN3"/>
  </mergeCells>
  <phoneticPr fontId="2"/>
  <pageMargins left="0.98425196850393704" right="0.6692913385826772" top="0.70866141732283472" bottom="0.59055118110236227" header="0.51181102362204722" footer="0.31496062992125984"/>
  <pageSetup paperSize="9" scale="58" firstPageNumber="46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32" man="1"/>
  </rowBreaks>
  <colBreaks count="1" manualBreakCount="1">
    <brk id="22" max="7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82"/>
  <sheetViews>
    <sheetView showGridLines="0" view="pageBreakPreview" zoomScale="75" zoomScaleNormal="150" zoomScaleSheetLayoutView="75" workbookViewId="0">
      <selection activeCell="B1" sqref="B1"/>
    </sheetView>
  </sheetViews>
  <sheetFormatPr defaultColWidth="12.5" defaultRowHeight="16.5" customHeight="1" x14ac:dyDescent="0.15"/>
  <cols>
    <col min="1" max="1" width="1.75" style="5" customWidth="1"/>
    <col min="2" max="2" width="11.75" style="5" customWidth="1"/>
    <col min="3" max="4" width="1.75" style="5" customWidth="1"/>
    <col min="5" max="5" width="13.125" style="5" customWidth="1"/>
    <col min="6" max="7" width="1.75" style="5" customWidth="1"/>
    <col min="8" max="8" width="13.125" style="5" customWidth="1"/>
    <col min="9" max="10" width="1.75" style="5" customWidth="1"/>
    <col min="11" max="11" width="13.125" style="5" customWidth="1"/>
    <col min="12" max="13" width="1.75" style="5" customWidth="1"/>
    <col min="14" max="14" width="13.125" style="5" customWidth="1"/>
    <col min="15" max="16" width="1.75" style="5" customWidth="1"/>
    <col min="17" max="17" width="14.25" style="5" customWidth="1"/>
    <col min="18" max="19" width="1.75" style="5" customWidth="1"/>
    <col min="20" max="20" width="13.125" style="5" customWidth="1"/>
    <col min="21" max="22" width="1.75" style="5" customWidth="1"/>
    <col min="23" max="23" width="15.625" style="5" customWidth="1"/>
    <col min="24" max="24" width="1.75" style="5" customWidth="1"/>
    <col min="25" max="26" width="1.875" style="5" customWidth="1"/>
    <col min="27" max="27" width="1.75" style="5" customWidth="1"/>
    <col min="28" max="28" width="16.75" style="5" customWidth="1"/>
    <col min="29" max="30" width="1.75" style="5" customWidth="1"/>
    <col min="31" max="31" width="16.75" style="5" customWidth="1"/>
    <col min="32" max="33" width="1.625" style="5" customWidth="1"/>
    <col min="34" max="34" width="16.75" style="5" customWidth="1"/>
    <col min="35" max="35" width="1.625" style="5" customWidth="1"/>
    <col min="36" max="36" width="2.125" style="5" customWidth="1"/>
    <col min="37" max="37" width="16.75" style="5" customWidth="1"/>
    <col min="38" max="39" width="2.125" style="5" customWidth="1"/>
    <col min="40" max="40" width="16.75" style="5" customWidth="1"/>
    <col min="41" max="42" width="2.125" style="5" customWidth="1"/>
    <col min="43" max="43" width="15.625" style="5" customWidth="1"/>
    <col min="44" max="44" width="2.125" style="5" customWidth="1"/>
    <col min="45" max="45" width="1.625" style="5" customWidth="1"/>
    <col min="46" max="46" width="12.5" style="5" customWidth="1"/>
    <col min="47" max="47" width="1.625" style="5" customWidth="1"/>
    <col min="48" max="48" width="4.375" style="5" customWidth="1"/>
    <col min="49" max="16384" width="12.5" style="5"/>
  </cols>
  <sheetData>
    <row r="1" spans="1:48" ht="16.5" customHeight="1" x14ac:dyDescent="0.15">
      <c r="AJ1" s="2"/>
      <c r="AK1" s="2"/>
      <c r="AL1" s="2"/>
      <c r="AM1" s="2"/>
      <c r="AN1" s="2"/>
      <c r="AO1" s="2"/>
      <c r="AP1" s="2"/>
      <c r="AQ1" s="2"/>
      <c r="AR1" s="2"/>
    </row>
    <row r="2" spans="1:48" ht="17.25" customHeight="1" thickBot="1" x14ac:dyDescent="0.2">
      <c r="AU2" s="6" t="s">
        <v>58</v>
      </c>
    </row>
    <row r="3" spans="1:48" ht="17.25" customHeight="1" x14ac:dyDescent="0.15">
      <c r="A3" s="435" t="s">
        <v>123</v>
      </c>
      <c r="B3" s="436"/>
      <c r="C3" s="437"/>
      <c r="D3" s="320"/>
      <c r="E3" s="352"/>
      <c r="F3" s="352"/>
      <c r="G3" s="352"/>
      <c r="H3" s="352"/>
      <c r="I3" s="482" t="s">
        <v>100</v>
      </c>
      <c r="J3" s="483"/>
      <c r="K3" s="483"/>
      <c r="L3" s="483"/>
      <c r="M3" s="483"/>
      <c r="N3" s="483"/>
      <c r="O3" s="483"/>
      <c r="P3" s="483"/>
      <c r="Q3" s="483"/>
      <c r="R3" s="483"/>
      <c r="S3" s="483"/>
      <c r="T3" s="483"/>
      <c r="U3" s="483"/>
      <c r="V3" s="483"/>
      <c r="W3" s="362"/>
      <c r="X3" s="362"/>
      <c r="AA3" s="362"/>
      <c r="AB3" s="362"/>
      <c r="AC3" s="363"/>
      <c r="AD3" s="362"/>
      <c r="AE3" s="484" t="s">
        <v>165</v>
      </c>
      <c r="AF3" s="484"/>
      <c r="AG3" s="484"/>
      <c r="AH3" s="484"/>
      <c r="AI3" s="484"/>
      <c r="AJ3" s="484"/>
      <c r="AK3" s="484"/>
      <c r="AL3" s="484"/>
      <c r="AM3" s="484"/>
      <c r="AN3" s="484"/>
      <c r="AO3" s="484"/>
      <c r="AP3" s="484"/>
      <c r="AQ3" s="484"/>
      <c r="AR3" s="353"/>
      <c r="AS3" s="460" t="s">
        <v>125</v>
      </c>
      <c r="AT3" s="461"/>
      <c r="AU3" s="462"/>
    </row>
    <row r="4" spans="1:48" ht="17.25" customHeight="1" x14ac:dyDescent="0.15">
      <c r="A4" s="438"/>
      <c r="B4" s="439"/>
      <c r="C4" s="440"/>
      <c r="D4" s="12"/>
      <c r="E4" s="58"/>
      <c r="F4" s="58"/>
      <c r="G4" s="57"/>
      <c r="H4" s="57"/>
      <c r="I4" s="472" t="s">
        <v>107</v>
      </c>
      <c r="J4" s="472"/>
      <c r="K4" s="472"/>
      <c r="L4" s="472"/>
      <c r="M4" s="472"/>
      <c r="N4" s="58"/>
      <c r="O4" s="58"/>
      <c r="P4" s="58"/>
      <c r="Q4" s="58"/>
      <c r="R4" s="63"/>
      <c r="S4" s="64"/>
      <c r="T4" s="55" t="s">
        <v>155</v>
      </c>
      <c r="U4" s="121"/>
      <c r="V4" s="66"/>
      <c r="W4" s="66"/>
      <c r="X4" s="65"/>
      <c r="AA4" s="180"/>
      <c r="AB4" s="66"/>
      <c r="AC4" s="121"/>
      <c r="AD4" s="485" t="s">
        <v>175</v>
      </c>
      <c r="AE4" s="486"/>
      <c r="AF4" s="486"/>
      <c r="AG4" s="486"/>
      <c r="AH4" s="486"/>
      <c r="AI4" s="486"/>
      <c r="AJ4" s="486"/>
      <c r="AK4" s="486"/>
      <c r="AL4" s="486"/>
      <c r="AM4" s="486"/>
      <c r="AN4" s="486"/>
      <c r="AO4" s="487"/>
      <c r="AP4" s="55"/>
      <c r="AQ4" s="469" t="s">
        <v>166</v>
      </c>
      <c r="AR4" s="55"/>
      <c r="AS4" s="463"/>
      <c r="AT4" s="464"/>
      <c r="AU4" s="465"/>
    </row>
    <row r="5" spans="1:48" ht="17.25" customHeight="1" x14ac:dyDescent="0.15">
      <c r="A5" s="438"/>
      <c r="B5" s="439"/>
      <c r="C5" s="440"/>
      <c r="D5" s="11"/>
      <c r="E5" s="122"/>
      <c r="F5" s="122"/>
      <c r="G5" s="124"/>
      <c r="H5" s="122"/>
      <c r="I5" s="125"/>
      <c r="J5" s="122"/>
      <c r="K5" s="126"/>
      <c r="L5" s="122"/>
      <c r="M5" s="124"/>
      <c r="N5" s="122"/>
      <c r="O5" s="125"/>
      <c r="P5" s="122"/>
      <c r="Q5" s="122"/>
      <c r="R5" s="122"/>
      <c r="S5" s="124"/>
      <c r="T5" s="122" t="s">
        <v>156</v>
      </c>
      <c r="U5" s="125"/>
      <c r="V5" s="124"/>
      <c r="W5" s="452" t="s">
        <v>111</v>
      </c>
      <c r="X5" s="59"/>
      <c r="AA5" s="127"/>
      <c r="AB5" s="452" t="s">
        <v>112</v>
      </c>
      <c r="AC5" s="128"/>
      <c r="AD5" s="19"/>
      <c r="AE5" s="470" t="s">
        <v>174</v>
      </c>
      <c r="AF5" s="59"/>
      <c r="AG5" s="34"/>
      <c r="AH5" s="470" t="s">
        <v>173</v>
      </c>
      <c r="AI5" s="59"/>
      <c r="AJ5" s="11"/>
      <c r="AK5" s="470" t="s">
        <v>133</v>
      </c>
      <c r="AL5" s="122"/>
      <c r="AM5" s="124"/>
      <c r="AN5" s="446" t="s">
        <v>114</v>
      </c>
      <c r="AO5" s="125"/>
      <c r="AP5" s="122"/>
      <c r="AQ5" s="470"/>
      <c r="AR5" s="122"/>
      <c r="AS5" s="463"/>
      <c r="AT5" s="464"/>
      <c r="AU5" s="465"/>
    </row>
    <row r="6" spans="1:48" ht="17.25" customHeight="1" x14ac:dyDescent="0.15">
      <c r="A6" s="438"/>
      <c r="B6" s="439"/>
      <c r="C6" s="440"/>
      <c r="D6" s="11"/>
      <c r="E6" s="122" t="s">
        <v>104</v>
      </c>
      <c r="F6" s="122"/>
      <c r="G6" s="124"/>
      <c r="H6" s="126" t="s">
        <v>108</v>
      </c>
      <c r="I6" s="125"/>
      <c r="J6" s="122"/>
      <c r="K6" s="126" t="s">
        <v>109</v>
      </c>
      <c r="L6" s="122"/>
      <c r="M6" s="124"/>
      <c r="N6" s="126" t="s">
        <v>110</v>
      </c>
      <c r="O6" s="125"/>
      <c r="P6" s="122"/>
      <c r="Q6" s="122" t="s">
        <v>99</v>
      </c>
      <c r="R6" s="122"/>
      <c r="S6" s="124"/>
      <c r="T6" s="122" t="s">
        <v>157</v>
      </c>
      <c r="U6" s="125"/>
      <c r="V6" s="124"/>
      <c r="W6" s="452"/>
      <c r="X6" s="59"/>
      <c r="AA6" s="127"/>
      <c r="AB6" s="452"/>
      <c r="AC6" s="128"/>
      <c r="AD6" s="34"/>
      <c r="AE6" s="452"/>
      <c r="AF6" s="59"/>
      <c r="AG6" s="34"/>
      <c r="AH6" s="470"/>
      <c r="AI6" s="128"/>
      <c r="AJ6" s="11"/>
      <c r="AK6" s="470"/>
      <c r="AL6" s="122"/>
      <c r="AM6" s="124"/>
      <c r="AN6" s="446"/>
      <c r="AO6" s="125"/>
      <c r="AP6" s="122"/>
      <c r="AQ6" s="470"/>
      <c r="AR6" s="122"/>
      <c r="AS6" s="463"/>
      <c r="AT6" s="464"/>
      <c r="AU6" s="465"/>
    </row>
    <row r="7" spans="1:48" ht="17.25" customHeight="1" x14ac:dyDescent="0.15">
      <c r="A7" s="441"/>
      <c r="B7" s="442"/>
      <c r="C7" s="443"/>
      <c r="D7" s="86"/>
      <c r="E7" s="129"/>
      <c r="F7" s="129"/>
      <c r="G7" s="130"/>
      <c r="H7" s="129"/>
      <c r="I7" s="131"/>
      <c r="J7" s="129"/>
      <c r="K7" s="129"/>
      <c r="L7" s="129"/>
      <c r="M7" s="130"/>
      <c r="N7" s="129"/>
      <c r="O7" s="131"/>
      <c r="P7" s="129"/>
      <c r="Q7" s="129"/>
      <c r="R7" s="129"/>
      <c r="S7" s="130"/>
      <c r="T7" s="129" t="s">
        <v>158</v>
      </c>
      <c r="U7" s="131"/>
      <c r="V7" s="130"/>
      <c r="W7" s="60"/>
      <c r="X7" s="132"/>
      <c r="AA7" s="133"/>
      <c r="AB7" s="49"/>
      <c r="AC7" s="134"/>
      <c r="AD7" s="60"/>
      <c r="AE7" s="453"/>
      <c r="AF7" s="161"/>
      <c r="AG7" s="60"/>
      <c r="AH7" s="471"/>
      <c r="AI7" s="161"/>
      <c r="AJ7" s="86"/>
      <c r="AK7" s="471"/>
      <c r="AL7" s="129"/>
      <c r="AM7" s="130"/>
      <c r="AN7" s="447"/>
      <c r="AO7" s="131"/>
      <c r="AP7" s="129"/>
      <c r="AQ7" s="471"/>
      <c r="AR7" s="129"/>
      <c r="AS7" s="466"/>
      <c r="AT7" s="467"/>
      <c r="AU7" s="468"/>
    </row>
    <row r="8" spans="1:48" ht="17.25" customHeight="1" x14ac:dyDescent="0.15">
      <c r="A8" s="326"/>
      <c r="B8" s="34" t="s">
        <v>53</v>
      </c>
      <c r="C8" s="35"/>
      <c r="D8" s="135"/>
      <c r="E8" s="136">
        <v>16955400</v>
      </c>
      <c r="F8" s="136"/>
      <c r="G8" s="137"/>
      <c r="H8" s="136">
        <v>14562900</v>
      </c>
      <c r="I8" s="138"/>
      <c r="J8" s="136"/>
      <c r="K8" s="136">
        <v>2647460</v>
      </c>
      <c r="L8" s="136"/>
      <c r="M8" s="137"/>
      <c r="N8" s="136">
        <v>5504850</v>
      </c>
      <c r="O8" s="138"/>
      <c r="P8" s="136"/>
      <c r="Q8" s="136">
        <f>SUM(E8:N8)</f>
        <v>39670610</v>
      </c>
      <c r="R8" s="136"/>
      <c r="S8" s="137"/>
      <c r="T8" s="136">
        <v>981870</v>
      </c>
      <c r="U8" s="138"/>
      <c r="V8" s="137"/>
      <c r="W8" s="136">
        <v>207637980</v>
      </c>
      <c r="X8" s="140"/>
      <c r="Y8" s="37"/>
      <c r="AA8" s="141"/>
      <c r="AB8" s="142">
        <f>W8+T8+Q8+'1(5)第11表-3'!AN8+'1(5)第11表-3'!AK8+'1(5)第11表-3'!AB8+'1(5)第11表-3'!Y8+'1(5)第11表-3'!T8+'1(5)第11表-3'!K8+'1(5)第11表-2'!AT8+'1(5)第11表-2'!AQ8+'1(5)第11表-2'!AN8+'1(5)第11表-2'!AK8+'1(5)第11表-2'!AH8+'1(5)第11表-2'!AE8</f>
        <v>753914816</v>
      </c>
      <c r="AC8" s="140"/>
      <c r="AD8" s="162"/>
      <c r="AE8" s="139">
        <v>1598364619</v>
      </c>
      <c r="AF8" s="140"/>
      <c r="AG8" s="141"/>
      <c r="AH8" s="139">
        <v>335</v>
      </c>
      <c r="AI8" s="38"/>
      <c r="AJ8" s="135"/>
      <c r="AK8" s="139">
        <v>0</v>
      </c>
      <c r="AL8" s="135"/>
      <c r="AM8" s="163"/>
      <c r="AN8" s="164">
        <f>AK8+'1(5)第11表-4'!AH8+'1(5)第11表-4'!AE8</f>
        <v>1598364954</v>
      </c>
      <c r="AO8" s="165"/>
      <c r="AP8" s="135"/>
      <c r="AQ8" s="135">
        <v>0</v>
      </c>
      <c r="AR8" s="135"/>
      <c r="AS8" s="10"/>
      <c r="AT8" s="414" t="s">
        <v>53</v>
      </c>
      <c r="AU8" s="327"/>
      <c r="AV8" s="37"/>
    </row>
    <row r="9" spans="1:48" ht="17.25" customHeight="1" x14ac:dyDescent="0.15">
      <c r="A9" s="326"/>
      <c r="B9" s="34" t="s">
        <v>52</v>
      </c>
      <c r="C9" s="21"/>
      <c r="D9" s="143"/>
      <c r="E9" s="144">
        <v>4428600</v>
      </c>
      <c r="F9" s="144"/>
      <c r="G9" s="145"/>
      <c r="H9" s="144">
        <v>3541500</v>
      </c>
      <c r="I9" s="146"/>
      <c r="J9" s="144"/>
      <c r="K9" s="144">
        <v>636500</v>
      </c>
      <c r="L9" s="144"/>
      <c r="M9" s="145"/>
      <c r="N9" s="144">
        <v>1804950</v>
      </c>
      <c r="O9" s="146"/>
      <c r="P9" s="144"/>
      <c r="Q9" s="144">
        <f t="shared" ref="Q9:Q47" si="0">SUM(E9:N9)</f>
        <v>10411550</v>
      </c>
      <c r="R9" s="144"/>
      <c r="S9" s="145"/>
      <c r="T9" s="144">
        <v>315560</v>
      </c>
      <c r="U9" s="146"/>
      <c r="V9" s="145"/>
      <c r="W9" s="142">
        <v>54944670</v>
      </c>
      <c r="X9" s="140"/>
      <c r="Y9" s="37"/>
      <c r="AA9" s="141"/>
      <c r="AB9" s="142">
        <f>W9+T9+Q9+'1(5)第11表-3'!AN9+'1(5)第11表-3'!AK9+'1(5)第11表-3'!AB9+'1(5)第11表-3'!Y9+'1(5)第11表-3'!T9+'1(5)第11表-3'!K9+'1(5)第11表-2'!AT9+'1(5)第11表-2'!AQ9+'1(5)第11表-2'!AN9+'1(5)第11表-2'!AK9+'1(5)第11表-2'!AH9+'1(5)第11表-2'!AE9</f>
        <v>187524504</v>
      </c>
      <c r="AC9" s="140"/>
      <c r="AD9" s="141"/>
      <c r="AE9" s="142">
        <v>352685787</v>
      </c>
      <c r="AF9" s="140"/>
      <c r="AG9" s="141"/>
      <c r="AH9" s="142">
        <v>0</v>
      </c>
      <c r="AI9" s="38"/>
      <c r="AJ9" s="143"/>
      <c r="AK9" s="144">
        <v>0</v>
      </c>
      <c r="AL9" s="143"/>
      <c r="AM9" s="166"/>
      <c r="AN9" s="167">
        <f>AK9+'1(5)第11表-4'!AH9+'1(5)第11表-4'!AE9</f>
        <v>352685787</v>
      </c>
      <c r="AO9" s="168"/>
      <c r="AP9" s="143"/>
      <c r="AQ9" s="143">
        <v>0</v>
      </c>
      <c r="AR9" s="143"/>
      <c r="AS9" s="10"/>
      <c r="AT9" s="414" t="s">
        <v>52</v>
      </c>
      <c r="AU9" s="327"/>
      <c r="AV9" s="37"/>
    </row>
    <row r="10" spans="1:48" ht="17.25" customHeight="1" x14ac:dyDescent="0.15">
      <c r="A10" s="326"/>
      <c r="B10" s="34" t="s">
        <v>51</v>
      </c>
      <c r="C10" s="21"/>
      <c r="D10" s="143"/>
      <c r="E10" s="144">
        <v>2668050</v>
      </c>
      <c r="F10" s="144"/>
      <c r="G10" s="145"/>
      <c r="H10" s="144">
        <v>1911150</v>
      </c>
      <c r="I10" s="146"/>
      <c r="J10" s="144"/>
      <c r="K10" s="144">
        <v>426740</v>
      </c>
      <c r="L10" s="144"/>
      <c r="M10" s="145"/>
      <c r="N10" s="144">
        <v>1404000</v>
      </c>
      <c r="O10" s="146"/>
      <c r="P10" s="144"/>
      <c r="Q10" s="144">
        <f t="shared" si="0"/>
        <v>6409940</v>
      </c>
      <c r="R10" s="144"/>
      <c r="S10" s="145"/>
      <c r="T10" s="144">
        <v>155940</v>
      </c>
      <c r="U10" s="146"/>
      <c r="V10" s="145"/>
      <c r="W10" s="142">
        <v>30388710</v>
      </c>
      <c r="X10" s="140"/>
      <c r="Y10" s="37"/>
      <c r="AA10" s="141"/>
      <c r="AB10" s="142">
        <f>W10+T10+Q10+'1(5)第11表-3'!AN10+'1(5)第11表-3'!AK10+'1(5)第11表-3'!AB10+'1(5)第11表-3'!Y10+'1(5)第11表-3'!T10+'1(5)第11表-3'!K10+'1(5)第11表-2'!AT10+'1(5)第11表-2'!AQ10+'1(5)第11表-2'!AN10+'1(5)第11表-2'!AK10+'1(5)第11表-2'!AH10+'1(5)第11表-2'!AE10</f>
        <v>103106627</v>
      </c>
      <c r="AC10" s="140"/>
      <c r="AD10" s="141"/>
      <c r="AE10" s="142">
        <v>183363806</v>
      </c>
      <c r="AF10" s="140"/>
      <c r="AG10" s="141"/>
      <c r="AH10" s="142">
        <v>0</v>
      </c>
      <c r="AI10" s="38"/>
      <c r="AJ10" s="143"/>
      <c r="AK10" s="144">
        <v>0</v>
      </c>
      <c r="AL10" s="143"/>
      <c r="AM10" s="166"/>
      <c r="AN10" s="167">
        <f>AK10+'1(5)第11表-4'!AH10+'1(5)第11表-4'!AE10</f>
        <v>183363806</v>
      </c>
      <c r="AO10" s="168"/>
      <c r="AP10" s="143"/>
      <c r="AQ10" s="143">
        <v>0</v>
      </c>
      <c r="AR10" s="143"/>
      <c r="AS10" s="10"/>
      <c r="AT10" s="414" t="s">
        <v>51</v>
      </c>
      <c r="AU10" s="327"/>
      <c r="AV10" s="37"/>
    </row>
    <row r="11" spans="1:48" ht="17.25" customHeight="1" x14ac:dyDescent="0.15">
      <c r="A11" s="326"/>
      <c r="B11" s="34" t="s">
        <v>50</v>
      </c>
      <c r="C11" s="21"/>
      <c r="D11" s="143"/>
      <c r="E11" s="144">
        <v>8406420</v>
      </c>
      <c r="F11" s="144"/>
      <c r="G11" s="145"/>
      <c r="H11" s="144">
        <v>5642550</v>
      </c>
      <c r="I11" s="146"/>
      <c r="J11" s="144"/>
      <c r="K11" s="144">
        <v>1586880</v>
      </c>
      <c r="L11" s="144"/>
      <c r="M11" s="145"/>
      <c r="N11" s="144">
        <v>3412800</v>
      </c>
      <c r="O11" s="146"/>
      <c r="P11" s="144"/>
      <c r="Q11" s="144">
        <f t="shared" si="0"/>
        <v>19048650</v>
      </c>
      <c r="R11" s="144"/>
      <c r="S11" s="145"/>
      <c r="T11" s="144">
        <v>395370</v>
      </c>
      <c r="U11" s="146"/>
      <c r="V11" s="145"/>
      <c r="W11" s="142">
        <v>96002610</v>
      </c>
      <c r="X11" s="140"/>
      <c r="Y11" s="37"/>
      <c r="AA11" s="141"/>
      <c r="AB11" s="142">
        <f>W11+T11+Q11+'1(5)第11表-3'!AN11+'1(5)第11表-3'!AK11+'1(5)第11表-3'!AB11+'1(5)第11表-3'!Y11+'1(5)第11表-3'!T11+'1(5)第11表-3'!K11+'1(5)第11表-2'!AT11+'1(5)第11表-2'!AQ11+'1(5)第11表-2'!AN11+'1(5)第11表-2'!AK11+'1(5)第11表-2'!AH11+'1(5)第11表-2'!AE11</f>
        <v>326871117</v>
      </c>
      <c r="AC11" s="140"/>
      <c r="AD11" s="141"/>
      <c r="AE11" s="142">
        <v>637182450</v>
      </c>
      <c r="AF11" s="140"/>
      <c r="AG11" s="141"/>
      <c r="AH11" s="142">
        <v>461</v>
      </c>
      <c r="AI11" s="38"/>
      <c r="AJ11" s="143"/>
      <c r="AK11" s="144">
        <v>0</v>
      </c>
      <c r="AL11" s="143"/>
      <c r="AM11" s="166"/>
      <c r="AN11" s="167">
        <f>AK11+'1(5)第11表-4'!AH11+'1(5)第11表-4'!AE11</f>
        <v>637182911</v>
      </c>
      <c r="AO11" s="168"/>
      <c r="AP11" s="143"/>
      <c r="AQ11" s="143">
        <v>0</v>
      </c>
      <c r="AR11" s="143"/>
      <c r="AS11" s="10"/>
      <c r="AT11" s="414" t="s">
        <v>50</v>
      </c>
      <c r="AU11" s="327"/>
      <c r="AV11" s="37"/>
    </row>
    <row r="12" spans="1:48" ht="17.25" customHeight="1" x14ac:dyDescent="0.15">
      <c r="A12" s="328"/>
      <c r="B12" s="34" t="s">
        <v>76</v>
      </c>
      <c r="C12" s="25"/>
      <c r="D12" s="147"/>
      <c r="E12" s="148">
        <v>1070850</v>
      </c>
      <c r="F12" s="148"/>
      <c r="G12" s="149"/>
      <c r="H12" s="148">
        <v>768150</v>
      </c>
      <c r="I12" s="150"/>
      <c r="J12" s="148"/>
      <c r="K12" s="148">
        <v>204060</v>
      </c>
      <c r="L12" s="148"/>
      <c r="M12" s="149"/>
      <c r="N12" s="148">
        <v>732150</v>
      </c>
      <c r="O12" s="150"/>
      <c r="P12" s="148"/>
      <c r="Q12" s="148">
        <f t="shared" si="0"/>
        <v>2775210</v>
      </c>
      <c r="R12" s="148"/>
      <c r="S12" s="149"/>
      <c r="T12" s="148">
        <v>70840</v>
      </c>
      <c r="U12" s="150"/>
      <c r="V12" s="149"/>
      <c r="W12" s="151">
        <v>12435060</v>
      </c>
      <c r="X12" s="152"/>
      <c r="Y12" s="37"/>
      <c r="AA12" s="153"/>
      <c r="AB12" s="151">
        <f>W12+T12+Q12+'1(5)第11表-3'!AN12+'1(5)第11表-3'!AK12+'1(5)第11表-3'!AB12+'1(5)第11表-3'!Y12+'1(5)第11表-3'!T12+'1(5)第11表-3'!K12+'1(5)第11表-2'!AT12+'1(5)第11表-2'!AQ12+'1(5)第11表-2'!AN12+'1(5)第11表-2'!AK12+'1(5)第11表-2'!AH12+'1(5)第11表-2'!AE12</f>
        <v>41249444</v>
      </c>
      <c r="AC12" s="152"/>
      <c r="AD12" s="153"/>
      <c r="AE12" s="151">
        <v>68142919</v>
      </c>
      <c r="AF12" s="152"/>
      <c r="AG12" s="153"/>
      <c r="AH12" s="151">
        <v>0</v>
      </c>
      <c r="AI12" s="44"/>
      <c r="AJ12" s="147"/>
      <c r="AK12" s="148">
        <v>0</v>
      </c>
      <c r="AL12" s="147"/>
      <c r="AM12" s="169"/>
      <c r="AN12" s="170">
        <f>AK12+'1(5)第11表-4'!AH12+'1(5)第11表-4'!AE12</f>
        <v>68142919</v>
      </c>
      <c r="AO12" s="171"/>
      <c r="AP12" s="147"/>
      <c r="AQ12" s="147">
        <v>0</v>
      </c>
      <c r="AR12" s="147"/>
      <c r="AS12" s="23"/>
      <c r="AT12" s="414" t="s">
        <v>76</v>
      </c>
      <c r="AU12" s="329"/>
      <c r="AV12" s="37"/>
    </row>
    <row r="13" spans="1:48" ht="17.25" customHeight="1" x14ac:dyDescent="0.15">
      <c r="A13" s="326"/>
      <c r="B13" s="47" t="s">
        <v>77</v>
      </c>
      <c r="C13" s="21"/>
      <c r="D13" s="143"/>
      <c r="E13" s="144">
        <v>838530</v>
      </c>
      <c r="F13" s="144"/>
      <c r="G13" s="145"/>
      <c r="H13" s="144">
        <v>575100</v>
      </c>
      <c r="I13" s="146"/>
      <c r="J13" s="144"/>
      <c r="K13" s="144">
        <v>166440</v>
      </c>
      <c r="L13" s="144"/>
      <c r="M13" s="145"/>
      <c r="N13" s="144">
        <v>665100</v>
      </c>
      <c r="O13" s="146"/>
      <c r="P13" s="144"/>
      <c r="Q13" s="136">
        <f t="shared" si="0"/>
        <v>2245170</v>
      </c>
      <c r="R13" s="144"/>
      <c r="S13" s="145"/>
      <c r="T13" s="144">
        <v>50140</v>
      </c>
      <c r="U13" s="146"/>
      <c r="V13" s="145"/>
      <c r="W13" s="142">
        <v>8961150</v>
      </c>
      <c r="X13" s="140"/>
      <c r="Y13" s="37"/>
      <c r="AA13" s="141"/>
      <c r="AB13" s="142">
        <f>W13+T13+Q13+'1(5)第11表-3'!AN13+'1(5)第11表-3'!AK13+'1(5)第11表-3'!AB13+'1(5)第11表-3'!Y13+'1(5)第11表-3'!T13+'1(5)第11表-3'!K13+'1(5)第11表-2'!AT13+'1(5)第11表-2'!AQ13+'1(5)第11表-2'!AN13+'1(5)第11表-2'!AK13+'1(5)第11表-2'!AH13+'1(5)第11表-2'!AE13</f>
        <v>29285002</v>
      </c>
      <c r="AC13" s="140"/>
      <c r="AD13" s="141"/>
      <c r="AE13" s="142">
        <v>45537224</v>
      </c>
      <c r="AF13" s="140"/>
      <c r="AG13" s="141"/>
      <c r="AH13" s="142">
        <v>521</v>
      </c>
      <c r="AI13" s="38"/>
      <c r="AJ13" s="143"/>
      <c r="AK13" s="144">
        <v>21183</v>
      </c>
      <c r="AL13" s="143"/>
      <c r="AM13" s="166"/>
      <c r="AN13" s="167">
        <f>AK13+'1(5)第11表-4'!AH13+'1(5)第11表-4'!AE13</f>
        <v>45558928</v>
      </c>
      <c r="AO13" s="168"/>
      <c r="AP13" s="143"/>
      <c r="AQ13" s="143">
        <v>0</v>
      </c>
      <c r="AR13" s="143"/>
      <c r="AS13" s="10"/>
      <c r="AT13" s="413" t="s">
        <v>77</v>
      </c>
      <c r="AU13" s="327"/>
      <c r="AV13" s="37"/>
    </row>
    <row r="14" spans="1:48" ht="17.25" customHeight="1" x14ac:dyDescent="0.15">
      <c r="A14" s="326"/>
      <c r="B14" s="34" t="s">
        <v>78</v>
      </c>
      <c r="C14" s="21"/>
      <c r="D14" s="143"/>
      <c r="E14" s="144">
        <v>4473480</v>
      </c>
      <c r="F14" s="144"/>
      <c r="G14" s="145"/>
      <c r="H14" s="144">
        <v>3605850</v>
      </c>
      <c r="I14" s="146"/>
      <c r="J14" s="144"/>
      <c r="K14" s="144">
        <v>676020</v>
      </c>
      <c r="L14" s="144"/>
      <c r="M14" s="145"/>
      <c r="N14" s="144">
        <v>1467900</v>
      </c>
      <c r="O14" s="146"/>
      <c r="P14" s="144"/>
      <c r="Q14" s="144">
        <f t="shared" si="0"/>
        <v>10223250</v>
      </c>
      <c r="R14" s="144"/>
      <c r="S14" s="145"/>
      <c r="T14" s="144">
        <v>272550</v>
      </c>
      <c r="U14" s="146"/>
      <c r="V14" s="145"/>
      <c r="W14" s="142">
        <v>55367400</v>
      </c>
      <c r="X14" s="140"/>
      <c r="Y14" s="37"/>
      <c r="AA14" s="141"/>
      <c r="AB14" s="142">
        <f>W14+T14+Q14+'1(5)第11表-3'!AN14+'1(5)第11表-3'!AK14+'1(5)第11表-3'!AB14+'1(5)第11表-3'!Y14+'1(5)第11表-3'!T14+'1(5)第11表-3'!K14+'1(5)第11表-2'!AT14+'1(5)第11表-2'!AQ14+'1(5)第11表-2'!AN14+'1(5)第11表-2'!AK14+'1(5)第11表-2'!AH14+'1(5)第11表-2'!AE14</f>
        <v>191940303</v>
      </c>
      <c r="AC14" s="140"/>
      <c r="AD14" s="141"/>
      <c r="AE14" s="142">
        <v>372140288</v>
      </c>
      <c r="AF14" s="140"/>
      <c r="AG14" s="141"/>
      <c r="AH14" s="142">
        <v>844</v>
      </c>
      <c r="AI14" s="38"/>
      <c r="AJ14" s="143"/>
      <c r="AK14" s="144">
        <v>3440</v>
      </c>
      <c r="AL14" s="143"/>
      <c r="AM14" s="166"/>
      <c r="AN14" s="167">
        <f>AK14+'1(5)第11表-4'!AH14+'1(5)第11表-4'!AE14</f>
        <v>372144572</v>
      </c>
      <c r="AO14" s="168"/>
      <c r="AP14" s="143"/>
      <c r="AQ14" s="143">
        <v>0</v>
      </c>
      <c r="AR14" s="143"/>
      <c r="AS14" s="10"/>
      <c r="AT14" s="414" t="s">
        <v>78</v>
      </c>
      <c r="AU14" s="327"/>
      <c r="AV14" s="37"/>
    </row>
    <row r="15" spans="1:48" ht="17.25" customHeight="1" x14ac:dyDescent="0.15">
      <c r="A15" s="326"/>
      <c r="B15" s="34" t="s">
        <v>79</v>
      </c>
      <c r="C15" s="21"/>
      <c r="D15" s="143"/>
      <c r="E15" s="144">
        <v>991980</v>
      </c>
      <c r="F15" s="144"/>
      <c r="G15" s="145"/>
      <c r="H15" s="144">
        <v>779850</v>
      </c>
      <c r="I15" s="146"/>
      <c r="J15" s="144"/>
      <c r="K15" s="144">
        <v>176700</v>
      </c>
      <c r="L15" s="144"/>
      <c r="M15" s="145"/>
      <c r="N15" s="144">
        <v>508500</v>
      </c>
      <c r="O15" s="146"/>
      <c r="P15" s="144"/>
      <c r="Q15" s="144">
        <f t="shared" si="0"/>
        <v>2457030</v>
      </c>
      <c r="R15" s="144"/>
      <c r="S15" s="145"/>
      <c r="T15" s="144">
        <v>61870</v>
      </c>
      <c r="U15" s="146"/>
      <c r="V15" s="145"/>
      <c r="W15" s="142">
        <v>12440340</v>
      </c>
      <c r="X15" s="140"/>
      <c r="Y15" s="37"/>
      <c r="AA15" s="141"/>
      <c r="AB15" s="142">
        <f>W15+T15+Q15+'1(5)第11表-3'!AN15+'1(5)第11表-3'!AK15+'1(5)第11表-3'!AB15+'1(5)第11表-3'!Y15+'1(5)第11表-3'!T15+'1(5)第11表-3'!K15+'1(5)第11表-2'!AT15+'1(5)第11表-2'!AQ15+'1(5)第11表-2'!AN15+'1(5)第11表-2'!AK15+'1(5)第11表-2'!AH15+'1(5)第11表-2'!AE15</f>
        <v>41720397</v>
      </c>
      <c r="AC15" s="140"/>
      <c r="AD15" s="141"/>
      <c r="AE15" s="142">
        <v>72933322</v>
      </c>
      <c r="AF15" s="140"/>
      <c r="AG15" s="141"/>
      <c r="AH15" s="142">
        <v>639</v>
      </c>
      <c r="AI15" s="38"/>
      <c r="AJ15" s="143"/>
      <c r="AK15" s="144">
        <v>0</v>
      </c>
      <c r="AL15" s="143"/>
      <c r="AM15" s="166"/>
      <c r="AN15" s="167">
        <f>AK15+'1(5)第11表-4'!AH15+'1(5)第11表-4'!AE15</f>
        <v>72933961</v>
      </c>
      <c r="AO15" s="168"/>
      <c r="AP15" s="143"/>
      <c r="AQ15" s="143">
        <v>0</v>
      </c>
      <c r="AR15" s="143"/>
      <c r="AS15" s="10"/>
      <c r="AT15" s="414" t="s">
        <v>79</v>
      </c>
      <c r="AU15" s="327"/>
      <c r="AV15" s="37"/>
    </row>
    <row r="16" spans="1:48" ht="17.25" customHeight="1" x14ac:dyDescent="0.15">
      <c r="A16" s="326"/>
      <c r="B16" s="34" t="s">
        <v>80</v>
      </c>
      <c r="C16" s="21"/>
      <c r="D16" s="143"/>
      <c r="E16" s="144">
        <v>1453320</v>
      </c>
      <c r="F16" s="144"/>
      <c r="G16" s="145"/>
      <c r="H16" s="144">
        <v>1050750</v>
      </c>
      <c r="I16" s="146"/>
      <c r="J16" s="144"/>
      <c r="K16" s="144">
        <v>233700</v>
      </c>
      <c r="L16" s="144"/>
      <c r="M16" s="145"/>
      <c r="N16" s="144">
        <v>1093050</v>
      </c>
      <c r="O16" s="146"/>
      <c r="P16" s="144"/>
      <c r="Q16" s="144">
        <f t="shared" si="0"/>
        <v>3830820</v>
      </c>
      <c r="R16" s="144"/>
      <c r="S16" s="145"/>
      <c r="T16" s="144">
        <v>121440</v>
      </c>
      <c r="U16" s="146"/>
      <c r="V16" s="145"/>
      <c r="W16" s="142">
        <v>17125020</v>
      </c>
      <c r="X16" s="140"/>
      <c r="Y16" s="37"/>
      <c r="AA16" s="141"/>
      <c r="AB16" s="142">
        <f>W16+T16+Q16+'1(5)第11表-3'!AN16+'1(5)第11表-3'!AK16+'1(5)第11表-3'!AB16+'1(5)第11表-3'!Y16+'1(5)第11表-3'!T16+'1(5)第11表-3'!K16+'1(5)第11表-2'!AT16+'1(5)第11表-2'!AQ16+'1(5)第11表-2'!AN16+'1(5)第11表-2'!AK16+'1(5)第11表-2'!AH16+'1(5)第11表-2'!AE16</f>
        <v>57515045</v>
      </c>
      <c r="AC16" s="140"/>
      <c r="AD16" s="141"/>
      <c r="AE16" s="142">
        <v>92601097</v>
      </c>
      <c r="AF16" s="140"/>
      <c r="AG16" s="141"/>
      <c r="AH16" s="142">
        <v>0</v>
      </c>
      <c r="AI16" s="38"/>
      <c r="AJ16" s="143"/>
      <c r="AK16" s="144">
        <v>0</v>
      </c>
      <c r="AL16" s="143"/>
      <c r="AM16" s="166"/>
      <c r="AN16" s="167">
        <f>AK16+'1(5)第11表-4'!AH16+'1(5)第11表-4'!AE16</f>
        <v>92601097</v>
      </c>
      <c r="AO16" s="168"/>
      <c r="AP16" s="143"/>
      <c r="AQ16" s="143">
        <v>0</v>
      </c>
      <c r="AR16" s="143"/>
      <c r="AS16" s="10"/>
      <c r="AT16" s="414" t="s">
        <v>80</v>
      </c>
      <c r="AU16" s="327"/>
      <c r="AV16" s="37"/>
    </row>
    <row r="17" spans="1:48" ht="17.25" customHeight="1" x14ac:dyDescent="0.15">
      <c r="A17" s="326"/>
      <c r="B17" s="49" t="s">
        <v>81</v>
      </c>
      <c r="C17" s="21"/>
      <c r="D17" s="143"/>
      <c r="E17" s="144">
        <v>1085700</v>
      </c>
      <c r="F17" s="144"/>
      <c r="G17" s="145"/>
      <c r="H17" s="144">
        <v>730800</v>
      </c>
      <c r="I17" s="146"/>
      <c r="J17" s="144"/>
      <c r="K17" s="144">
        <v>225340</v>
      </c>
      <c r="L17" s="144"/>
      <c r="M17" s="145"/>
      <c r="N17" s="144">
        <v>666450</v>
      </c>
      <c r="O17" s="146"/>
      <c r="P17" s="144"/>
      <c r="Q17" s="144">
        <f t="shared" si="0"/>
        <v>2708290</v>
      </c>
      <c r="R17" s="144"/>
      <c r="S17" s="145"/>
      <c r="T17" s="144">
        <v>70610</v>
      </c>
      <c r="U17" s="146"/>
      <c r="V17" s="145"/>
      <c r="W17" s="142">
        <v>11828520</v>
      </c>
      <c r="X17" s="140"/>
      <c r="Y17" s="37"/>
      <c r="AA17" s="141"/>
      <c r="AB17" s="142">
        <f>W17+T17+Q17+'1(5)第11表-3'!AN17+'1(5)第11表-3'!AK17+'1(5)第11表-3'!AB17+'1(5)第11表-3'!Y17+'1(5)第11表-3'!T17+'1(5)第11表-3'!K17+'1(5)第11表-2'!AT17+'1(5)第11表-2'!AQ17+'1(5)第11表-2'!AN17+'1(5)第11表-2'!AK17+'1(5)第11表-2'!AH17+'1(5)第11表-2'!AE17</f>
        <v>39125421</v>
      </c>
      <c r="AC17" s="140"/>
      <c r="AD17" s="141"/>
      <c r="AE17" s="142">
        <v>65620824</v>
      </c>
      <c r="AF17" s="140"/>
      <c r="AG17" s="141"/>
      <c r="AH17" s="142">
        <v>0</v>
      </c>
      <c r="AI17" s="38"/>
      <c r="AJ17" s="143"/>
      <c r="AK17" s="144">
        <v>0</v>
      </c>
      <c r="AL17" s="143"/>
      <c r="AM17" s="166"/>
      <c r="AN17" s="167">
        <f>AK17+'1(5)第11表-4'!AH17+'1(5)第11表-4'!AE17</f>
        <v>65620824</v>
      </c>
      <c r="AO17" s="168"/>
      <c r="AP17" s="143"/>
      <c r="AQ17" s="143">
        <v>0</v>
      </c>
      <c r="AR17" s="143"/>
      <c r="AS17" s="10"/>
      <c r="AT17" s="49" t="s">
        <v>81</v>
      </c>
      <c r="AU17" s="327"/>
      <c r="AV17" s="37"/>
    </row>
    <row r="18" spans="1:48" ht="17.25" customHeight="1" x14ac:dyDescent="0.15">
      <c r="A18" s="330"/>
      <c r="B18" s="34" t="s">
        <v>82</v>
      </c>
      <c r="C18" s="50"/>
      <c r="D18" s="155"/>
      <c r="E18" s="154">
        <v>1182060</v>
      </c>
      <c r="F18" s="154"/>
      <c r="G18" s="156"/>
      <c r="H18" s="154">
        <v>909000</v>
      </c>
      <c r="I18" s="157"/>
      <c r="J18" s="154"/>
      <c r="K18" s="154">
        <v>155800</v>
      </c>
      <c r="L18" s="154"/>
      <c r="M18" s="156"/>
      <c r="N18" s="154">
        <v>558450</v>
      </c>
      <c r="O18" s="157"/>
      <c r="P18" s="154"/>
      <c r="Q18" s="154">
        <f t="shared" si="0"/>
        <v>2805310</v>
      </c>
      <c r="R18" s="154"/>
      <c r="S18" s="156"/>
      <c r="T18" s="154">
        <v>73140</v>
      </c>
      <c r="U18" s="157"/>
      <c r="V18" s="156"/>
      <c r="W18" s="158">
        <v>13810830</v>
      </c>
      <c r="X18" s="159"/>
      <c r="Y18" s="37"/>
      <c r="AA18" s="160"/>
      <c r="AB18" s="158">
        <f>W18+T18+Q18+'1(5)第11表-3'!AN18+'1(5)第11表-3'!AK18+'1(5)第11表-3'!AB18+'1(5)第11表-3'!Y18+'1(5)第11表-3'!T18+'1(5)第11表-3'!K18+'1(5)第11表-2'!AT18+'1(5)第11表-2'!AQ18+'1(5)第11表-2'!AN18+'1(5)第11表-2'!AK18+'1(5)第11表-2'!AH18+'1(5)第11表-2'!AE18</f>
        <v>46684099</v>
      </c>
      <c r="AC18" s="159"/>
      <c r="AD18" s="160"/>
      <c r="AE18" s="158">
        <v>80838784</v>
      </c>
      <c r="AF18" s="159"/>
      <c r="AG18" s="160"/>
      <c r="AH18" s="158">
        <v>0</v>
      </c>
      <c r="AI18" s="52"/>
      <c r="AJ18" s="155"/>
      <c r="AK18" s="154">
        <v>0</v>
      </c>
      <c r="AL18" s="155"/>
      <c r="AM18" s="172"/>
      <c r="AN18" s="173">
        <f>AK18+'1(5)第11表-4'!AH18+'1(5)第11表-4'!AE18</f>
        <v>80838784</v>
      </c>
      <c r="AO18" s="174"/>
      <c r="AP18" s="155"/>
      <c r="AQ18" s="155">
        <v>0</v>
      </c>
      <c r="AR18" s="155"/>
      <c r="AS18" s="7"/>
      <c r="AT18" s="414" t="s">
        <v>82</v>
      </c>
      <c r="AU18" s="331"/>
      <c r="AV18" s="37"/>
    </row>
    <row r="19" spans="1:48" ht="17.25" customHeight="1" x14ac:dyDescent="0.15">
      <c r="A19" s="326"/>
      <c r="B19" s="34" t="s">
        <v>0</v>
      </c>
      <c r="C19" s="21"/>
      <c r="D19" s="143"/>
      <c r="E19" s="144">
        <v>3023460</v>
      </c>
      <c r="F19" s="144"/>
      <c r="G19" s="145"/>
      <c r="H19" s="144">
        <v>2299950</v>
      </c>
      <c r="I19" s="146"/>
      <c r="J19" s="144"/>
      <c r="K19" s="144">
        <v>413440</v>
      </c>
      <c r="L19" s="144"/>
      <c r="M19" s="145"/>
      <c r="N19" s="144">
        <v>1343250</v>
      </c>
      <c r="O19" s="146"/>
      <c r="P19" s="144"/>
      <c r="Q19" s="144">
        <f t="shared" si="0"/>
        <v>7080100</v>
      </c>
      <c r="R19" s="144"/>
      <c r="S19" s="145"/>
      <c r="T19" s="144">
        <v>226320</v>
      </c>
      <c r="U19" s="146"/>
      <c r="V19" s="145"/>
      <c r="W19" s="142">
        <v>36068340</v>
      </c>
      <c r="X19" s="140"/>
      <c r="Y19" s="37"/>
      <c r="AA19" s="141"/>
      <c r="AB19" s="142">
        <f>W19+T19+Q19+'1(5)第11表-3'!AN19+'1(5)第11表-3'!AK19+'1(5)第11表-3'!AB19+'1(5)第11表-3'!Y19+'1(5)第11表-3'!T19+'1(5)第11表-3'!K19+'1(5)第11表-2'!AT19+'1(5)第11表-2'!AQ19+'1(5)第11表-2'!AN19+'1(5)第11表-2'!AK19+'1(5)第11表-2'!AH19+'1(5)第11表-2'!AE19</f>
        <v>120835970</v>
      </c>
      <c r="AC19" s="140"/>
      <c r="AD19" s="141"/>
      <c r="AE19" s="142">
        <v>204994271</v>
      </c>
      <c r="AF19" s="140"/>
      <c r="AG19" s="141"/>
      <c r="AH19" s="142">
        <v>0</v>
      </c>
      <c r="AI19" s="38"/>
      <c r="AJ19" s="143"/>
      <c r="AK19" s="144">
        <v>0</v>
      </c>
      <c r="AL19" s="143"/>
      <c r="AM19" s="166"/>
      <c r="AN19" s="167">
        <f>AK19+'1(5)第11表-4'!AH19+'1(5)第11表-4'!AE19</f>
        <v>204994271</v>
      </c>
      <c r="AO19" s="168"/>
      <c r="AP19" s="143"/>
      <c r="AQ19" s="143">
        <v>0</v>
      </c>
      <c r="AR19" s="143"/>
      <c r="AS19" s="10"/>
      <c r="AT19" s="414" t="s">
        <v>0</v>
      </c>
      <c r="AU19" s="327"/>
      <c r="AV19" s="37"/>
    </row>
    <row r="20" spans="1:48" ht="17.25" customHeight="1" x14ac:dyDescent="0.15">
      <c r="A20" s="326"/>
      <c r="B20" s="34" t="s">
        <v>2</v>
      </c>
      <c r="C20" s="21"/>
      <c r="D20" s="143"/>
      <c r="E20" s="144">
        <v>1892550</v>
      </c>
      <c r="F20" s="144"/>
      <c r="G20" s="145"/>
      <c r="H20" s="144">
        <v>1445850</v>
      </c>
      <c r="I20" s="146"/>
      <c r="J20" s="144"/>
      <c r="K20" s="144">
        <v>254980</v>
      </c>
      <c r="L20" s="144"/>
      <c r="M20" s="145"/>
      <c r="N20" s="144">
        <v>766350</v>
      </c>
      <c r="O20" s="146"/>
      <c r="P20" s="144"/>
      <c r="Q20" s="144">
        <f t="shared" si="0"/>
        <v>4359730</v>
      </c>
      <c r="R20" s="144"/>
      <c r="S20" s="145"/>
      <c r="T20" s="144">
        <v>122130</v>
      </c>
      <c r="U20" s="146"/>
      <c r="V20" s="145"/>
      <c r="W20" s="142">
        <v>24256980</v>
      </c>
      <c r="X20" s="140"/>
      <c r="Y20" s="37"/>
      <c r="AA20" s="141"/>
      <c r="AB20" s="142">
        <f>W20+T20+Q20+'1(5)第11表-3'!AN20+'1(5)第11表-3'!AK20+'1(5)第11表-3'!AB20+'1(5)第11表-3'!Y20+'1(5)第11表-3'!T20+'1(5)第11表-3'!K20+'1(5)第11表-2'!AT20+'1(5)第11表-2'!AQ20+'1(5)第11表-2'!AN20+'1(5)第11表-2'!AK20+'1(5)第11表-2'!AH20+'1(5)第11表-2'!AE20</f>
        <v>80834626</v>
      </c>
      <c r="AC20" s="140"/>
      <c r="AD20" s="141"/>
      <c r="AE20" s="142">
        <v>141920071</v>
      </c>
      <c r="AF20" s="140"/>
      <c r="AG20" s="141"/>
      <c r="AH20" s="142">
        <v>0</v>
      </c>
      <c r="AI20" s="38"/>
      <c r="AJ20" s="143"/>
      <c r="AK20" s="144">
        <v>0</v>
      </c>
      <c r="AL20" s="143"/>
      <c r="AM20" s="166"/>
      <c r="AN20" s="167">
        <f>AK20+'1(5)第11表-4'!AH20+'1(5)第11表-4'!AE20</f>
        <v>141920071</v>
      </c>
      <c r="AO20" s="168"/>
      <c r="AP20" s="143"/>
      <c r="AQ20" s="143">
        <v>0</v>
      </c>
      <c r="AR20" s="143"/>
      <c r="AS20" s="10"/>
      <c r="AT20" s="414" t="s">
        <v>2</v>
      </c>
      <c r="AU20" s="327"/>
      <c r="AV20" s="37"/>
    </row>
    <row r="21" spans="1:48" ht="17.25" customHeight="1" x14ac:dyDescent="0.15">
      <c r="A21" s="326"/>
      <c r="B21" s="34" t="s">
        <v>3</v>
      </c>
      <c r="C21" s="21"/>
      <c r="D21" s="143"/>
      <c r="E21" s="144">
        <v>760980</v>
      </c>
      <c r="F21" s="144"/>
      <c r="G21" s="145"/>
      <c r="H21" s="144">
        <v>511200</v>
      </c>
      <c r="I21" s="146"/>
      <c r="J21" s="144"/>
      <c r="K21" s="144">
        <v>109820</v>
      </c>
      <c r="L21" s="144"/>
      <c r="M21" s="145"/>
      <c r="N21" s="144">
        <v>557550</v>
      </c>
      <c r="O21" s="146"/>
      <c r="P21" s="144"/>
      <c r="Q21" s="144">
        <f t="shared" si="0"/>
        <v>1939550</v>
      </c>
      <c r="R21" s="144"/>
      <c r="S21" s="145"/>
      <c r="T21" s="144">
        <v>60720</v>
      </c>
      <c r="U21" s="146"/>
      <c r="V21" s="145"/>
      <c r="W21" s="142">
        <v>8181360</v>
      </c>
      <c r="X21" s="140"/>
      <c r="Y21" s="37"/>
      <c r="AA21" s="141"/>
      <c r="AB21" s="142">
        <f>W21+T21+Q21+'1(5)第11表-3'!AN21+'1(5)第11表-3'!AK21+'1(5)第11表-3'!AB21+'1(5)第11表-3'!Y21+'1(5)第11表-3'!T21+'1(5)第11表-3'!K21+'1(5)第11表-2'!AT21+'1(5)第11表-2'!AQ21+'1(5)第11表-2'!AN21+'1(5)第11表-2'!AK21+'1(5)第11表-2'!AH21+'1(5)第11表-2'!AE21</f>
        <v>27515739</v>
      </c>
      <c r="AC21" s="140"/>
      <c r="AD21" s="141"/>
      <c r="AE21" s="142">
        <v>44732324</v>
      </c>
      <c r="AF21" s="140"/>
      <c r="AG21" s="141"/>
      <c r="AH21" s="142">
        <v>0</v>
      </c>
      <c r="AI21" s="38"/>
      <c r="AJ21" s="143"/>
      <c r="AK21" s="144">
        <v>0</v>
      </c>
      <c r="AL21" s="143"/>
      <c r="AM21" s="166"/>
      <c r="AN21" s="167">
        <f>AK21+'1(5)第11表-4'!AH21+'1(5)第11表-4'!AE21</f>
        <v>44732324</v>
      </c>
      <c r="AO21" s="168"/>
      <c r="AP21" s="143"/>
      <c r="AQ21" s="143">
        <v>0</v>
      </c>
      <c r="AR21" s="143"/>
      <c r="AS21" s="10"/>
      <c r="AT21" s="414" t="s">
        <v>3</v>
      </c>
      <c r="AU21" s="327"/>
      <c r="AV21" s="37"/>
    </row>
    <row r="22" spans="1:48" ht="17.25" customHeight="1" x14ac:dyDescent="0.15">
      <c r="A22" s="328"/>
      <c r="B22" s="49" t="s">
        <v>4</v>
      </c>
      <c r="C22" s="25"/>
      <c r="D22" s="147"/>
      <c r="E22" s="148">
        <v>1624920</v>
      </c>
      <c r="F22" s="148"/>
      <c r="G22" s="149"/>
      <c r="H22" s="148">
        <v>1306800</v>
      </c>
      <c r="I22" s="150"/>
      <c r="J22" s="148"/>
      <c r="K22" s="148">
        <v>216600</v>
      </c>
      <c r="L22" s="148"/>
      <c r="M22" s="149"/>
      <c r="N22" s="148">
        <v>737100</v>
      </c>
      <c r="O22" s="150"/>
      <c r="P22" s="148"/>
      <c r="Q22" s="148">
        <f t="shared" si="0"/>
        <v>3885420</v>
      </c>
      <c r="R22" s="148"/>
      <c r="S22" s="149"/>
      <c r="T22" s="148">
        <v>94530</v>
      </c>
      <c r="U22" s="150"/>
      <c r="V22" s="149"/>
      <c r="W22" s="151">
        <v>18367140</v>
      </c>
      <c r="X22" s="152"/>
      <c r="Y22" s="37"/>
      <c r="AA22" s="153"/>
      <c r="AB22" s="151">
        <f>W22+T22+Q22+'1(5)第11表-3'!AN22+'1(5)第11表-3'!AK22+'1(5)第11表-3'!AB22+'1(5)第11表-3'!Y22+'1(5)第11表-3'!T22+'1(5)第11表-3'!K22+'1(5)第11表-2'!AT22+'1(5)第11表-2'!AQ22+'1(5)第11表-2'!AN22+'1(5)第11表-2'!AK22+'1(5)第11表-2'!AH22+'1(5)第11表-2'!AE22</f>
        <v>63650871</v>
      </c>
      <c r="AC22" s="152"/>
      <c r="AD22" s="153"/>
      <c r="AE22" s="151">
        <v>109497681</v>
      </c>
      <c r="AF22" s="152"/>
      <c r="AG22" s="153"/>
      <c r="AH22" s="151">
        <v>0</v>
      </c>
      <c r="AI22" s="44"/>
      <c r="AJ22" s="147"/>
      <c r="AK22" s="148">
        <v>0</v>
      </c>
      <c r="AL22" s="147"/>
      <c r="AM22" s="169"/>
      <c r="AN22" s="170">
        <f>AK22+'1(5)第11表-4'!AH22+'1(5)第11表-4'!AE22</f>
        <v>109497681</v>
      </c>
      <c r="AO22" s="171"/>
      <c r="AP22" s="147"/>
      <c r="AQ22" s="147">
        <v>0</v>
      </c>
      <c r="AR22" s="147"/>
      <c r="AS22" s="23"/>
      <c r="AT22" s="49" t="s">
        <v>4</v>
      </c>
      <c r="AU22" s="329"/>
      <c r="AV22" s="37"/>
    </row>
    <row r="23" spans="1:48" s="11" customFormat="1" ht="17.25" customHeight="1" x14ac:dyDescent="0.15">
      <c r="A23" s="326"/>
      <c r="B23" s="34" t="s">
        <v>5</v>
      </c>
      <c r="C23" s="21"/>
      <c r="D23" s="143"/>
      <c r="E23" s="144">
        <v>1970100</v>
      </c>
      <c r="F23" s="144"/>
      <c r="G23" s="145"/>
      <c r="H23" s="144">
        <v>1340550</v>
      </c>
      <c r="I23" s="146"/>
      <c r="J23" s="144"/>
      <c r="K23" s="144">
        <v>326800</v>
      </c>
      <c r="L23" s="144"/>
      <c r="M23" s="145"/>
      <c r="N23" s="144">
        <v>1228500</v>
      </c>
      <c r="O23" s="146"/>
      <c r="P23" s="144"/>
      <c r="Q23" s="144">
        <f t="shared" si="0"/>
        <v>4865950</v>
      </c>
      <c r="R23" s="144"/>
      <c r="S23" s="145"/>
      <c r="T23" s="144">
        <v>149040</v>
      </c>
      <c r="U23" s="146"/>
      <c r="V23" s="145"/>
      <c r="W23" s="142">
        <v>21515340</v>
      </c>
      <c r="X23" s="140"/>
      <c r="AA23" s="141"/>
      <c r="AB23" s="142">
        <f>W23+T23+Q23+'1(5)第11表-3'!AN23+'1(5)第11表-3'!AK23+'1(5)第11表-3'!AB23+'1(5)第11表-3'!Y23+'1(5)第11表-3'!T23+'1(5)第11表-3'!K23+'1(5)第11表-2'!AT23+'1(5)第11表-2'!AQ23+'1(5)第11表-2'!AN23+'1(5)第11表-2'!AK23+'1(5)第11表-2'!AH23+'1(5)第11表-2'!AE23</f>
        <v>72228210</v>
      </c>
      <c r="AC23" s="140"/>
      <c r="AD23" s="141"/>
      <c r="AE23" s="142">
        <v>121858265</v>
      </c>
      <c r="AF23" s="140"/>
      <c r="AG23" s="141"/>
      <c r="AH23" s="142">
        <v>0</v>
      </c>
      <c r="AI23" s="38"/>
      <c r="AJ23" s="143"/>
      <c r="AK23" s="144">
        <v>0</v>
      </c>
      <c r="AL23" s="143"/>
      <c r="AM23" s="166"/>
      <c r="AN23" s="167">
        <f>AK23+'1(5)第11表-4'!AH23+'1(5)第11表-4'!AE23</f>
        <v>121858265</v>
      </c>
      <c r="AO23" s="168"/>
      <c r="AP23" s="143"/>
      <c r="AQ23" s="143">
        <v>0</v>
      </c>
      <c r="AR23" s="143"/>
      <c r="AS23" s="10"/>
      <c r="AT23" s="414" t="s">
        <v>5</v>
      </c>
      <c r="AU23" s="327"/>
    </row>
    <row r="24" spans="1:48" ht="17.25" customHeight="1" x14ac:dyDescent="0.15">
      <c r="A24" s="326"/>
      <c r="B24" s="34" t="s">
        <v>6</v>
      </c>
      <c r="C24" s="21"/>
      <c r="D24" s="143"/>
      <c r="E24" s="144">
        <v>3031380</v>
      </c>
      <c r="F24" s="144"/>
      <c r="G24" s="145"/>
      <c r="H24" s="144">
        <v>2485350</v>
      </c>
      <c r="I24" s="146"/>
      <c r="J24" s="144"/>
      <c r="K24" s="144">
        <v>401660</v>
      </c>
      <c r="L24" s="144"/>
      <c r="M24" s="145"/>
      <c r="N24" s="144">
        <v>1078650</v>
      </c>
      <c r="O24" s="146"/>
      <c r="P24" s="144"/>
      <c r="Q24" s="144">
        <f t="shared" si="0"/>
        <v>6997040</v>
      </c>
      <c r="R24" s="144"/>
      <c r="S24" s="145"/>
      <c r="T24" s="144">
        <v>178940</v>
      </c>
      <c r="U24" s="146"/>
      <c r="V24" s="145"/>
      <c r="W24" s="142">
        <v>35680590</v>
      </c>
      <c r="X24" s="140"/>
      <c r="AA24" s="141"/>
      <c r="AB24" s="142">
        <f>W24+T24+Q24+'1(5)第11表-3'!AN24+'1(5)第11表-3'!AK24+'1(5)第11表-3'!AB24+'1(5)第11表-3'!Y24+'1(5)第11表-3'!T24+'1(5)第11表-3'!K24+'1(5)第11表-2'!AT24+'1(5)第11表-2'!AQ24+'1(5)第11表-2'!AN24+'1(5)第11表-2'!AK24+'1(5)第11表-2'!AH24+'1(5)第11表-2'!AE24</f>
        <v>123182061</v>
      </c>
      <c r="AC24" s="140"/>
      <c r="AD24" s="141"/>
      <c r="AE24" s="142">
        <v>223536922</v>
      </c>
      <c r="AF24" s="140"/>
      <c r="AG24" s="141"/>
      <c r="AH24" s="142">
        <v>83</v>
      </c>
      <c r="AI24" s="38"/>
      <c r="AJ24" s="143"/>
      <c r="AK24" s="144">
        <v>0</v>
      </c>
      <c r="AL24" s="143"/>
      <c r="AM24" s="166"/>
      <c r="AN24" s="167">
        <f>AK24+'1(5)第11表-4'!AH24+'1(5)第11表-4'!AE24</f>
        <v>223537005</v>
      </c>
      <c r="AO24" s="168"/>
      <c r="AP24" s="143"/>
      <c r="AQ24" s="143">
        <v>0</v>
      </c>
      <c r="AR24" s="143"/>
      <c r="AS24" s="10"/>
      <c r="AT24" s="414" t="s">
        <v>6</v>
      </c>
      <c r="AU24" s="327"/>
    </row>
    <row r="25" spans="1:48" ht="17.25" customHeight="1" x14ac:dyDescent="0.15">
      <c r="A25" s="326"/>
      <c r="B25" s="34" t="s">
        <v>7</v>
      </c>
      <c r="C25" s="21"/>
      <c r="D25" s="143"/>
      <c r="E25" s="144">
        <v>3179550</v>
      </c>
      <c r="F25" s="144"/>
      <c r="G25" s="145"/>
      <c r="H25" s="144">
        <v>2349000</v>
      </c>
      <c r="I25" s="146"/>
      <c r="J25" s="144"/>
      <c r="K25" s="144">
        <v>539220</v>
      </c>
      <c r="L25" s="144"/>
      <c r="M25" s="145"/>
      <c r="N25" s="144">
        <v>1357650</v>
      </c>
      <c r="O25" s="146"/>
      <c r="P25" s="144"/>
      <c r="Q25" s="144">
        <f t="shared" si="0"/>
        <v>7425420</v>
      </c>
      <c r="R25" s="144"/>
      <c r="S25" s="145"/>
      <c r="T25" s="144">
        <v>178480</v>
      </c>
      <c r="U25" s="146"/>
      <c r="V25" s="145"/>
      <c r="W25" s="142">
        <v>39941220</v>
      </c>
      <c r="X25" s="140"/>
      <c r="AA25" s="141"/>
      <c r="AB25" s="142">
        <f>W25+T25+Q25+'1(5)第11表-3'!AN25+'1(5)第11表-3'!AK25+'1(5)第11表-3'!AB25+'1(5)第11表-3'!Y25+'1(5)第11表-3'!T25+'1(5)第11表-3'!K25+'1(5)第11表-2'!AT25+'1(5)第11表-2'!AQ25+'1(5)第11表-2'!AN25+'1(5)第11表-2'!AK25+'1(5)第11表-2'!AH25+'1(5)第11表-2'!AE25</f>
        <v>133875652</v>
      </c>
      <c r="AC25" s="140"/>
      <c r="AD25" s="141"/>
      <c r="AE25" s="142">
        <v>253693159</v>
      </c>
      <c r="AF25" s="140"/>
      <c r="AG25" s="141"/>
      <c r="AH25" s="142">
        <v>0</v>
      </c>
      <c r="AI25" s="38"/>
      <c r="AJ25" s="143"/>
      <c r="AK25" s="144">
        <v>0</v>
      </c>
      <c r="AL25" s="143"/>
      <c r="AM25" s="166"/>
      <c r="AN25" s="167">
        <f>AK25+'1(5)第11表-4'!AH25+'1(5)第11表-4'!AE25</f>
        <v>253693159</v>
      </c>
      <c r="AO25" s="168"/>
      <c r="AP25" s="143"/>
      <c r="AQ25" s="143">
        <v>0</v>
      </c>
      <c r="AR25" s="143"/>
      <c r="AS25" s="10"/>
      <c r="AT25" s="414" t="s">
        <v>7</v>
      </c>
      <c r="AU25" s="327"/>
    </row>
    <row r="26" spans="1:48" ht="17.25" customHeight="1" x14ac:dyDescent="0.15">
      <c r="A26" s="326"/>
      <c r="B26" s="34" t="s">
        <v>8</v>
      </c>
      <c r="C26" s="21"/>
      <c r="D26" s="143"/>
      <c r="E26" s="144">
        <v>4337190</v>
      </c>
      <c r="F26" s="144"/>
      <c r="G26" s="145"/>
      <c r="H26" s="144">
        <v>3420000</v>
      </c>
      <c r="I26" s="146"/>
      <c r="J26" s="144"/>
      <c r="K26" s="144">
        <v>635360</v>
      </c>
      <c r="L26" s="144"/>
      <c r="M26" s="145"/>
      <c r="N26" s="144">
        <v>1876050</v>
      </c>
      <c r="O26" s="146"/>
      <c r="P26" s="144"/>
      <c r="Q26" s="144">
        <f t="shared" si="0"/>
        <v>10268600</v>
      </c>
      <c r="R26" s="144"/>
      <c r="S26" s="145"/>
      <c r="T26" s="144">
        <v>268640</v>
      </c>
      <c r="U26" s="146"/>
      <c r="V26" s="145"/>
      <c r="W26" s="142">
        <v>53513790</v>
      </c>
      <c r="X26" s="140"/>
      <c r="AA26" s="141"/>
      <c r="AB26" s="142">
        <f>W26+T26+Q26+'1(5)第11表-3'!AN26+'1(5)第11表-3'!AK26+'1(5)第11表-3'!AB26+'1(5)第11表-3'!Y26+'1(5)第11表-3'!T26+'1(5)第11表-3'!K26+'1(5)第11表-2'!AT26+'1(5)第11表-2'!AQ26+'1(5)第11表-2'!AN26+'1(5)第11表-2'!AK26+'1(5)第11表-2'!AH26+'1(5)第11表-2'!AE26</f>
        <v>184867454</v>
      </c>
      <c r="AC26" s="140"/>
      <c r="AD26" s="141"/>
      <c r="AE26" s="142">
        <v>350187717</v>
      </c>
      <c r="AF26" s="140"/>
      <c r="AG26" s="141"/>
      <c r="AH26" s="142">
        <v>216</v>
      </c>
      <c r="AI26" s="38"/>
      <c r="AJ26" s="143"/>
      <c r="AK26" s="144">
        <v>0</v>
      </c>
      <c r="AL26" s="143"/>
      <c r="AM26" s="166"/>
      <c r="AN26" s="167">
        <f>AK26+'1(5)第11表-4'!AH26+'1(5)第11表-4'!AE26</f>
        <v>350187933</v>
      </c>
      <c r="AO26" s="168"/>
      <c r="AP26" s="143"/>
      <c r="AQ26" s="143">
        <v>0</v>
      </c>
      <c r="AR26" s="143"/>
      <c r="AS26" s="10"/>
      <c r="AT26" s="414" t="s">
        <v>8</v>
      </c>
      <c r="AU26" s="327"/>
    </row>
    <row r="27" spans="1:48" ht="17.25" customHeight="1" x14ac:dyDescent="0.15">
      <c r="A27" s="328"/>
      <c r="B27" s="49" t="s">
        <v>9</v>
      </c>
      <c r="C27" s="25"/>
      <c r="D27" s="147"/>
      <c r="E27" s="148">
        <v>976800</v>
      </c>
      <c r="F27" s="148"/>
      <c r="G27" s="149"/>
      <c r="H27" s="148">
        <v>662400</v>
      </c>
      <c r="I27" s="150"/>
      <c r="J27" s="148"/>
      <c r="K27" s="148">
        <v>212040</v>
      </c>
      <c r="L27" s="148"/>
      <c r="M27" s="149"/>
      <c r="N27" s="148">
        <v>364500</v>
      </c>
      <c r="O27" s="150"/>
      <c r="P27" s="148"/>
      <c r="Q27" s="148">
        <f t="shared" si="0"/>
        <v>2215740</v>
      </c>
      <c r="R27" s="148"/>
      <c r="S27" s="149"/>
      <c r="T27" s="148">
        <v>42780</v>
      </c>
      <c r="U27" s="150"/>
      <c r="V27" s="149"/>
      <c r="W27" s="151">
        <v>12488190</v>
      </c>
      <c r="X27" s="152"/>
      <c r="AA27" s="153"/>
      <c r="AB27" s="151">
        <f>W27+T27+Q27+'1(5)第11表-3'!AN27+'1(5)第11表-3'!AK27+'1(5)第11表-3'!AB27+'1(5)第11表-3'!Y27+'1(5)第11表-3'!T27+'1(5)第11表-3'!K27+'1(5)第11表-2'!AT27+'1(5)第11表-2'!AQ27+'1(5)第11表-2'!AN27+'1(5)第11表-2'!AK27+'1(5)第11表-2'!AH27+'1(5)第11表-2'!AE27</f>
        <v>41033839</v>
      </c>
      <c r="AC27" s="152"/>
      <c r="AD27" s="153"/>
      <c r="AE27" s="151">
        <v>81240746</v>
      </c>
      <c r="AF27" s="152"/>
      <c r="AG27" s="153"/>
      <c r="AH27" s="151">
        <v>0</v>
      </c>
      <c r="AI27" s="44"/>
      <c r="AJ27" s="147"/>
      <c r="AK27" s="148">
        <v>0</v>
      </c>
      <c r="AL27" s="147"/>
      <c r="AM27" s="169"/>
      <c r="AN27" s="170">
        <f>AK27+'1(5)第11表-4'!AH27+'1(5)第11表-4'!AE27</f>
        <v>81240746</v>
      </c>
      <c r="AO27" s="171"/>
      <c r="AP27" s="147"/>
      <c r="AQ27" s="147">
        <v>0</v>
      </c>
      <c r="AR27" s="147"/>
      <c r="AS27" s="23"/>
      <c r="AT27" s="49" t="s">
        <v>9</v>
      </c>
      <c r="AU27" s="329"/>
    </row>
    <row r="28" spans="1:48" s="11" customFormat="1" ht="17.25" customHeight="1" x14ac:dyDescent="0.15">
      <c r="A28" s="326"/>
      <c r="B28" s="34" t="s">
        <v>10</v>
      </c>
      <c r="C28" s="21"/>
      <c r="D28" s="143"/>
      <c r="E28" s="144">
        <v>1886280</v>
      </c>
      <c r="F28" s="144"/>
      <c r="G28" s="145"/>
      <c r="H28" s="144">
        <v>1472850</v>
      </c>
      <c r="I28" s="146"/>
      <c r="J28" s="144"/>
      <c r="K28" s="144">
        <v>383040</v>
      </c>
      <c r="L28" s="144"/>
      <c r="M28" s="145"/>
      <c r="N28" s="144">
        <v>542700</v>
      </c>
      <c r="O28" s="146"/>
      <c r="P28" s="144"/>
      <c r="Q28" s="144">
        <f t="shared" si="0"/>
        <v>4284870</v>
      </c>
      <c r="R28" s="144"/>
      <c r="S28" s="145"/>
      <c r="T28" s="144">
        <v>88780</v>
      </c>
      <c r="U28" s="146"/>
      <c r="V28" s="145"/>
      <c r="W28" s="142">
        <v>23352450</v>
      </c>
      <c r="X28" s="140"/>
      <c r="AA28" s="141"/>
      <c r="AB28" s="142">
        <f>W28+T28+Q28+'1(5)第11表-3'!AN28+'1(5)第11表-3'!AK28+'1(5)第11表-3'!AB28+'1(5)第11表-3'!Y28+'1(5)第11表-3'!T28+'1(5)第11表-3'!K28+'1(5)第11表-2'!AT28+'1(5)第11表-2'!AQ28+'1(5)第11表-2'!AN28+'1(5)第11表-2'!AK28+'1(5)第11表-2'!AH28+'1(5)第11表-2'!AE28</f>
        <v>80928789</v>
      </c>
      <c r="AC28" s="140"/>
      <c r="AD28" s="141"/>
      <c r="AE28" s="142">
        <v>170499693</v>
      </c>
      <c r="AF28" s="140"/>
      <c r="AG28" s="141"/>
      <c r="AH28" s="142">
        <v>0</v>
      </c>
      <c r="AI28" s="38"/>
      <c r="AJ28" s="143"/>
      <c r="AK28" s="144">
        <v>0</v>
      </c>
      <c r="AL28" s="143"/>
      <c r="AM28" s="166"/>
      <c r="AN28" s="167">
        <f>AK28+'1(5)第11表-4'!AH28+'1(5)第11表-4'!AE28</f>
        <v>170499693</v>
      </c>
      <c r="AO28" s="168"/>
      <c r="AP28" s="143"/>
      <c r="AQ28" s="143">
        <v>0</v>
      </c>
      <c r="AR28" s="143"/>
      <c r="AS28" s="10"/>
      <c r="AT28" s="414" t="s">
        <v>10</v>
      </c>
      <c r="AU28" s="327"/>
    </row>
    <row r="29" spans="1:48" ht="17.25" customHeight="1" x14ac:dyDescent="0.15">
      <c r="A29" s="326"/>
      <c r="B29" s="34" t="s">
        <v>11</v>
      </c>
      <c r="C29" s="21"/>
      <c r="D29" s="143"/>
      <c r="E29" s="144">
        <v>2033130</v>
      </c>
      <c r="F29" s="144"/>
      <c r="G29" s="145"/>
      <c r="H29" s="144">
        <v>1617300</v>
      </c>
      <c r="I29" s="146"/>
      <c r="J29" s="144"/>
      <c r="K29" s="144">
        <v>259160</v>
      </c>
      <c r="L29" s="144"/>
      <c r="M29" s="145"/>
      <c r="N29" s="144">
        <v>786150</v>
      </c>
      <c r="O29" s="146"/>
      <c r="P29" s="144"/>
      <c r="Q29" s="144">
        <f t="shared" si="0"/>
        <v>4695740</v>
      </c>
      <c r="R29" s="144"/>
      <c r="S29" s="145"/>
      <c r="T29" s="144">
        <v>125580</v>
      </c>
      <c r="U29" s="146"/>
      <c r="V29" s="145"/>
      <c r="W29" s="142">
        <v>23172600</v>
      </c>
      <c r="X29" s="140"/>
      <c r="AA29" s="141"/>
      <c r="AB29" s="142">
        <f>W29+T29+Q29+'1(5)第11表-3'!AN29+'1(5)第11表-3'!AK29+'1(5)第11表-3'!AB29+'1(5)第11表-3'!Y29+'1(5)第11表-3'!T29+'1(5)第11表-3'!K29+'1(5)第11表-2'!AT29+'1(5)第11表-2'!AQ29+'1(5)第11表-2'!AN29+'1(5)第11表-2'!AK29+'1(5)第11表-2'!AH29+'1(5)第11表-2'!AE29</f>
        <v>78982222</v>
      </c>
      <c r="AC29" s="140"/>
      <c r="AD29" s="141"/>
      <c r="AE29" s="142">
        <v>138295313</v>
      </c>
      <c r="AF29" s="140"/>
      <c r="AG29" s="141"/>
      <c r="AH29" s="142">
        <v>0</v>
      </c>
      <c r="AI29" s="38"/>
      <c r="AJ29" s="143"/>
      <c r="AK29" s="144">
        <v>0</v>
      </c>
      <c r="AL29" s="143"/>
      <c r="AM29" s="166"/>
      <c r="AN29" s="167">
        <f>AK29+'1(5)第11表-4'!AH29+'1(5)第11表-4'!AE29</f>
        <v>138295313</v>
      </c>
      <c r="AO29" s="168"/>
      <c r="AP29" s="143"/>
      <c r="AQ29" s="143">
        <v>0</v>
      </c>
      <c r="AR29" s="143"/>
      <c r="AS29" s="10"/>
      <c r="AT29" s="414" t="s">
        <v>11</v>
      </c>
      <c r="AU29" s="327"/>
    </row>
    <row r="30" spans="1:48" ht="17.25" customHeight="1" x14ac:dyDescent="0.15">
      <c r="A30" s="326"/>
      <c r="B30" s="34" t="s">
        <v>12</v>
      </c>
      <c r="C30" s="21"/>
      <c r="D30" s="143"/>
      <c r="E30" s="144">
        <v>1841400</v>
      </c>
      <c r="F30" s="144"/>
      <c r="G30" s="145"/>
      <c r="H30" s="144">
        <v>1578600</v>
      </c>
      <c r="I30" s="146"/>
      <c r="J30" s="144"/>
      <c r="K30" s="144">
        <v>307800</v>
      </c>
      <c r="L30" s="144"/>
      <c r="M30" s="145"/>
      <c r="N30" s="144">
        <v>594000</v>
      </c>
      <c r="O30" s="146"/>
      <c r="P30" s="144"/>
      <c r="Q30" s="144">
        <f t="shared" si="0"/>
        <v>4321800</v>
      </c>
      <c r="R30" s="144"/>
      <c r="S30" s="145"/>
      <c r="T30" s="144">
        <v>113850</v>
      </c>
      <c r="U30" s="146"/>
      <c r="V30" s="145"/>
      <c r="W30" s="142">
        <v>23267970</v>
      </c>
      <c r="X30" s="140"/>
      <c r="AA30" s="141"/>
      <c r="AB30" s="142">
        <f>W30+T30+Q30+'1(5)第11表-3'!AN30+'1(5)第11表-3'!AK30+'1(5)第11表-3'!AB30+'1(5)第11表-3'!Y30+'1(5)第11表-3'!T30+'1(5)第11表-3'!K30+'1(5)第11表-2'!AT30+'1(5)第11表-2'!AQ30+'1(5)第11表-2'!AN30+'1(5)第11表-2'!AK30+'1(5)第11表-2'!AH30+'1(5)第11表-2'!AE30</f>
        <v>82125061</v>
      </c>
      <c r="AC30" s="140"/>
      <c r="AD30" s="141"/>
      <c r="AE30" s="142">
        <v>167214898</v>
      </c>
      <c r="AF30" s="140"/>
      <c r="AG30" s="141"/>
      <c r="AH30" s="142">
        <v>0</v>
      </c>
      <c r="AI30" s="38"/>
      <c r="AJ30" s="143"/>
      <c r="AK30" s="144">
        <v>0</v>
      </c>
      <c r="AL30" s="143"/>
      <c r="AM30" s="166"/>
      <c r="AN30" s="167">
        <f>AK30+'1(5)第11表-4'!AH30+'1(5)第11表-4'!AE30</f>
        <v>167214898</v>
      </c>
      <c r="AO30" s="168"/>
      <c r="AP30" s="143"/>
      <c r="AQ30" s="143">
        <v>0</v>
      </c>
      <c r="AR30" s="143"/>
      <c r="AS30" s="10"/>
      <c r="AT30" s="414" t="s">
        <v>12</v>
      </c>
      <c r="AU30" s="327"/>
    </row>
    <row r="31" spans="1:48" ht="17.25" customHeight="1" x14ac:dyDescent="0.15">
      <c r="A31" s="326"/>
      <c r="B31" s="34" t="s">
        <v>13</v>
      </c>
      <c r="C31" s="21"/>
      <c r="D31" s="143"/>
      <c r="E31" s="144">
        <v>1004190</v>
      </c>
      <c r="F31" s="144"/>
      <c r="G31" s="145"/>
      <c r="H31" s="144">
        <v>788850</v>
      </c>
      <c r="I31" s="146"/>
      <c r="J31" s="144"/>
      <c r="K31" s="144">
        <v>172900</v>
      </c>
      <c r="L31" s="144"/>
      <c r="M31" s="145"/>
      <c r="N31" s="144">
        <v>351900</v>
      </c>
      <c r="O31" s="146"/>
      <c r="P31" s="144"/>
      <c r="Q31" s="144">
        <f t="shared" si="0"/>
        <v>2317840</v>
      </c>
      <c r="R31" s="144"/>
      <c r="S31" s="145"/>
      <c r="T31" s="144">
        <v>58880</v>
      </c>
      <c r="U31" s="146"/>
      <c r="V31" s="145"/>
      <c r="W31" s="142">
        <v>12219900</v>
      </c>
      <c r="X31" s="140"/>
      <c r="AA31" s="141"/>
      <c r="AB31" s="142">
        <f>W31+T31+Q31+'1(5)第11表-3'!AN31+'1(5)第11表-3'!AK31+'1(5)第11表-3'!AB31+'1(5)第11表-3'!Y31+'1(5)第11表-3'!T31+'1(5)第11表-3'!K31+'1(5)第11表-2'!AT31+'1(5)第11表-2'!AQ31+'1(5)第11表-2'!AN31+'1(5)第11表-2'!AK31+'1(5)第11表-2'!AH31+'1(5)第11表-2'!AE31</f>
        <v>43140799</v>
      </c>
      <c r="AC31" s="140"/>
      <c r="AD31" s="141"/>
      <c r="AE31" s="142">
        <v>87754997</v>
      </c>
      <c r="AF31" s="140"/>
      <c r="AG31" s="141"/>
      <c r="AH31" s="142">
        <v>1440</v>
      </c>
      <c r="AI31" s="38"/>
      <c r="AJ31" s="143"/>
      <c r="AK31" s="144">
        <v>0</v>
      </c>
      <c r="AL31" s="143"/>
      <c r="AM31" s="166"/>
      <c r="AN31" s="167">
        <f>AK31+'1(5)第11表-4'!AH31+'1(5)第11表-4'!AE31</f>
        <v>87756437</v>
      </c>
      <c r="AO31" s="168"/>
      <c r="AP31" s="143"/>
      <c r="AQ31" s="143">
        <v>0</v>
      </c>
      <c r="AR31" s="143"/>
      <c r="AS31" s="10"/>
      <c r="AT31" s="414" t="s">
        <v>13</v>
      </c>
      <c r="AU31" s="327"/>
    </row>
    <row r="32" spans="1:48" ht="17.25" customHeight="1" x14ac:dyDescent="0.15">
      <c r="A32" s="328"/>
      <c r="B32" s="49" t="s">
        <v>14</v>
      </c>
      <c r="C32" s="25"/>
      <c r="D32" s="147"/>
      <c r="E32" s="148">
        <v>1003200</v>
      </c>
      <c r="F32" s="148"/>
      <c r="G32" s="149"/>
      <c r="H32" s="148">
        <v>792000</v>
      </c>
      <c r="I32" s="150"/>
      <c r="J32" s="148"/>
      <c r="K32" s="148">
        <v>191520</v>
      </c>
      <c r="L32" s="148"/>
      <c r="M32" s="149"/>
      <c r="N32" s="148">
        <v>280350</v>
      </c>
      <c r="O32" s="150"/>
      <c r="P32" s="148"/>
      <c r="Q32" s="148">
        <f t="shared" si="0"/>
        <v>2267070</v>
      </c>
      <c r="R32" s="148"/>
      <c r="S32" s="149"/>
      <c r="T32" s="148">
        <v>52670</v>
      </c>
      <c r="U32" s="150"/>
      <c r="V32" s="149"/>
      <c r="W32" s="151">
        <v>14483370</v>
      </c>
      <c r="X32" s="152"/>
      <c r="AA32" s="153"/>
      <c r="AB32" s="151">
        <f>W32+T32+Q32+'1(5)第11表-3'!AN32+'1(5)第11表-3'!AK32+'1(5)第11表-3'!AB32+'1(5)第11表-3'!Y32+'1(5)第11表-3'!T32+'1(5)第11表-3'!K32+'1(5)第11表-2'!AT32+'1(5)第11表-2'!AQ32+'1(5)第11表-2'!AN32+'1(5)第11表-2'!AK32+'1(5)第11表-2'!AH32+'1(5)第11表-2'!AE32</f>
        <v>50437475</v>
      </c>
      <c r="AC32" s="152"/>
      <c r="AD32" s="153"/>
      <c r="AE32" s="151">
        <v>109476886</v>
      </c>
      <c r="AF32" s="152"/>
      <c r="AG32" s="153"/>
      <c r="AH32" s="151">
        <v>0</v>
      </c>
      <c r="AI32" s="44"/>
      <c r="AJ32" s="147"/>
      <c r="AK32" s="148">
        <v>0</v>
      </c>
      <c r="AL32" s="147"/>
      <c r="AM32" s="169"/>
      <c r="AN32" s="170">
        <f>AK32+'1(5)第11表-4'!AH32+'1(5)第11表-4'!AE32</f>
        <v>109476886</v>
      </c>
      <c r="AO32" s="171"/>
      <c r="AP32" s="147"/>
      <c r="AQ32" s="147">
        <v>0</v>
      </c>
      <c r="AR32" s="147"/>
      <c r="AS32" s="23"/>
      <c r="AT32" s="49" t="s">
        <v>14</v>
      </c>
      <c r="AU32" s="329"/>
    </row>
    <row r="33" spans="1:47" s="11" customFormat="1" ht="17.25" customHeight="1" x14ac:dyDescent="0.15">
      <c r="A33" s="326"/>
      <c r="B33" s="34" t="s">
        <v>15</v>
      </c>
      <c r="C33" s="21"/>
      <c r="D33" s="143"/>
      <c r="E33" s="144">
        <v>2099790</v>
      </c>
      <c r="F33" s="144"/>
      <c r="G33" s="145"/>
      <c r="H33" s="144">
        <v>1621350</v>
      </c>
      <c r="I33" s="146"/>
      <c r="J33" s="144"/>
      <c r="K33" s="144">
        <v>351500</v>
      </c>
      <c r="L33" s="144"/>
      <c r="M33" s="145"/>
      <c r="N33" s="144">
        <v>870750</v>
      </c>
      <c r="O33" s="146"/>
      <c r="P33" s="144"/>
      <c r="Q33" s="144">
        <f t="shared" si="0"/>
        <v>4943390</v>
      </c>
      <c r="R33" s="144"/>
      <c r="S33" s="145"/>
      <c r="T33" s="144">
        <v>128570</v>
      </c>
      <c r="U33" s="146"/>
      <c r="V33" s="145"/>
      <c r="W33" s="142">
        <v>25933050</v>
      </c>
      <c r="X33" s="140"/>
      <c r="AA33" s="141"/>
      <c r="AB33" s="142">
        <f>W33+T33+Q33+'1(5)第11表-3'!AN33+'1(5)第11表-3'!AK33+'1(5)第11表-3'!AB33+'1(5)第11表-3'!Y33+'1(5)第11表-3'!T33+'1(5)第11表-3'!K33+'1(5)第11表-2'!AT33+'1(5)第11表-2'!AQ33+'1(5)第11表-2'!AN33+'1(5)第11表-2'!AK33+'1(5)第11表-2'!AH33+'1(5)第11表-2'!AE33</f>
        <v>88424726</v>
      </c>
      <c r="AC33" s="140"/>
      <c r="AD33" s="141"/>
      <c r="AE33" s="142">
        <v>168808832</v>
      </c>
      <c r="AF33" s="140"/>
      <c r="AG33" s="141"/>
      <c r="AH33" s="142">
        <v>409</v>
      </c>
      <c r="AI33" s="38"/>
      <c r="AJ33" s="143"/>
      <c r="AK33" s="144">
        <v>0</v>
      </c>
      <c r="AL33" s="143"/>
      <c r="AM33" s="166"/>
      <c r="AN33" s="167">
        <f>AK33+'1(5)第11表-4'!AH33+'1(5)第11表-4'!AE33</f>
        <v>168809241</v>
      </c>
      <c r="AO33" s="168"/>
      <c r="AP33" s="143"/>
      <c r="AQ33" s="143">
        <v>0</v>
      </c>
      <c r="AR33" s="143"/>
      <c r="AS33" s="10"/>
      <c r="AT33" s="414" t="s">
        <v>15</v>
      </c>
      <c r="AU33" s="327"/>
    </row>
    <row r="34" spans="1:47" ht="17.25" customHeight="1" x14ac:dyDescent="0.15">
      <c r="A34" s="326"/>
      <c r="B34" s="34" t="s">
        <v>16</v>
      </c>
      <c r="C34" s="21"/>
      <c r="D34" s="143"/>
      <c r="E34" s="144">
        <v>962280</v>
      </c>
      <c r="F34" s="144"/>
      <c r="G34" s="145"/>
      <c r="H34" s="144">
        <v>799200</v>
      </c>
      <c r="I34" s="146"/>
      <c r="J34" s="144"/>
      <c r="K34" s="144">
        <v>137180</v>
      </c>
      <c r="L34" s="144"/>
      <c r="M34" s="145"/>
      <c r="N34" s="144">
        <v>385650</v>
      </c>
      <c r="O34" s="146"/>
      <c r="P34" s="144"/>
      <c r="Q34" s="144">
        <f t="shared" si="0"/>
        <v>2284310</v>
      </c>
      <c r="R34" s="144"/>
      <c r="S34" s="145"/>
      <c r="T34" s="144">
        <v>64860</v>
      </c>
      <c r="U34" s="146"/>
      <c r="V34" s="145"/>
      <c r="W34" s="142">
        <v>11595210</v>
      </c>
      <c r="X34" s="140"/>
      <c r="AA34" s="141"/>
      <c r="AB34" s="142">
        <f>W34+T34+Q34+'1(5)第11表-3'!AN34+'1(5)第11表-3'!AK34+'1(5)第11表-3'!AB34+'1(5)第11表-3'!Y34+'1(5)第11表-3'!T34+'1(5)第11表-3'!K34+'1(5)第11表-2'!AT34+'1(5)第11表-2'!AQ34+'1(5)第11表-2'!AN34+'1(5)第11表-2'!AK34+'1(5)第11表-2'!AH34+'1(5)第11表-2'!AE34</f>
        <v>40111830</v>
      </c>
      <c r="AC34" s="140"/>
      <c r="AD34" s="141"/>
      <c r="AE34" s="142">
        <v>70797146</v>
      </c>
      <c r="AF34" s="140"/>
      <c r="AG34" s="141"/>
      <c r="AH34" s="142">
        <v>0</v>
      </c>
      <c r="AI34" s="38"/>
      <c r="AJ34" s="143"/>
      <c r="AK34" s="144">
        <v>0</v>
      </c>
      <c r="AL34" s="143"/>
      <c r="AM34" s="166"/>
      <c r="AN34" s="167">
        <f>AK34+'1(5)第11表-4'!AH34+'1(5)第11表-4'!AE34</f>
        <v>70797146</v>
      </c>
      <c r="AO34" s="168"/>
      <c r="AP34" s="143"/>
      <c r="AQ34" s="143">
        <v>0</v>
      </c>
      <c r="AR34" s="143"/>
      <c r="AS34" s="10"/>
      <c r="AT34" s="414" t="s">
        <v>16</v>
      </c>
      <c r="AU34" s="327"/>
    </row>
    <row r="35" spans="1:47" ht="17.25" customHeight="1" x14ac:dyDescent="0.15">
      <c r="A35" s="326"/>
      <c r="B35" s="34" t="s">
        <v>17</v>
      </c>
      <c r="C35" s="21"/>
      <c r="D35" s="143"/>
      <c r="E35" s="144">
        <v>1989240</v>
      </c>
      <c r="F35" s="144"/>
      <c r="G35" s="145"/>
      <c r="H35" s="144">
        <v>1505250</v>
      </c>
      <c r="I35" s="146"/>
      <c r="J35" s="144"/>
      <c r="K35" s="144">
        <v>277020</v>
      </c>
      <c r="L35" s="144"/>
      <c r="M35" s="145"/>
      <c r="N35" s="144">
        <v>1031400</v>
      </c>
      <c r="O35" s="146"/>
      <c r="P35" s="144"/>
      <c r="Q35" s="144">
        <f t="shared" si="0"/>
        <v>4802910</v>
      </c>
      <c r="R35" s="144"/>
      <c r="S35" s="145"/>
      <c r="T35" s="144">
        <v>135240</v>
      </c>
      <c r="U35" s="146"/>
      <c r="V35" s="145"/>
      <c r="W35" s="142">
        <v>23828640</v>
      </c>
      <c r="X35" s="140"/>
      <c r="AA35" s="141"/>
      <c r="AB35" s="142">
        <f>W35+T35+Q35+'1(5)第11表-3'!AN35+'1(5)第11表-3'!AK35+'1(5)第11表-3'!AB35+'1(5)第11表-3'!Y35+'1(5)第11表-3'!T35+'1(5)第11表-3'!K35+'1(5)第11表-2'!AT35+'1(5)第11表-2'!AQ35+'1(5)第11表-2'!AN35+'1(5)第11表-2'!AK35+'1(5)第11表-2'!AH35+'1(5)第11表-2'!AE35</f>
        <v>82019371</v>
      </c>
      <c r="AC35" s="140"/>
      <c r="AD35" s="141"/>
      <c r="AE35" s="142">
        <v>142579271</v>
      </c>
      <c r="AF35" s="140"/>
      <c r="AG35" s="141"/>
      <c r="AH35" s="142">
        <v>0</v>
      </c>
      <c r="AI35" s="38"/>
      <c r="AJ35" s="143"/>
      <c r="AK35" s="144">
        <v>0</v>
      </c>
      <c r="AL35" s="143"/>
      <c r="AM35" s="166"/>
      <c r="AN35" s="167">
        <f>AK35+'1(5)第11表-4'!AH35+'1(5)第11表-4'!AE35</f>
        <v>142579271</v>
      </c>
      <c r="AO35" s="168"/>
      <c r="AP35" s="143"/>
      <c r="AQ35" s="143">
        <v>0</v>
      </c>
      <c r="AR35" s="143"/>
      <c r="AS35" s="10"/>
      <c r="AT35" s="414" t="s">
        <v>17</v>
      </c>
      <c r="AU35" s="327"/>
    </row>
    <row r="36" spans="1:47" ht="17.25" customHeight="1" x14ac:dyDescent="0.15">
      <c r="A36" s="326"/>
      <c r="B36" s="34" t="s">
        <v>18</v>
      </c>
      <c r="C36" s="21"/>
      <c r="D36" s="143"/>
      <c r="E36" s="144">
        <v>909810</v>
      </c>
      <c r="F36" s="144"/>
      <c r="G36" s="145"/>
      <c r="H36" s="144">
        <v>691200</v>
      </c>
      <c r="I36" s="146"/>
      <c r="J36" s="144"/>
      <c r="K36" s="144">
        <v>107540</v>
      </c>
      <c r="L36" s="144"/>
      <c r="M36" s="145"/>
      <c r="N36" s="144">
        <v>376200</v>
      </c>
      <c r="O36" s="146"/>
      <c r="P36" s="144"/>
      <c r="Q36" s="144">
        <f t="shared" si="0"/>
        <v>2084750</v>
      </c>
      <c r="R36" s="144"/>
      <c r="S36" s="145"/>
      <c r="T36" s="144">
        <v>54970</v>
      </c>
      <c r="U36" s="146"/>
      <c r="V36" s="145"/>
      <c r="W36" s="142">
        <v>10445820</v>
      </c>
      <c r="X36" s="140"/>
      <c r="AA36" s="141"/>
      <c r="AB36" s="142">
        <f>W36+T36+Q36+'1(5)第11表-3'!AN36+'1(5)第11表-3'!AK36+'1(5)第11表-3'!AB36+'1(5)第11表-3'!Y36+'1(5)第11表-3'!T36+'1(5)第11表-3'!K36+'1(5)第11表-2'!AT36+'1(5)第11表-2'!AQ36+'1(5)第11表-2'!AN36+'1(5)第11表-2'!AK36+'1(5)第11表-2'!AH36+'1(5)第11表-2'!AE36</f>
        <v>35656675</v>
      </c>
      <c r="AC36" s="140"/>
      <c r="AD36" s="141"/>
      <c r="AE36" s="142">
        <v>62047299</v>
      </c>
      <c r="AF36" s="140"/>
      <c r="AG36" s="141"/>
      <c r="AH36" s="142">
        <v>0</v>
      </c>
      <c r="AI36" s="38"/>
      <c r="AJ36" s="143"/>
      <c r="AK36" s="144">
        <v>0</v>
      </c>
      <c r="AL36" s="143"/>
      <c r="AM36" s="166"/>
      <c r="AN36" s="167">
        <f>AK36+'1(5)第11表-4'!AH36+'1(5)第11表-4'!AE36</f>
        <v>62047299</v>
      </c>
      <c r="AO36" s="168"/>
      <c r="AP36" s="143"/>
      <c r="AQ36" s="143">
        <v>0</v>
      </c>
      <c r="AR36" s="143"/>
      <c r="AS36" s="10"/>
      <c r="AT36" s="414" t="s">
        <v>18</v>
      </c>
      <c r="AU36" s="327"/>
    </row>
    <row r="37" spans="1:47" ht="17.25" customHeight="1" x14ac:dyDescent="0.15">
      <c r="A37" s="328"/>
      <c r="B37" s="49" t="s">
        <v>19</v>
      </c>
      <c r="C37" s="25"/>
      <c r="D37" s="147"/>
      <c r="E37" s="148">
        <v>1133220</v>
      </c>
      <c r="F37" s="148"/>
      <c r="G37" s="149"/>
      <c r="H37" s="148">
        <v>649800</v>
      </c>
      <c r="I37" s="150"/>
      <c r="J37" s="148"/>
      <c r="K37" s="148">
        <v>184300</v>
      </c>
      <c r="L37" s="148"/>
      <c r="M37" s="149"/>
      <c r="N37" s="148">
        <v>566550</v>
      </c>
      <c r="O37" s="150"/>
      <c r="P37" s="148"/>
      <c r="Q37" s="148">
        <f t="shared" si="0"/>
        <v>2533870</v>
      </c>
      <c r="R37" s="148"/>
      <c r="S37" s="149"/>
      <c r="T37" s="148">
        <v>75210</v>
      </c>
      <c r="U37" s="150"/>
      <c r="V37" s="149"/>
      <c r="W37" s="151">
        <v>14713710</v>
      </c>
      <c r="X37" s="152"/>
      <c r="AA37" s="153"/>
      <c r="AB37" s="151">
        <f>W37+T37+Q37+'1(5)第11表-3'!AN37+'1(5)第11表-3'!AK37+'1(5)第11表-3'!AB37+'1(5)第11表-3'!Y37+'1(5)第11表-3'!T37+'1(5)第11表-3'!K37+'1(5)第11表-2'!AT37+'1(5)第11表-2'!AQ37+'1(5)第11表-2'!AN37+'1(5)第11表-2'!AK37+'1(5)第11表-2'!AH37+'1(5)第11表-2'!AE37</f>
        <v>48608373</v>
      </c>
      <c r="AC37" s="152"/>
      <c r="AD37" s="153"/>
      <c r="AE37" s="151">
        <v>91952592</v>
      </c>
      <c r="AF37" s="152"/>
      <c r="AG37" s="153"/>
      <c r="AH37" s="151">
        <v>0</v>
      </c>
      <c r="AI37" s="44"/>
      <c r="AJ37" s="147"/>
      <c r="AK37" s="148">
        <v>0</v>
      </c>
      <c r="AL37" s="147"/>
      <c r="AM37" s="169"/>
      <c r="AN37" s="170">
        <f>AK37+'1(5)第11表-4'!AH37+'1(5)第11表-4'!AE37</f>
        <v>91952592</v>
      </c>
      <c r="AO37" s="171"/>
      <c r="AP37" s="147"/>
      <c r="AQ37" s="147">
        <v>0</v>
      </c>
      <c r="AR37" s="147"/>
      <c r="AS37" s="23"/>
      <c r="AT37" s="49" t="s">
        <v>19</v>
      </c>
      <c r="AU37" s="329"/>
    </row>
    <row r="38" spans="1:47" ht="17.25" customHeight="1" x14ac:dyDescent="0.15">
      <c r="A38" s="326"/>
      <c r="B38" s="34" t="s">
        <v>1</v>
      </c>
      <c r="C38" s="21"/>
      <c r="D38" s="143"/>
      <c r="E38" s="144">
        <v>1398210</v>
      </c>
      <c r="F38" s="144"/>
      <c r="G38" s="145"/>
      <c r="H38" s="144">
        <v>1112850</v>
      </c>
      <c r="I38" s="146"/>
      <c r="J38" s="144"/>
      <c r="K38" s="144">
        <v>204060</v>
      </c>
      <c r="L38" s="144"/>
      <c r="M38" s="145"/>
      <c r="N38" s="144">
        <v>570600</v>
      </c>
      <c r="O38" s="146"/>
      <c r="P38" s="144"/>
      <c r="Q38" s="144">
        <f t="shared" si="0"/>
        <v>3285720</v>
      </c>
      <c r="R38" s="144"/>
      <c r="S38" s="145"/>
      <c r="T38" s="144">
        <v>75900</v>
      </c>
      <c r="U38" s="146"/>
      <c r="V38" s="145"/>
      <c r="W38" s="142">
        <v>17604180</v>
      </c>
      <c r="X38" s="140"/>
      <c r="AA38" s="141"/>
      <c r="AB38" s="142">
        <f>W38+T38+Q38+'1(5)第11表-3'!AN38+'1(5)第11表-3'!AK38+'1(5)第11表-3'!AB38+'1(5)第11表-3'!Y38+'1(5)第11表-3'!T38+'1(5)第11表-3'!K38+'1(5)第11表-2'!AT38+'1(5)第11表-2'!AQ38+'1(5)第11表-2'!AN38+'1(5)第11表-2'!AK38+'1(5)第11表-2'!AH38+'1(5)第11表-2'!AE38</f>
        <v>60347350</v>
      </c>
      <c r="AC38" s="140"/>
      <c r="AD38" s="141"/>
      <c r="AE38" s="142">
        <v>115228576</v>
      </c>
      <c r="AF38" s="140"/>
      <c r="AG38" s="141"/>
      <c r="AH38" s="142">
        <v>350</v>
      </c>
      <c r="AI38" s="38"/>
      <c r="AJ38" s="143"/>
      <c r="AK38" s="144">
        <v>0</v>
      </c>
      <c r="AL38" s="143"/>
      <c r="AM38" s="166"/>
      <c r="AN38" s="167">
        <f>AK38+'1(5)第11表-4'!AH38+'1(5)第11表-4'!AE38</f>
        <v>115228926</v>
      </c>
      <c r="AO38" s="168"/>
      <c r="AP38" s="143"/>
      <c r="AQ38" s="143">
        <v>0</v>
      </c>
      <c r="AR38" s="143"/>
      <c r="AS38" s="10"/>
      <c r="AT38" s="414" t="s">
        <v>1</v>
      </c>
      <c r="AU38" s="327"/>
    </row>
    <row r="39" spans="1:47" ht="17.25" customHeight="1" x14ac:dyDescent="0.15">
      <c r="A39" s="326"/>
      <c r="B39" s="34" t="s">
        <v>20</v>
      </c>
      <c r="C39" s="21"/>
      <c r="D39" s="143"/>
      <c r="E39" s="144">
        <v>1755600</v>
      </c>
      <c r="F39" s="144"/>
      <c r="G39" s="145"/>
      <c r="H39" s="144">
        <v>1092150</v>
      </c>
      <c r="I39" s="146"/>
      <c r="J39" s="144"/>
      <c r="K39" s="144">
        <v>305900</v>
      </c>
      <c r="L39" s="144"/>
      <c r="M39" s="145"/>
      <c r="N39" s="144">
        <v>834750</v>
      </c>
      <c r="O39" s="146"/>
      <c r="P39" s="144"/>
      <c r="Q39" s="144">
        <f t="shared" si="0"/>
        <v>3988400</v>
      </c>
      <c r="R39" s="144"/>
      <c r="S39" s="145"/>
      <c r="T39" s="144">
        <v>116380</v>
      </c>
      <c r="U39" s="146"/>
      <c r="V39" s="145"/>
      <c r="W39" s="142">
        <v>22200750</v>
      </c>
      <c r="X39" s="140"/>
      <c r="AA39" s="141"/>
      <c r="AB39" s="142">
        <f>W39+T39+Q39+'1(5)第11表-3'!AN39+'1(5)第11表-3'!AK39+'1(5)第11表-3'!AB39+'1(5)第11表-3'!Y39+'1(5)第11表-3'!T39+'1(5)第11表-3'!K39+'1(5)第11表-2'!AT39+'1(5)第11表-2'!AQ39+'1(5)第11表-2'!AN39+'1(5)第11表-2'!AK39+'1(5)第11表-2'!AH39+'1(5)第11表-2'!AE39</f>
        <v>73920194</v>
      </c>
      <c r="AC39" s="140"/>
      <c r="AD39" s="141"/>
      <c r="AE39" s="142">
        <v>137481356</v>
      </c>
      <c r="AF39" s="140"/>
      <c r="AG39" s="141"/>
      <c r="AH39" s="142">
        <v>0</v>
      </c>
      <c r="AI39" s="38"/>
      <c r="AJ39" s="143"/>
      <c r="AK39" s="144">
        <v>0</v>
      </c>
      <c r="AL39" s="143"/>
      <c r="AM39" s="166"/>
      <c r="AN39" s="167">
        <f>AK39+'1(5)第11表-4'!AH39+'1(5)第11表-4'!AE39</f>
        <v>137481356</v>
      </c>
      <c r="AO39" s="168"/>
      <c r="AP39" s="143"/>
      <c r="AQ39" s="143">
        <v>0</v>
      </c>
      <c r="AR39" s="143"/>
      <c r="AS39" s="10"/>
      <c r="AT39" s="414" t="s">
        <v>20</v>
      </c>
      <c r="AU39" s="327"/>
    </row>
    <row r="40" spans="1:47" ht="17.25" customHeight="1" x14ac:dyDescent="0.15">
      <c r="A40" s="326"/>
      <c r="B40" s="34" t="s">
        <v>21</v>
      </c>
      <c r="C40" s="21"/>
      <c r="D40" s="143"/>
      <c r="E40" s="144">
        <v>784080</v>
      </c>
      <c r="F40" s="144"/>
      <c r="G40" s="145"/>
      <c r="H40" s="144">
        <v>608400</v>
      </c>
      <c r="I40" s="146"/>
      <c r="J40" s="144"/>
      <c r="K40" s="144">
        <v>112480</v>
      </c>
      <c r="L40" s="144"/>
      <c r="M40" s="145"/>
      <c r="N40" s="144">
        <v>353250</v>
      </c>
      <c r="O40" s="146"/>
      <c r="P40" s="144"/>
      <c r="Q40" s="144">
        <f t="shared" si="0"/>
        <v>1858210</v>
      </c>
      <c r="R40" s="144"/>
      <c r="S40" s="145"/>
      <c r="T40" s="144">
        <v>51520</v>
      </c>
      <c r="U40" s="146"/>
      <c r="V40" s="145"/>
      <c r="W40" s="142">
        <v>9698700</v>
      </c>
      <c r="X40" s="140"/>
      <c r="AA40" s="141"/>
      <c r="AB40" s="142">
        <f>W40+T40+Q40+'1(5)第11表-3'!AN40+'1(5)第11表-3'!AK40+'1(5)第11表-3'!AB40+'1(5)第11表-3'!Y40+'1(5)第11表-3'!T40+'1(5)第11表-3'!K40+'1(5)第11表-2'!AT40+'1(5)第11表-2'!AQ40+'1(5)第11表-2'!AN40+'1(5)第11表-2'!AK40+'1(5)第11表-2'!AH40+'1(5)第11表-2'!AE40</f>
        <v>33846254</v>
      </c>
      <c r="AC40" s="140"/>
      <c r="AD40" s="141"/>
      <c r="AE40" s="142">
        <v>59959389</v>
      </c>
      <c r="AF40" s="140"/>
      <c r="AG40" s="141"/>
      <c r="AH40" s="142">
        <v>0</v>
      </c>
      <c r="AI40" s="38"/>
      <c r="AJ40" s="143"/>
      <c r="AK40" s="144">
        <v>0</v>
      </c>
      <c r="AL40" s="143"/>
      <c r="AM40" s="166"/>
      <c r="AN40" s="167">
        <f>AK40+'1(5)第11表-4'!AH40+'1(5)第11表-4'!AE40</f>
        <v>59959389</v>
      </c>
      <c r="AO40" s="168"/>
      <c r="AP40" s="143"/>
      <c r="AQ40" s="143">
        <v>0</v>
      </c>
      <c r="AR40" s="143"/>
      <c r="AS40" s="10"/>
      <c r="AT40" s="414" t="s">
        <v>21</v>
      </c>
      <c r="AU40" s="327"/>
    </row>
    <row r="41" spans="1:47" ht="17.25" customHeight="1" x14ac:dyDescent="0.15">
      <c r="A41" s="326"/>
      <c r="B41" s="34" t="s">
        <v>22</v>
      </c>
      <c r="C41" s="21"/>
      <c r="D41" s="143"/>
      <c r="E41" s="144">
        <v>1268520</v>
      </c>
      <c r="F41" s="144"/>
      <c r="G41" s="145"/>
      <c r="H41" s="144">
        <v>912600</v>
      </c>
      <c r="I41" s="146"/>
      <c r="J41" s="144"/>
      <c r="K41" s="144">
        <v>178600</v>
      </c>
      <c r="L41" s="144"/>
      <c r="M41" s="145"/>
      <c r="N41" s="144">
        <v>560250</v>
      </c>
      <c r="O41" s="146"/>
      <c r="P41" s="144"/>
      <c r="Q41" s="144">
        <f t="shared" si="0"/>
        <v>2919970</v>
      </c>
      <c r="R41" s="144"/>
      <c r="S41" s="145"/>
      <c r="T41" s="144">
        <v>67390</v>
      </c>
      <c r="U41" s="146"/>
      <c r="V41" s="145"/>
      <c r="W41" s="142">
        <v>15362160</v>
      </c>
      <c r="X41" s="140"/>
      <c r="AA41" s="141"/>
      <c r="AB41" s="142">
        <f>W41+T41+Q41+'1(5)第11表-3'!AN41+'1(5)第11表-3'!AK41+'1(5)第11表-3'!AB41+'1(5)第11表-3'!Y41+'1(5)第11表-3'!T41+'1(5)第11表-3'!K41+'1(5)第11表-2'!AT41+'1(5)第11表-2'!AQ41+'1(5)第11表-2'!AN41+'1(5)第11表-2'!AK41+'1(5)第11表-2'!AH41+'1(5)第11表-2'!AE41</f>
        <v>51158304</v>
      </c>
      <c r="AC41" s="140"/>
      <c r="AD41" s="141"/>
      <c r="AE41" s="142">
        <v>90723072</v>
      </c>
      <c r="AF41" s="140"/>
      <c r="AG41" s="141"/>
      <c r="AH41" s="142">
        <v>0</v>
      </c>
      <c r="AI41" s="38"/>
      <c r="AJ41" s="143"/>
      <c r="AK41" s="144">
        <v>0</v>
      </c>
      <c r="AL41" s="143"/>
      <c r="AM41" s="166"/>
      <c r="AN41" s="167">
        <f>AK41+'1(5)第11表-4'!AH41+'1(5)第11表-4'!AE41</f>
        <v>90723072</v>
      </c>
      <c r="AO41" s="168"/>
      <c r="AP41" s="143"/>
      <c r="AQ41" s="143">
        <v>0</v>
      </c>
      <c r="AR41" s="143"/>
      <c r="AS41" s="10"/>
      <c r="AT41" s="414" t="s">
        <v>22</v>
      </c>
      <c r="AU41" s="327"/>
    </row>
    <row r="42" spans="1:47" ht="17.25" customHeight="1" x14ac:dyDescent="0.15">
      <c r="A42" s="328"/>
      <c r="B42" s="49" t="s">
        <v>23</v>
      </c>
      <c r="C42" s="25"/>
      <c r="D42" s="147"/>
      <c r="E42" s="148">
        <v>632610</v>
      </c>
      <c r="F42" s="148"/>
      <c r="G42" s="149"/>
      <c r="H42" s="148">
        <v>404550</v>
      </c>
      <c r="I42" s="150"/>
      <c r="J42" s="148"/>
      <c r="K42" s="148">
        <v>102220</v>
      </c>
      <c r="L42" s="148"/>
      <c r="M42" s="149"/>
      <c r="N42" s="148">
        <v>382050</v>
      </c>
      <c r="O42" s="150"/>
      <c r="P42" s="148"/>
      <c r="Q42" s="148">
        <f t="shared" si="0"/>
        <v>1521430</v>
      </c>
      <c r="R42" s="148"/>
      <c r="S42" s="149"/>
      <c r="T42" s="148">
        <v>35880</v>
      </c>
      <c r="U42" s="150"/>
      <c r="V42" s="149"/>
      <c r="W42" s="151">
        <v>7662270</v>
      </c>
      <c r="X42" s="152"/>
      <c r="AA42" s="153"/>
      <c r="AB42" s="151">
        <f>W42+T42+Q42+'1(5)第11表-3'!AN42+'1(5)第11表-3'!AK42+'1(5)第11表-3'!AB42+'1(5)第11表-3'!Y42+'1(5)第11表-3'!T42+'1(5)第11表-3'!K42+'1(5)第11表-2'!AT42+'1(5)第11表-2'!AQ42+'1(5)第11表-2'!AN42+'1(5)第11表-2'!AK42+'1(5)第11表-2'!AH42+'1(5)第11表-2'!AE42</f>
        <v>25332377</v>
      </c>
      <c r="AC42" s="152"/>
      <c r="AD42" s="153"/>
      <c r="AE42" s="151">
        <v>41352420</v>
      </c>
      <c r="AF42" s="152"/>
      <c r="AG42" s="153"/>
      <c r="AH42" s="151">
        <v>0</v>
      </c>
      <c r="AI42" s="44"/>
      <c r="AJ42" s="147"/>
      <c r="AK42" s="148">
        <v>0</v>
      </c>
      <c r="AL42" s="147"/>
      <c r="AM42" s="169"/>
      <c r="AN42" s="170">
        <f>AK42+'1(5)第11表-4'!AH42+'1(5)第11表-4'!AE42</f>
        <v>41352420</v>
      </c>
      <c r="AO42" s="171"/>
      <c r="AP42" s="147"/>
      <c r="AQ42" s="147">
        <v>0</v>
      </c>
      <c r="AR42" s="147"/>
      <c r="AS42" s="23"/>
      <c r="AT42" s="49" t="s">
        <v>23</v>
      </c>
      <c r="AU42" s="329"/>
    </row>
    <row r="43" spans="1:47" ht="17.25" customHeight="1" x14ac:dyDescent="0.15">
      <c r="A43" s="326"/>
      <c r="B43" s="34" t="s">
        <v>121</v>
      </c>
      <c r="C43" s="21"/>
      <c r="D43" s="143"/>
      <c r="E43" s="144">
        <v>949080</v>
      </c>
      <c r="F43" s="144"/>
      <c r="G43" s="145"/>
      <c r="H43" s="144">
        <v>711900</v>
      </c>
      <c r="I43" s="146"/>
      <c r="J43" s="144"/>
      <c r="K43" s="144">
        <v>126920</v>
      </c>
      <c r="L43" s="144"/>
      <c r="M43" s="145"/>
      <c r="N43" s="144">
        <v>322650</v>
      </c>
      <c r="O43" s="146"/>
      <c r="P43" s="144"/>
      <c r="Q43" s="144">
        <f t="shared" si="0"/>
        <v>2110550</v>
      </c>
      <c r="R43" s="144"/>
      <c r="S43" s="145"/>
      <c r="T43" s="144">
        <v>51520</v>
      </c>
      <c r="U43" s="146"/>
      <c r="V43" s="145"/>
      <c r="W43" s="142">
        <v>10941810</v>
      </c>
      <c r="X43" s="140"/>
      <c r="AA43" s="141"/>
      <c r="AB43" s="142">
        <f>W43+T43+Q43+'1(5)第11表-3'!AN43+'1(5)第11表-3'!AK43+'1(5)第11表-3'!AB43+'1(5)第11表-3'!Y43+'1(5)第11表-3'!T43+'1(5)第11表-3'!K43+'1(5)第11表-2'!AT43+'1(5)第11表-2'!AQ43+'1(5)第11表-2'!AN43+'1(5)第11表-2'!AK43+'1(5)第11表-2'!AH43+'1(5)第11表-2'!AE43</f>
        <v>37144400</v>
      </c>
      <c r="AC43" s="140"/>
      <c r="AD43" s="141"/>
      <c r="AE43" s="142">
        <v>67754120</v>
      </c>
      <c r="AF43" s="140"/>
      <c r="AG43" s="141"/>
      <c r="AH43" s="142">
        <v>5050</v>
      </c>
      <c r="AI43" s="38"/>
      <c r="AJ43" s="143"/>
      <c r="AK43" s="144">
        <v>0</v>
      </c>
      <c r="AL43" s="143"/>
      <c r="AM43" s="166"/>
      <c r="AN43" s="167">
        <f>AK43+'1(5)第11表-4'!AH43+'1(5)第11表-4'!AE43</f>
        <v>67759170</v>
      </c>
      <c r="AO43" s="168"/>
      <c r="AP43" s="143"/>
      <c r="AQ43" s="143">
        <v>0</v>
      </c>
      <c r="AR43" s="143"/>
      <c r="AS43" s="10"/>
      <c r="AT43" s="414" t="s">
        <v>121</v>
      </c>
      <c r="AU43" s="327"/>
    </row>
    <row r="44" spans="1:47" ht="17.25" customHeight="1" x14ac:dyDescent="0.15">
      <c r="A44" s="326"/>
      <c r="B44" s="34" t="s">
        <v>24</v>
      </c>
      <c r="C44" s="21"/>
      <c r="D44" s="143"/>
      <c r="E44" s="144">
        <v>700590</v>
      </c>
      <c r="F44" s="144"/>
      <c r="G44" s="145"/>
      <c r="H44" s="144">
        <v>482400</v>
      </c>
      <c r="I44" s="146"/>
      <c r="J44" s="144"/>
      <c r="K44" s="144">
        <v>89300</v>
      </c>
      <c r="L44" s="144"/>
      <c r="M44" s="145"/>
      <c r="N44" s="144">
        <v>379800</v>
      </c>
      <c r="O44" s="146"/>
      <c r="P44" s="144"/>
      <c r="Q44" s="144">
        <f t="shared" si="0"/>
        <v>1652090</v>
      </c>
      <c r="R44" s="144"/>
      <c r="S44" s="145"/>
      <c r="T44" s="144">
        <v>49450</v>
      </c>
      <c r="U44" s="146"/>
      <c r="V44" s="145"/>
      <c r="W44" s="142">
        <v>8446680</v>
      </c>
      <c r="X44" s="140"/>
      <c r="AA44" s="141"/>
      <c r="AB44" s="142">
        <f>W44+T44+Q44+'1(5)第11表-3'!AN44+'1(5)第11表-3'!AK44+'1(5)第11表-3'!AB44+'1(5)第11表-3'!Y44+'1(5)第11表-3'!T44+'1(5)第11表-3'!K44+'1(5)第11表-2'!AT44+'1(5)第11表-2'!AQ44+'1(5)第11表-2'!AN44+'1(5)第11表-2'!AK44+'1(5)第11表-2'!AH44+'1(5)第11表-2'!AE44</f>
        <v>28102859</v>
      </c>
      <c r="AC44" s="140"/>
      <c r="AD44" s="141"/>
      <c r="AE44" s="142">
        <v>47775658</v>
      </c>
      <c r="AF44" s="140"/>
      <c r="AG44" s="141"/>
      <c r="AH44" s="142">
        <v>0</v>
      </c>
      <c r="AI44" s="38"/>
      <c r="AJ44" s="143"/>
      <c r="AK44" s="144">
        <v>0</v>
      </c>
      <c r="AL44" s="143"/>
      <c r="AM44" s="166"/>
      <c r="AN44" s="167">
        <f>AK44+'1(5)第11表-4'!AH44+'1(5)第11表-4'!AE44</f>
        <v>47775658</v>
      </c>
      <c r="AO44" s="168"/>
      <c r="AP44" s="143"/>
      <c r="AQ44" s="143">
        <v>0</v>
      </c>
      <c r="AR44" s="143"/>
      <c r="AS44" s="10"/>
      <c r="AT44" s="414" t="s">
        <v>24</v>
      </c>
      <c r="AU44" s="327"/>
    </row>
    <row r="45" spans="1:47" ht="17.25" customHeight="1" x14ac:dyDescent="0.15">
      <c r="A45" s="326"/>
      <c r="B45" s="34" t="s">
        <v>25</v>
      </c>
      <c r="C45" s="21"/>
      <c r="D45" s="143"/>
      <c r="E45" s="144">
        <v>1021020</v>
      </c>
      <c r="F45" s="144"/>
      <c r="G45" s="145"/>
      <c r="H45" s="144">
        <v>696600</v>
      </c>
      <c r="I45" s="146"/>
      <c r="J45" s="144"/>
      <c r="K45" s="144">
        <v>148960</v>
      </c>
      <c r="L45" s="144"/>
      <c r="M45" s="145"/>
      <c r="N45" s="144">
        <v>466200</v>
      </c>
      <c r="O45" s="146"/>
      <c r="P45" s="144"/>
      <c r="Q45" s="144">
        <f t="shared" si="0"/>
        <v>2332780</v>
      </c>
      <c r="R45" s="144"/>
      <c r="S45" s="145"/>
      <c r="T45" s="144">
        <v>68080</v>
      </c>
      <c r="U45" s="146"/>
      <c r="V45" s="145"/>
      <c r="W45" s="142">
        <v>11251350</v>
      </c>
      <c r="X45" s="140"/>
      <c r="AA45" s="141"/>
      <c r="AB45" s="142">
        <f>W45+T45+Q45+'1(5)第11表-3'!AN45+'1(5)第11表-3'!AK45+'1(5)第11表-3'!AB45+'1(5)第11表-3'!Y45+'1(5)第11表-3'!T45+'1(5)第11表-3'!K45+'1(5)第11表-2'!AT45+'1(5)第11表-2'!AQ45+'1(5)第11表-2'!AN45+'1(5)第11表-2'!AK45+'1(5)第11表-2'!AH45+'1(5)第11表-2'!AE45</f>
        <v>39095254</v>
      </c>
      <c r="AC45" s="140"/>
      <c r="AD45" s="141"/>
      <c r="AE45" s="142">
        <v>70711456</v>
      </c>
      <c r="AF45" s="140"/>
      <c r="AG45" s="141"/>
      <c r="AH45" s="142">
        <v>0</v>
      </c>
      <c r="AI45" s="38"/>
      <c r="AJ45" s="143"/>
      <c r="AK45" s="144">
        <v>0</v>
      </c>
      <c r="AL45" s="143"/>
      <c r="AM45" s="166"/>
      <c r="AN45" s="167">
        <f>AK45+'1(5)第11表-4'!AH45+'1(5)第11表-4'!AE45</f>
        <v>70711456</v>
      </c>
      <c r="AO45" s="168"/>
      <c r="AP45" s="143"/>
      <c r="AQ45" s="143">
        <v>0</v>
      </c>
      <c r="AR45" s="143"/>
      <c r="AS45" s="10"/>
      <c r="AT45" s="414" t="s">
        <v>25</v>
      </c>
      <c r="AU45" s="327"/>
    </row>
    <row r="46" spans="1:47" ht="17.25" customHeight="1" x14ac:dyDescent="0.15">
      <c r="A46" s="326"/>
      <c r="B46" s="34" t="s">
        <v>55</v>
      </c>
      <c r="C46" s="21"/>
      <c r="D46" s="143"/>
      <c r="E46" s="144">
        <v>1496220</v>
      </c>
      <c r="F46" s="144"/>
      <c r="G46" s="145"/>
      <c r="H46" s="144">
        <v>1236150</v>
      </c>
      <c r="I46" s="146"/>
      <c r="J46" s="144"/>
      <c r="K46" s="144">
        <v>221920</v>
      </c>
      <c r="L46" s="144"/>
      <c r="M46" s="145"/>
      <c r="N46" s="144">
        <v>576450</v>
      </c>
      <c r="O46" s="146"/>
      <c r="P46" s="144"/>
      <c r="Q46" s="144">
        <f t="shared" si="0"/>
        <v>3530740</v>
      </c>
      <c r="R46" s="144"/>
      <c r="S46" s="145"/>
      <c r="T46" s="144">
        <v>75440</v>
      </c>
      <c r="U46" s="146"/>
      <c r="V46" s="145"/>
      <c r="W46" s="142">
        <v>17623980</v>
      </c>
      <c r="X46" s="140"/>
      <c r="AA46" s="141"/>
      <c r="AB46" s="142">
        <f>W46+T46+Q46+'1(5)第11表-3'!AN46+'1(5)第11表-3'!AK46+'1(5)第11表-3'!AB46+'1(5)第11表-3'!Y46+'1(5)第11表-3'!T46+'1(5)第11表-3'!K46+'1(5)第11表-2'!AT46+'1(5)第11表-2'!AQ46+'1(5)第11表-2'!AN46+'1(5)第11表-2'!AK46+'1(5)第11表-2'!AH46+'1(5)第11表-2'!AE46</f>
        <v>61643753</v>
      </c>
      <c r="AC46" s="140"/>
      <c r="AD46" s="141"/>
      <c r="AE46" s="142">
        <v>116125055</v>
      </c>
      <c r="AF46" s="140"/>
      <c r="AG46" s="141"/>
      <c r="AH46" s="142">
        <v>2162</v>
      </c>
      <c r="AI46" s="38"/>
      <c r="AJ46" s="143"/>
      <c r="AK46" s="144">
        <v>0</v>
      </c>
      <c r="AL46" s="143"/>
      <c r="AM46" s="166"/>
      <c r="AN46" s="167">
        <f>AK46+'1(5)第11表-4'!AH46+'1(5)第11表-4'!AE46</f>
        <v>116127217</v>
      </c>
      <c r="AO46" s="168"/>
      <c r="AP46" s="143"/>
      <c r="AQ46" s="143">
        <v>0</v>
      </c>
      <c r="AR46" s="143"/>
      <c r="AS46" s="10"/>
      <c r="AT46" s="414" t="s">
        <v>55</v>
      </c>
      <c r="AU46" s="327"/>
    </row>
    <row r="47" spans="1:47" ht="17.25" customHeight="1" thickBot="1" x14ac:dyDescent="0.2">
      <c r="A47" s="326"/>
      <c r="B47" s="34" t="s">
        <v>127</v>
      </c>
      <c r="C47" s="21"/>
      <c r="D47" s="143"/>
      <c r="E47" s="144">
        <v>723360</v>
      </c>
      <c r="F47" s="144"/>
      <c r="G47" s="145"/>
      <c r="H47" s="144">
        <v>605250</v>
      </c>
      <c r="I47" s="146"/>
      <c r="J47" s="144"/>
      <c r="K47" s="144">
        <v>96520</v>
      </c>
      <c r="L47" s="144"/>
      <c r="M47" s="145"/>
      <c r="N47" s="144">
        <v>327150</v>
      </c>
      <c r="O47" s="146"/>
      <c r="P47" s="144"/>
      <c r="Q47" s="144">
        <f t="shared" si="0"/>
        <v>1752280</v>
      </c>
      <c r="R47" s="144"/>
      <c r="S47" s="145"/>
      <c r="T47" s="144">
        <v>41170</v>
      </c>
      <c r="U47" s="146"/>
      <c r="V47" s="145"/>
      <c r="W47" s="142">
        <v>8120640</v>
      </c>
      <c r="X47" s="140"/>
      <c r="AA47" s="141"/>
      <c r="AB47" s="142">
        <f>W47+T47+Q47+'1(5)第11表-3'!AN47+'1(5)第11表-3'!AK47+'1(5)第11表-3'!AB47+'1(5)第11表-3'!Y47+'1(5)第11表-3'!T47+'1(5)第11表-3'!K47+'1(5)第11表-2'!AT47+'1(5)第11表-2'!AQ47+'1(5)第11表-2'!AN47+'1(5)第11表-2'!AK47+'1(5)第11表-2'!AH47+'1(5)第11表-2'!AE47</f>
        <v>29342933</v>
      </c>
      <c r="AC47" s="140"/>
      <c r="AD47" s="141"/>
      <c r="AE47" s="142">
        <v>52936131</v>
      </c>
      <c r="AF47" s="140"/>
      <c r="AG47" s="141"/>
      <c r="AH47" s="142">
        <v>0</v>
      </c>
      <c r="AI47" s="38"/>
      <c r="AJ47" s="143"/>
      <c r="AK47" s="144">
        <v>0</v>
      </c>
      <c r="AL47" s="143"/>
      <c r="AM47" s="166"/>
      <c r="AN47" s="167">
        <f>AK47+'1(5)第11表-4'!AH47+'1(5)第11表-4'!AE47</f>
        <v>52936131</v>
      </c>
      <c r="AO47" s="168"/>
      <c r="AP47" s="143"/>
      <c r="AQ47" s="143">
        <v>0</v>
      </c>
      <c r="AR47" s="143"/>
      <c r="AS47" s="10"/>
      <c r="AT47" s="414" t="s">
        <v>127</v>
      </c>
      <c r="AU47" s="327"/>
    </row>
    <row r="48" spans="1:47" ht="17.25" customHeight="1" thickTop="1" x14ac:dyDescent="0.15">
      <c r="A48" s="332"/>
      <c r="B48" s="270" t="s">
        <v>26</v>
      </c>
      <c r="C48" s="271"/>
      <c r="D48" s="272"/>
      <c r="E48" s="273">
        <f>SUM(E8:E47)</f>
        <v>89943150</v>
      </c>
      <c r="F48" s="274"/>
      <c r="G48" s="275"/>
      <c r="H48" s="273">
        <f>SUM(H8:H47)</f>
        <v>69277950</v>
      </c>
      <c r="I48" s="276"/>
      <c r="J48" s="274"/>
      <c r="K48" s="273">
        <f>SUM(K8:K47)</f>
        <v>14204400</v>
      </c>
      <c r="L48" s="274"/>
      <c r="M48" s="275"/>
      <c r="N48" s="273">
        <f>SUM(N8:N47)</f>
        <v>37686600</v>
      </c>
      <c r="O48" s="276"/>
      <c r="P48" s="274"/>
      <c r="Q48" s="273">
        <f>SUM(Q8:Q47)</f>
        <v>211112100</v>
      </c>
      <c r="R48" s="274"/>
      <c r="S48" s="275"/>
      <c r="T48" s="273">
        <f>SUM(T8:T47)</f>
        <v>5422250</v>
      </c>
      <c r="U48" s="276"/>
      <c r="V48" s="275"/>
      <c r="W48" s="273">
        <f>SUM(W8:W47)</f>
        <v>1082880480</v>
      </c>
      <c r="X48" s="277"/>
      <c r="AA48" s="278"/>
      <c r="AB48" s="273">
        <f>SUM(AB8:AB47)</f>
        <v>3737330196</v>
      </c>
      <c r="AC48" s="277"/>
      <c r="AD48" s="278"/>
      <c r="AE48" s="273">
        <f>SUM(AE8:AE47)</f>
        <v>7110546436</v>
      </c>
      <c r="AF48" s="277"/>
      <c r="AG48" s="278"/>
      <c r="AH48" s="273">
        <f>SUM(AH8:AH47)</f>
        <v>12510</v>
      </c>
      <c r="AI48" s="279"/>
      <c r="AJ48" s="272"/>
      <c r="AK48" s="273">
        <f>SUM(AK8:AK47)</f>
        <v>24623</v>
      </c>
      <c r="AL48" s="272"/>
      <c r="AM48" s="311"/>
      <c r="AN48" s="292">
        <f>SUM(AN8:AN47)</f>
        <v>7110583569</v>
      </c>
      <c r="AO48" s="312"/>
      <c r="AP48" s="272"/>
      <c r="AQ48" s="292">
        <f>SUM(AQ8:AQ47)</f>
        <v>0</v>
      </c>
      <c r="AR48" s="272"/>
      <c r="AS48" s="269"/>
      <c r="AT48" s="270" t="s">
        <v>26</v>
      </c>
      <c r="AU48" s="333"/>
    </row>
    <row r="49" spans="1:47" ht="21.95" customHeight="1" x14ac:dyDescent="0.15">
      <c r="A49" s="330"/>
      <c r="B49" s="47" t="s">
        <v>27</v>
      </c>
      <c r="C49" s="50"/>
      <c r="D49" s="155"/>
      <c r="E49" s="154">
        <v>622050</v>
      </c>
      <c r="F49" s="154"/>
      <c r="G49" s="156"/>
      <c r="H49" s="154">
        <v>472050</v>
      </c>
      <c r="I49" s="157"/>
      <c r="J49" s="154"/>
      <c r="K49" s="154">
        <v>83600</v>
      </c>
      <c r="L49" s="154"/>
      <c r="M49" s="156"/>
      <c r="N49" s="154">
        <v>245700</v>
      </c>
      <c r="O49" s="157"/>
      <c r="P49" s="154"/>
      <c r="Q49" s="154">
        <f t="shared" ref="Q49:Q71" si="1">SUM(E49:N49)</f>
        <v>1423400</v>
      </c>
      <c r="R49" s="154"/>
      <c r="S49" s="156"/>
      <c r="T49" s="154">
        <v>34270</v>
      </c>
      <c r="U49" s="157"/>
      <c r="V49" s="156"/>
      <c r="W49" s="158">
        <v>6745860</v>
      </c>
      <c r="X49" s="159"/>
      <c r="AA49" s="160"/>
      <c r="AB49" s="158">
        <f>W49+T49+Q49+'1(5)第11表-3'!AN49+'1(5)第11表-3'!AK49+'1(5)第11表-3'!AB49+'1(5)第11表-3'!Y49+'1(5)第11表-3'!T49+'1(5)第11表-3'!K49+'1(5)第11表-2'!AT49+'1(5)第11表-2'!AQ49+'1(5)第11表-2'!AN49+'1(5)第11表-2'!AK49+'1(5)第11表-2'!AH49+'1(5)第11表-2'!AE49</f>
        <v>23879011</v>
      </c>
      <c r="AC49" s="159"/>
      <c r="AD49" s="160"/>
      <c r="AE49" s="158">
        <v>41298000</v>
      </c>
      <c r="AF49" s="159"/>
      <c r="AG49" s="160"/>
      <c r="AH49" s="158">
        <v>0</v>
      </c>
      <c r="AI49" s="52"/>
      <c r="AJ49" s="155"/>
      <c r="AK49" s="154">
        <v>0</v>
      </c>
      <c r="AL49" s="155"/>
      <c r="AM49" s="172"/>
      <c r="AN49" s="173">
        <f>AK49+'1(5)第11表-4'!AH49+'1(5)第11表-4'!AE49</f>
        <v>41298000</v>
      </c>
      <c r="AO49" s="174"/>
      <c r="AP49" s="155"/>
      <c r="AQ49" s="155">
        <v>0</v>
      </c>
      <c r="AR49" s="155"/>
      <c r="AS49" s="7"/>
      <c r="AT49" s="413" t="s">
        <v>27</v>
      </c>
      <c r="AU49" s="331"/>
    </row>
    <row r="50" spans="1:47" s="11" customFormat="1" ht="21.95" customHeight="1" x14ac:dyDescent="0.15">
      <c r="A50" s="326"/>
      <c r="B50" s="34" t="s">
        <v>28</v>
      </c>
      <c r="C50" s="21"/>
      <c r="D50" s="143"/>
      <c r="E50" s="144">
        <v>504570</v>
      </c>
      <c r="F50" s="144"/>
      <c r="G50" s="145"/>
      <c r="H50" s="144">
        <v>384300</v>
      </c>
      <c r="I50" s="146"/>
      <c r="J50" s="144"/>
      <c r="K50" s="144">
        <v>71440</v>
      </c>
      <c r="L50" s="144"/>
      <c r="M50" s="145"/>
      <c r="N50" s="144">
        <v>221850</v>
      </c>
      <c r="O50" s="146"/>
      <c r="P50" s="144"/>
      <c r="Q50" s="144">
        <f t="shared" si="1"/>
        <v>1182160</v>
      </c>
      <c r="R50" s="144"/>
      <c r="S50" s="145"/>
      <c r="T50" s="144">
        <v>39560</v>
      </c>
      <c r="U50" s="146"/>
      <c r="V50" s="145"/>
      <c r="W50" s="142">
        <v>5878290</v>
      </c>
      <c r="X50" s="140"/>
      <c r="AA50" s="141"/>
      <c r="AB50" s="142">
        <f>W50+T50+Q50+'1(5)第11表-3'!AN50+'1(5)第11表-3'!AK50+'1(5)第11表-3'!AB50+'1(5)第11表-3'!Y50+'1(5)第11表-3'!T50+'1(5)第11表-3'!K50+'1(5)第11表-2'!AT50+'1(5)第11表-2'!AQ50+'1(5)第11表-2'!AN50+'1(5)第11表-2'!AK50+'1(5)第11表-2'!AH50+'1(5)第11表-2'!AE50</f>
        <v>20228264</v>
      </c>
      <c r="AC50" s="140"/>
      <c r="AD50" s="141"/>
      <c r="AE50" s="142">
        <v>37595704</v>
      </c>
      <c r="AF50" s="140"/>
      <c r="AG50" s="141"/>
      <c r="AH50" s="142">
        <v>0</v>
      </c>
      <c r="AI50" s="38"/>
      <c r="AJ50" s="143"/>
      <c r="AK50" s="144">
        <v>0</v>
      </c>
      <c r="AL50" s="143"/>
      <c r="AM50" s="166"/>
      <c r="AN50" s="167">
        <f>AK50+'1(5)第11表-4'!AH50+'1(5)第11表-4'!AE50</f>
        <v>37595704</v>
      </c>
      <c r="AO50" s="168"/>
      <c r="AP50" s="143"/>
      <c r="AQ50" s="143">
        <v>0</v>
      </c>
      <c r="AR50" s="143"/>
      <c r="AS50" s="10"/>
      <c r="AT50" s="414" t="s">
        <v>28</v>
      </c>
      <c r="AU50" s="327"/>
    </row>
    <row r="51" spans="1:47" ht="21.95" customHeight="1" x14ac:dyDescent="0.15">
      <c r="A51" s="326"/>
      <c r="B51" s="34" t="s">
        <v>29</v>
      </c>
      <c r="C51" s="21"/>
      <c r="D51" s="143"/>
      <c r="E51" s="144">
        <v>429330</v>
      </c>
      <c r="F51" s="144"/>
      <c r="G51" s="145"/>
      <c r="H51" s="144">
        <v>298350</v>
      </c>
      <c r="I51" s="146"/>
      <c r="J51" s="144"/>
      <c r="K51" s="144">
        <v>58520</v>
      </c>
      <c r="L51" s="144"/>
      <c r="M51" s="145"/>
      <c r="N51" s="144">
        <v>239400</v>
      </c>
      <c r="O51" s="146"/>
      <c r="P51" s="144"/>
      <c r="Q51" s="144">
        <f t="shared" si="1"/>
        <v>1025600</v>
      </c>
      <c r="R51" s="144"/>
      <c r="S51" s="145"/>
      <c r="T51" s="144">
        <v>26910</v>
      </c>
      <c r="U51" s="146"/>
      <c r="V51" s="145"/>
      <c r="W51" s="142">
        <v>4993890</v>
      </c>
      <c r="X51" s="140"/>
      <c r="AA51" s="141"/>
      <c r="AB51" s="142">
        <f>W51+T51+Q51+'1(5)第11表-3'!AN51+'1(5)第11表-3'!AK51+'1(5)第11表-3'!AB51+'1(5)第11表-3'!Y51+'1(5)第11表-3'!T51+'1(5)第11表-3'!K51+'1(5)第11表-2'!AT51+'1(5)第11表-2'!AQ51+'1(5)第11表-2'!AN51+'1(5)第11表-2'!AK51+'1(5)第11表-2'!AH51+'1(5)第11表-2'!AE51</f>
        <v>15956681</v>
      </c>
      <c r="AC51" s="140"/>
      <c r="AD51" s="141"/>
      <c r="AE51" s="142">
        <v>26403809</v>
      </c>
      <c r="AF51" s="140"/>
      <c r="AG51" s="141"/>
      <c r="AH51" s="142">
        <v>0</v>
      </c>
      <c r="AI51" s="38"/>
      <c r="AJ51" s="143"/>
      <c r="AK51" s="144">
        <v>0</v>
      </c>
      <c r="AL51" s="143"/>
      <c r="AM51" s="166"/>
      <c r="AN51" s="167">
        <f>AK51+'1(5)第11表-4'!AH51+'1(5)第11表-4'!AE51</f>
        <v>26403809</v>
      </c>
      <c r="AO51" s="168"/>
      <c r="AP51" s="143"/>
      <c r="AQ51" s="143">
        <v>0</v>
      </c>
      <c r="AR51" s="143"/>
      <c r="AS51" s="10"/>
      <c r="AT51" s="414" t="s">
        <v>29</v>
      </c>
      <c r="AU51" s="327"/>
    </row>
    <row r="52" spans="1:47" ht="21.95" customHeight="1" x14ac:dyDescent="0.15">
      <c r="A52" s="326"/>
      <c r="B52" s="34" t="s">
        <v>56</v>
      </c>
      <c r="C52" s="21"/>
      <c r="D52" s="143"/>
      <c r="E52" s="144">
        <v>163350</v>
      </c>
      <c r="F52" s="144"/>
      <c r="G52" s="145"/>
      <c r="H52" s="144">
        <v>115650</v>
      </c>
      <c r="I52" s="146"/>
      <c r="J52" s="144"/>
      <c r="K52" s="144">
        <v>31160</v>
      </c>
      <c r="L52" s="144"/>
      <c r="M52" s="145"/>
      <c r="N52" s="144">
        <v>126000</v>
      </c>
      <c r="O52" s="146"/>
      <c r="P52" s="144"/>
      <c r="Q52" s="144">
        <f t="shared" si="1"/>
        <v>436160</v>
      </c>
      <c r="R52" s="144"/>
      <c r="S52" s="145"/>
      <c r="T52" s="144">
        <v>9200</v>
      </c>
      <c r="U52" s="146"/>
      <c r="V52" s="145"/>
      <c r="W52" s="142">
        <v>1784310</v>
      </c>
      <c r="X52" s="140"/>
      <c r="AA52" s="141"/>
      <c r="AB52" s="142">
        <f>W52+T52+Q52+'1(5)第11表-3'!AN52+'1(5)第11表-3'!AK52+'1(5)第11表-3'!AB52+'1(5)第11表-3'!Y52+'1(5)第11表-3'!T52+'1(5)第11表-3'!K52+'1(5)第11表-2'!AT52+'1(5)第11表-2'!AQ52+'1(5)第11表-2'!AN52+'1(5)第11表-2'!AK52+'1(5)第11表-2'!AH52+'1(5)第11表-2'!AE52</f>
        <v>5829271</v>
      </c>
      <c r="AC52" s="140"/>
      <c r="AD52" s="141"/>
      <c r="AE52" s="142">
        <v>9101254</v>
      </c>
      <c r="AF52" s="140"/>
      <c r="AG52" s="141"/>
      <c r="AH52" s="142">
        <v>0</v>
      </c>
      <c r="AI52" s="38"/>
      <c r="AJ52" s="143"/>
      <c r="AK52" s="144">
        <v>0</v>
      </c>
      <c r="AL52" s="143"/>
      <c r="AM52" s="166"/>
      <c r="AN52" s="167">
        <f>AK52+'1(5)第11表-4'!AH52+'1(5)第11表-4'!AE52</f>
        <v>9101254</v>
      </c>
      <c r="AO52" s="168"/>
      <c r="AP52" s="143"/>
      <c r="AQ52" s="143">
        <v>0</v>
      </c>
      <c r="AR52" s="143"/>
      <c r="AS52" s="10"/>
      <c r="AT52" s="414" t="s">
        <v>56</v>
      </c>
      <c r="AU52" s="327"/>
    </row>
    <row r="53" spans="1:47" ht="21.95" customHeight="1" x14ac:dyDescent="0.15">
      <c r="A53" s="328"/>
      <c r="B53" s="49" t="s">
        <v>30</v>
      </c>
      <c r="C53" s="25"/>
      <c r="D53" s="147"/>
      <c r="E53" s="148">
        <v>252780</v>
      </c>
      <c r="F53" s="148"/>
      <c r="G53" s="149"/>
      <c r="H53" s="148">
        <v>144450</v>
      </c>
      <c r="I53" s="150"/>
      <c r="J53" s="148"/>
      <c r="K53" s="148">
        <v>32680</v>
      </c>
      <c r="L53" s="148"/>
      <c r="M53" s="149"/>
      <c r="N53" s="148">
        <v>120150</v>
      </c>
      <c r="O53" s="150"/>
      <c r="P53" s="148"/>
      <c r="Q53" s="148">
        <f t="shared" si="1"/>
        <v>550060</v>
      </c>
      <c r="R53" s="148"/>
      <c r="S53" s="149"/>
      <c r="T53" s="148">
        <v>13110</v>
      </c>
      <c r="U53" s="150"/>
      <c r="V53" s="149"/>
      <c r="W53" s="151">
        <v>2835690</v>
      </c>
      <c r="X53" s="152"/>
      <c r="AA53" s="153"/>
      <c r="AB53" s="151">
        <f>W53+T53+Q53+'1(5)第11表-3'!AN53+'1(5)第11表-3'!AK53+'1(5)第11表-3'!AB53+'1(5)第11表-3'!Y53+'1(5)第11表-3'!T53+'1(5)第11表-3'!K53+'1(5)第11表-2'!AT53+'1(5)第11表-2'!AQ53+'1(5)第11表-2'!AN53+'1(5)第11表-2'!AK53+'1(5)第11表-2'!AH53+'1(5)第11表-2'!AE53</f>
        <v>9747191</v>
      </c>
      <c r="AC53" s="152"/>
      <c r="AD53" s="153"/>
      <c r="AE53" s="151">
        <v>17170024</v>
      </c>
      <c r="AF53" s="152"/>
      <c r="AG53" s="153"/>
      <c r="AH53" s="151">
        <v>0</v>
      </c>
      <c r="AI53" s="44"/>
      <c r="AJ53" s="147"/>
      <c r="AK53" s="148">
        <v>0</v>
      </c>
      <c r="AL53" s="147"/>
      <c r="AM53" s="169"/>
      <c r="AN53" s="170">
        <f>AK53+'1(5)第11表-4'!AH53+'1(5)第11表-4'!AE53</f>
        <v>17170024</v>
      </c>
      <c r="AO53" s="171"/>
      <c r="AP53" s="147"/>
      <c r="AQ53" s="147">
        <v>0</v>
      </c>
      <c r="AR53" s="147"/>
      <c r="AS53" s="23"/>
      <c r="AT53" s="49" t="s">
        <v>30</v>
      </c>
      <c r="AU53" s="329"/>
    </row>
    <row r="54" spans="1:47" ht="21.95" customHeight="1" x14ac:dyDescent="0.15">
      <c r="A54" s="326"/>
      <c r="B54" s="34" t="s">
        <v>31</v>
      </c>
      <c r="C54" s="21"/>
      <c r="D54" s="143"/>
      <c r="E54" s="144">
        <v>239580</v>
      </c>
      <c r="F54" s="144"/>
      <c r="G54" s="145"/>
      <c r="H54" s="144">
        <v>172800</v>
      </c>
      <c r="I54" s="146"/>
      <c r="J54" s="144"/>
      <c r="K54" s="144">
        <v>37620</v>
      </c>
      <c r="L54" s="144"/>
      <c r="M54" s="145"/>
      <c r="N54" s="144">
        <v>162450</v>
      </c>
      <c r="O54" s="146"/>
      <c r="P54" s="144"/>
      <c r="Q54" s="144">
        <f t="shared" si="1"/>
        <v>612450</v>
      </c>
      <c r="R54" s="144"/>
      <c r="S54" s="145"/>
      <c r="T54" s="144">
        <v>14490</v>
      </c>
      <c r="U54" s="146"/>
      <c r="V54" s="145"/>
      <c r="W54" s="142">
        <v>2686200</v>
      </c>
      <c r="X54" s="140"/>
      <c r="AA54" s="141"/>
      <c r="AB54" s="142">
        <f>W54+T54+Q54+'1(5)第11表-3'!AN54+'1(5)第11表-3'!AK54+'1(5)第11表-3'!AB54+'1(5)第11表-3'!Y54+'1(5)第11表-3'!T54+'1(5)第11表-3'!K54+'1(5)第11表-2'!AT54+'1(5)第11表-2'!AQ54+'1(5)第11表-2'!AN54+'1(5)第11表-2'!AK54+'1(5)第11表-2'!AH54+'1(5)第11表-2'!AE54</f>
        <v>8891140</v>
      </c>
      <c r="AC54" s="140"/>
      <c r="AD54" s="141"/>
      <c r="AE54" s="142">
        <v>14089665</v>
      </c>
      <c r="AF54" s="140"/>
      <c r="AG54" s="141"/>
      <c r="AH54" s="142">
        <v>0</v>
      </c>
      <c r="AI54" s="38"/>
      <c r="AJ54" s="143"/>
      <c r="AK54" s="144">
        <v>0</v>
      </c>
      <c r="AL54" s="143"/>
      <c r="AM54" s="166"/>
      <c r="AN54" s="167">
        <f>AK54+'1(5)第11表-4'!AH54+'1(5)第11表-4'!AE54</f>
        <v>14089665</v>
      </c>
      <c r="AO54" s="168"/>
      <c r="AP54" s="143"/>
      <c r="AQ54" s="143">
        <v>0</v>
      </c>
      <c r="AR54" s="143"/>
      <c r="AS54" s="10"/>
      <c r="AT54" s="414" t="s">
        <v>31</v>
      </c>
      <c r="AU54" s="327"/>
    </row>
    <row r="55" spans="1:47" s="11" customFormat="1" ht="21.95" customHeight="1" x14ac:dyDescent="0.15">
      <c r="A55" s="326"/>
      <c r="B55" s="34" t="s">
        <v>32</v>
      </c>
      <c r="C55" s="21"/>
      <c r="D55" s="143"/>
      <c r="E55" s="144">
        <v>398310</v>
      </c>
      <c r="F55" s="144"/>
      <c r="G55" s="145"/>
      <c r="H55" s="144">
        <v>305550</v>
      </c>
      <c r="I55" s="146"/>
      <c r="J55" s="144"/>
      <c r="K55" s="144">
        <v>57000</v>
      </c>
      <c r="L55" s="144"/>
      <c r="M55" s="145"/>
      <c r="N55" s="144">
        <v>293400</v>
      </c>
      <c r="O55" s="146"/>
      <c r="P55" s="144"/>
      <c r="Q55" s="144">
        <f t="shared" si="1"/>
        <v>1054260</v>
      </c>
      <c r="R55" s="144"/>
      <c r="S55" s="145"/>
      <c r="T55" s="144">
        <v>26680</v>
      </c>
      <c r="U55" s="146"/>
      <c r="V55" s="145"/>
      <c r="W55" s="142">
        <v>4625280</v>
      </c>
      <c r="X55" s="140"/>
      <c r="AA55" s="141"/>
      <c r="AB55" s="142">
        <f>W55+T55+Q55+'1(5)第11表-3'!AN55+'1(5)第11表-3'!AK55+'1(5)第11表-3'!AB55+'1(5)第11表-3'!Y55+'1(5)第11表-3'!T55+'1(5)第11表-3'!K55+'1(5)第11表-2'!AT55+'1(5)第11表-2'!AQ55+'1(5)第11表-2'!AN55+'1(5)第11表-2'!AK55+'1(5)第11表-2'!AH55+'1(5)第11表-2'!AE55</f>
        <v>15293777</v>
      </c>
      <c r="AC55" s="140"/>
      <c r="AD55" s="141"/>
      <c r="AE55" s="142">
        <v>23874555</v>
      </c>
      <c r="AF55" s="140"/>
      <c r="AG55" s="141"/>
      <c r="AH55" s="142">
        <v>0</v>
      </c>
      <c r="AI55" s="38"/>
      <c r="AJ55" s="143"/>
      <c r="AK55" s="144">
        <v>0</v>
      </c>
      <c r="AL55" s="143"/>
      <c r="AM55" s="166"/>
      <c r="AN55" s="167">
        <f>AK55+'1(5)第11表-4'!AH55+'1(5)第11表-4'!AE55</f>
        <v>23874555</v>
      </c>
      <c r="AO55" s="168"/>
      <c r="AP55" s="143"/>
      <c r="AQ55" s="143">
        <v>0</v>
      </c>
      <c r="AR55" s="143"/>
      <c r="AS55" s="10"/>
      <c r="AT55" s="414" t="s">
        <v>32</v>
      </c>
      <c r="AU55" s="327"/>
    </row>
    <row r="56" spans="1:47" ht="21.95" customHeight="1" x14ac:dyDescent="0.15">
      <c r="A56" s="326"/>
      <c r="B56" s="34" t="s">
        <v>33</v>
      </c>
      <c r="C56" s="21"/>
      <c r="D56" s="143"/>
      <c r="E56" s="144">
        <v>277530</v>
      </c>
      <c r="F56" s="144"/>
      <c r="G56" s="145"/>
      <c r="H56" s="144">
        <v>195300</v>
      </c>
      <c r="I56" s="146"/>
      <c r="J56" s="144"/>
      <c r="K56" s="144">
        <v>40660</v>
      </c>
      <c r="L56" s="144"/>
      <c r="M56" s="145"/>
      <c r="N56" s="144">
        <v>232200</v>
      </c>
      <c r="O56" s="146"/>
      <c r="P56" s="144"/>
      <c r="Q56" s="144">
        <f t="shared" si="1"/>
        <v>745690</v>
      </c>
      <c r="R56" s="144"/>
      <c r="S56" s="145"/>
      <c r="T56" s="144">
        <v>18860</v>
      </c>
      <c r="U56" s="146"/>
      <c r="V56" s="145"/>
      <c r="W56" s="142">
        <v>3109260</v>
      </c>
      <c r="X56" s="140"/>
      <c r="AA56" s="141"/>
      <c r="AB56" s="142">
        <f>W56+T56+Q56+'1(5)第11表-3'!AN56+'1(5)第11表-3'!AK56+'1(5)第11表-3'!AB56+'1(5)第11表-3'!Y56+'1(5)第11表-3'!T56+'1(5)第11表-3'!K56+'1(5)第11表-2'!AT56+'1(5)第11表-2'!AQ56+'1(5)第11表-2'!AN56+'1(5)第11表-2'!AK56+'1(5)第11表-2'!AH56+'1(5)第11表-2'!AE56</f>
        <v>10409514</v>
      </c>
      <c r="AC56" s="140"/>
      <c r="AD56" s="141"/>
      <c r="AE56" s="142">
        <v>16042354</v>
      </c>
      <c r="AF56" s="140"/>
      <c r="AG56" s="141"/>
      <c r="AH56" s="142">
        <v>0</v>
      </c>
      <c r="AI56" s="38"/>
      <c r="AJ56" s="143"/>
      <c r="AK56" s="144">
        <v>0</v>
      </c>
      <c r="AL56" s="143"/>
      <c r="AM56" s="166"/>
      <c r="AN56" s="167">
        <f>AK56+'1(5)第11表-4'!AH56+'1(5)第11表-4'!AE56</f>
        <v>16042354</v>
      </c>
      <c r="AO56" s="168"/>
      <c r="AP56" s="143"/>
      <c r="AQ56" s="143">
        <v>0</v>
      </c>
      <c r="AR56" s="143"/>
      <c r="AS56" s="10"/>
      <c r="AT56" s="414" t="s">
        <v>33</v>
      </c>
      <c r="AU56" s="327"/>
    </row>
    <row r="57" spans="1:47" ht="21.95" customHeight="1" x14ac:dyDescent="0.15">
      <c r="A57" s="326"/>
      <c r="B57" s="34" t="s">
        <v>34</v>
      </c>
      <c r="C57" s="21"/>
      <c r="D57" s="143"/>
      <c r="E57" s="144">
        <v>267960</v>
      </c>
      <c r="F57" s="144"/>
      <c r="G57" s="145"/>
      <c r="H57" s="144">
        <v>210150</v>
      </c>
      <c r="I57" s="146"/>
      <c r="J57" s="144"/>
      <c r="K57" s="144">
        <v>41040</v>
      </c>
      <c r="L57" s="144"/>
      <c r="M57" s="145"/>
      <c r="N57" s="144">
        <v>239400</v>
      </c>
      <c r="O57" s="146"/>
      <c r="P57" s="144"/>
      <c r="Q57" s="144">
        <f t="shared" si="1"/>
        <v>758550</v>
      </c>
      <c r="R57" s="144"/>
      <c r="S57" s="145"/>
      <c r="T57" s="144">
        <v>20700</v>
      </c>
      <c r="U57" s="146"/>
      <c r="V57" s="145"/>
      <c r="W57" s="142">
        <v>2991120</v>
      </c>
      <c r="X57" s="140"/>
      <c r="AA57" s="141"/>
      <c r="AB57" s="142">
        <f>W57+T57+Q57+'1(5)第11表-3'!AN57+'1(5)第11表-3'!AK57+'1(5)第11表-3'!AB57+'1(5)第11表-3'!Y57+'1(5)第11表-3'!T57+'1(5)第11表-3'!K57+'1(5)第11表-2'!AT57+'1(5)第11表-2'!AQ57+'1(5)第11表-2'!AN57+'1(5)第11表-2'!AK57+'1(5)第11表-2'!AH57+'1(5)第11表-2'!AE57</f>
        <v>9974850</v>
      </c>
      <c r="AC57" s="140"/>
      <c r="AD57" s="141"/>
      <c r="AE57" s="142">
        <v>15498380</v>
      </c>
      <c r="AF57" s="140"/>
      <c r="AG57" s="141"/>
      <c r="AH57" s="142">
        <v>0</v>
      </c>
      <c r="AI57" s="38"/>
      <c r="AJ57" s="143"/>
      <c r="AK57" s="144">
        <v>0</v>
      </c>
      <c r="AL57" s="143"/>
      <c r="AM57" s="166"/>
      <c r="AN57" s="167">
        <f>AK57+'1(5)第11表-4'!AH57+'1(5)第11表-4'!AE57</f>
        <v>15498380</v>
      </c>
      <c r="AO57" s="168"/>
      <c r="AP57" s="143"/>
      <c r="AQ57" s="143">
        <v>0</v>
      </c>
      <c r="AR57" s="143"/>
      <c r="AS57" s="10"/>
      <c r="AT57" s="414" t="s">
        <v>34</v>
      </c>
      <c r="AU57" s="327"/>
    </row>
    <row r="58" spans="1:47" ht="21.95" customHeight="1" x14ac:dyDescent="0.15">
      <c r="A58" s="328"/>
      <c r="B58" s="49" t="s">
        <v>35</v>
      </c>
      <c r="C58" s="25"/>
      <c r="D58" s="147"/>
      <c r="E58" s="148">
        <v>178200</v>
      </c>
      <c r="F58" s="148"/>
      <c r="G58" s="149"/>
      <c r="H58" s="148">
        <v>111150</v>
      </c>
      <c r="I58" s="150"/>
      <c r="J58" s="148"/>
      <c r="K58" s="148">
        <v>21280</v>
      </c>
      <c r="L58" s="148"/>
      <c r="M58" s="149"/>
      <c r="N58" s="148">
        <v>104400</v>
      </c>
      <c r="O58" s="150"/>
      <c r="P58" s="148"/>
      <c r="Q58" s="148">
        <f t="shared" si="1"/>
        <v>415030</v>
      </c>
      <c r="R58" s="148"/>
      <c r="S58" s="149"/>
      <c r="T58" s="148">
        <v>12880</v>
      </c>
      <c r="U58" s="150"/>
      <c r="V58" s="149"/>
      <c r="W58" s="151">
        <v>2125860</v>
      </c>
      <c r="X58" s="152"/>
      <c r="AA58" s="153"/>
      <c r="AB58" s="151">
        <f>W58+T58+Q58+'1(5)第11表-3'!AN58+'1(5)第11表-3'!AK58+'1(5)第11表-3'!AB58+'1(5)第11表-3'!Y58+'1(5)第11表-3'!T58+'1(5)第11表-3'!K58+'1(5)第11表-2'!AT58+'1(5)第11表-2'!AQ58+'1(5)第11表-2'!AN58+'1(5)第11表-2'!AK58+'1(5)第11表-2'!AH58+'1(5)第11表-2'!AE58</f>
        <v>6986618</v>
      </c>
      <c r="AC58" s="152"/>
      <c r="AD58" s="153"/>
      <c r="AE58" s="151">
        <v>11249497</v>
      </c>
      <c r="AF58" s="152"/>
      <c r="AG58" s="153"/>
      <c r="AH58" s="151">
        <v>0</v>
      </c>
      <c r="AI58" s="44"/>
      <c r="AJ58" s="147"/>
      <c r="AK58" s="148">
        <v>0</v>
      </c>
      <c r="AL58" s="147"/>
      <c r="AM58" s="169"/>
      <c r="AN58" s="170">
        <f>AK58+'1(5)第11表-4'!AH58+'1(5)第11表-4'!AE58</f>
        <v>11249497</v>
      </c>
      <c r="AO58" s="171"/>
      <c r="AP58" s="147"/>
      <c r="AQ58" s="147">
        <v>0</v>
      </c>
      <c r="AR58" s="147"/>
      <c r="AS58" s="23"/>
      <c r="AT58" s="49" t="s">
        <v>35</v>
      </c>
      <c r="AU58" s="329"/>
    </row>
    <row r="59" spans="1:47" ht="21.95" customHeight="1" x14ac:dyDescent="0.15">
      <c r="A59" s="326"/>
      <c r="B59" s="34" t="s">
        <v>57</v>
      </c>
      <c r="C59" s="21"/>
      <c r="D59" s="143"/>
      <c r="E59" s="144">
        <v>138600</v>
      </c>
      <c r="F59" s="144"/>
      <c r="G59" s="145"/>
      <c r="H59" s="144">
        <v>94050</v>
      </c>
      <c r="I59" s="146"/>
      <c r="J59" s="144"/>
      <c r="K59" s="144">
        <v>23560</v>
      </c>
      <c r="L59" s="144"/>
      <c r="M59" s="145"/>
      <c r="N59" s="144">
        <v>129150</v>
      </c>
      <c r="O59" s="146"/>
      <c r="P59" s="144"/>
      <c r="Q59" s="144">
        <f t="shared" si="1"/>
        <v>385360</v>
      </c>
      <c r="R59" s="144"/>
      <c r="S59" s="145"/>
      <c r="T59" s="144">
        <v>10580</v>
      </c>
      <c r="U59" s="146"/>
      <c r="V59" s="145"/>
      <c r="W59" s="142">
        <v>1659570</v>
      </c>
      <c r="X59" s="140"/>
      <c r="AA59" s="141"/>
      <c r="AB59" s="142">
        <f>W59+T59+Q59+'1(5)第11表-3'!AN59+'1(5)第11表-3'!AK59+'1(5)第11表-3'!AB59+'1(5)第11表-3'!Y59+'1(5)第11表-3'!T59+'1(5)第11表-3'!K59+'1(5)第11表-2'!AT59+'1(5)第11表-2'!AQ59+'1(5)第11表-2'!AN59+'1(5)第11表-2'!AK59+'1(5)第11表-2'!AH59+'1(5)第11表-2'!AE59</f>
        <v>5301793</v>
      </c>
      <c r="AC59" s="140"/>
      <c r="AD59" s="141"/>
      <c r="AE59" s="142">
        <v>8255249</v>
      </c>
      <c r="AF59" s="140"/>
      <c r="AG59" s="141"/>
      <c r="AH59" s="142">
        <v>0</v>
      </c>
      <c r="AI59" s="38"/>
      <c r="AJ59" s="143"/>
      <c r="AK59" s="144">
        <v>0</v>
      </c>
      <c r="AL59" s="143"/>
      <c r="AM59" s="166"/>
      <c r="AN59" s="167">
        <f>AK59+'1(5)第11表-4'!AH59+'1(5)第11表-4'!AE59</f>
        <v>8255249</v>
      </c>
      <c r="AO59" s="168"/>
      <c r="AP59" s="143"/>
      <c r="AQ59" s="143">
        <v>0</v>
      </c>
      <c r="AR59" s="143"/>
      <c r="AS59" s="10"/>
      <c r="AT59" s="414" t="s">
        <v>57</v>
      </c>
      <c r="AU59" s="327"/>
    </row>
    <row r="60" spans="1:47" ht="21.95" customHeight="1" x14ac:dyDescent="0.15">
      <c r="A60" s="326"/>
      <c r="B60" s="34" t="s">
        <v>36</v>
      </c>
      <c r="C60" s="21"/>
      <c r="D60" s="143"/>
      <c r="E60" s="144">
        <v>123420</v>
      </c>
      <c r="F60" s="144"/>
      <c r="G60" s="145"/>
      <c r="H60" s="144">
        <v>68850</v>
      </c>
      <c r="I60" s="146"/>
      <c r="J60" s="144"/>
      <c r="K60" s="144">
        <v>22040</v>
      </c>
      <c r="L60" s="144"/>
      <c r="M60" s="145"/>
      <c r="N60" s="144">
        <v>97200</v>
      </c>
      <c r="O60" s="146"/>
      <c r="P60" s="144"/>
      <c r="Q60" s="144">
        <f t="shared" si="1"/>
        <v>311510</v>
      </c>
      <c r="R60" s="144"/>
      <c r="S60" s="145"/>
      <c r="T60" s="144">
        <v>5750</v>
      </c>
      <c r="U60" s="146"/>
      <c r="V60" s="145"/>
      <c r="W60" s="142">
        <v>1215060</v>
      </c>
      <c r="X60" s="140"/>
      <c r="AA60" s="141"/>
      <c r="AB60" s="142">
        <f>W60+T60+Q60+'1(5)第11表-3'!AN60+'1(5)第11表-3'!AK60+'1(5)第11表-3'!AB60+'1(5)第11表-3'!Y60+'1(5)第11表-3'!T60+'1(5)第11表-3'!K60+'1(5)第11表-2'!AT60+'1(5)第11表-2'!AQ60+'1(5)第11表-2'!AN60+'1(5)第11表-2'!AK60+'1(5)第11表-2'!AH60+'1(5)第11表-2'!AE60</f>
        <v>4065237</v>
      </c>
      <c r="AC60" s="140"/>
      <c r="AD60" s="141"/>
      <c r="AE60" s="142">
        <v>6143915</v>
      </c>
      <c r="AF60" s="140"/>
      <c r="AG60" s="141"/>
      <c r="AH60" s="142">
        <v>0</v>
      </c>
      <c r="AI60" s="38"/>
      <c r="AJ60" s="143"/>
      <c r="AK60" s="144">
        <v>0</v>
      </c>
      <c r="AL60" s="143"/>
      <c r="AM60" s="166"/>
      <c r="AN60" s="167">
        <f>AK60+'1(5)第11表-4'!AH60+'1(5)第11表-4'!AE60</f>
        <v>6143915</v>
      </c>
      <c r="AO60" s="168"/>
      <c r="AP60" s="143"/>
      <c r="AQ60" s="143">
        <v>0</v>
      </c>
      <c r="AR60" s="143"/>
      <c r="AS60" s="10"/>
      <c r="AT60" s="414" t="s">
        <v>36</v>
      </c>
      <c r="AU60" s="327"/>
    </row>
    <row r="61" spans="1:47" ht="21.95" customHeight="1" x14ac:dyDescent="0.15">
      <c r="A61" s="326"/>
      <c r="B61" s="34" t="s">
        <v>37</v>
      </c>
      <c r="C61" s="21"/>
      <c r="D61" s="143"/>
      <c r="E61" s="144">
        <v>124410</v>
      </c>
      <c r="F61" s="144"/>
      <c r="G61" s="145"/>
      <c r="H61" s="144">
        <v>76500</v>
      </c>
      <c r="I61" s="146"/>
      <c r="J61" s="144"/>
      <c r="K61" s="144">
        <v>31160</v>
      </c>
      <c r="L61" s="144"/>
      <c r="M61" s="145"/>
      <c r="N61" s="144">
        <v>137700</v>
      </c>
      <c r="O61" s="146"/>
      <c r="P61" s="144"/>
      <c r="Q61" s="144">
        <f t="shared" si="1"/>
        <v>369770</v>
      </c>
      <c r="R61" s="144"/>
      <c r="S61" s="145"/>
      <c r="T61" s="144">
        <v>7820</v>
      </c>
      <c r="U61" s="146"/>
      <c r="V61" s="145"/>
      <c r="W61" s="142">
        <v>1407120</v>
      </c>
      <c r="X61" s="140"/>
      <c r="AA61" s="141"/>
      <c r="AB61" s="142">
        <f>W61+T61+Q61+'1(5)第11表-3'!AN61+'1(5)第11表-3'!AK61+'1(5)第11表-3'!AB61+'1(5)第11表-3'!Y61+'1(5)第11表-3'!T61+'1(5)第11表-3'!K61+'1(5)第11表-2'!AT61+'1(5)第11表-2'!AQ61+'1(5)第11表-2'!AN61+'1(5)第11表-2'!AK61+'1(5)第11表-2'!AH61+'1(5)第11表-2'!AE61</f>
        <v>4499063</v>
      </c>
      <c r="AC61" s="140"/>
      <c r="AD61" s="141"/>
      <c r="AE61" s="142">
        <v>6475064</v>
      </c>
      <c r="AF61" s="140"/>
      <c r="AG61" s="141"/>
      <c r="AH61" s="142">
        <v>0</v>
      </c>
      <c r="AI61" s="38"/>
      <c r="AJ61" s="143"/>
      <c r="AK61" s="144">
        <v>0</v>
      </c>
      <c r="AL61" s="143"/>
      <c r="AM61" s="166"/>
      <c r="AN61" s="167">
        <f>AK61+'1(5)第11表-4'!AH61+'1(5)第11表-4'!AE61</f>
        <v>6475064</v>
      </c>
      <c r="AO61" s="168"/>
      <c r="AP61" s="143"/>
      <c r="AQ61" s="143">
        <v>0</v>
      </c>
      <c r="AR61" s="143"/>
      <c r="AS61" s="10"/>
      <c r="AT61" s="414" t="s">
        <v>37</v>
      </c>
      <c r="AU61" s="327"/>
    </row>
    <row r="62" spans="1:47" ht="21.95" customHeight="1" x14ac:dyDescent="0.15">
      <c r="A62" s="326"/>
      <c r="B62" s="34" t="s">
        <v>38</v>
      </c>
      <c r="C62" s="21"/>
      <c r="D62" s="143"/>
      <c r="E62" s="144">
        <v>110880</v>
      </c>
      <c r="F62" s="144"/>
      <c r="G62" s="145"/>
      <c r="H62" s="144">
        <v>74250</v>
      </c>
      <c r="I62" s="146"/>
      <c r="J62" s="144"/>
      <c r="K62" s="144">
        <v>26220</v>
      </c>
      <c r="L62" s="144"/>
      <c r="M62" s="145"/>
      <c r="N62" s="144">
        <v>102150</v>
      </c>
      <c r="O62" s="146"/>
      <c r="P62" s="144"/>
      <c r="Q62" s="144">
        <f t="shared" si="1"/>
        <v>313500</v>
      </c>
      <c r="R62" s="144"/>
      <c r="S62" s="145"/>
      <c r="T62" s="144">
        <v>4370</v>
      </c>
      <c r="U62" s="146"/>
      <c r="V62" s="145"/>
      <c r="W62" s="142">
        <v>1013760</v>
      </c>
      <c r="X62" s="140"/>
      <c r="AA62" s="141"/>
      <c r="AB62" s="142">
        <f>W62+T62+Q62+'1(5)第11表-3'!AN62+'1(5)第11表-3'!AK62+'1(5)第11表-3'!AB62+'1(5)第11表-3'!Y62+'1(5)第11表-3'!T62+'1(5)第11表-3'!K62+'1(5)第11表-2'!AT62+'1(5)第11表-2'!AQ62+'1(5)第11表-2'!AN62+'1(5)第11表-2'!AK62+'1(5)第11表-2'!AH62+'1(5)第11表-2'!AE62</f>
        <v>3400778</v>
      </c>
      <c r="AC62" s="140"/>
      <c r="AD62" s="141"/>
      <c r="AE62" s="142">
        <v>5272579</v>
      </c>
      <c r="AF62" s="140"/>
      <c r="AG62" s="141"/>
      <c r="AH62" s="142">
        <v>0</v>
      </c>
      <c r="AI62" s="38"/>
      <c r="AJ62" s="143"/>
      <c r="AK62" s="144">
        <v>0</v>
      </c>
      <c r="AL62" s="143"/>
      <c r="AM62" s="166"/>
      <c r="AN62" s="167">
        <f>AK62+'1(5)第11表-4'!AH62+'1(5)第11表-4'!AE62</f>
        <v>5272579</v>
      </c>
      <c r="AO62" s="168"/>
      <c r="AP62" s="143"/>
      <c r="AQ62" s="143">
        <v>0</v>
      </c>
      <c r="AR62" s="143"/>
      <c r="AS62" s="10"/>
      <c r="AT62" s="414" t="s">
        <v>38</v>
      </c>
      <c r="AU62" s="327"/>
    </row>
    <row r="63" spans="1:47" ht="21.95" customHeight="1" x14ac:dyDescent="0.15">
      <c r="A63" s="328"/>
      <c r="B63" s="49" t="s">
        <v>39</v>
      </c>
      <c r="C63" s="25"/>
      <c r="D63" s="147"/>
      <c r="E63" s="148">
        <v>155760</v>
      </c>
      <c r="F63" s="148"/>
      <c r="G63" s="149"/>
      <c r="H63" s="148">
        <v>95400</v>
      </c>
      <c r="I63" s="150"/>
      <c r="J63" s="148"/>
      <c r="K63" s="148">
        <v>51300</v>
      </c>
      <c r="L63" s="148"/>
      <c r="M63" s="149"/>
      <c r="N63" s="148">
        <v>171000</v>
      </c>
      <c r="O63" s="150"/>
      <c r="P63" s="148"/>
      <c r="Q63" s="148">
        <f t="shared" si="1"/>
        <v>473460</v>
      </c>
      <c r="R63" s="148"/>
      <c r="S63" s="149"/>
      <c r="T63" s="148">
        <v>11040</v>
      </c>
      <c r="U63" s="150"/>
      <c r="V63" s="149"/>
      <c r="W63" s="151">
        <v>1670790</v>
      </c>
      <c r="X63" s="152"/>
      <c r="AA63" s="153"/>
      <c r="AB63" s="151">
        <f>W63+T63+Q63+'1(5)第11表-3'!AN63+'1(5)第11表-3'!AK63+'1(5)第11表-3'!AB63+'1(5)第11表-3'!Y63+'1(5)第11表-3'!T63+'1(5)第11表-3'!K63+'1(5)第11表-2'!AT63+'1(5)第11表-2'!AQ63+'1(5)第11表-2'!AN63+'1(5)第11表-2'!AK63+'1(5)第11表-2'!AH63+'1(5)第11表-2'!AE63</f>
        <v>5239440</v>
      </c>
      <c r="AC63" s="152"/>
      <c r="AD63" s="153"/>
      <c r="AE63" s="151">
        <v>7593946</v>
      </c>
      <c r="AF63" s="152"/>
      <c r="AG63" s="153"/>
      <c r="AH63" s="151">
        <v>0</v>
      </c>
      <c r="AI63" s="44"/>
      <c r="AJ63" s="147"/>
      <c r="AK63" s="148">
        <v>0</v>
      </c>
      <c r="AL63" s="147"/>
      <c r="AM63" s="169"/>
      <c r="AN63" s="170">
        <f>AK63+'1(5)第11表-4'!AH63+'1(5)第11表-4'!AE63</f>
        <v>7593946</v>
      </c>
      <c r="AO63" s="171"/>
      <c r="AP63" s="147"/>
      <c r="AQ63" s="147">
        <v>0</v>
      </c>
      <c r="AR63" s="147"/>
      <c r="AS63" s="23"/>
      <c r="AT63" s="49" t="s">
        <v>39</v>
      </c>
      <c r="AU63" s="329"/>
    </row>
    <row r="64" spans="1:47" ht="21.95" customHeight="1" x14ac:dyDescent="0.15">
      <c r="A64" s="326"/>
      <c r="B64" s="34" t="s">
        <v>40</v>
      </c>
      <c r="C64" s="21"/>
      <c r="D64" s="143"/>
      <c r="E64" s="144">
        <v>39600</v>
      </c>
      <c r="F64" s="144"/>
      <c r="G64" s="145"/>
      <c r="H64" s="144">
        <v>27900</v>
      </c>
      <c r="I64" s="146"/>
      <c r="J64" s="144"/>
      <c r="K64" s="144">
        <v>7980</v>
      </c>
      <c r="L64" s="144"/>
      <c r="M64" s="145"/>
      <c r="N64" s="144">
        <v>70200</v>
      </c>
      <c r="O64" s="146"/>
      <c r="P64" s="144"/>
      <c r="Q64" s="144">
        <f t="shared" si="1"/>
        <v>145680</v>
      </c>
      <c r="R64" s="144"/>
      <c r="S64" s="145"/>
      <c r="T64" s="144">
        <v>3450</v>
      </c>
      <c r="U64" s="146"/>
      <c r="V64" s="145"/>
      <c r="W64" s="142">
        <v>385110</v>
      </c>
      <c r="X64" s="140"/>
      <c r="AA64" s="141"/>
      <c r="AB64" s="142">
        <f>W64+T64+Q64+'1(5)第11表-3'!AN64+'1(5)第11表-3'!AK64+'1(5)第11表-3'!AB64+'1(5)第11表-3'!Y64+'1(5)第11表-3'!T64+'1(5)第11表-3'!K64+'1(5)第11表-2'!AT64+'1(5)第11表-2'!AQ64+'1(5)第11表-2'!AN64+'1(5)第11表-2'!AK64+'1(5)第11表-2'!AH64+'1(5)第11表-2'!AE64</f>
        <v>1308074</v>
      </c>
      <c r="AC64" s="140"/>
      <c r="AD64" s="141"/>
      <c r="AE64" s="142">
        <v>1523534</v>
      </c>
      <c r="AF64" s="140"/>
      <c r="AG64" s="141"/>
      <c r="AH64" s="142">
        <v>0</v>
      </c>
      <c r="AI64" s="38"/>
      <c r="AJ64" s="143"/>
      <c r="AK64" s="144">
        <v>0</v>
      </c>
      <c r="AL64" s="143"/>
      <c r="AM64" s="166"/>
      <c r="AN64" s="167">
        <f>AK64+'1(5)第11表-4'!AH64+'1(5)第11表-4'!AE64</f>
        <v>1523534</v>
      </c>
      <c r="AO64" s="168"/>
      <c r="AP64" s="143"/>
      <c r="AQ64" s="143">
        <v>0</v>
      </c>
      <c r="AR64" s="143"/>
      <c r="AS64" s="10"/>
      <c r="AT64" s="414" t="s">
        <v>40</v>
      </c>
      <c r="AU64" s="327"/>
    </row>
    <row r="65" spans="1:47" ht="21.95" customHeight="1" x14ac:dyDescent="0.15">
      <c r="A65" s="326"/>
      <c r="B65" s="34" t="s">
        <v>41</v>
      </c>
      <c r="C65" s="21"/>
      <c r="D65" s="143"/>
      <c r="E65" s="144">
        <v>157740</v>
      </c>
      <c r="F65" s="144"/>
      <c r="G65" s="145"/>
      <c r="H65" s="144">
        <v>96750</v>
      </c>
      <c r="I65" s="146"/>
      <c r="J65" s="144"/>
      <c r="K65" s="144">
        <v>45220</v>
      </c>
      <c r="L65" s="144"/>
      <c r="M65" s="145"/>
      <c r="N65" s="144">
        <v>198450</v>
      </c>
      <c r="O65" s="146"/>
      <c r="P65" s="144"/>
      <c r="Q65" s="144">
        <f t="shared" si="1"/>
        <v>498160</v>
      </c>
      <c r="R65" s="144"/>
      <c r="S65" s="145"/>
      <c r="T65" s="144">
        <v>14260</v>
      </c>
      <c r="U65" s="146"/>
      <c r="V65" s="145"/>
      <c r="W65" s="142">
        <v>1590930</v>
      </c>
      <c r="X65" s="140"/>
      <c r="AA65" s="141"/>
      <c r="AB65" s="142">
        <f>W65+T65+Q65+'1(5)第11表-3'!AN65+'1(5)第11表-3'!AK65+'1(5)第11表-3'!AB65+'1(5)第11表-3'!Y65+'1(5)第11表-3'!T65+'1(5)第11表-3'!K65+'1(5)第11表-2'!AT65+'1(5)第11表-2'!AQ65+'1(5)第11表-2'!AN65+'1(5)第11表-2'!AK65+'1(5)第11表-2'!AH65+'1(5)第11表-2'!AE65</f>
        <v>5303178</v>
      </c>
      <c r="AC65" s="140"/>
      <c r="AD65" s="141"/>
      <c r="AE65" s="142">
        <v>7835303</v>
      </c>
      <c r="AF65" s="140"/>
      <c r="AG65" s="141"/>
      <c r="AH65" s="142">
        <v>39</v>
      </c>
      <c r="AI65" s="38"/>
      <c r="AJ65" s="143"/>
      <c r="AK65" s="144">
        <v>0</v>
      </c>
      <c r="AL65" s="143"/>
      <c r="AM65" s="166"/>
      <c r="AN65" s="167">
        <f>AK65+'1(5)第11表-4'!AH65+'1(5)第11表-4'!AE65</f>
        <v>7835342</v>
      </c>
      <c r="AO65" s="168"/>
      <c r="AP65" s="143"/>
      <c r="AQ65" s="143">
        <v>0</v>
      </c>
      <c r="AR65" s="143"/>
      <c r="AS65" s="10"/>
      <c r="AT65" s="414" t="s">
        <v>41</v>
      </c>
      <c r="AU65" s="327"/>
    </row>
    <row r="66" spans="1:47" ht="21.95" customHeight="1" x14ac:dyDescent="0.15">
      <c r="A66" s="326"/>
      <c r="B66" s="34" t="s">
        <v>42</v>
      </c>
      <c r="C66" s="21"/>
      <c r="D66" s="143"/>
      <c r="E66" s="144">
        <v>203610</v>
      </c>
      <c r="F66" s="144"/>
      <c r="G66" s="145"/>
      <c r="H66" s="144">
        <v>120600</v>
      </c>
      <c r="I66" s="146"/>
      <c r="J66" s="144"/>
      <c r="K66" s="144">
        <v>45980</v>
      </c>
      <c r="L66" s="144"/>
      <c r="M66" s="145"/>
      <c r="N66" s="144">
        <v>164700</v>
      </c>
      <c r="O66" s="146"/>
      <c r="P66" s="144"/>
      <c r="Q66" s="144">
        <f t="shared" si="1"/>
        <v>534890</v>
      </c>
      <c r="R66" s="144"/>
      <c r="S66" s="145"/>
      <c r="T66" s="144">
        <v>9890</v>
      </c>
      <c r="U66" s="146"/>
      <c r="V66" s="145"/>
      <c r="W66" s="142">
        <v>2002440</v>
      </c>
      <c r="X66" s="140"/>
      <c r="AA66" s="141"/>
      <c r="AB66" s="142">
        <f>W66+T66+Q66+'1(5)第11表-3'!AN66+'1(5)第11表-3'!AK66+'1(5)第11表-3'!AB66+'1(5)第11表-3'!Y66+'1(5)第11表-3'!T66+'1(5)第11表-3'!K66+'1(5)第11表-2'!AT66+'1(5)第11表-2'!AQ66+'1(5)第11表-2'!AN66+'1(5)第11表-2'!AK66+'1(5)第11表-2'!AH66+'1(5)第11表-2'!AE66</f>
        <v>6389537</v>
      </c>
      <c r="AC66" s="140"/>
      <c r="AD66" s="141"/>
      <c r="AE66" s="142">
        <v>9262465</v>
      </c>
      <c r="AF66" s="140"/>
      <c r="AG66" s="141"/>
      <c r="AH66" s="142">
        <v>0</v>
      </c>
      <c r="AI66" s="38"/>
      <c r="AJ66" s="143"/>
      <c r="AK66" s="144">
        <v>0</v>
      </c>
      <c r="AL66" s="143"/>
      <c r="AM66" s="166"/>
      <c r="AN66" s="167">
        <f>AK66+'1(5)第11表-4'!AH66+'1(5)第11表-4'!AE66</f>
        <v>9262465</v>
      </c>
      <c r="AO66" s="168"/>
      <c r="AP66" s="143"/>
      <c r="AQ66" s="143">
        <v>0</v>
      </c>
      <c r="AR66" s="143"/>
      <c r="AS66" s="10"/>
      <c r="AT66" s="414" t="s">
        <v>42</v>
      </c>
      <c r="AU66" s="327"/>
    </row>
    <row r="67" spans="1:47" ht="21.95" customHeight="1" x14ac:dyDescent="0.15">
      <c r="A67" s="326"/>
      <c r="B67" s="34" t="s">
        <v>43</v>
      </c>
      <c r="C67" s="21"/>
      <c r="D67" s="143"/>
      <c r="E67" s="144">
        <v>478500</v>
      </c>
      <c r="F67" s="144"/>
      <c r="G67" s="145"/>
      <c r="H67" s="144">
        <v>295200</v>
      </c>
      <c r="I67" s="146"/>
      <c r="J67" s="144"/>
      <c r="K67" s="144">
        <v>70300</v>
      </c>
      <c r="L67" s="144"/>
      <c r="M67" s="145"/>
      <c r="N67" s="144">
        <v>235350</v>
      </c>
      <c r="O67" s="146"/>
      <c r="P67" s="144"/>
      <c r="Q67" s="144">
        <f t="shared" si="1"/>
        <v>1079350</v>
      </c>
      <c r="R67" s="144"/>
      <c r="S67" s="145"/>
      <c r="T67" s="144">
        <v>28060</v>
      </c>
      <c r="U67" s="146"/>
      <c r="V67" s="145"/>
      <c r="W67" s="142">
        <v>4685670</v>
      </c>
      <c r="X67" s="140"/>
      <c r="AA67" s="141"/>
      <c r="AB67" s="142">
        <f>W67+T67+Q67+'1(5)第11表-3'!AN67+'1(5)第11表-3'!AK67+'1(5)第11表-3'!AB67+'1(5)第11表-3'!Y67+'1(5)第11表-3'!T67+'1(5)第11表-3'!K67+'1(5)第11表-2'!AT67+'1(5)第11表-2'!AQ67+'1(5)第11表-2'!AN67+'1(5)第11表-2'!AK67+'1(5)第11表-2'!AH67+'1(5)第11表-2'!AE67</f>
        <v>15164691</v>
      </c>
      <c r="AC67" s="140"/>
      <c r="AD67" s="141"/>
      <c r="AE67" s="142">
        <v>23421734</v>
      </c>
      <c r="AF67" s="140"/>
      <c r="AG67" s="141"/>
      <c r="AH67" s="142">
        <v>0</v>
      </c>
      <c r="AI67" s="38"/>
      <c r="AJ67" s="143"/>
      <c r="AK67" s="144">
        <v>0</v>
      </c>
      <c r="AL67" s="143"/>
      <c r="AM67" s="166"/>
      <c r="AN67" s="167">
        <f>AK67+'1(5)第11表-4'!AH67+'1(5)第11表-4'!AE67</f>
        <v>23421734</v>
      </c>
      <c r="AO67" s="168"/>
      <c r="AP67" s="143"/>
      <c r="AQ67" s="143">
        <v>0</v>
      </c>
      <c r="AR67" s="143"/>
      <c r="AS67" s="10"/>
      <c r="AT67" s="414" t="s">
        <v>43</v>
      </c>
      <c r="AU67" s="327"/>
    </row>
    <row r="68" spans="1:47" ht="21.95" customHeight="1" x14ac:dyDescent="0.15">
      <c r="A68" s="328"/>
      <c r="B68" s="49" t="s">
        <v>44</v>
      </c>
      <c r="C68" s="25"/>
      <c r="D68" s="147"/>
      <c r="E68" s="148">
        <v>447150</v>
      </c>
      <c r="F68" s="148"/>
      <c r="G68" s="149"/>
      <c r="H68" s="148">
        <v>309150</v>
      </c>
      <c r="I68" s="150"/>
      <c r="J68" s="148"/>
      <c r="K68" s="148">
        <v>64600</v>
      </c>
      <c r="L68" s="148"/>
      <c r="M68" s="149"/>
      <c r="N68" s="148">
        <v>322650</v>
      </c>
      <c r="O68" s="150"/>
      <c r="P68" s="148"/>
      <c r="Q68" s="148">
        <f t="shared" si="1"/>
        <v>1143550</v>
      </c>
      <c r="R68" s="148"/>
      <c r="S68" s="149"/>
      <c r="T68" s="148">
        <v>28980</v>
      </c>
      <c r="U68" s="150"/>
      <c r="V68" s="149"/>
      <c r="W68" s="151">
        <v>4994220</v>
      </c>
      <c r="X68" s="152"/>
      <c r="AA68" s="153"/>
      <c r="AB68" s="151">
        <f>W68+T68+Q68+'1(5)第11表-3'!AN68+'1(5)第11表-3'!AK68+'1(5)第11表-3'!AB68+'1(5)第11表-3'!Y68+'1(5)第11表-3'!T68+'1(5)第11表-3'!K68+'1(5)第11表-2'!AT68+'1(5)第11表-2'!AQ68+'1(5)第11表-2'!AN68+'1(5)第11表-2'!AK68+'1(5)第11表-2'!AH68+'1(5)第11表-2'!AE68</f>
        <v>16066483</v>
      </c>
      <c r="AC68" s="152"/>
      <c r="AD68" s="153"/>
      <c r="AE68" s="151">
        <v>24747787</v>
      </c>
      <c r="AF68" s="152"/>
      <c r="AG68" s="153"/>
      <c r="AH68" s="151">
        <v>0</v>
      </c>
      <c r="AI68" s="44"/>
      <c r="AJ68" s="147"/>
      <c r="AK68" s="148">
        <v>0</v>
      </c>
      <c r="AL68" s="147"/>
      <c r="AM68" s="169"/>
      <c r="AN68" s="170">
        <f>AK68+'1(5)第11表-4'!AH68+'1(5)第11表-4'!AE68</f>
        <v>24747787</v>
      </c>
      <c r="AO68" s="171"/>
      <c r="AP68" s="147"/>
      <c r="AQ68" s="147">
        <v>0</v>
      </c>
      <c r="AR68" s="147"/>
      <c r="AS68" s="23"/>
      <c r="AT68" s="49" t="s">
        <v>44</v>
      </c>
      <c r="AU68" s="329"/>
    </row>
    <row r="69" spans="1:47" ht="21.95" customHeight="1" x14ac:dyDescent="0.15">
      <c r="A69" s="326"/>
      <c r="B69" s="34" t="s">
        <v>45</v>
      </c>
      <c r="C69" s="21"/>
      <c r="D69" s="143"/>
      <c r="E69" s="144">
        <v>397320</v>
      </c>
      <c r="F69" s="144"/>
      <c r="G69" s="145"/>
      <c r="H69" s="144">
        <v>291150</v>
      </c>
      <c r="I69" s="146"/>
      <c r="J69" s="144"/>
      <c r="K69" s="144">
        <v>56240</v>
      </c>
      <c r="L69" s="144"/>
      <c r="M69" s="145"/>
      <c r="N69" s="144">
        <v>224550</v>
      </c>
      <c r="O69" s="146"/>
      <c r="P69" s="144"/>
      <c r="Q69" s="144">
        <f t="shared" si="1"/>
        <v>969260</v>
      </c>
      <c r="R69" s="144"/>
      <c r="S69" s="145"/>
      <c r="T69" s="144">
        <v>28520</v>
      </c>
      <c r="U69" s="146"/>
      <c r="V69" s="145"/>
      <c r="W69" s="142">
        <v>5177700</v>
      </c>
      <c r="X69" s="140"/>
      <c r="AA69" s="141"/>
      <c r="AB69" s="142">
        <f>W69+T69+Q69+'1(5)第11表-3'!AN69+'1(5)第11表-3'!AK69+'1(5)第11表-3'!AB69+'1(5)第11表-3'!Y69+'1(5)第11表-3'!T69+'1(5)第11表-3'!K69+'1(5)第11表-2'!AT69+'1(5)第11表-2'!AQ69+'1(5)第11表-2'!AN69+'1(5)第11表-2'!AK69+'1(5)第11表-2'!AH69+'1(5)第11表-2'!AE69</f>
        <v>17471182</v>
      </c>
      <c r="AC69" s="140"/>
      <c r="AD69" s="141"/>
      <c r="AE69" s="142">
        <v>28673430</v>
      </c>
      <c r="AF69" s="140"/>
      <c r="AG69" s="141"/>
      <c r="AH69" s="142">
        <v>0</v>
      </c>
      <c r="AI69" s="38"/>
      <c r="AJ69" s="143"/>
      <c r="AK69" s="144">
        <v>0</v>
      </c>
      <c r="AL69" s="143"/>
      <c r="AM69" s="166"/>
      <c r="AN69" s="167">
        <f>AK69+'1(5)第11表-4'!AH69+'1(5)第11表-4'!AE69</f>
        <v>28673430</v>
      </c>
      <c r="AO69" s="168"/>
      <c r="AP69" s="143"/>
      <c r="AQ69" s="143">
        <v>0</v>
      </c>
      <c r="AR69" s="143"/>
      <c r="AS69" s="10"/>
      <c r="AT69" s="414" t="s">
        <v>45</v>
      </c>
      <c r="AU69" s="327"/>
    </row>
    <row r="70" spans="1:47" ht="21.95" customHeight="1" x14ac:dyDescent="0.15">
      <c r="A70" s="326"/>
      <c r="B70" s="34" t="s">
        <v>46</v>
      </c>
      <c r="C70" s="21"/>
      <c r="D70" s="143"/>
      <c r="E70" s="144">
        <v>606210</v>
      </c>
      <c r="F70" s="144"/>
      <c r="G70" s="145"/>
      <c r="H70" s="144">
        <v>420300</v>
      </c>
      <c r="I70" s="146"/>
      <c r="J70" s="144"/>
      <c r="K70" s="144">
        <v>89680</v>
      </c>
      <c r="L70" s="144"/>
      <c r="M70" s="145"/>
      <c r="N70" s="144">
        <v>344250</v>
      </c>
      <c r="O70" s="146"/>
      <c r="P70" s="144"/>
      <c r="Q70" s="144">
        <f t="shared" si="1"/>
        <v>1460440</v>
      </c>
      <c r="R70" s="144"/>
      <c r="S70" s="145"/>
      <c r="T70" s="144">
        <v>39330</v>
      </c>
      <c r="U70" s="146"/>
      <c r="V70" s="145"/>
      <c r="W70" s="142">
        <v>6784470</v>
      </c>
      <c r="X70" s="140"/>
      <c r="AA70" s="141"/>
      <c r="AB70" s="142">
        <f>W70+T70+Q70+'1(5)第11表-3'!AN70+'1(5)第11表-3'!AK70+'1(5)第11表-3'!AB70+'1(5)第11表-3'!Y70+'1(5)第11表-3'!T70+'1(5)第11表-3'!K70+'1(5)第11表-2'!AT70+'1(5)第11表-2'!AQ70+'1(5)第11表-2'!AN70+'1(5)第11表-2'!AK70+'1(5)第11表-2'!AH70+'1(5)第11表-2'!AE70</f>
        <v>22967392</v>
      </c>
      <c r="AC70" s="140"/>
      <c r="AD70" s="141"/>
      <c r="AE70" s="142">
        <v>38836802</v>
      </c>
      <c r="AF70" s="140"/>
      <c r="AG70" s="141"/>
      <c r="AH70" s="142">
        <v>0</v>
      </c>
      <c r="AI70" s="38"/>
      <c r="AJ70" s="143"/>
      <c r="AK70" s="144">
        <v>0</v>
      </c>
      <c r="AL70" s="143"/>
      <c r="AM70" s="166"/>
      <c r="AN70" s="167">
        <f>AK70+'1(5)第11表-4'!AH70+'1(5)第11表-4'!AE70</f>
        <v>38836802</v>
      </c>
      <c r="AO70" s="168"/>
      <c r="AP70" s="143"/>
      <c r="AQ70" s="143">
        <v>0</v>
      </c>
      <c r="AR70" s="143"/>
      <c r="AS70" s="10"/>
      <c r="AT70" s="414" t="s">
        <v>46</v>
      </c>
      <c r="AU70" s="327"/>
    </row>
    <row r="71" spans="1:47" ht="21.95" customHeight="1" thickBot="1" x14ac:dyDescent="0.2">
      <c r="A71" s="326"/>
      <c r="B71" s="34" t="s">
        <v>47</v>
      </c>
      <c r="C71" s="21"/>
      <c r="D71" s="143"/>
      <c r="E71" s="144">
        <v>451440</v>
      </c>
      <c r="F71" s="144"/>
      <c r="G71" s="145"/>
      <c r="H71" s="144">
        <v>286650</v>
      </c>
      <c r="I71" s="146"/>
      <c r="J71" s="144"/>
      <c r="K71" s="144">
        <v>44460</v>
      </c>
      <c r="L71" s="144"/>
      <c r="M71" s="145"/>
      <c r="N71" s="144">
        <v>243900</v>
      </c>
      <c r="O71" s="146"/>
      <c r="P71" s="144"/>
      <c r="Q71" s="144">
        <f t="shared" si="1"/>
        <v>1026450</v>
      </c>
      <c r="R71" s="144"/>
      <c r="S71" s="145"/>
      <c r="T71" s="144">
        <v>28520</v>
      </c>
      <c r="U71" s="146"/>
      <c r="V71" s="145"/>
      <c r="W71" s="142">
        <v>4506480</v>
      </c>
      <c r="X71" s="140"/>
      <c r="AA71" s="141"/>
      <c r="AB71" s="142">
        <f>W71+T71+Q71+'1(5)第11表-3'!AN71+'1(5)第11表-3'!AK71+'1(5)第11表-3'!AB71+'1(5)第11表-3'!Y71+'1(5)第11表-3'!T71+'1(5)第11表-3'!K71+'1(5)第11表-2'!AT71+'1(5)第11表-2'!AQ71+'1(5)第11表-2'!AN71+'1(5)第11表-2'!AK71+'1(5)第11表-2'!AH71+'1(5)第11表-2'!AE71</f>
        <v>15128991</v>
      </c>
      <c r="AC71" s="140"/>
      <c r="AD71" s="141"/>
      <c r="AE71" s="142">
        <v>24200801</v>
      </c>
      <c r="AF71" s="140"/>
      <c r="AG71" s="141"/>
      <c r="AH71" s="142">
        <v>0</v>
      </c>
      <c r="AI71" s="38"/>
      <c r="AJ71" s="143"/>
      <c r="AK71" s="144">
        <v>0</v>
      </c>
      <c r="AL71" s="143"/>
      <c r="AM71" s="166"/>
      <c r="AN71" s="167">
        <f>AK71+'1(5)第11表-4'!AH71+'1(5)第11表-4'!AE71</f>
        <v>24200801</v>
      </c>
      <c r="AO71" s="168"/>
      <c r="AP71" s="143"/>
      <c r="AQ71" s="143">
        <v>0</v>
      </c>
      <c r="AR71" s="143"/>
      <c r="AS71" s="10"/>
      <c r="AT71" s="414" t="s">
        <v>47</v>
      </c>
      <c r="AU71" s="327"/>
    </row>
    <row r="72" spans="1:47" ht="21.95" customHeight="1" thickTop="1" thickBot="1" x14ac:dyDescent="0.2">
      <c r="A72" s="334"/>
      <c r="B72" s="281" t="s">
        <v>48</v>
      </c>
      <c r="C72" s="282"/>
      <c r="D72" s="283"/>
      <c r="E72" s="284">
        <f>SUM(E49:E71)</f>
        <v>6768300</v>
      </c>
      <c r="F72" s="285"/>
      <c r="G72" s="286"/>
      <c r="H72" s="284">
        <f>SUM(H49:H71)</f>
        <v>4666500</v>
      </c>
      <c r="I72" s="287"/>
      <c r="J72" s="285"/>
      <c r="K72" s="284">
        <f>SUM(K49:K71)</f>
        <v>1053740</v>
      </c>
      <c r="L72" s="285"/>
      <c r="M72" s="286"/>
      <c r="N72" s="284">
        <f>SUM(N49:N71)</f>
        <v>4426200</v>
      </c>
      <c r="O72" s="287"/>
      <c r="P72" s="285"/>
      <c r="Q72" s="284">
        <f>SUM(Q49:Q71)</f>
        <v>16914740</v>
      </c>
      <c r="R72" s="285"/>
      <c r="S72" s="286"/>
      <c r="T72" s="284">
        <f>SUM(T49:T71)</f>
        <v>437230</v>
      </c>
      <c r="U72" s="287"/>
      <c r="V72" s="286"/>
      <c r="W72" s="284">
        <f>SUM(W49:W71)</f>
        <v>74869080</v>
      </c>
      <c r="X72" s="288"/>
      <c r="AA72" s="289"/>
      <c r="AB72" s="284">
        <f>SUM(AB49:AB71)</f>
        <v>249502156</v>
      </c>
      <c r="AC72" s="288"/>
      <c r="AD72" s="289"/>
      <c r="AE72" s="284">
        <f>SUM(AE49:AE71)</f>
        <v>404565851</v>
      </c>
      <c r="AF72" s="288"/>
      <c r="AG72" s="289"/>
      <c r="AH72" s="284">
        <f>SUM(AH49:AH71)</f>
        <v>39</v>
      </c>
      <c r="AI72" s="290"/>
      <c r="AJ72" s="283"/>
      <c r="AK72" s="284">
        <f>SUM(AK49:AK71)</f>
        <v>0</v>
      </c>
      <c r="AL72" s="283"/>
      <c r="AM72" s="309"/>
      <c r="AN72" s="295">
        <f>SUM(AN49:AN71)</f>
        <v>404565890</v>
      </c>
      <c r="AO72" s="310"/>
      <c r="AP72" s="283"/>
      <c r="AQ72" s="295">
        <f>SUM(AQ49:AQ71)</f>
        <v>0</v>
      </c>
      <c r="AR72" s="283"/>
      <c r="AS72" s="280"/>
      <c r="AT72" s="281" t="s">
        <v>48</v>
      </c>
      <c r="AU72" s="335"/>
    </row>
    <row r="73" spans="1:47" ht="22.5" customHeight="1" thickTop="1" thickBot="1" x14ac:dyDescent="0.2">
      <c r="A73" s="336"/>
      <c r="B73" s="337" t="s">
        <v>49</v>
      </c>
      <c r="C73" s="338"/>
      <c r="D73" s="355"/>
      <c r="E73" s="356">
        <f>SUM(E48,E72)</f>
        <v>96711450</v>
      </c>
      <c r="F73" s="357"/>
      <c r="G73" s="358"/>
      <c r="H73" s="356">
        <f>SUM(H48,H72)</f>
        <v>73944450</v>
      </c>
      <c r="I73" s="359"/>
      <c r="J73" s="357"/>
      <c r="K73" s="356">
        <f>SUM(K48,K72)</f>
        <v>15258140</v>
      </c>
      <c r="L73" s="357"/>
      <c r="M73" s="358"/>
      <c r="N73" s="356">
        <f>SUM(N48,N72)</f>
        <v>42112800</v>
      </c>
      <c r="O73" s="359"/>
      <c r="P73" s="357"/>
      <c r="Q73" s="356">
        <f>SUM(Q48,Q72)</f>
        <v>228026840</v>
      </c>
      <c r="R73" s="357"/>
      <c r="S73" s="358"/>
      <c r="T73" s="356">
        <f>SUM(T48,T72)</f>
        <v>5859480</v>
      </c>
      <c r="U73" s="359"/>
      <c r="V73" s="358"/>
      <c r="W73" s="356">
        <f>SUM(W48,W72)</f>
        <v>1157749560</v>
      </c>
      <c r="X73" s="360"/>
      <c r="AA73" s="361"/>
      <c r="AB73" s="356">
        <f>SUM(AB48,AB72)</f>
        <v>3986832352</v>
      </c>
      <c r="AC73" s="360"/>
      <c r="AD73" s="361"/>
      <c r="AE73" s="356">
        <f>SUM(AE48,AE72)</f>
        <v>7515112287</v>
      </c>
      <c r="AF73" s="360"/>
      <c r="AG73" s="361"/>
      <c r="AH73" s="356">
        <f>SUM(AH48,AH72)</f>
        <v>12549</v>
      </c>
      <c r="AI73" s="341"/>
      <c r="AJ73" s="355"/>
      <c r="AK73" s="356">
        <f>SUM(AK48,AK72)</f>
        <v>24623</v>
      </c>
      <c r="AL73" s="355"/>
      <c r="AM73" s="364"/>
      <c r="AN73" s="340">
        <f>SUM(AN48,AN72)</f>
        <v>7515149459</v>
      </c>
      <c r="AO73" s="365"/>
      <c r="AP73" s="355"/>
      <c r="AQ73" s="340">
        <f>SUM(AQ48,AQ72)</f>
        <v>0</v>
      </c>
      <c r="AR73" s="355"/>
      <c r="AS73" s="343"/>
      <c r="AT73" s="337" t="s">
        <v>49</v>
      </c>
      <c r="AU73" s="344"/>
    </row>
    <row r="74" spans="1:47" ht="17.25" customHeight="1" x14ac:dyDescent="0.15">
      <c r="B74" s="11" t="s">
        <v>83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AA74" s="11"/>
      <c r="AB74" s="11"/>
      <c r="AC74" s="11"/>
      <c r="AJ74" s="11"/>
      <c r="AK74" s="11"/>
      <c r="AL74" s="11"/>
      <c r="AM74" s="11"/>
      <c r="AN74" s="11"/>
      <c r="AO74" s="11"/>
      <c r="AP74" s="11"/>
      <c r="AQ74" s="11"/>
      <c r="AR74" s="11"/>
    </row>
    <row r="75" spans="1:47" ht="16.5" customHeight="1" x14ac:dyDescent="0.1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</row>
    <row r="76" spans="1:47" ht="16.5" customHeight="1" x14ac:dyDescent="0.15">
      <c r="B76" s="11"/>
      <c r="C76" s="11"/>
      <c r="D76" s="11"/>
      <c r="E76" s="401"/>
      <c r="F76" s="400"/>
      <c r="G76" s="400"/>
      <c r="H76" s="401"/>
      <c r="I76" s="400"/>
      <c r="J76" s="400"/>
      <c r="K76" s="401"/>
      <c r="L76" s="400"/>
      <c r="M76" s="400"/>
      <c r="N76" s="401"/>
      <c r="O76" s="400"/>
      <c r="P76" s="400"/>
      <c r="Q76" s="401"/>
      <c r="R76" s="400"/>
      <c r="S76" s="400"/>
      <c r="T76" s="401"/>
      <c r="U76" s="400"/>
      <c r="V76" s="400"/>
      <c r="W76" s="401"/>
      <c r="X76" s="400"/>
      <c r="AA76" s="400"/>
      <c r="AB76" s="401"/>
      <c r="AC76" s="400"/>
      <c r="AD76" s="399"/>
      <c r="AE76" s="401"/>
      <c r="AF76" s="11"/>
      <c r="AG76" s="11"/>
      <c r="AH76" s="401"/>
      <c r="AI76" s="11"/>
      <c r="AJ76" s="11"/>
      <c r="AK76" s="401"/>
      <c r="AL76" s="11"/>
      <c r="AM76" s="11"/>
      <c r="AN76" s="401"/>
      <c r="AO76" s="11"/>
      <c r="AP76" s="11"/>
      <c r="AQ76" s="401"/>
      <c r="AR76" s="11"/>
    </row>
    <row r="77" spans="1:47" ht="16.5" customHeight="1" x14ac:dyDescent="0.15">
      <c r="B77" s="11"/>
      <c r="C77" s="11"/>
      <c r="D77" s="11"/>
      <c r="E77" s="401"/>
      <c r="F77" s="11"/>
      <c r="G77" s="11"/>
      <c r="H77" s="401"/>
      <c r="I77" s="11"/>
      <c r="J77" s="11"/>
      <c r="K77" s="401"/>
      <c r="L77" s="11"/>
      <c r="M77" s="11"/>
      <c r="N77" s="401"/>
      <c r="O77" s="11"/>
      <c r="P77" s="11"/>
      <c r="Q77" s="401"/>
      <c r="R77" s="11"/>
      <c r="S77" s="11"/>
      <c r="T77" s="401"/>
      <c r="U77" s="11"/>
      <c r="V77" s="11"/>
      <c r="W77" s="401"/>
      <c r="X77" s="11"/>
      <c r="AA77" s="11"/>
      <c r="AB77" s="401"/>
      <c r="AC77" s="11"/>
      <c r="AD77" s="11"/>
      <c r="AE77" s="401"/>
      <c r="AF77" s="11"/>
      <c r="AG77" s="11"/>
      <c r="AH77" s="401"/>
      <c r="AI77" s="11"/>
      <c r="AJ77" s="11"/>
      <c r="AK77" s="401"/>
      <c r="AL77" s="11"/>
      <c r="AM77" s="11"/>
      <c r="AN77" s="401"/>
      <c r="AO77" s="11"/>
      <c r="AP77" s="11"/>
      <c r="AQ77" s="401"/>
      <c r="AR77" s="11"/>
    </row>
    <row r="78" spans="1:47" ht="16.5" customHeight="1" x14ac:dyDescent="0.15">
      <c r="B78" s="11"/>
      <c r="C78" s="11"/>
      <c r="D78" s="11"/>
      <c r="E78" s="401"/>
      <c r="F78" s="119"/>
      <c r="G78" s="11"/>
      <c r="H78" s="401"/>
      <c r="I78" s="119"/>
      <c r="J78" s="11"/>
      <c r="K78" s="401"/>
      <c r="L78" s="119"/>
      <c r="M78" s="11"/>
      <c r="N78" s="401"/>
      <c r="O78" s="119"/>
      <c r="P78" s="11"/>
      <c r="Q78" s="401"/>
      <c r="R78" s="119"/>
      <c r="S78" s="11"/>
      <c r="T78" s="401"/>
      <c r="U78" s="119"/>
      <c r="V78" s="11"/>
      <c r="W78" s="401"/>
      <c r="X78" s="119"/>
      <c r="AA78" s="11"/>
      <c r="AB78" s="401"/>
      <c r="AC78" s="119"/>
      <c r="AD78" s="11"/>
      <c r="AE78" s="401"/>
      <c r="AF78" s="119"/>
      <c r="AG78" s="11"/>
      <c r="AH78" s="401"/>
      <c r="AI78" s="119"/>
      <c r="AJ78" s="11"/>
      <c r="AK78" s="401"/>
      <c r="AL78" s="119"/>
      <c r="AM78" s="11"/>
      <c r="AN78" s="401"/>
      <c r="AO78" s="11"/>
      <c r="AP78" s="11"/>
      <c r="AQ78" s="401"/>
      <c r="AR78" s="11"/>
    </row>
    <row r="79" spans="1:47" ht="16.5" customHeight="1" x14ac:dyDescent="0.15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AA79" s="11"/>
      <c r="AB79" s="402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</row>
    <row r="80" spans="1:47" ht="16.5" customHeight="1" x14ac:dyDescent="0.15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AA80" s="11"/>
      <c r="AB80" s="402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</row>
    <row r="81" spans="2:44" ht="16.5" customHeight="1" x14ac:dyDescent="0.1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AA81" s="11"/>
      <c r="AB81" s="402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</row>
    <row r="82" spans="2:44" ht="16.5" customHeight="1" x14ac:dyDescent="0.1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</row>
  </sheetData>
  <mergeCells count="13">
    <mergeCell ref="I4:M4"/>
    <mergeCell ref="I3:V3"/>
    <mergeCell ref="A3:C7"/>
    <mergeCell ref="AS3:AU7"/>
    <mergeCell ref="W5:W6"/>
    <mergeCell ref="AB5:AB6"/>
    <mergeCell ref="AQ4:AQ7"/>
    <mergeCell ref="AE3:AQ3"/>
    <mergeCell ref="AE5:AE7"/>
    <mergeCell ref="AH5:AH7"/>
    <mergeCell ref="AK5:AK7"/>
    <mergeCell ref="AN5:AN7"/>
    <mergeCell ref="AD4:AO4"/>
  </mergeCells>
  <phoneticPr fontId="2"/>
  <pageMargins left="0.78740157480314965" right="0.70866141732283472" top="0.6692913385826772" bottom="0.59055118110236227" header="0.51181102362204722" footer="0.31496062992125984"/>
  <pageSetup paperSize="9" scale="58" firstPageNumber="48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16383" man="1"/>
  </rowBreaks>
  <colBreaks count="2" manualBreakCount="2">
    <brk id="25" max="73" man="1"/>
    <brk id="4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82"/>
  <sheetViews>
    <sheetView showGridLines="0" view="pageBreakPreview" zoomScale="75" zoomScaleNormal="100" zoomScaleSheetLayoutView="75" workbookViewId="0">
      <selection activeCell="B1" sqref="B1"/>
    </sheetView>
  </sheetViews>
  <sheetFormatPr defaultColWidth="12.5" defaultRowHeight="16.5" customHeight="1" x14ac:dyDescent="0.15"/>
  <cols>
    <col min="1" max="1" width="1.75" style="5" customWidth="1"/>
    <col min="2" max="2" width="12.5" style="5" customWidth="1"/>
    <col min="3" max="4" width="1.75" style="5" customWidth="1"/>
    <col min="5" max="5" width="14.25" style="5" customWidth="1"/>
    <col min="6" max="7" width="1.75" style="5" customWidth="1"/>
    <col min="8" max="8" width="14.25" style="5" customWidth="1"/>
    <col min="9" max="9" width="1.75" style="5" customWidth="1"/>
    <col min="10" max="10" width="2" style="5" customWidth="1"/>
    <col min="11" max="11" width="14.25" style="5" customWidth="1"/>
    <col min="12" max="13" width="2.125" style="5" customWidth="1"/>
    <col min="14" max="14" width="15.625" style="5" customWidth="1"/>
    <col min="15" max="16" width="2.125" style="5" customWidth="1"/>
    <col min="17" max="17" width="14.25" style="69" customWidth="1"/>
    <col min="18" max="19" width="2.125" style="69" customWidth="1"/>
    <col min="20" max="20" width="14.25" style="69" customWidth="1"/>
    <col min="21" max="21" width="2.125" style="69" customWidth="1"/>
    <col min="22" max="23" width="1.75" style="69" customWidth="1"/>
    <col min="24" max="24" width="2.125" style="69" customWidth="1"/>
    <col min="25" max="25" width="13.75" style="69" customWidth="1"/>
    <col min="26" max="27" width="2.125" style="69" customWidth="1"/>
    <col min="28" max="28" width="13.75" style="69" customWidth="1"/>
    <col min="29" max="30" width="2.125" style="69" customWidth="1"/>
    <col min="31" max="31" width="13.75" style="69" customWidth="1"/>
    <col min="32" max="33" width="2.125" style="69" customWidth="1"/>
    <col min="34" max="34" width="13.75" style="69" customWidth="1"/>
    <col min="35" max="36" width="2.125" style="69" customWidth="1"/>
    <col min="37" max="37" width="13.75" style="69" customWidth="1"/>
    <col min="38" max="39" width="2.125" style="69" customWidth="1"/>
    <col min="40" max="40" width="16.5" style="69" customWidth="1"/>
    <col min="41" max="41" width="2.125" style="69" customWidth="1"/>
    <col min="42" max="42" width="2.25" style="5" customWidth="1"/>
    <col min="43" max="43" width="12.5" style="5" customWidth="1"/>
    <col min="44" max="44" width="2.125" style="5" customWidth="1"/>
    <col min="45" max="45" width="4" style="5" customWidth="1"/>
    <col min="46" max="16384" width="12.5" style="5"/>
  </cols>
  <sheetData>
    <row r="1" spans="1:45" ht="16.5" customHeight="1" x14ac:dyDescent="0.2">
      <c r="B1" s="3"/>
      <c r="C1" s="2"/>
      <c r="D1" s="2"/>
      <c r="E1" s="2"/>
      <c r="F1" s="2"/>
      <c r="G1" s="2"/>
      <c r="AQ1" s="2"/>
      <c r="AR1" s="2"/>
    </row>
    <row r="2" spans="1:45" ht="16.5" customHeight="1" thickBot="1" x14ac:dyDescent="0.2">
      <c r="AR2" s="6" t="s">
        <v>58</v>
      </c>
    </row>
    <row r="3" spans="1:45" ht="16.5" customHeight="1" x14ac:dyDescent="0.15">
      <c r="A3" s="435" t="s">
        <v>123</v>
      </c>
      <c r="B3" s="436"/>
      <c r="C3" s="437"/>
      <c r="D3" s="353"/>
      <c r="E3" s="492" t="s">
        <v>164</v>
      </c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  <c r="T3" s="492"/>
      <c r="U3" s="353"/>
      <c r="X3" s="353"/>
      <c r="Y3" s="478" t="s">
        <v>164</v>
      </c>
      <c r="Z3" s="478"/>
      <c r="AA3" s="478"/>
      <c r="AB3" s="478"/>
      <c r="AC3" s="478"/>
      <c r="AD3" s="478"/>
      <c r="AE3" s="478"/>
      <c r="AF3" s="478"/>
      <c r="AG3" s="478"/>
      <c r="AH3" s="478"/>
      <c r="AI3" s="478"/>
      <c r="AJ3" s="478"/>
      <c r="AK3" s="478"/>
      <c r="AL3" s="478"/>
      <c r="AM3" s="478"/>
      <c r="AN3" s="478"/>
      <c r="AO3" s="366"/>
      <c r="AP3" s="460" t="s">
        <v>125</v>
      </c>
      <c r="AQ3" s="461"/>
      <c r="AR3" s="462"/>
    </row>
    <row r="4" spans="1:45" ht="16.5" customHeight="1" x14ac:dyDescent="0.15">
      <c r="A4" s="438"/>
      <c r="B4" s="439"/>
      <c r="C4" s="440"/>
      <c r="D4" s="123"/>
      <c r="E4" s="494" t="s">
        <v>113</v>
      </c>
      <c r="F4" s="494"/>
      <c r="G4" s="494"/>
      <c r="H4" s="494"/>
      <c r="I4" s="494"/>
      <c r="J4" s="494"/>
      <c r="K4" s="494"/>
      <c r="L4" s="494"/>
      <c r="M4" s="494"/>
      <c r="N4" s="494"/>
      <c r="O4" s="120"/>
      <c r="P4" s="12"/>
      <c r="Q4" s="493" t="s">
        <v>176</v>
      </c>
      <c r="R4" s="493"/>
      <c r="S4" s="493"/>
      <c r="T4" s="493"/>
      <c r="U4" s="415"/>
      <c r="X4" s="493" t="s">
        <v>177</v>
      </c>
      <c r="Y4" s="493"/>
      <c r="Z4" s="175"/>
      <c r="AA4" s="74"/>
      <c r="AB4" s="488" t="s">
        <v>192</v>
      </c>
      <c r="AC4" s="76"/>
      <c r="AD4" s="75"/>
      <c r="AE4" s="469" t="s">
        <v>183</v>
      </c>
      <c r="AF4" s="75"/>
      <c r="AG4" s="74"/>
      <c r="AH4" s="469" t="s">
        <v>184</v>
      </c>
      <c r="AI4" s="75"/>
      <c r="AJ4" s="74"/>
      <c r="AK4" s="488" t="s">
        <v>136</v>
      </c>
      <c r="AL4" s="76"/>
      <c r="AM4" s="75"/>
      <c r="AN4" s="75"/>
      <c r="AO4" s="76"/>
      <c r="AP4" s="463"/>
      <c r="AQ4" s="464"/>
      <c r="AR4" s="465"/>
    </row>
    <row r="5" spans="1:45" ht="16.5" customHeight="1" x14ac:dyDescent="0.15">
      <c r="A5" s="438"/>
      <c r="B5" s="439"/>
      <c r="C5" s="440"/>
      <c r="D5" s="124"/>
      <c r="E5" s="126"/>
      <c r="F5" s="125"/>
      <c r="G5" s="124"/>
      <c r="H5" s="469" t="s">
        <v>139</v>
      </c>
      <c r="I5" s="59"/>
      <c r="J5" s="22"/>
      <c r="K5" s="469" t="s">
        <v>132</v>
      </c>
      <c r="L5" s="59"/>
      <c r="M5" s="34"/>
      <c r="N5" s="34"/>
      <c r="O5" s="59"/>
      <c r="P5" s="11"/>
      <c r="Q5" s="73"/>
      <c r="R5" s="73"/>
      <c r="S5" s="81"/>
      <c r="T5" s="73" t="s">
        <v>134</v>
      </c>
      <c r="U5" s="83"/>
      <c r="X5" s="74"/>
      <c r="Y5" s="75"/>
      <c r="Z5" s="73"/>
      <c r="AA5" s="81"/>
      <c r="AB5" s="489"/>
      <c r="AC5" s="83"/>
      <c r="AD5" s="73"/>
      <c r="AE5" s="470"/>
      <c r="AF5" s="73"/>
      <c r="AG5" s="81"/>
      <c r="AH5" s="470"/>
      <c r="AI5" s="73"/>
      <c r="AJ5" s="81"/>
      <c r="AK5" s="489"/>
      <c r="AL5" s="73"/>
      <c r="AM5" s="81"/>
      <c r="AN5" s="491" t="s">
        <v>137</v>
      </c>
      <c r="AO5" s="80"/>
      <c r="AP5" s="463"/>
      <c r="AQ5" s="464"/>
      <c r="AR5" s="465"/>
    </row>
    <row r="6" spans="1:45" ht="16.5" customHeight="1" x14ac:dyDescent="0.15">
      <c r="A6" s="438"/>
      <c r="B6" s="439"/>
      <c r="C6" s="440"/>
      <c r="D6" s="124"/>
      <c r="E6" s="122" t="s">
        <v>159</v>
      </c>
      <c r="F6" s="125"/>
      <c r="G6" s="124"/>
      <c r="H6" s="470"/>
      <c r="I6" s="59"/>
      <c r="J6" s="34"/>
      <c r="K6" s="470"/>
      <c r="L6" s="59"/>
      <c r="M6" s="34"/>
      <c r="N6" s="17" t="s">
        <v>114</v>
      </c>
      <c r="O6" s="128"/>
      <c r="P6" s="11"/>
      <c r="Q6" s="73" t="s">
        <v>160</v>
      </c>
      <c r="R6" s="73"/>
      <c r="S6" s="81"/>
      <c r="T6" s="396" t="s">
        <v>135</v>
      </c>
      <c r="U6" s="83"/>
      <c r="X6" s="81"/>
      <c r="Y6" s="73" t="s">
        <v>115</v>
      </c>
      <c r="Z6" s="73"/>
      <c r="AA6" s="81"/>
      <c r="AB6" s="489"/>
      <c r="AC6" s="83"/>
      <c r="AD6" s="73"/>
      <c r="AE6" s="470"/>
      <c r="AF6" s="73"/>
      <c r="AG6" s="81"/>
      <c r="AH6" s="470"/>
      <c r="AI6" s="73"/>
      <c r="AJ6" s="81"/>
      <c r="AK6" s="489"/>
      <c r="AL6" s="73"/>
      <c r="AM6" s="81"/>
      <c r="AN6" s="491"/>
      <c r="AO6" s="80"/>
      <c r="AP6" s="463"/>
      <c r="AQ6" s="464"/>
      <c r="AR6" s="465"/>
    </row>
    <row r="7" spans="1:45" ht="16.5" customHeight="1" x14ac:dyDescent="0.15">
      <c r="A7" s="441"/>
      <c r="B7" s="442"/>
      <c r="C7" s="443"/>
      <c r="D7" s="130"/>
      <c r="E7" s="129"/>
      <c r="F7" s="131"/>
      <c r="G7" s="130"/>
      <c r="H7" s="471"/>
      <c r="I7" s="132"/>
      <c r="J7" s="60"/>
      <c r="K7" s="471"/>
      <c r="L7" s="161"/>
      <c r="M7" s="60"/>
      <c r="N7" s="60"/>
      <c r="O7" s="161"/>
      <c r="P7" s="86"/>
      <c r="Q7" s="90"/>
      <c r="R7" s="90"/>
      <c r="S7" s="91"/>
      <c r="T7" s="397" t="s">
        <v>140</v>
      </c>
      <c r="U7" s="92"/>
      <c r="X7" s="91"/>
      <c r="Y7" s="90"/>
      <c r="Z7" s="90"/>
      <c r="AA7" s="91"/>
      <c r="AB7" s="490"/>
      <c r="AC7" s="92"/>
      <c r="AD7" s="90"/>
      <c r="AE7" s="471"/>
      <c r="AF7" s="90"/>
      <c r="AG7" s="91"/>
      <c r="AH7" s="471"/>
      <c r="AI7" s="90"/>
      <c r="AJ7" s="91"/>
      <c r="AK7" s="490"/>
      <c r="AL7" s="90"/>
      <c r="AM7" s="177"/>
      <c r="AN7" s="94"/>
      <c r="AO7" s="178"/>
      <c r="AP7" s="466"/>
      <c r="AQ7" s="467"/>
      <c r="AR7" s="468"/>
    </row>
    <row r="8" spans="1:45" ht="16.5" customHeight="1" x14ac:dyDescent="0.15">
      <c r="A8" s="326"/>
      <c r="B8" s="34" t="s">
        <v>53</v>
      </c>
      <c r="C8" s="35"/>
      <c r="D8" s="163"/>
      <c r="E8" s="139">
        <v>77578581</v>
      </c>
      <c r="F8" s="138"/>
      <c r="G8" s="137"/>
      <c r="H8" s="139">
        <v>2440155</v>
      </c>
      <c r="I8" s="140"/>
      <c r="J8" s="162"/>
      <c r="K8" s="139">
        <v>5625497</v>
      </c>
      <c r="L8" s="38"/>
      <c r="M8" s="39"/>
      <c r="N8" s="40">
        <f>K8+H8+E8</f>
        <v>85644233</v>
      </c>
      <c r="O8" s="38"/>
      <c r="P8" s="135"/>
      <c r="Q8" s="136">
        <v>880688</v>
      </c>
      <c r="R8" s="136"/>
      <c r="S8" s="137"/>
      <c r="T8" s="136">
        <v>10825</v>
      </c>
      <c r="U8" s="138"/>
      <c r="X8" s="137"/>
      <c r="Y8" s="136">
        <f>Q8+T8</f>
        <v>891513</v>
      </c>
      <c r="Z8" s="136"/>
      <c r="AA8" s="137"/>
      <c r="AB8" s="136">
        <v>13827398</v>
      </c>
      <c r="AC8" s="138"/>
      <c r="AD8" s="136"/>
      <c r="AE8" s="136">
        <v>10818566</v>
      </c>
      <c r="AF8" s="136"/>
      <c r="AG8" s="137"/>
      <c r="AH8" s="136">
        <v>1582097</v>
      </c>
      <c r="AI8" s="136"/>
      <c r="AJ8" s="137"/>
      <c r="AK8" s="136">
        <v>879083</v>
      </c>
      <c r="AL8" s="136"/>
      <c r="AM8" s="145"/>
      <c r="AN8" s="142">
        <f>AK8+AH8+AE8+AB8+Y8+N8+'1(5)第11表-4'!AQ8+'1(5)第11表-4'!AN8</f>
        <v>1712007844</v>
      </c>
      <c r="AO8" s="140"/>
      <c r="AP8" s="10"/>
      <c r="AQ8" s="34" t="s">
        <v>53</v>
      </c>
      <c r="AR8" s="327"/>
      <c r="AS8" s="37"/>
    </row>
    <row r="9" spans="1:45" ht="16.5" customHeight="1" x14ac:dyDescent="0.15">
      <c r="A9" s="326"/>
      <c r="B9" s="34" t="s">
        <v>52</v>
      </c>
      <c r="C9" s="21"/>
      <c r="D9" s="166"/>
      <c r="E9" s="144">
        <v>14156407</v>
      </c>
      <c r="F9" s="146"/>
      <c r="G9" s="145"/>
      <c r="H9" s="142">
        <v>1184684</v>
      </c>
      <c r="I9" s="140"/>
      <c r="J9" s="141"/>
      <c r="K9" s="142">
        <v>353897</v>
      </c>
      <c r="L9" s="38"/>
      <c r="M9" s="39"/>
      <c r="N9" s="40">
        <f t="shared" ref="N9:N47" si="0">K9+H9+E9</f>
        <v>15694988</v>
      </c>
      <c r="O9" s="38"/>
      <c r="P9" s="143"/>
      <c r="Q9" s="144">
        <v>54400</v>
      </c>
      <c r="R9" s="144"/>
      <c r="S9" s="145"/>
      <c r="T9" s="144">
        <v>0</v>
      </c>
      <c r="U9" s="146"/>
      <c r="X9" s="145"/>
      <c r="Y9" s="144">
        <f t="shared" ref="Y9:Y47" si="1">Q9+T9</f>
        <v>54400</v>
      </c>
      <c r="Z9" s="144"/>
      <c r="AA9" s="145"/>
      <c r="AB9" s="144">
        <v>3593680</v>
      </c>
      <c r="AC9" s="146"/>
      <c r="AD9" s="144"/>
      <c r="AE9" s="144">
        <v>2464682</v>
      </c>
      <c r="AF9" s="144"/>
      <c r="AG9" s="145"/>
      <c r="AH9" s="144">
        <v>295280</v>
      </c>
      <c r="AI9" s="144"/>
      <c r="AJ9" s="145"/>
      <c r="AK9" s="144">
        <v>156794</v>
      </c>
      <c r="AL9" s="144"/>
      <c r="AM9" s="145"/>
      <c r="AN9" s="142">
        <f>AK9+AH9+AE9+AB9+Y9+N9+'1(5)第11表-4'!AQ9+'1(5)第11表-4'!AN9</f>
        <v>374945611</v>
      </c>
      <c r="AO9" s="140"/>
      <c r="AP9" s="10"/>
      <c r="AQ9" s="34" t="s">
        <v>52</v>
      </c>
      <c r="AR9" s="327"/>
      <c r="AS9" s="37"/>
    </row>
    <row r="10" spans="1:45" ht="16.5" customHeight="1" x14ac:dyDescent="0.15">
      <c r="A10" s="326"/>
      <c r="B10" s="34" t="s">
        <v>51</v>
      </c>
      <c r="C10" s="21"/>
      <c r="D10" s="166"/>
      <c r="E10" s="144">
        <v>4688355</v>
      </c>
      <c r="F10" s="146"/>
      <c r="G10" s="145"/>
      <c r="H10" s="142">
        <v>215108</v>
      </c>
      <c r="I10" s="140"/>
      <c r="J10" s="141"/>
      <c r="K10" s="142">
        <v>55923</v>
      </c>
      <c r="L10" s="38"/>
      <c r="M10" s="39"/>
      <c r="N10" s="40">
        <f t="shared" si="0"/>
        <v>4959386</v>
      </c>
      <c r="O10" s="38"/>
      <c r="P10" s="143"/>
      <c r="Q10" s="144">
        <v>70797</v>
      </c>
      <c r="R10" s="144"/>
      <c r="S10" s="145"/>
      <c r="T10" s="144">
        <v>0</v>
      </c>
      <c r="U10" s="146"/>
      <c r="X10" s="145"/>
      <c r="Y10" s="144">
        <f t="shared" si="1"/>
        <v>70797</v>
      </c>
      <c r="Z10" s="144"/>
      <c r="AA10" s="145"/>
      <c r="AB10" s="144">
        <v>1121783</v>
      </c>
      <c r="AC10" s="146"/>
      <c r="AD10" s="144"/>
      <c r="AE10" s="144">
        <v>1582618</v>
      </c>
      <c r="AF10" s="144"/>
      <c r="AG10" s="145"/>
      <c r="AH10" s="144">
        <v>104497</v>
      </c>
      <c r="AI10" s="144"/>
      <c r="AJ10" s="145"/>
      <c r="AK10" s="144">
        <v>67459</v>
      </c>
      <c r="AL10" s="144"/>
      <c r="AM10" s="145"/>
      <c r="AN10" s="142">
        <f>AK10+AH10+AE10+AB10+Y10+N10+'1(5)第11表-4'!AQ10+'1(5)第11表-4'!AN10</f>
        <v>191270346</v>
      </c>
      <c r="AO10" s="140"/>
      <c r="AP10" s="10"/>
      <c r="AQ10" s="34" t="s">
        <v>51</v>
      </c>
      <c r="AR10" s="327"/>
      <c r="AS10" s="37"/>
    </row>
    <row r="11" spans="1:45" ht="16.5" customHeight="1" x14ac:dyDescent="0.15">
      <c r="A11" s="326"/>
      <c r="B11" s="34" t="s">
        <v>50</v>
      </c>
      <c r="C11" s="21"/>
      <c r="D11" s="166"/>
      <c r="E11" s="144">
        <v>28104778</v>
      </c>
      <c r="F11" s="146"/>
      <c r="G11" s="145"/>
      <c r="H11" s="142">
        <v>481525</v>
      </c>
      <c r="I11" s="140"/>
      <c r="J11" s="141"/>
      <c r="K11" s="142">
        <v>706953</v>
      </c>
      <c r="L11" s="38"/>
      <c r="M11" s="39"/>
      <c r="N11" s="40">
        <f t="shared" si="0"/>
        <v>29293256</v>
      </c>
      <c r="O11" s="38"/>
      <c r="P11" s="143"/>
      <c r="Q11" s="144">
        <v>310516</v>
      </c>
      <c r="R11" s="144"/>
      <c r="S11" s="145"/>
      <c r="T11" s="144">
        <v>0</v>
      </c>
      <c r="U11" s="146"/>
      <c r="X11" s="145"/>
      <c r="Y11" s="144">
        <f t="shared" si="1"/>
        <v>310516</v>
      </c>
      <c r="Z11" s="144"/>
      <c r="AA11" s="145"/>
      <c r="AB11" s="144">
        <v>3179068</v>
      </c>
      <c r="AC11" s="146"/>
      <c r="AD11" s="144"/>
      <c r="AE11" s="144">
        <v>4896813</v>
      </c>
      <c r="AF11" s="144"/>
      <c r="AG11" s="145"/>
      <c r="AH11" s="144">
        <v>360325</v>
      </c>
      <c r="AI11" s="144"/>
      <c r="AJ11" s="145"/>
      <c r="AK11" s="144">
        <v>377756</v>
      </c>
      <c r="AL11" s="144"/>
      <c r="AM11" s="145"/>
      <c r="AN11" s="142">
        <f>AK11+AH11+AE11+AB11+Y11+N11+'1(5)第11表-4'!AQ11+'1(5)第11表-4'!AN11</f>
        <v>675600645</v>
      </c>
      <c r="AO11" s="140"/>
      <c r="AP11" s="10"/>
      <c r="AQ11" s="34" t="s">
        <v>50</v>
      </c>
      <c r="AR11" s="327"/>
      <c r="AS11" s="37"/>
    </row>
    <row r="12" spans="1:45" ht="16.5" customHeight="1" x14ac:dyDescent="0.15">
      <c r="A12" s="328"/>
      <c r="B12" s="34" t="s">
        <v>76</v>
      </c>
      <c r="C12" s="25"/>
      <c r="D12" s="169"/>
      <c r="E12" s="148">
        <v>1415440</v>
      </c>
      <c r="F12" s="150"/>
      <c r="G12" s="149"/>
      <c r="H12" s="151">
        <v>309806</v>
      </c>
      <c r="I12" s="152"/>
      <c r="J12" s="153"/>
      <c r="K12" s="142">
        <v>2477</v>
      </c>
      <c r="L12" s="44"/>
      <c r="M12" s="45"/>
      <c r="N12" s="46">
        <f t="shared" si="0"/>
        <v>1727723</v>
      </c>
      <c r="O12" s="44"/>
      <c r="P12" s="147"/>
      <c r="Q12" s="148">
        <v>43431</v>
      </c>
      <c r="R12" s="148"/>
      <c r="S12" s="149"/>
      <c r="T12" s="148">
        <v>0</v>
      </c>
      <c r="U12" s="150"/>
      <c r="X12" s="149"/>
      <c r="Y12" s="148">
        <f t="shared" si="1"/>
        <v>43431</v>
      </c>
      <c r="Z12" s="148"/>
      <c r="AA12" s="149"/>
      <c r="AB12" s="148">
        <v>40627</v>
      </c>
      <c r="AC12" s="150"/>
      <c r="AD12" s="148"/>
      <c r="AE12" s="148">
        <v>510603</v>
      </c>
      <c r="AF12" s="148"/>
      <c r="AG12" s="149"/>
      <c r="AH12" s="148">
        <v>77852</v>
      </c>
      <c r="AI12" s="148"/>
      <c r="AJ12" s="149"/>
      <c r="AK12" s="148">
        <v>19066</v>
      </c>
      <c r="AL12" s="148"/>
      <c r="AM12" s="149"/>
      <c r="AN12" s="151">
        <f>AK12+AH12+AE12+AB12+Y12+N12+'1(5)第11表-4'!AQ12+'1(5)第11表-4'!AN12</f>
        <v>70562221</v>
      </c>
      <c r="AO12" s="152"/>
      <c r="AP12" s="23"/>
      <c r="AQ12" s="34" t="s">
        <v>76</v>
      </c>
      <c r="AR12" s="329"/>
      <c r="AS12" s="37"/>
    </row>
    <row r="13" spans="1:45" ht="16.5" customHeight="1" x14ac:dyDescent="0.15">
      <c r="A13" s="326"/>
      <c r="B13" s="47" t="s">
        <v>77</v>
      </c>
      <c r="C13" s="21"/>
      <c r="D13" s="166"/>
      <c r="E13" s="144">
        <v>914707</v>
      </c>
      <c r="F13" s="146"/>
      <c r="G13" s="145"/>
      <c r="H13" s="142">
        <v>357</v>
      </c>
      <c r="I13" s="140"/>
      <c r="J13" s="141"/>
      <c r="K13" s="158">
        <v>23574</v>
      </c>
      <c r="L13" s="38"/>
      <c r="M13" s="39"/>
      <c r="N13" s="40">
        <f t="shared" si="0"/>
        <v>938638</v>
      </c>
      <c r="O13" s="38"/>
      <c r="P13" s="143"/>
      <c r="Q13" s="144">
        <v>32871</v>
      </c>
      <c r="R13" s="144"/>
      <c r="S13" s="145"/>
      <c r="T13" s="144">
        <v>0</v>
      </c>
      <c r="U13" s="146"/>
      <c r="X13" s="145"/>
      <c r="Y13" s="136">
        <f>Q13+T13</f>
        <v>32871</v>
      </c>
      <c r="Z13" s="144"/>
      <c r="AA13" s="145"/>
      <c r="AB13" s="144">
        <v>135685</v>
      </c>
      <c r="AC13" s="146"/>
      <c r="AD13" s="144"/>
      <c r="AE13" s="144">
        <v>178933</v>
      </c>
      <c r="AF13" s="144"/>
      <c r="AG13" s="145"/>
      <c r="AH13" s="144">
        <v>62149</v>
      </c>
      <c r="AI13" s="144"/>
      <c r="AJ13" s="145"/>
      <c r="AK13" s="144">
        <v>10257</v>
      </c>
      <c r="AL13" s="144"/>
      <c r="AM13" s="145"/>
      <c r="AN13" s="142">
        <f>AK13+AH13+AE13+AB13+Y13+N13+'1(5)第11表-4'!AQ13+'1(5)第11表-4'!AN13</f>
        <v>46917461</v>
      </c>
      <c r="AO13" s="140"/>
      <c r="AP13" s="10"/>
      <c r="AQ13" s="47" t="s">
        <v>77</v>
      </c>
      <c r="AR13" s="327"/>
      <c r="AS13" s="37"/>
    </row>
    <row r="14" spans="1:45" ht="16.5" customHeight="1" x14ac:dyDescent="0.15">
      <c r="A14" s="326"/>
      <c r="B14" s="34" t="s">
        <v>78</v>
      </c>
      <c r="C14" s="21"/>
      <c r="D14" s="166"/>
      <c r="E14" s="144">
        <v>15237372</v>
      </c>
      <c r="F14" s="146"/>
      <c r="G14" s="145"/>
      <c r="H14" s="142">
        <v>322892</v>
      </c>
      <c r="I14" s="140"/>
      <c r="J14" s="141"/>
      <c r="K14" s="142">
        <v>829432</v>
      </c>
      <c r="L14" s="38"/>
      <c r="M14" s="39"/>
      <c r="N14" s="40">
        <f t="shared" si="0"/>
        <v>16389696</v>
      </c>
      <c r="O14" s="38"/>
      <c r="P14" s="143"/>
      <c r="Q14" s="144">
        <v>269423</v>
      </c>
      <c r="R14" s="144"/>
      <c r="S14" s="145"/>
      <c r="T14" s="144">
        <v>0</v>
      </c>
      <c r="U14" s="146"/>
      <c r="X14" s="145"/>
      <c r="Y14" s="144">
        <f t="shared" si="1"/>
        <v>269423</v>
      </c>
      <c r="Z14" s="144"/>
      <c r="AA14" s="145"/>
      <c r="AB14" s="144">
        <v>2738195</v>
      </c>
      <c r="AC14" s="146"/>
      <c r="AD14" s="144"/>
      <c r="AE14" s="144">
        <v>2173073</v>
      </c>
      <c r="AF14" s="144"/>
      <c r="AG14" s="145"/>
      <c r="AH14" s="144">
        <v>269050</v>
      </c>
      <c r="AI14" s="144"/>
      <c r="AJ14" s="145"/>
      <c r="AK14" s="144">
        <v>172737</v>
      </c>
      <c r="AL14" s="144"/>
      <c r="AM14" s="145"/>
      <c r="AN14" s="142">
        <f>AK14+AH14+AE14+AB14+Y14+N14+'1(5)第11表-4'!AQ14+'1(5)第11表-4'!AN14</f>
        <v>394156746</v>
      </c>
      <c r="AO14" s="140"/>
      <c r="AP14" s="10"/>
      <c r="AQ14" s="34" t="s">
        <v>78</v>
      </c>
      <c r="AR14" s="327"/>
      <c r="AS14" s="37"/>
    </row>
    <row r="15" spans="1:45" ht="16.5" customHeight="1" x14ac:dyDescent="0.15">
      <c r="A15" s="326"/>
      <c r="B15" s="34" t="s">
        <v>79</v>
      </c>
      <c r="C15" s="21"/>
      <c r="D15" s="166"/>
      <c r="E15" s="144">
        <v>1661777</v>
      </c>
      <c r="F15" s="146"/>
      <c r="G15" s="145"/>
      <c r="H15" s="142">
        <v>24205</v>
      </c>
      <c r="I15" s="140"/>
      <c r="J15" s="141"/>
      <c r="K15" s="142">
        <v>57659</v>
      </c>
      <c r="L15" s="38"/>
      <c r="M15" s="39"/>
      <c r="N15" s="40">
        <f t="shared" si="0"/>
        <v>1743641</v>
      </c>
      <c r="O15" s="38"/>
      <c r="P15" s="143"/>
      <c r="Q15" s="144">
        <v>20715</v>
      </c>
      <c r="R15" s="144"/>
      <c r="S15" s="145"/>
      <c r="T15" s="144">
        <v>0</v>
      </c>
      <c r="U15" s="146"/>
      <c r="X15" s="145"/>
      <c r="Y15" s="144">
        <f t="shared" si="1"/>
        <v>20715</v>
      </c>
      <c r="Z15" s="144"/>
      <c r="AA15" s="145"/>
      <c r="AB15" s="144">
        <v>68991</v>
      </c>
      <c r="AC15" s="146"/>
      <c r="AD15" s="144"/>
      <c r="AE15" s="144">
        <v>294586</v>
      </c>
      <c r="AF15" s="144"/>
      <c r="AG15" s="145"/>
      <c r="AH15" s="144">
        <v>40121</v>
      </c>
      <c r="AI15" s="144"/>
      <c r="AJ15" s="145"/>
      <c r="AK15" s="144">
        <v>13080</v>
      </c>
      <c r="AL15" s="144"/>
      <c r="AM15" s="145"/>
      <c r="AN15" s="142">
        <f>AK15+AH15+AE15+AB15+Y15+N15+'1(5)第11表-4'!AQ15+'1(5)第11表-4'!AN15</f>
        <v>75115095</v>
      </c>
      <c r="AO15" s="140"/>
      <c r="AP15" s="10"/>
      <c r="AQ15" s="34" t="s">
        <v>79</v>
      </c>
      <c r="AR15" s="327"/>
      <c r="AS15" s="37"/>
    </row>
    <row r="16" spans="1:45" ht="16.5" customHeight="1" x14ac:dyDescent="0.15">
      <c r="A16" s="326"/>
      <c r="B16" s="34" t="s">
        <v>80</v>
      </c>
      <c r="C16" s="21"/>
      <c r="D16" s="166"/>
      <c r="E16" s="144">
        <v>2896359</v>
      </c>
      <c r="F16" s="146"/>
      <c r="G16" s="145"/>
      <c r="H16" s="142">
        <v>173596</v>
      </c>
      <c r="I16" s="140"/>
      <c r="J16" s="141"/>
      <c r="K16" s="142">
        <v>138438</v>
      </c>
      <c r="L16" s="38"/>
      <c r="M16" s="39"/>
      <c r="N16" s="40">
        <f t="shared" si="0"/>
        <v>3208393</v>
      </c>
      <c r="O16" s="38"/>
      <c r="P16" s="143"/>
      <c r="Q16" s="144">
        <v>13576</v>
      </c>
      <c r="R16" s="144"/>
      <c r="S16" s="145"/>
      <c r="T16" s="144">
        <v>0</v>
      </c>
      <c r="U16" s="146"/>
      <c r="X16" s="145"/>
      <c r="Y16" s="144">
        <f t="shared" si="1"/>
        <v>13576</v>
      </c>
      <c r="Z16" s="144"/>
      <c r="AA16" s="145"/>
      <c r="AB16" s="144">
        <v>377797</v>
      </c>
      <c r="AC16" s="146"/>
      <c r="AD16" s="144"/>
      <c r="AE16" s="144">
        <v>249483</v>
      </c>
      <c r="AF16" s="144"/>
      <c r="AG16" s="145"/>
      <c r="AH16" s="144">
        <v>57018</v>
      </c>
      <c r="AI16" s="144"/>
      <c r="AJ16" s="145"/>
      <c r="AK16" s="144">
        <v>35382</v>
      </c>
      <c r="AL16" s="144"/>
      <c r="AM16" s="145"/>
      <c r="AN16" s="142">
        <f>AK16+AH16+AE16+AB16+Y16+N16+'1(5)第11表-4'!AQ16+'1(5)第11表-4'!AN16</f>
        <v>96542746</v>
      </c>
      <c r="AO16" s="140"/>
      <c r="AP16" s="10"/>
      <c r="AQ16" s="34" t="s">
        <v>80</v>
      </c>
      <c r="AR16" s="327"/>
      <c r="AS16" s="37"/>
    </row>
    <row r="17" spans="1:45" ht="16.5" customHeight="1" x14ac:dyDescent="0.15">
      <c r="A17" s="326"/>
      <c r="B17" s="49" t="s">
        <v>81</v>
      </c>
      <c r="C17" s="21"/>
      <c r="D17" s="166"/>
      <c r="E17" s="144">
        <v>2180441</v>
      </c>
      <c r="F17" s="146"/>
      <c r="G17" s="145"/>
      <c r="H17" s="142">
        <v>2358</v>
      </c>
      <c r="I17" s="140"/>
      <c r="J17" s="141"/>
      <c r="K17" s="142">
        <v>236881</v>
      </c>
      <c r="L17" s="38"/>
      <c r="M17" s="39"/>
      <c r="N17" s="40">
        <f t="shared" si="0"/>
        <v>2419680</v>
      </c>
      <c r="O17" s="38"/>
      <c r="P17" s="143"/>
      <c r="Q17" s="144">
        <v>21830</v>
      </c>
      <c r="R17" s="144"/>
      <c r="S17" s="145"/>
      <c r="T17" s="144">
        <v>0</v>
      </c>
      <c r="U17" s="146"/>
      <c r="X17" s="145"/>
      <c r="Y17" s="148">
        <f t="shared" si="1"/>
        <v>21830</v>
      </c>
      <c r="Z17" s="144"/>
      <c r="AA17" s="145"/>
      <c r="AB17" s="144">
        <v>648255</v>
      </c>
      <c r="AC17" s="146"/>
      <c r="AD17" s="144"/>
      <c r="AE17" s="144">
        <v>762081</v>
      </c>
      <c r="AF17" s="144"/>
      <c r="AG17" s="145"/>
      <c r="AH17" s="144">
        <v>43503</v>
      </c>
      <c r="AI17" s="144"/>
      <c r="AJ17" s="145"/>
      <c r="AK17" s="144">
        <v>14503</v>
      </c>
      <c r="AL17" s="144"/>
      <c r="AM17" s="145"/>
      <c r="AN17" s="151">
        <f>AK17+AH17+AE17+AB17+Y17+N17+'1(5)第11表-4'!AQ17+'1(5)第11表-4'!AN17</f>
        <v>69530676</v>
      </c>
      <c r="AO17" s="140"/>
      <c r="AP17" s="10"/>
      <c r="AQ17" s="49" t="s">
        <v>81</v>
      </c>
      <c r="AR17" s="327"/>
      <c r="AS17" s="37"/>
    </row>
    <row r="18" spans="1:45" ht="16.5" customHeight="1" x14ac:dyDescent="0.15">
      <c r="A18" s="330"/>
      <c r="B18" s="34" t="s">
        <v>82</v>
      </c>
      <c r="C18" s="50"/>
      <c r="D18" s="172"/>
      <c r="E18" s="154">
        <v>2317890</v>
      </c>
      <c r="F18" s="157"/>
      <c r="G18" s="156"/>
      <c r="H18" s="158">
        <v>74276</v>
      </c>
      <c r="I18" s="159"/>
      <c r="J18" s="160"/>
      <c r="K18" s="158">
        <v>8584</v>
      </c>
      <c r="L18" s="52"/>
      <c r="M18" s="53"/>
      <c r="N18" s="48">
        <f t="shared" si="0"/>
        <v>2400750</v>
      </c>
      <c r="O18" s="52"/>
      <c r="P18" s="155"/>
      <c r="Q18" s="154">
        <v>44669</v>
      </c>
      <c r="R18" s="154"/>
      <c r="S18" s="156"/>
      <c r="T18" s="154">
        <v>0</v>
      </c>
      <c r="U18" s="157"/>
      <c r="X18" s="156"/>
      <c r="Y18" s="136">
        <f>Q18+T18</f>
        <v>44669</v>
      </c>
      <c r="Z18" s="154"/>
      <c r="AA18" s="156"/>
      <c r="AB18" s="154">
        <v>897850</v>
      </c>
      <c r="AC18" s="157"/>
      <c r="AD18" s="154"/>
      <c r="AE18" s="154">
        <v>246800</v>
      </c>
      <c r="AF18" s="154"/>
      <c r="AG18" s="156"/>
      <c r="AH18" s="154">
        <v>38403</v>
      </c>
      <c r="AI18" s="154"/>
      <c r="AJ18" s="156"/>
      <c r="AK18" s="154">
        <v>38660</v>
      </c>
      <c r="AL18" s="154"/>
      <c r="AM18" s="156"/>
      <c r="AN18" s="142">
        <f>AK18+AH18+AE18+AB18+Y18+N18+'1(5)第11表-4'!AQ18+'1(5)第11表-4'!AN18</f>
        <v>84505916</v>
      </c>
      <c r="AO18" s="159"/>
      <c r="AP18" s="7"/>
      <c r="AQ18" s="34" t="s">
        <v>82</v>
      </c>
      <c r="AR18" s="331"/>
      <c r="AS18" s="37"/>
    </row>
    <row r="19" spans="1:45" ht="16.5" customHeight="1" x14ac:dyDescent="0.15">
      <c r="A19" s="326"/>
      <c r="B19" s="34" t="s">
        <v>0</v>
      </c>
      <c r="C19" s="21"/>
      <c r="D19" s="166"/>
      <c r="E19" s="144">
        <v>7772155</v>
      </c>
      <c r="F19" s="146"/>
      <c r="G19" s="145"/>
      <c r="H19" s="142">
        <v>542874</v>
      </c>
      <c r="I19" s="140"/>
      <c r="J19" s="141"/>
      <c r="K19" s="142">
        <v>261961</v>
      </c>
      <c r="L19" s="38"/>
      <c r="M19" s="39"/>
      <c r="N19" s="40">
        <f t="shared" si="0"/>
        <v>8576990</v>
      </c>
      <c r="O19" s="38"/>
      <c r="P19" s="143"/>
      <c r="Q19" s="144">
        <v>82113</v>
      </c>
      <c r="R19" s="144"/>
      <c r="S19" s="145"/>
      <c r="T19" s="144">
        <v>0</v>
      </c>
      <c r="U19" s="146"/>
      <c r="X19" s="145"/>
      <c r="Y19" s="144">
        <f t="shared" si="1"/>
        <v>82113</v>
      </c>
      <c r="Z19" s="144"/>
      <c r="AA19" s="145"/>
      <c r="AB19" s="144">
        <v>813880</v>
      </c>
      <c r="AC19" s="146"/>
      <c r="AD19" s="144"/>
      <c r="AE19" s="144">
        <v>1529212</v>
      </c>
      <c r="AF19" s="144"/>
      <c r="AG19" s="145"/>
      <c r="AH19" s="144">
        <v>194395</v>
      </c>
      <c r="AI19" s="144"/>
      <c r="AJ19" s="145"/>
      <c r="AK19" s="144">
        <v>101489</v>
      </c>
      <c r="AL19" s="144"/>
      <c r="AM19" s="145"/>
      <c r="AN19" s="142">
        <f>AK19+AH19+AE19+AB19+Y19+N19+'1(5)第11表-4'!AQ19+'1(5)第11表-4'!AN19</f>
        <v>216292350</v>
      </c>
      <c r="AO19" s="140"/>
      <c r="AP19" s="10"/>
      <c r="AQ19" s="34" t="s">
        <v>0</v>
      </c>
      <c r="AR19" s="327"/>
      <c r="AS19" s="37"/>
    </row>
    <row r="20" spans="1:45" ht="16.5" customHeight="1" x14ac:dyDescent="0.15">
      <c r="A20" s="326"/>
      <c r="B20" s="34" t="s">
        <v>2</v>
      </c>
      <c r="C20" s="21"/>
      <c r="D20" s="166"/>
      <c r="E20" s="144">
        <v>4857788</v>
      </c>
      <c r="F20" s="146"/>
      <c r="G20" s="145"/>
      <c r="H20" s="142">
        <v>122034</v>
      </c>
      <c r="I20" s="140"/>
      <c r="J20" s="141"/>
      <c r="K20" s="142">
        <v>86023</v>
      </c>
      <c r="L20" s="38"/>
      <c r="M20" s="39"/>
      <c r="N20" s="40">
        <f t="shared" si="0"/>
        <v>5065845</v>
      </c>
      <c r="O20" s="38"/>
      <c r="P20" s="143"/>
      <c r="Q20" s="144">
        <v>12636</v>
      </c>
      <c r="R20" s="144"/>
      <c r="S20" s="145"/>
      <c r="T20" s="144">
        <v>0</v>
      </c>
      <c r="U20" s="146"/>
      <c r="X20" s="145"/>
      <c r="Y20" s="144">
        <f t="shared" si="1"/>
        <v>12636</v>
      </c>
      <c r="Z20" s="144"/>
      <c r="AA20" s="145"/>
      <c r="AB20" s="144">
        <v>450274</v>
      </c>
      <c r="AC20" s="146"/>
      <c r="AD20" s="144"/>
      <c r="AE20" s="144">
        <v>605872</v>
      </c>
      <c r="AF20" s="144"/>
      <c r="AG20" s="145"/>
      <c r="AH20" s="144">
        <v>107890</v>
      </c>
      <c r="AI20" s="144"/>
      <c r="AJ20" s="145"/>
      <c r="AK20" s="144">
        <v>64817</v>
      </c>
      <c r="AL20" s="144"/>
      <c r="AM20" s="145"/>
      <c r="AN20" s="142">
        <f>AK20+AH20+AE20+AB20+Y20+N20+'1(5)第11表-4'!AQ20+'1(5)第11表-4'!AN20</f>
        <v>148227405</v>
      </c>
      <c r="AO20" s="140"/>
      <c r="AP20" s="10"/>
      <c r="AQ20" s="34" t="s">
        <v>2</v>
      </c>
      <c r="AR20" s="327"/>
      <c r="AS20" s="37"/>
    </row>
    <row r="21" spans="1:45" ht="16.5" customHeight="1" x14ac:dyDescent="0.15">
      <c r="A21" s="326"/>
      <c r="B21" s="34" t="s">
        <v>3</v>
      </c>
      <c r="C21" s="21"/>
      <c r="D21" s="166"/>
      <c r="E21" s="144">
        <v>999952</v>
      </c>
      <c r="F21" s="146"/>
      <c r="G21" s="145"/>
      <c r="H21" s="142">
        <v>25262</v>
      </c>
      <c r="I21" s="140"/>
      <c r="J21" s="141"/>
      <c r="K21" s="142">
        <v>64039</v>
      </c>
      <c r="L21" s="38"/>
      <c r="M21" s="39"/>
      <c r="N21" s="40">
        <f t="shared" si="0"/>
        <v>1089253</v>
      </c>
      <c r="O21" s="38"/>
      <c r="P21" s="143"/>
      <c r="Q21" s="144">
        <v>1221</v>
      </c>
      <c r="R21" s="144"/>
      <c r="S21" s="145"/>
      <c r="T21" s="144">
        <v>0</v>
      </c>
      <c r="U21" s="146"/>
      <c r="X21" s="145"/>
      <c r="Y21" s="144">
        <f t="shared" si="1"/>
        <v>1221</v>
      </c>
      <c r="Z21" s="144"/>
      <c r="AA21" s="145"/>
      <c r="AB21" s="144">
        <v>32749</v>
      </c>
      <c r="AC21" s="146"/>
      <c r="AD21" s="144"/>
      <c r="AE21" s="144">
        <v>165505</v>
      </c>
      <c r="AF21" s="144"/>
      <c r="AG21" s="145"/>
      <c r="AH21" s="144">
        <v>18976</v>
      </c>
      <c r="AI21" s="144"/>
      <c r="AJ21" s="145"/>
      <c r="AK21" s="144">
        <v>39457</v>
      </c>
      <c r="AL21" s="144"/>
      <c r="AM21" s="145"/>
      <c r="AN21" s="142">
        <f>AK21+AH21+AE21+AB21+Y21+N21+'1(5)第11表-4'!AQ21+'1(5)第11表-4'!AN21</f>
        <v>46079485</v>
      </c>
      <c r="AO21" s="140"/>
      <c r="AP21" s="10"/>
      <c r="AQ21" s="34" t="s">
        <v>3</v>
      </c>
      <c r="AR21" s="327"/>
      <c r="AS21" s="37"/>
    </row>
    <row r="22" spans="1:45" ht="16.5" customHeight="1" x14ac:dyDescent="0.15">
      <c r="A22" s="328"/>
      <c r="B22" s="49" t="s">
        <v>4</v>
      </c>
      <c r="C22" s="25"/>
      <c r="D22" s="169"/>
      <c r="E22" s="148">
        <v>2885715</v>
      </c>
      <c r="F22" s="150"/>
      <c r="G22" s="149"/>
      <c r="H22" s="151">
        <v>345525</v>
      </c>
      <c r="I22" s="152"/>
      <c r="J22" s="153"/>
      <c r="K22" s="151">
        <v>225356</v>
      </c>
      <c r="L22" s="44"/>
      <c r="M22" s="45"/>
      <c r="N22" s="46">
        <f t="shared" si="0"/>
        <v>3456596</v>
      </c>
      <c r="O22" s="44"/>
      <c r="P22" s="147"/>
      <c r="Q22" s="148">
        <v>13616</v>
      </c>
      <c r="R22" s="148"/>
      <c r="S22" s="149"/>
      <c r="T22" s="148">
        <v>0</v>
      </c>
      <c r="U22" s="150"/>
      <c r="X22" s="149"/>
      <c r="Y22" s="148">
        <f t="shared" si="1"/>
        <v>13616</v>
      </c>
      <c r="Z22" s="148"/>
      <c r="AA22" s="149"/>
      <c r="AB22" s="148">
        <v>158589</v>
      </c>
      <c r="AC22" s="150"/>
      <c r="AD22" s="148"/>
      <c r="AE22" s="148">
        <v>970922</v>
      </c>
      <c r="AF22" s="148"/>
      <c r="AG22" s="149"/>
      <c r="AH22" s="148">
        <v>44662</v>
      </c>
      <c r="AI22" s="148"/>
      <c r="AJ22" s="149"/>
      <c r="AK22" s="148">
        <v>38200</v>
      </c>
      <c r="AL22" s="148"/>
      <c r="AM22" s="149"/>
      <c r="AN22" s="151">
        <f>AK22+AH22+AE22+AB22+Y22+N22+'1(5)第11表-4'!AQ22+'1(5)第11表-4'!AN22</f>
        <v>114180266</v>
      </c>
      <c r="AO22" s="152"/>
      <c r="AP22" s="23"/>
      <c r="AQ22" s="49" t="s">
        <v>4</v>
      </c>
      <c r="AR22" s="329"/>
      <c r="AS22" s="37"/>
    </row>
    <row r="23" spans="1:45" s="11" customFormat="1" ht="16.5" customHeight="1" x14ac:dyDescent="0.15">
      <c r="A23" s="326"/>
      <c r="B23" s="34" t="s">
        <v>5</v>
      </c>
      <c r="C23" s="21"/>
      <c r="D23" s="166"/>
      <c r="E23" s="144">
        <v>3162444</v>
      </c>
      <c r="F23" s="146"/>
      <c r="G23" s="145"/>
      <c r="H23" s="142">
        <v>73054</v>
      </c>
      <c r="I23" s="140"/>
      <c r="J23" s="141"/>
      <c r="K23" s="142">
        <v>47739</v>
      </c>
      <c r="L23" s="38"/>
      <c r="M23" s="39"/>
      <c r="N23" s="40">
        <f t="shared" si="0"/>
        <v>3283237</v>
      </c>
      <c r="O23" s="38"/>
      <c r="P23" s="143"/>
      <c r="Q23" s="144">
        <v>28110</v>
      </c>
      <c r="R23" s="144"/>
      <c r="S23" s="145"/>
      <c r="T23" s="144">
        <v>0</v>
      </c>
      <c r="U23" s="146"/>
      <c r="V23" s="69"/>
      <c r="W23" s="69"/>
      <c r="X23" s="145"/>
      <c r="Y23" s="136">
        <f>Q23+T23</f>
        <v>28110</v>
      </c>
      <c r="Z23" s="144"/>
      <c r="AA23" s="145"/>
      <c r="AB23" s="144">
        <v>97507</v>
      </c>
      <c r="AC23" s="146"/>
      <c r="AD23" s="144"/>
      <c r="AE23" s="144">
        <v>494108</v>
      </c>
      <c r="AF23" s="144"/>
      <c r="AG23" s="145"/>
      <c r="AH23" s="144">
        <v>62674</v>
      </c>
      <c r="AI23" s="144"/>
      <c r="AJ23" s="145"/>
      <c r="AK23" s="144">
        <v>27426</v>
      </c>
      <c r="AL23" s="144"/>
      <c r="AM23" s="145"/>
      <c r="AN23" s="142">
        <f>AK23+AH23+AE23+AB23+Y23+N23+'1(5)第11表-4'!AQ23+'1(5)第11表-4'!AN23</f>
        <v>125851327</v>
      </c>
      <c r="AO23" s="140"/>
      <c r="AP23" s="10"/>
      <c r="AQ23" s="34" t="s">
        <v>5</v>
      </c>
      <c r="AR23" s="327"/>
    </row>
    <row r="24" spans="1:45" ht="16.5" customHeight="1" x14ac:dyDescent="0.15">
      <c r="A24" s="326"/>
      <c r="B24" s="34" t="s">
        <v>6</v>
      </c>
      <c r="C24" s="21"/>
      <c r="D24" s="166"/>
      <c r="E24" s="144">
        <v>12049543</v>
      </c>
      <c r="F24" s="146"/>
      <c r="G24" s="145"/>
      <c r="H24" s="142">
        <v>1756603</v>
      </c>
      <c r="I24" s="140"/>
      <c r="J24" s="141"/>
      <c r="K24" s="142">
        <v>87544</v>
      </c>
      <c r="L24" s="38"/>
      <c r="M24" s="39"/>
      <c r="N24" s="40">
        <f t="shared" si="0"/>
        <v>13893690</v>
      </c>
      <c r="O24" s="38"/>
      <c r="P24" s="143"/>
      <c r="Q24" s="144">
        <v>124119</v>
      </c>
      <c r="R24" s="144"/>
      <c r="S24" s="145"/>
      <c r="T24" s="144">
        <v>0</v>
      </c>
      <c r="U24" s="146"/>
      <c r="X24" s="145"/>
      <c r="Y24" s="144">
        <f t="shared" si="1"/>
        <v>124119</v>
      </c>
      <c r="Z24" s="144"/>
      <c r="AA24" s="145"/>
      <c r="AB24" s="144">
        <v>1468629</v>
      </c>
      <c r="AC24" s="146"/>
      <c r="AD24" s="144"/>
      <c r="AE24" s="144">
        <v>1392632</v>
      </c>
      <c r="AF24" s="144"/>
      <c r="AG24" s="145"/>
      <c r="AH24" s="144">
        <v>136343</v>
      </c>
      <c r="AI24" s="144"/>
      <c r="AJ24" s="145"/>
      <c r="AK24" s="144">
        <v>242007</v>
      </c>
      <c r="AL24" s="144"/>
      <c r="AM24" s="145"/>
      <c r="AN24" s="142">
        <f>AK24+AH24+AE24+AB24+Y24+N24+'1(5)第11表-4'!AQ24+'1(5)第11表-4'!AN24</f>
        <v>240794425</v>
      </c>
      <c r="AO24" s="140"/>
      <c r="AP24" s="10"/>
      <c r="AQ24" s="34" t="s">
        <v>6</v>
      </c>
      <c r="AR24" s="327"/>
    </row>
    <row r="25" spans="1:45" ht="16.5" customHeight="1" x14ac:dyDescent="0.15">
      <c r="A25" s="326"/>
      <c r="B25" s="34" t="s">
        <v>7</v>
      </c>
      <c r="C25" s="21"/>
      <c r="D25" s="166"/>
      <c r="E25" s="144">
        <v>11129408</v>
      </c>
      <c r="F25" s="146"/>
      <c r="G25" s="145"/>
      <c r="H25" s="142">
        <v>857176</v>
      </c>
      <c r="I25" s="140"/>
      <c r="J25" s="141"/>
      <c r="K25" s="142">
        <v>298007</v>
      </c>
      <c r="L25" s="38"/>
      <c r="M25" s="39"/>
      <c r="N25" s="40">
        <f t="shared" si="0"/>
        <v>12284591</v>
      </c>
      <c r="O25" s="38"/>
      <c r="P25" s="143"/>
      <c r="Q25" s="144">
        <v>69946</v>
      </c>
      <c r="R25" s="144"/>
      <c r="S25" s="145"/>
      <c r="T25" s="144">
        <v>0</v>
      </c>
      <c r="U25" s="146"/>
      <c r="X25" s="145"/>
      <c r="Y25" s="144">
        <f t="shared" si="1"/>
        <v>69946</v>
      </c>
      <c r="Z25" s="144"/>
      <c r="AA25" s="145"/>
      <c r="AB25" s="144">
        <v>1721062</v>
      </c>
      <c r="AC25" s="146"/>
      <c r="AD25" s="144"/>
      <c r="AE25" s="144">
        <v>1080321</v>
      </c>
      <c r="AF25" s="144"/>
      <c r="AG25" s="145"/>
      <c r="AH25" s="144">
        <v>184303</v>
      </c>
      <c r="AI25" s="144"/>
      <c r="AJ25" s="145"/>
      <c r="AK25" s="144">
        <v>119715</v>
      </c>
      <c r="AL25" s="144"/>
      <c r="AM25" s="145"/>
      <c r="AN25" s="142">
        <f>AK25+AH25+AE25+AB25+Y25+N25+'1(5)第11表-4'!AQ25+'1(5)第11表-4'!AN25</f>
        <v>269153097</v>
      </c>
      <c r="AO25" s="140"/>
      <c r="AP25" s="10"/>
      <c r="AQ25" s="34" t="s">
        <v>7</v>
      </c>
      <c r="AR25" s="327"/>
    </row>
    <row r="26" spans="1:45" ht="16.5" customHeight="1" x14ac:dyDescent="0.15">
      <c r="A26" s="326"/>
      <c r="B26" s="34" t="s">
        <v>8</v>
      </c>
      <c r="C26" s="21"/>
      <c r="D26" s="166"/>
      <c r="E26" s="144">
        <v>11898611</v>
      </c>
      <c r="F26" s="146"/>
      <c r="G26" s="145"/>
      <c r="H26" s="142">
        <v>776730</v>
      </c>
      <c r="I26" s="140"/>
      <c r="J26" s="141"/>
      <c r="K26" s="142">
        <v>791740</v>
      </c>
      <c r="L26" s="38"/>
      <c r="M26" s="39"/>
      <c r="N26" s="40">
        <f t="shared" si="0"/>
        <v>13467081</v>
      </c>
      <c r="O26" s="38"/>
      <c r="P26" s="143"/>
      <c r="Q26" s="144">
        <v>91895</v>
      </c>
      <c r="R26" s="144"/>
      <c r="S26" s="145"/>
      <c r="T26" s="144">
        <v>0</v>
      </c>
      <c r="U26" s="146"/>
      <c r="X26" s="145"/>
      <c r="Y26" s="144">
        <f t="shared" si="1"/>
        <v>91895</v>
      </c>
      <c r="Z26" s="144"/>
      <c r="AA26" s="145"/>
      <c r="AB26" s="144">
        <v>1189151</v>
      </c>
      <c r="AC26" s="146"/>
      <c r="AD26" s="144"/>
      <c r="AE26" s="144">
        <v>1662096</v>
      </c>
      <c r="AF26" s="144"/>
      <c r="AG26" s="145"/>
      <c r="AH26" s="144">
        <v>319969</v>
      </c>
      <c r="AI26" s="144"/>
      <c r="AJ26" s="145"/>
      <c r="AK26" s="144">
        <v>168393</v>
      </c>
      <c r="AL26" s="144"/>
      <c r="AM26" s="145"/>
      <c r="AN26" s="142">
        <f>AK26+AH26+AE26+AB26+Y26+N26+'1(5)第11表-4'!AQ26+'1(5)第11表-4'!AN26</f>
        <v>367086518</v>
      </c>
      <c r="AO26" s="140"/>
      <c r="AP26" s="10"/>
      <c r="AQ26" s="34" t="s">
        <v>8</v>
      </c>
      <c r="AR26" s="327"/>
    </row>
    <row r="27" spans="1:45" ht="16.5" customHeight="1" x14ac:dyDescent="0.15">
      <c r="A27" s="328"/>
      <c r="B27" s="49" t="s">
        <v>9</v>
      </c>
      <c r="C27" s="25"/>
      <c r="D27" s="169"/>
      <c r="E27" s="148">
        <v>3514778</v>
      </c>
      <c r="F27" s="150"/>
      <c r="G27" s="149"/>
      <c r="H27" s="151">
        <v>4709</v>
      </c>
      <c r="I27" s="152"/>
      <c r="J27" s="153"/>
      <c r="K27" s="151">
        <v>154702</v>
      </c>
      <c r="L27" s="44"/>
      <c r="M27" s="45"/>
      <c r="N27" s="46">
        <f t="shared" si="0"/>
        <v>3674189</v>
      </c>
      <c r="O27" s="44"/>
      <c r="P27" s="147"/>
      <c r="Q27" s="148">
        <v>10910</v>
      </c>
      <c r="R27" s="148"/>
      <c r="S27" s="149"/>
      <c r="T27" s="148">
        <v>0</v>
      </c>
      <c r="U27" s="150"/>
      <c r="X27" s="149"/>
      <c r="Y27" s="148">
        <f t="shared" si="1"/>
        <v>10910</v>
      </c>
      <c r="Z27" s="148"/>
      <c r="AA27" s="149"/>
      <c r="AB27" s="148">
        <v>349540</v>
      </c>
      <c r="AC27" s="150"/>
      <c r="AD27" s="148"/>
      <c r="AE27" s="148">
        <v>441223</v>
      </c>
      <c r="AF27" s="148"/>
      <c r="AG27" s="149"/>
      <c r="AH27" s="148">
        <v>38454</v>
      </c>
      <c r="AI27" s="148"/>
      <c r="AJ27" s="149"/>
      <c r="AK27" s="148">
        <v>52439</v>
      </c>
      <c r="AL27" s="148"/>
      <c r="AM27" s="149"/>
      <c r="AN27" s="151">
        <f>AK27+AH27+AE27+AB27+Y27+N27+'1(5)第11表-4'!AQ27+'1(5)第11表-4'!AN27</f>
        <v>85807501</v>
      </c>
      <c r="AO27" s="152"/>
      <c r="AP27" s="23"/>
      <c r="AQ27" s="49" t="s">
        <v>9</v>
      </c>
      <c r="AR27" s="329"/>
    </row>
    <row r="28" spans="1:45" s="11" customFormat="1" ht="16.5" customHeight="1" x14ac:dyDescent="0.15">
      <c r="A28" s="326"/>
      <c r="B28" s="34" t="s">
        <v>10</v>
      </c>
      <c r="C28" s="21"/>
      <c r="D28" s="166"/>
      <c r="E28" s="144">
        <v>6147910</v>
      </c>
      <c r="F28" s="146"/>
      <c r="G28" s="145"/>
      <c r="H28" s="142">
        <v>212498</v>
      </c>
      <c r="I28" s="140"/>
      <c r="J28" s="141"/>
      <c r="K28" s="142">
        <v>676556</v>
      </c>
      <c r="L28" s="38"/>
      <c r="M28" s="39"/>
      <c r="N28" s="40">
        <f t="shared" si="0"/>
        <v>7036964</v>
      </c>
      <c r="O28" s="38"/>
      <c r="P28" s="143"/>
      <c r="Q28" s="144">
        <v>13227</v>
      </c>
      <c r="R28" s="144"/>
      <c r="S28" s="145"/>
      <c r="T28" s="144">
        <v>0</v>
      </c>
      <c r="U28" s="146"/>
      <c r="V28" s="69"/>
      <c r="W28" s="69"/>
      <c r="X28" s="145"/>
      <c r="Y28" s="136">
        <f>Q28+T28</f>
        <v>13227</v>
      </c>
      <c r="Z28" s="144"/>
      <c r="AA28" s="145"/>
      <c r="AB28" s="144">
        <v>478858</v>
      </c>
      <c r="AC28" s="146"/>
      <c r="AD28" s="144"/>
      <c r="AE28" s="144">
        <v>1488521</v>
      </c>
      <c r="AF28" s="144"/>
      <c r="AG28" s="145"/>
      <c r="AH28" s="144">
        <v>64808</v>
      </c>
      <c r="AI28" s="144"/>
      <c r="AJ28" s="145"/>
      <c r="AK28" s="144">
        <v>380836</v>
      </c>
      <c r="AL28" s="144"/>
      <c r="AM28" s="145"/>
      <c r="AN28" s="142">
        <f>AK28+AH28+AE28+AB28+Y28+N28+'1(5)第11表-4'!AQ28+'1(5)第11表-4'!AN28</f>
        <v>179962907</v>
      </c>
      <c r="AO28" s="140"/>
      <c r="AP28" s="10"/>
      <c r="AQ28" s="34" t="s">
        <v>10</v>
      </c>
      <c r="AR28" s="327"/>
    </row>
    <row r="29" spans="1:45" ht="16.5" customHeight="1" x14ac:dyDescent="0.15">
      <c r="A29" s="326"/>
      <c r="B29" s="34" t="s">
        <v>11</v>
      </c>
      <c r="C29" s="21"/>
      <c r="D29" s="166"/>
      <c r="E29" s="144">
        <v>5246218</v>
      </c>
      <c r="F29" s="146"/>
      <c r="G29" s="145"/>
      <c r="H29" s="142">
        <v>0</v>
      </c>
      <c r="I29" s="140"/>
      <c r="J29" s="141"/>
      <c r="K29" s="142">
        <v>90485</v>
      </c>
      <c r="L29" s="38"/>
      <c r="M29" s="39"/>
      <c r="N29" s="40">
        <f t="shared" si="0"/>
        <v>5336703</v>
      </c>
      <c r="O29" s="38"/>
      <c r="P29" s="143"/>
      <c r="Q29" s="144">
        <v>16348</v>
      </c>
      <c r="R29" s="144"/>
      <c r="S29" s="145"/>
      <c r="T29" s="144">
        <v>264172</v>
      </c>
      <c r="U29" s="146"/>
      <c r="X29" s="145"/>
      <c r="Y29" s="144">
        <f t="shared" si="1"/>
        <v>280520</v>
      </c>
      <c r="Z29" s="144"/>
      <c r="AA29" s="145"/>
      <c r="AB29" s="144">
        <v>1705403</v>
      </c>
      <c r="AC29" s="146"/>
      <c r="AD29" s="144"/>
      <c r="AE29" s="144">
        <v>972298</v>
      </c>
      <c r="AF29" s="144"/>
      <c r="AG29" s="145"/>
      <c r="AH29" s="144">
        <v>80302</v>
      </c>
      <c r="AI29" s="144"/>
      <c r="AJ29" s="145"/>
      <c r="AK29" s="144">
        <v>54158</v>
      </c>
      <c r="AL29" s="144"/>
      <c r="AM29" s="145"/>
      <c r="AN29" s="142">
        <f>AK29+AH29+AE29+AB29+Y29+N29+'1(5)第11表-4'!AQ29+'1(5)第11表-4'!AN29</f>
        <v>146724697</v>
      </c>
      <c r="AO29" s="140"/>
      <c r="AP29" s="10"/>
      <c r="AQ29" s="34" t="s">
        <v>11</v>
      </c>
      <c r="AR29" s="327"/>
    </row>
    <row r="30" spans="1:45" ht="16.5" customHeight="1" x14ac:dyDescent="0.15">
      <c r="A30" s="326"/>
      <c r="B30" s="34" t="s">
        <v>12</v>
      </c>
      <c r="C30" s="21"/>
      <c r="D30" s="166"/>
      <c r="E30" s="144">
        <v>8178760</v>
      </c>
      <c r="F30" s="146"/>
      <c r="G30" s="145"/>
      <c r="H30" s="142">
        <v>1141314</v>
      </c>
      <c r="I30" s="140"/>
      <c r="J30" s="141"/>
      <c r="K30" s="142">
        <v>616442</v>
      </c>
      <c r="L30" s="38"/>
      <c r="M30" s="39"/>
      <c r="N30" s="40">
        <f t="shared" si="0"/>
        <v>9936516</v>
      </c>
      <c r="O30" s="38"/>
      <c r="P30" s="143"/>
      <c r="Q30" s="144">
        <v>57871</v>
      </c>
      <c r="R30" s="144"/>
      <c r="S30" s="145"/>
      <c r="T30" s="144">
        <v>0</v>
      </c>
      <c r="U30" s="146"/>
      <c r="X30" s="145"/>
      <c r="Y30" s="144">
        <f t="shared" si="1"/>
        <v>57871</v>
      </c>
      <c r="Z30" s="144"/>
      <c r="AA30" s="145"/>
      <c r="AB30" s="144">
        <v>963349</v>
      </c>
      <c r="AC30" s="146"/>
      <c r="AD30" s="144"/>
      <c r="AE30" s="144">
        <v>1111168</v>
      </c>
      <c r="AF30" s="144"/>
      <c r="AG30" s="145"/>
      <c r="AH30" s="144">
        <v>111154</v>
      </c>
      <c r="AI30" s="144"/>
      <c r="AJ30" s="145"/>
      <c r="AK30" s="144">
        <v>61815</v>
      </c>
      <c r="AL30" s="144"/>
      <c r="AM30" s="145"/>
      <c r="AN30" s="142">
        <f>AK30+AH30+AE30+AB30+Y30+N30+'1(5)第11表-4'!AQ30+'1(5)第11表-4'!AN30</f>
        <v>179456771</v>
      </c>
      <c r="AO30" s="140"/>
      <c r="AP30" s="10"/>
      <c r="AQ30" s="34" t="s">
        <v>12</v>
      </c>
      <c r="AR30" s="327"/>
    </row>
    <row r="31" spans="1:45" ht="16.5" customHeight="1" x14ac:dyDescent="0.15">
      <c r="A31" s="326"/>
      <c r="B31" s="34" t="s">
        <v>13</v>
      </c>
      <c r="C31" s="21"/>
      <c r="D31" s="166"/>
      <c r="E31" s="144">
        <v>3374900</v>
      </c>
      <c r="F31" s="146"/>
      <c r="G31" s="145"/>
      <c r="H31" s="142">
        <v>843064</v>
      </c>
      <c r="I31" s="140"/>
      <c r="J31" s="141"/>
      <c r="K31" s="142">
        <v>115669</v>
      </c>
      <c r="L31" s="38"/>
      <c r="M31" s="39"/>
      <c r="N31" s="40">
        <f t="shared" si="0"/>
        <v>4333633</v>
      </c>
      <c r="O31" s="38"/>
      <c r="P31" s="143"/>
      <c r="Q31" s="144">
        <v>23586</v>
      </c>
      <c r="R31" s="144"/>
      <c r="S31" s="145"/>
      <c r="T31" s="144">
        <v>5427</v>
      </c>
      <c r="U31" s="146"/>
      <c r="X31" s="145"/>
      <c r="Y31" s="144">
        <f t="shared" si="1"/>
        <v>29013</v>
      </c>
      <c r="Z31" s="144"/>
      <c r="AA31" s="145"/>
      <c r="AB31" s="144">
        <v>224036</v>
      </c>
      <c r="AC31" s="146"/>
      <c r="AD31" s="144"/>
      <c r="AE31" s="144">
        <v>861960</v>
      </c>
      <c r="AF31" s="144"/>
      <c r="AG31" s="145"/>
      <c r="AH31" s="144">
        <v>88813</v>
      </c>
      <c r="AI31" s="144"/>
      <c r="AJ31" s="145"/>
      <c r="AK31" s="144">
        <v>65055</v>
      </c>
      <c r="AL31" s="144"/>
      <c r="AM31" s="145"/>
      <c r="AN31" s="142">
        <f>AK31+AH31+AE31+AB31+Y31+N31+'1(5)第11表-4'!AQ31+'1(5)第11表-4'!AN31</f>
        <v>93358947</v>
      </c>
      <c r="AO31" s="140"/>
      <c r="AP31" s="10"/>
      <c r="AQ31" s="34" t="s">
        <v>13</v>
      </c>
      <c r="AR31" s="327"/>
    </row>
    <row r="32" spans="1:45" ht="16.5" customHeight="1" x14ac:dyDescent="0.15">
      <c r="A32" s="328"/>
      <c r="B32" s="49" t="s">
        <v>14</v>
      </c>
      <c r="C32" s="25"/>
      <c r="D32" s="169"/>
      <c r="E32" s="148">
        <v>4683245</v>
      </c>
      <c r="F32" s="150"/>
      <c r="G32" s="149"/>
      <c r="H32" s="151">
        <v>476226</v>
      </c>
      <c r="I32" s="152"/>
      <c r="J32" s="153"/>
      <c r="K32" s="151">
        <v>20621</v>
      </c>
      <c r="L32" s="44"/>
      <c r="M32" s="45"/>
      <c r="N32" s="46">
        <f t="shared" si="0"/>
        <v>5180092</v>
      </c>
      <c r="O32" s="44"/>
      <c r="P32" s="147"/>
      <c r="Q32" s="148">
        <v>41740</v>
      </c>
      <c r="R32" s="148"/>
      <c r="S32" s="149"/>
      <c r="T32" s="148">
        <v>0</v>
      </c>
      <c r="U32" s="150"/>
      <c r="X32" s="149"/>
      <c r="Y32" s="148">
        <f t="shared" si="1"/>
        <v>41740</v>
      </c>
      <c r="Z32" s="148"/>
      <c r="AA32" s="149"/>
      <c r="AB32" s="148">
        <v>266243</v>
      </c>
      <c r="AC32" s="150"/>
      <c r="AD32" s="148"/>
      <c r="AE32" s="148">
        <v>574133</v>
      </c>
      <c r="AF32" s="148"/>
      <c r="AG32" s="149"/>
      <c r="AH32" s="148">
        <v>70019</v>
      </c>
      <c r="AI32" s="148"/>
      <c r="AJ32" s="149"/>
      <c r="AK32" s="148">
        <v>56743</v>
      </c>
      <c r="AL32" s="148"/>
      <c r="AM32" s="149"/>
      <c r="AN32" s="151">
        <f>AK32+AH32+AE32+AB32+Y32+N32+'1(5)第11表-4'!AQ32+'1(5)第11表-4'!AN32</f>
        <v>115665856</v>
      </c>
      <c r="AO32" s="152"/>
      <c r="AP32" s="23"/>
      <c r="AQ32" s="49" t="s">
        <v>14</v>
      </c>
      <c r="AR32" s="329"/>
    </row>
    <row r="33" spans="1:44" s="11" customFormat="1" ht="16.5" customHeight="1" x14ac:dyDescent="0.15">
      <c r="A33" s="326"/>
      <c r="B33" s="34" t="s">
        <v>15</v>
      </c>
      <c r="C33" s="21"/>
      <c r="D33" s="166"/>
      <c r="E33" s="144">
        <v>10340873</v>
      </c>
      <c r="F33" s="146"/>
      <c r="G33" s="145"/>
      <c r="H33" s="142">
        <v>840557</v>
      </c>
      <c r="I33" s="140"/>
      <c r="J33" s="141"/>
      <c r="K33" s="142">
        <v>228041</v>
      </c>
      <c r="L33" s="38"/>
      <c r="M33" s="39"/>
      <c r="N33" s="40">
        <f t="shared" si="0"/>
        <v>11409471</v>
      </c>
      <c r="O33" s="38"/>
      <c r="P33" s="143"/>
      <c r="Q33" s="144">
        <v>42524</v>
      </c>
      <c r="R33" s="144"/>
      <c r="S33" s="145"/>
      <c r="T33" s="144">
        <v>0</v>
      </c>
      <c r="U33" s="146"/>
      <c r="V33" s="69"/>
      <c r="W33" s="69"/>
      <c r="X33" s="145"/>
      <c r="Y33" s="136">
        <f>Q33+T33</f>
        <v>42524</v>
      </c>
      <c r="Z33" s="144"/>
      <c r="AA33" s="145"/>
      <c r="AB33" s="144">
        <v>711977</v>
      </c>
      <c r="AC33" s="146"/>
      <c r="AD33" s="144"/>
      <c r="AE33" s="144">
        <v>729703</v>
      </c>
      <c r="AF33" s="144"/>
      <c r="AG33" s="145"/>
      <c r="AH33" s="144">
        <v>91513</v>
      </c>
      <c r="AI33" s="144"/>
      <c r="AJ33" s="145"/>
      <c r="AK33" s="144">
        <v>81596</v>
      </c>
      <c r="AL33" s="144"/>
      <c r="AM33" s="145"/>
      <c r="AN33" s="142">
        <f>AK33+AH33+AE33+AB33+Y33+N33+'1(5)第11表-4'!AQ33+'1(5)第11表-4'!AN33</f>
        <v>181876025</v>
      </c>
      <c r="AO33" s="140"/>
      <c r="AP33" s="10"/>
      <c r="AQ33" s="34" t="s">
        <v>15</v>
      </c>
      <c r="AR33" s="327"/>
    </row>
    <row r="34" spans="1:44" ht="16.5" customHeight="1" x14ac:dyDescent="0.15">
      <c r="A34" s="326"/>
      <c r="B34" s="34" t="s">
        <v>16</v>
      </c>
      <c r="C34" s="21"/>
      <c r="D34" s="166"/>
      <c r="E34" s="144">
        <v>3476028</v>
      </c>
      <c r="F34" s="146"/>
      <c r="G34" s="145"/>
      <c r="H34" s="142">
        <v>480970</v>
      </c>
      <c r="I34" s="140"/>
      <c r="J34" s="141"/>
      <c r="K34" s="142">
        <v>366873</v>
      </c>
      <c r="L34" s="38"/>
      <c r="M34" s="39"/>
      <c r="N34" s="40">
        <f t="shared" si="0"/>
        <v>4323871</v>
      </c>
      <c r="O34" s="38"/>
      <c r="P34" s="143"/>
      <c r="Q34" s="144">
        <v>4125</v>
      </c>
      <c r="R34" s="144"/>
      <c r="S34" s="145"/>
      <c r="T34" s="144">
        <v>0</v>
      </c>
      <c r="U34" s="146"/>
      <c r="X34" s="145"/>
      <c r="Y34" s="144">
        <f t="shared" si="1"/>
        <v>4125</v>
      </c>
      <c r="Z34" s="144"/>
      <c r="AA34" s="145"/>
      <c r="AB34" s="144">
        <v>613066</v>
      </c>
      <c r="AC34" s="146"/>
      <c r="AD34" s="144"/>
      <c r="AE34" s="144">
        <v>491294</v>
      </c>
      <c r="AF34" s="144"/>
      <c r="AG34" s="145"/>
      <c r="AH34" s="144">
        <v>59078</v>
      </c>
      <c r="AI34" s="144"/>
      <c r="AJ34" s="145"/>
      <c r="AK34" s="144">
        <v>28975</v>
      </c>
      <c r="AL34" s="144"/>
      <c r="AM34" s="145"/>
      <c r="AN34" s="142">
        <f>AK34+AH34+AE34+AB34+Y34+N34+'1(5)第11表-4'!AQ34+'1(5)第11表-4'!AN34</f>
        <v>76317555</v>
      </c>
      <c r="AO34" s="140"/>
      <c r="AP34" s="10"/>
      <c r="AQ34" s="34" t="s">
        <v>16</v>
      </c>
      <c r="AR34" s="327"/>
    </row>
    <row r="35" spans="1:44" ht="16.5" customHeight="1" x14ac:dyDescent="0.15">
      <c r="A35" s="326"/>
      <c r="B35" s="34" t="s">
        <v>17</v>
      </c>
      <c r="C35" s="21"/>
      <c r="D35" s="166"/>
      <c r="E35" s="144">
        <v>5396902</v>
      </c>
      <c r="F35" s="146"/>
      <c r="G35" s="145"/>
      <c r="H35" s="142">
        <v>299532</v>
      </c>
      <c r="I35" s="140"/>
      <c r="J35" s="141"/>
      <c r="K35" s="142">
        <v>262041</v>
      </c>
      <c r="L35" s="38"/>
      <c r="M35" s="39"/>
      <c r="N35" s="40">
        <f t="shared" si="0"/>
        <v>5958475</v>
      </c>
      <c r="O35" s="38"/>
      <c r="P35" s="143"/>
      <c r="Q35" s="144">
        <v>22349</v>
      </c>
      <c r="R35" s="144"/>
      <c r="S35" s="145"/>
      <c r="T35" s="144">
        <v>0</v>
      </c>
      <c r="U35" s="146"/>
      <c r="X35" s="145"/>
      <c r="Y35" s="144">
        <f t="shared" si="1"/>
        <v>22349</v>
      </c>
      <c r="Z35" s="144"/>
      <c r="AA35" s="145"/>
      <c r="AB35" s="144">
        <v>1780658</v>
      </c>
      <c r="AC35" s="146"/>
      <c r="AD35" s="144"/>
      <c r="AE35" s="144">
        <v>669603</v>
      </c>
      <c r="AF35" s="144"/>
      <c r="AG35" s="145"/>
      <c r="AH35" s="144">
        <v>89546</v>
      </c>
      <c r="AI35" s="144"/>
      <c r="AJ35" s="145"/>
      <c r="AK35" s="144">
        <v>79965</v>
      </c>
      <c r="AL35" s="144"/>
      <c r="AM35" s="145"/>
      <c r="AN35" s="142">
        <f>AK35+AH35+AE35+AB35+Y35+N35+'1(5)第11表-4'!AQ35+'1(5)第11表-4'!AN35</f>
        <v>151179867</v>
      </c>
      <c r="AO35" s="140"/>
      <c r="AP35" s="10"/>
      <c r="AQ35" s="34" t="s">
        <v>17</v>
      </c>
      <c r="AR35" s="327"/>
    </row>
    <row r="36" spans="1:44" ht="16.5" customHeight="1" x14ac:dyDescent="0.15">
      <c r="A36" s="326"/>
      <c r="B36" s="34" t="s">
        <v>18</v>
      </c>
      <c r="C36" s="21"/>
      <c r="D36" s="166"/>
      <c r="E36" s="144">
        <v>1556648</v>
      </c>
      <c r="F36" s="146"/>
      <c r="G36" s="145"/>
      <c r="H36" s="142">
        <v>226866</v>
      </c>
      <c r="I36" s="140"/>
      <c r="J36" s="141"/>
      <c r="K36" s="142">
        <v>55337</v>
      </c>
      <c r="L36" s="38"/>
      <c r="M36" s="39"/>
      <c r="N36" s="40">
        <f t="shared" si="0"/>
        <v>1838851</v>
      </c>
      <c r="O36" s="38"/>
      <c r="P36" s="143"/>
      <c r="Q36" s="144">
        <v>19675</v>
      </c>
      <c r="R36" s="144"/>
      <c r="S36" s="145"/>
      <c r="T36" s="144">
        <v>0</v>
      </c>
      <c r="U36" s="146"/>
      <c r="X36" s="145"/>
      <c r="Y36" s="144">
        <f t="shared" si="1"/>
        <v>19675</v>
      </c>
      <c r="Z36" s="144"/>
      <c r="AA36" s="145"/>
      <c r="AB36" s="144">
        <v>94916</v>
      </c>
      <c r="AC36" s="146"/>
      <c r="AD36" s="144"/>
      <c r="AE36" s="144">
        <v>261481</v>
      </c>
      <c r="AF36" s="144"/>
      <c r="AG36" s="145"/>
      <c r="AH36" s="144">
        <v>26617</v>
      </c>
      <c r="AI36" s="144"/>
      <c r="AJ36" s="145"/>
      <c r="AK36" s="144">
        <v>19829</v>
      </c>
      <c r="AL36" s="144"/>
      <c r="AM36" s="145"/>
      <c r="AN36" s="142">
        <f>AK36+AH36+AE36+AB36+Y36+N36+'1(5)第11表-4'!AQ36+'1(5)第11表-4'!AN36</f>
        <v>64308668</v>
      </c>
      <c r="AO36" s="140"/>
      <c r="AP36" s="10"/>
      <c r="AQ36" s="34" t="s">
        <v>18</v>
      </c>
      <c r="AR36" s="327"/>
    </row>
    <row r="37" spans="1:44" ht="16.5" customHeight="1" x14ac:dyDescent="0.15">
      <c r="A37" s="328"/>
      <c r="B37" s="49" t="s">
        <v>19</v>
      </c>
      <c r="C37" s="25"/>
      <c r="D37" s="169"/>
      <c r="E37" s="148">
        <v>3681406</v>
      </c>
      <c r="F37" s="150"/>
      <c r="G37" s="149"/>
      <c r="H37" s="151">
        <v>765748</v>
      </c>
      <c r="I37" s="152"/>
      <c r="J37" s="153"/>
      <c r="K37" s="151">
        <v>86221</v>
      </c>
      <c r="L37" s="44"/>
      <c r="M37" s="45"/>
      <c r="N37" s="46">
        <f t="shared" si="0"/>
        <v>4533375</v>
      </c>
      <c r="O37" s="44"/>
      <c r="P37" s="147"/>
      <c r="Q37" s="148">
        <v>11314</v>
      </c>
      <c r="R37" s="148"/>
      <c r="S37" s="149"/>
      <c r="T37" s="148">
        <v>0</v>
      </c>
      <c r="U37" s="150"/>
      <c r="X37" s="149"/>
      <c r="Y37" s="148">
        <f t="shared" si="1"/>
        <v>11314</v>
      </c>
      <c r="Z37" s="148"/>
      <c r="AA37" s="149"/>
      <c r="AB37" s="148">
        <v>366312</v>
      </c>
      <c r="AC37" s="150"/>
      <c r="AD37" s="148"/>
      <c r="AE37" s="148">
        <v>758424</v>
      </c>
      <c r="AF37" s="148"/>
      <c r="AG37" s="149"/>
      <c r="AH37" s="148">
        <v>15724</v>
      </c>
      <c r="AI37" s="148"/>
      <c r="AJ37" s="149"/>
      <c r="AK37" s="148">
        <v>38265</v>
      </c>
      <c r="AL37" s="148"/>
      <c r="AM37" s="149"/>
      <c r="AN37" s="151">
        <f>AK37+AH37+AE37+AB37+Y37+N37+'1(5)第11表-4'!AQ37+'1(5)第11表-4'!AN37</f>
        <v>97676006</v>
      </c>
      <c r="AO37" s="152"/>
      <c r="AP37" s="23"/>
      <c r="AQ37" s="49" t="s">
        <v>19</v>
      </c>
      <c r="AR37" s="329"/>
    </row>
    <row r="38" spans="1:44" ht="16.5" customHeight="1" x14ac:dyDescent="0.15">
      <c r="A38" s="326"/>
      <c r="B38" s="34" t="s">
        <v>1</v>
      </c>
      <c r="C38" s="21"/>
      <c r="D38" s="166"/>
      <c r="E38" s="144">
        <v>4588959</v>
      </c>
      <c r="F38" s="146"/>
      <c r="G38" s="145"/>
      <c r="H38" s="142">
        <v>713574</v>
      </c>
      <c r="I38" s="140"/>
      <c r="J38" s="141"/>
      <c r="K38" s="142">
        <v>55527</v>
      </c>
      <c r="L38" s="38"/>
      <c r="M38" s="39"/>
      <c r="N38" s="40">
        <f t="shared" si="0"/>
        <v>5358060</v>
      </c>
      <c r="O38" s="38"/>
      <c r="P38" s="143"/>
      <c r="Q38" s="144">
        <v>15983</v>
      </c>
      <c r="R38" s="144"/>
      <c r="S38" s="145"/>
      <c r="T38" s="144">
        <v>0</v>
      </c>
      <c r="U38" s="146"/>
      <c r="X38" s="145"/>
      <c r="Y38" s="136">
        <f>Q38+T38</f>
        <v>15983</v>
      </c>
      <c r="Z38" s="144"/>
      <c r="AA38" s="145"/>
      <c r="AB38" s="144">
        <v>983442</v>
      </c>
      <c r="AC38" s="146"/>
      <c r="AD38" s="144"/>
      <c r="AE38" s="144">
        <v>713009</v>
      </c>
      <c r="AF38" s="144"/>
      <c r="AG38" s="145"/>
      <c r="AH38" s="144">
        <v>38705</v>
      </c>
      <c r="AI38" s="144"/>
      <c r="AJ38" s="145"/>
      <c r="AK38" s="144">
        <v>62015</v>
      </c>
      <c r="AL38" s="144"/>
      <c r="AM38" s="145"/>
      <c r="AN38" s="142">
        <f>AK38+AH38+AE38+AB38+Y38+N38+'1(5)第11表-4'!AQ38+'1(5)第11表-4'!AN38</f>
        <v>122400140</v>
      </c>
      <c r="AO38" s="140"/>
      <c r="AP38" s="10"/>
      <c r="AQ38" s="34" t="s">
        <v>1</v>
      </c>
      <c r="AR38" s="327"/>
    </row>
    <row r="39" spans="1:44" ht="16.5" customHeight="1" x14ac:dyDescent="0.15">
      <c r="A39" s="326"/>
      <c r="B39" s="34" t="s">
        <v>20</v>
      </c>
      <c r="C39" s="21"/>
      <c r="D39" s="166"/>
      <c r="E39" s="144">
        <v>6098842</v>
      </c>
      <c r="F39" s="146"/>
      <c r="G39" s="145"/>
      <c r="H39" s="142">
        <v>153320</v>
      </c>
      <c r="I39" s="140"/>
      <c r="J39" s="141"/>
      <c r="K39" s="142">
        <v>131351</v>
      </c>
      <c r="L39" s="38"/>
      <c r="M39" s="39"/>
      <c r="N39" s="40">
        <f t="shared" si="0"/>
        <v>6383513</v>
      </c>
      <c r="O39" s="38"/>
      <c r="P39" s="143"/>
      <c r="Q39" s="144">
        <v>65620</v>
      </c>
      <c r="R39" s="144"/>
      <c r="S39" s="145"/>
      <c r="T39" s="144">
        <v>0</v>
      </c>
      <c r="U39" s="146"/>
      <c r="X39" s="145"/>
      <c r="Y39" s="144">
        <f t="shared" si="1"/>
        <v>65620</v>
      </c>
      <c r="Z39" s="144"/>
      <c r="AA39" s="145"/>
      <c r="AB39" s="144">
        <v>962816</v>
      </c>
      <c r="AC39" s="146"/>
      <c r="AD39" s="144"/>
      <c r="AE39" s="144">
        <v>641481</v>
      </c>
      <c r="AF39" s="144"/>
      <c r="AG39" s="145"/>
      <c r="AH39" s="144">
        <v>80029</v>
      </c>
      <c r="AI39" s="144"/>
      <c r="AJ39" s="145"/>
      <c r="AK39" s="144">
        <v>44487</v>
      </c>
      <c r="AL39" s="144"/>
      <c r="AM39" s="145"/>
      <c r="AN39" s="142">
        <f>AK39+AH39+AE39+AB39+Y39+N39+'1(5)第11表-4'!AQ39+'1(5)第11表-4'!AN39</f>
        <v>145659302</v>
      </c>
      <c r="AO39" s="140"/>
      <c r="AP39" s="10"/>
      <c r="AQ39" s="34" t="s">
        <v>20</v>
      </c>
      <c r="AR39" s="327"/>
    </row>
    <row r="40" spans="1:44" ht="16.5" customHeight="1" x14ac:dyDescent="0.15">
      <c r="A40" s="326"/>
      <c r="B40" s="34" t="s">
        <v>21</v>
      </c>
      <c r="C40" s="21"/>
      <c r="D40" s="166"/>
      <c r="E40" s="144">
        <v>2606804</v>
      </c>
      <c r="F40" s="146"/>
      <c r="G40" s="145"/>
      <c r="H40" s="142">
        <v>51409</v>
      </c>
      <c r="I40" s="140"/>
      <c r="J40" s="141"/>
      <c r="K40" s="142">
        <v>71928</v>
      </c>
      <c r="L40" s="38"/>
      <c r="M40" s="39"/>
      <c r="N40" s="40">
        <f t="shared" si="0"/>
        <v>2730141</v>
      </c>
      <c r="O40" s="38"/>
      <c r="P40" s="143"/>
      <c r="Q40" s="144">
        <v>15472</v>
      </c>
      <c r="R40" s="144"/>
      <c r="S40" s="145"/>
      <c r="T40" s="144">
        <v>0</v>
      </c>
      <c r="U40" s="146"/>
      <c r="X40" s="145"/>
      <c r="Y40" s="144">
        <f t="shared" si="1"/>
        <v>15472</v>
      </c>
      <c r="Z40" s="144"/>
      <c r="AA40" s="145"/>
      <c r="AB40" s="144">
        <v>1289583</v>
      </c>
      <c r="AC40" s="146"/>
      <c r="AD40" s="144"/>
      <c r="AE40" s="144">
        <v>402385</v>
      </c>
      <c r="AF40" s="144"/>
      <c r="AG40" s="145"/>
      <c r="AH40" s="144">
        <v>88369</v>
      </c>
      <c r="AI40" s="144"/>
      <c r="AJ40" s="145"/>
      <c r="AK40" s="144">
        <v>23001</v>
      </c>
      <c r="AL40" s="144"/>
      <c r="AM40" s="145"/>
      <c r="AN40" s="142">
        <f>AK40+AH40+AE40+AB40+Y40+N40+'1(5)第11表-4'!AQ40+'1(5)第11表-4'!AN40</f>
        <v>64508340</v>
      </c>
      <c r="AO40" s="140"/>
      <c r="AP40" s="10"/>
      <c r="AQ40" s="34" t="s">
        <v>21</v>
      </c>
      <c r="AR40" s="327"/>
    </row>
    <row r="41" spans="1:44" ht="16.5" customHeight="1" x14ac:dyDescent="0.15">
      <c r="A41" s="326"/>
      <c r="B41" s="34" t="s">
        <v>22</v>
      </c>
      <c r="C41" s="21"/>
      <c r="D41" s="166"/>
      <c r="E41" s="144">
        <v>2320039</v>
      </c>
      <c r="F41" s="146"/>
      <c r="G41" s="145"/>
      <c r="H41" s="142">
        <v>64662</v>
      </c>
      <c r="I41" s="140"/>
      <c r="J41" s="141"/>
      <c r="K41" s="142">
        <v>56400</v>
      </c>
      <c r="L41" s="38"/>
      <c r="M41" s="39"/>
      <c r="N41" s="40">
        <f t="shared" si="0"/>
        <v>2441101</v>
      </c>
      <c r="O41" s="38"/>
      <c r="P41" s="143"/>
      <c r="Q41" s="144">
        <v>19098</v>
      </c>
      <c r="R41" s="144"/>
      <c r="S41" s="145"/>
      <c r="T41" s="144">
        <v>0</v>
      </c>
      <c r="U41" s="146"/>
      <c r="X41" s="145"/>
      <c r="Y41" s="144">
        <f t="shared" si="1"/>
        <v>19098</v>
      </c>
      <c r="Z41" s="144"/>
      <c r="AA41" s="145"/>
      <c r="AB41" s="144">
        <v>195066</v>
      </c>
      <c r="AC41" s="146"/>
      <c r="AD41" s="144"/>
      <c r="AE41" s="144">
        <v>385998</v>
      </c>
      <c r="AF41" s="144"/>
      <c r="AG41" s="145"/>
      <c r="AH41" s="144">
        <v>47230</v>
      </c>
      <c r="AI41" s="144"/>
      <c r="AJ41" s="145"/>
      <c r="AK41" s="144">
        <v>83391</v>
      </c>
      <c r="AL41" s="144"/>
      <c r="AM41" s="145"/>
      <c r="AN41" s="142">
        <f>AK41+AH41+AE41+AB41+Y41+N41+'1(5)第11表-4'!AQ41+'1(5)第11表-4'!AN41</f>
        <v>93894956</v>
      </c>
      <c r="AO41" s="140"/>
      <c r="AP41" s="10"/>
      <c r="AQ41" s="34" t="s">
        <v>22</v>
      </c>
      <c r="AR41" s="327"/>
    </row>
    <row r="42" spans="1:44" ht="16.5" customHeight="1" x14ac:dyDescent="0.15">
      <c r="A42" s="328"/>
      <c r="B42" s="49" t="s">
        <v>23</v>
      </c>
      <c r="C42" s="25"/>
      <c r="D42" s="169"/>
      <c r="E42" s="148">
        <v>1494206</v>
      </c>
      <c r="F42" s="150"/>
      <c r="G42" s="149"/>
      <c r="H42" s="151">
        <v>21890</v>
      </c>
      <c r="I42" s="152"/>
      <c r="J42" s="153"/>
      <c r="K42" s="151">
        <v>0</v>
      </c>
      <c r="L42" s="44"/>
      <c r="M42" s="45"/>
      <c r="N42" s="46">
        <f t="shared" si="0"/>
        <v>1516096</v>
      </c>
      <c r="O42" s="44"/>
      <c r="P42" s="147"/>
      <c r="Q42" s="148">
        <v>16903</v>
      </c>
      <c r="R42" s="148"/>
      <c r="S42" s="149"/>
      <c r="T42" s="148">
        <v>0</v>
      </c>
      <c r="U42" s="150"/>
      <c r="X42" s="149"/>
      <c r="Y42" s="148">
        <f t="shared" si="1"/>
        <v>16903</v>
      </c>
      <c r="Z42" s="148"/>
      <c r="AA42" s="149"/>
      <c r="AB42" s="148">
        <v>152520</v>
      </c>
      <c r="AC42" s="150"/>
      <c r="AD42" s="148"/>
      <c r="AE42" s="148">
        <v>173340</v>
      </c>
      <c r="AF42" s="148"/>
      <c r="AG42" s="149"/>
      <c r="AH42" s="148">
        <v>24173</v>
      </c>
      <c r="AI42" s="148"/>
      <c r="AJ42" s="149"/>
      <c r="AK42" s="148">
        <v>23356</v>
      </c>
      <c r="AL42" s="148"/>
      <c r="AM42" s="149"/>
      <c r="AN42" s="151">
        <f>AK42+AH42+AE42+AB42+Y42+N42+'1(5)第11表-4'!AQ42+'1(5)第11表-4'!AN42</f>
        <v>43258808</v>
      </c>
      <c r="AO42" s="152"/>
      <c r="AP42" s="23"/>
      <c r="AQ42" s="49" t="s">
        <v>23</v>
      </c>
      <c r="AR42" s="329"/>
    </row>
    <row r="43" spans="1:44" ht="16.5" customHeight="1" x14ac:dyDescent="0.15">
      <c r="A43" s="326"/>
      <c r="B43" s="34" t="s">
        <v>122</v>
      </c>
      <c r="C43" s="21"/>
      <c r="D43" s="166"/>
      <c r="E43" s="144">
        <v>1920220</v>
      </c>
      <c r="F43" s="146"/>
      <c r="G43" s="145"/>
      <c r="H43" s="142">
        <v>9856</v>
      </c>
      <c r="I43" s="140"/>
      <c r="J43" s="141"/>
      <c r="K43" s="142">
        <v>96815</v>
      </c>
      <c r="L43" s="38"/>
      <c r="M43" s="39"/>
      <c r="N43" s="40">
        <f t="shared" si="0"/>
        <v>2026891</v>
      </c>
      <c r="O43" s="38"/>
      <c r="P43" s="143"/>
      <c r="Q43" s="144">
        <v>20650</v>
      </c>
      <c r="R43" s="144"/>
      <c r="S43" s="145"/>
      <c r="T43" s="144">
        <v>0</v>
      </c>
      <c r="U43" s="146"/>
      <c r="X43" s="145"/>
      <c r="Y43" s="136">
        <f>Q43+T43</f>
        <v>20650</v>
      </c>
      <c r="Z43" s="144"/>
      <c r="AA43" s="145"/>
      <c r="AB43" s="144">
        <v>1339391</v>
      </c>
      <c r="AC43" s="146"/>
      <c r="AD43" s="144"/>
      <c r="AE43" s="144">
        <v>231696</v>
      </c>
      <c r="AF43" s="144"/>
      <c r="AG43" s="145"/>
      <c r="AH43" s="144">
        <v>60131</v>
      </c>
      <c r="AI43" s="144"/>
      <c r="AJ43" s="145"/>
      <c r="AK43" s="144">
        <v>34145</v>
      </c>
      <c r="AL43" s="144"/>
      <c r="AM43" s="145"/>
      <c r="AN43" s="142">
        <f>AK43+AH43+AE43+AB43+Y43+N43+'1(5)第11表-4'!AQ43+'1(5)第11表-4'!AN43</f>
        <v>71472074</v>
      </c>
      <c r="AO43" s="140"/>
      <c r="AP43" s="10"/>
      <c r="AQ43" s="34" t="s">
        <v>122</v>
      </c>
      <c r="AR43" s="327"/>
    </row>
    <row r="44" spans="1:44" ht="16.5" customHeight="1" x14ac:dyDescent="0.15">
      <c r="A44" s="326"/>
      <c r="B44" s="34" t="s">
        <v>24</v>
      </c>
      <c r="C44" s="21"/>
      <c r="D44" s="166"/>
      <c r="E44" s="144">
        <v>1638567</v>
      </c>
      <c r="F44" s="146"/>
      <c r="G44" s="145"/>
      <c r="H44" s="142">
        <v>101535</v>
      </c>
      <c r="I44" s="140"/>
      <c r="J44" s="141"/>
      <c r="K44" s="142">
        <v>127015</v>
      </c>
      <c r="L44" s="38"/>
      <c r="M44" s="39"/>
      <c r="N44" s="40">
        <f t="shared" si="0"/>
        <v>1867117</v>
      </c>
      <c r="O44" s="38"/>
      <c r="P44" s="143"/>
      <c r="Q44" s="144">
        <v>13886</v>
      </c>
      <c r="R44" s="144"/>
      <c r="S44" s="145"/>
      <c r="T44" s="144">
        <v>0</v>
      </c>
      <c r="U44" s="146"/>
      <c r="X44" s="145"/>
      <c r="Y44" s="144">
        <f t="shared" si="1"/>
        <v>13886</v>
      </c>
      <c r="Z44" s="144"/>
      <c r="AA44" s="145"/>
      <c r="AB44" s="144">
        <v>84940</v>
      </c>
      <c r="AC44" s="146"/>
      <c r="AD44" s="144"/>
      <c r="AE44" s="144">
        <v>323218</v>
      </c>
      <c r="AF44" s="144"/>
      <c r="AG44" s="145"/>
      <c r="AH44" s="144">
        <v>11504</v>
      </c>
      <c r="AI44" s="144"/>
      <c r="AJ44" s="145"/>
      <c r="AK44" s="144">
        <v>6567</v>
      </c>
      <c r="AL44" s="144"/>
      <c r="AM44" s="145"/>
      <c r="AN44" s="142">
        <f>AK44+AH44+AE44+AB44+Y44+N44+'1(5)第11表-4'!AQ44+'1(5)第11表-4'!AN44</f>
        <v>50082890</v>
      </c>
      <c r="AO44" s="140"/>
      <c r="AP44" s="10"/>
      <c r="AQ44" s="34" t="s">
        <v>24</v>
      </c>
      <c r="AR44" s="327"/>
    </row>
    <row r="45" spans="1:44" ht="16.5" customHeight="1" x14ac:dyDescent="0.15">
      <c r="A45" s="326"/>
      <c r="B45" s="34" t="s">
        <v>25</v>
      </c>
      <c r="C45" s="21"/>
      <c r="D45" s="166"/>
      <c r="E45" s="144">
        <v>2222832</v>
      </c>
      <c r="F45" s="146"/>
      <c r="G45" s="145"/>
      <c r="H45" s="142">
        <v>11182</v>
      </c>
      <c r="I45" s="140"/>
      <c r="J45" s="141"/>
      <c r="K45" s="142">
        <v>162231</v>
      </c>
      <c r="L45" s="38"/>
      <c r="M45" s="39"/>
      <c r="N45" s="40">
        <f t="shared" si="0"/>
        <v>2396245</v>
      </c>
      <c r="O45" s="38"/>
      <c r="P45" s="143"/>
      <c r="Q45" s="144">
        <v>23877</v>
      </c>
      <c r="R45" s="144"/>
      <c r="S45" s="145"/>
      <c r="T45" s="144">
        <v>0</v>
      </c>
      <c r="U45" s="146"/>
      <c r="X45" s="145"/>
      <c r="Y45" s="144">
        <f t="shared" si="1"/>
        <v>23877</v>
      </c>
      <c r="Z45" s="144"/>
      <c r="AA45" s="145"/>
      <c r="AB45" s="144">
        <v>26415</v>
      </c>
      <c r="AC45" s="146"/>
      <c r="AD45" s="144"/>
      <c r="AE45" s="144">
        <v>249281</v>
      </c>
      <c r="AF45" s="144"/>
      <c r="AG45" s="145"/>
      <c r="AH45" s="144">
        <v>35258</v>
      </c>
      <c r="AI45" s="144"/>
      <c r="AJ45" s="145"/>
      <c r="AK45" s="144">
        <v>97925</v>
      </c>
      <c r="AL45" s="144"/>
      <c r="AM45" s="145"/>
      <c r="AN45" s="142">
        <f>AK45+AH45+AE45+AB45+Y45+N45+'1(5)第11表-4'!AQ45+'1(5)第11表-4'!AN45</f>
        <v>73540457</v>
      </c>
      <c r="AO45" s="140"/>
      <c r="AP45" s="10"/>
      <c r="AQ45" s="34" t="s">
        <v>25</v>
      </c>
      <c r="AR45" s="327"/>
    </row>
    <row r="46" spans="1:44" ht="16.5" customHeight="1" x14ac:dyDescent="0.15">
      <c r="A46" s="326"/>
      <c r="B46" s="34" t="s">
        <v>55</v>
      </c>
      <c r="C46" s="21"/>
      <c r="D46" s="166"/>
      <c r="E46" s="144">
        <v>6209560</v>
      </c>
      <c r="F46" s="146"/>
      <c r="G46" s="145"/>
      <c r="H46" s="142">
        <v>185094</v>
      </c>
      <c r="I46" s="140"/>
      <c r="J46" s="141"/>
      <c r="K46" s="142">
        <v>472917</v>
      </c>
      <c r="L46" s="38"/>
      <c r="M46" s="39"/>
      <c r="N46" s="40">
        <f t="shared" si="0"/>
        <v>6867571</v>
      </c>
      <c r="O46" s="38"/>
      <c r="P46" s="143"/>
      <c r="Q46" s="144">
        <v>62199</v>
      </c>
      <c r="R46" s="144"/>
      <c r="S46" s="145"/>
      <c r="T46" s="144">
        <v>0</v>
      </c>
      <c r="U46" s="146"/>
      <c r="X46" s="145"/>
      <c r="Y46" s="144">
        <f t="shared" si="1"/>
        <v>62199</v>
      </c>
      <c r="Z46" s="144"/>
      <c r="AA46" s="145"/>
      <c r="AB46" s="144">
        <v>484664</v>
      </c>
      <c r="AC46" s="146"/>
      <c r="AD46" s="144"/>
      <c r="AE46" s="144">
        <v>503354</v>
      </c>
      <c r="AF46" s="144"/>
      <c r="AG46" s="145"/>
      <c r="AH46" s="144">
        <v>173038</v>
      </c>
      <c r="AI46" s="144"/>
      <c r="AJ46" s="145"/>
      <c r="AK46" s="144">
        <v>88698</v>
      </c>
      <c r="AL46" s="144"/>
      <c r="AM46" s="145"/>
      <c r="AN46" s="142">
        <f>AK46+AH46+AE46+AB46+Y46+N46+'1(5)第11表-4'!AQ46+'1(5)第11表-4'!AN46</f>
        <v>124306741</v>
      </c>
      <c r="AO46" s="140"/>
      <c r="AP46" s="10"/>
      <c r="AQ46" s="34" t="s">
        <v>55</v>
      </c>
      <c r="AR46" s="327"/>
    </row>
    <row r="47" spans="1:44" ht="16.5" customHeight="1" thickBot="1" x14ac:dyDescent="0.2">
      <c r="A47" s="326"/>
      <c r="B47" s="34" t="s">
        <v>128</v>
      </c>
      <c r="C47" s="21"/>
      <c r="D47" s="166"/>
      <c r="E47" s="144">
        <v>2090569</v>
      </c>
      <c r="F47" s="146"/>
      <c r="G47" s="145"/>
      <c r="H47" s="142">
        <v>83600</v>
      </c>
      <c r="I47" s="140"/>
      <c r="J47" s="141"/>
      <c r="K47" s="142">
        <v>4911</v>
      </c>
      <c r="L47" s="38"/>
      <c r="M47" s="39"/>
      <c r="N47" s="40">
        <f t="shared" si="0"/>
        <v>2179080</v>
      </c>
      <c r="O47" s="38"/>
      <c r="P47" s="143"/>
      <c r="Q47" s="144">
        <v>10136</v>
      </c>
      <c r="R47" s="144"/>
      <c r="S47" s="145"/>
      <c r="T47" s="144">
        <v>0</v>
      </c>
      <c r="U47" s="146"/>
      <c r="X47" s="145"/>
      <c r="Y47" s="148">
        <f t="shared" si="1"/>
        <v>10136</v>
      </c>
      <c r="Z47" s="144"/>
      <c r="AA47" s="145"/>
      <c r="AB47" s="144">
        <v>342495</v>
      </c>
      <c r="AC47" s="146"/>
      <c r="AD47" s="144"/>
      <c r="AE47" s="144">
        <v>210569</v>
      </c>
      <c r="AF47" s="144"/>
      <c r="AG47" s="145"/>
      <c r="AH47" s="144">
        <v>40470</v>
      </c>
      <c r="AI47" s="144"/>
      <c r="AJ47" s="145"/>
      <c r="AK47" s="144">
        <v>43296</v>
      </c>
      <c r="AL47" s="144"/>
      <c r="AM47" s="145"/>
      <c r="AN47" s="142">
        <f>AK47+AH47+AE47+AB47+Y47+N47+'1(5)第11表-4'!AQ47+'1(5)第11表-4'!AN47</f>
        <v>55762177</v>
      </c>
      <c r="AO47" s="140"/>
      <c r="AP47" s="10"/>
      <c r="AQ47" s="34" t="s">
        <v>128</v>
      </c>
      <c r="AR47" s="327"/>
    </row>
    <row r="48" spans="1:44" ht="16.5" customHeight="1" thickTop="1" x14ac:dyDescent="0.15">
      <c r="A48" s="332"/>
      <c r="B48" s="270" t="s">
        <v>26</v>
      </c>
      <c r="C48" s="271"/>
      <c r="D48" s="311"/>
      <c r="E48" s="292">
        <f>SUM(E8:E47)</f>
        <v>292695989</v>
      </c>
      <c r="F48" s="276"/>
      <c r="G48" s="275"/>
      <c r="H48" s="273">
        <f>SUM(H8:H47)</f>
        <v>16415826</v>
      </c>
      <c r="I48" s="277"/>
      <c r="J48" s="278"/>
      <c r="K48" s="273">
        <f>SUM(K8:K47)</f>
        <v>13753807</v>
      </c>
      <c r="L48" s="279"/>
      <c r="M48" s="293"/>
      <c r="N48" s="292">
        <f>SUM(N8:N47)</f>
        <v>322865622</v>
      </c>
      <c r="O48" s="279"/>
      <c r="P48" s="272"/>
      <c r="Q48" s="273">
        <f>SUM(Q8:Q47)</f>
        <v>2714065</v>
      </c>
      <c r="R48" s="274"/>
      <c r="S48" s="275"/>
      <c r="T48" s="273">
        <f>SUM(T8:T47)</f>
        <v>280424</v>
      </c>
      <c r="U48" s="276"/>
      <c r="X48" s="275"/>
      <c r="Y48" s="273">
        <f>SUM(Y8:Y47)</f>
        <v>2994489</v>
      </c>
      <c r="Z48" s="274"/>
      <c r="AA48" s="275"/>
      <c r="AB48" s="273">
        <f>SUM(AB8:AB47)</f>
        <v>45976860</v>
      </c>
      <c r="AC48" s="276"/>
      <c r="AD48" s="274"/>
      <c r="AE48" s="274">
        <f>SUM(AE8:AE47)</f>
        <v>44273045</v>
      </c>
      <c r="AF48" s="274"/>
      <c r="AG48" s="275"/>
      <c r="AH48" s="274">
        <f>SUM(AH8:AH47)</f>
        <v>5334442</v>
      </c>
      <c r="AI48" s="274"/>
      <c r="AJ48" s="275"/>
      <c r="AK48" s="273">
        <f>SUM(AK8:AK47)</f>
        <v>4012838</v>
      </c>
      <c r="AL48" s="274"/>
      <c r="AM48" s="275"/>
      <c r="AN48" s="273">
        <f>SUM(AN8:AN47)</f>
        <v>7536040865</v>
      </c>
      <c r="AO48" s="277"/>
      <c r="AP48" s="269"/>
      <c r="AQ48" s="270" t="s">
        <v>26</v>
      </c>
      <c r="AR48" s="333"/>
    </row>
    <row r="49" spans="1:44" ht="21.95" customHeight="1" x14ac:dyDescent="0.15">
      <c r="A49" s="330"/>
      <c r="B49" s="47" t="s">
        <v>27</v>
      </c>
      <c r="C49" s="50"/>
      <c r="D49" s="172"/>
      <c r="E49" s="154">
        <v>1586837</v>
      </c>
      <c r="F49" s="157"/>
      <c r="G49" s="156"/>
      <c r="H49" s="158">
        <v>0</v>
      </c>
      <c r="I49" s="159"/>
      <c r="J49" s="160"/>
      <c r="K49" s="158">
        <v>60379</v>
      </c>
      <c r="L49" s="52"/>
      <c r="M49" s="53"/>
      <c r="N49" s="48">
        <f t="shared" ref="N49:N71" si="2">K49+H49+E49</f>
        <v>1647216</v>
      </c>
      <c r="O49" s="52"/>
      <c r="P49" s="155"/>
      <c r="Q49" s="154">
        <v>0</v>
      </c>
      <c r="R49" s="154"/>
      <c r="S49" s="156"/>
      <c r="T49" s="154">
        <v>0</v>
      </c>
      <c r="U49" s="157"/>
      <c r="X49" s="156"/>
      <c r="Y49" s="136">
        <f>Q49+T49</f>
        <v>0</v>
      </c>
      <c r="Z49" s="154"/>
      <c r="AA49" s="156"/>
      <c r="AB49" s="154">
        <v>17512</v>
      </c>
      <c r="AC49" s="157"/>
      <c r="AD49" s="154"/>
      <c r="AE49" s="154">
        <v>258912</v>
      </c>
      <c r="AF49" s="154"/>
      <c r="AG49" s="156"/>
      <c r="AH49" s="154">
        <v>10421</v>
      </c>
      <c r="AI49" s="154"/>
      <c r="AJ49" s="156"/>
      <c r="AK49" s="154">
        <v>14904</v>
      </c>
      <c r="AL49" s="154"/>
      <c r="AM49" s="156"/>
      <c r="AN49" s="142">
        <f>AK49+AH49+AE49+AB49+Y49+N49+'1(5)第11表-4'!AQ49+'1(5)第11表-4'!AN49</f>
        <v>43246965</v>
      </c>
      <c r="AO49" s="159"/>
      <c r="AP49" s="7"/>
      <c r="AQ49" s="47" t="s">
        <v>27</v>
      </c>
      <c r="AR49" s="331"/>
    </row>
    <row r="50" spans="1:44" s="11" customFormat="1" ht="21.95" customHeight="1" x14ac:dyDescent="0.15">
      <c r="A50" s="326"/>
      <c r="B50" s="34" t="s">
        <v>28</v>
      </c>
      <c r="C50" s="21"/>
      <c r="D50" s="166"/>
      <c r="E50" s="144">
        <v>1384398</v>
      </c>
      <c r="F50" s="146"/>
      <c r="G50" s="145"/>
      <c r="H50" s="142">
        <v>934877</v>
      </c>
      <c r="I50" s="140"/>
      <c r="J50" s="141"/>
      <c r="K50" s="142">
        <v>42659</v>
      </c>
      <c r="L50" s="38"/>
      <c r="M50" s="39"/>
      <c r="N50" s="40">
        <f t="shared" si="2"/>
        <v>2361934</v>
      </c>
      <c r="O50" s="38"/>
      <c r="P50" s="143"/>
      <c r="Q50" s="144">
        <v>2414</v>
      </c>
      <c r="R50" s="144"/>
      <c r="S50" s="145"/>
      <c r="T50" s="144">
        <v>0</v>
      </c>
      <c r="U50" s="146"/>
      <c r="V50" s="69"/>
      <c r="W50" s="69"/>
      <c r="X50" s="145"/>
      <c r="Y50" s="144">
        <f t="shared" ref="Y50:Y53" si="3">Q50+T50</f>
        <v>2414</v>
      </c>
      <c r="Z50" s="144"/>
      <c r="AA50" s="145"/>
      <c r="AB50" s="144">
        <v>132530</v>
      </c>
      <c r="AC50" s="146"/>
      <c r="AD50" s="144"/>
      <c r="AE50" s="144">
        <v>78765</v>
      </c>
      <c r="AF50" s="144"/>
      <c r="AG50" s="145"/>
      <c r="AH50" s="144">
        <v>24617</v>
      </c>
      <c r="AI50" s="144"/>
      <c r="AJ50" s="145"/>
      <c r="AK50" s="144">
        <v>5230</v>
      </c>
      <c r="AL50" s="144"/>
      <c r="AM50" s="145"/>
      <c r="AN50" s="142">
        <f>AK50+AH50+AE50+AB50+Y50+N50+'1(5)第11表-4'!AQ50+'1(5)第11表-4'!AN50</f>
        <v>40201194</v>
      </c>
      <c r="AO50" s="140"/>
      <c r="AP50" s="10"/>
      <c r="AQ50" s="34" t="s">
        <v>28</v>
      </c>
      <c r="AR50" s="327"/>
    </row>
    <row r="51" spans="1:44" ht="21.95" customHeight="1" x14ac:dyDescent="0.15">
      <c r="A51" s="326"/>
      <c r="B51" s="34" t="s">
        <v>29</v>
      </c>
      <c r="C51" s="21"/>
      <c r="D51" s="166"/>
      <c r="E51" s="144">
        <v>418441</v>
      </c>
      <c r="F51" s="146"/>
      <c r="G51" s="145"/>
      <c r="H51" s="142">
        <v>19073</v>
      </c>
      <c r="I51" s="140"/>
      <c r="J51" s="141"/>
      <c r="K51" s="142">
        <v>0</v>
      </c>
      <c r="L51" s="38"/>
      <c r="M51" s="39"/>
      <c r="N51" s="40">
        <f t="shared" si="2"/>
        <v>437514</v>
      </c>
      <c r="O51" s="38"/>
      <c r="P51" s="143"/>
      <c r="Q51" s="144">
        <v>571</v>
      </c>
      <c r="R51" s="144"/>
      <c r="S51" s="145"/>
      <c r="T51" s="144">
        <v>0</v>
      </c>
      <c r="U51" s="146"/>
      <c r="X51" s="145"/>
      <c r="Y51" s="144">
        <f t="shared" si="3"/>
        <v>571</v>
      </c>
      <c r="Z51" s="144"/>
      <c r="AA51" s="145"/>
      <c r="AB51" s="144">
        <v>26337</v>
      </c>
      <c r="AC51" s="146"/>
      <c r="AD51" s="144"/>
      <c r="AE51" s="144">
        <v>35030</v>
      </c>
      <c r="AF51" s="144"/>
      <c r="AG51" s="145"/>
      <c r="AH51" s="144">
        <v>7515</v>
      </c>
      <c r="AI51" s="144"/>
      <c r="AJ51" s="145"/>
      <c r="AK51" s="144">
        <v>5796</v>
      </c>
      <c r="AL51" s="144"/>
      <c r="AM51" s="145"/>
      <c r="AN51" s="142">
        <f>AK51+AH51+AE51+AB51+Y51+N51+'1(5)第11表-4'!AQ51+'1(5)第11表-4'!AN51</f>
        <v>26916572</v>
      </c>
      <c r="AO51" s="140"/>
      <c r="AP51" s="10"/>
      <c r="AQ51" s="34" t="s">
        <v>29</v>
      </c>
      <c r="AR51" s="327"/>
    </row>
    <row r="52" spans="1:44" ht="21.95" customHeight="1" x14ac:dyDescent="0.15">
      <c r="A52" s="326"/>
      <c r="B52" s="34" t="s">
        <v>56</v>
      </c>
      <c r="C52" s="21"/>
      <c r="D52" s="166"/>
      <c r="E52" s="144">
        <v>99652</v>
      </c>
      <c r="F52" s="146"/>
      <c r="G52" s="145"/>
      <c r="H52" s="142">
        <v>24476</v>
      </c>
      <c r="I52" s="140"/>
      <c r="J52" s="141"/>
      <c r="K52" s="142">
        <v>0</v>
      </c>
      <c r="L52" s="38"/>
      <c r="M52" s="39"/>
      <c r="N52" s="40">
        <f t="shared" si="2"/>
        <v>124128</v>
      </c>
      <c r="O52" s="38"/>
      <c r="P52" s="143"/>
      <c r="Q52" s="144">
        <v>0</v>
      </c>
      <c r="R52" s="144"/>
      <c r="S52" s="145"/>
      <c r="T52" s="144">
        <v>0</v>
      </c>
      <c r="U52" s="146"/>
      <c r="X52" s="145"/>
      <c r="Y52" s="144">
        <f t="shared" si="3"/>
        <v>0</v>
      </c>
      <c r="Z52" s="144"/>
      <c r="AA52" s="145"/>
      <c r="AB52" s="144">
        <v>5990</v>
      </c>
      <c r="AC52" s="146"/>
      <c r="AD52" s="144"/>
      <c r="AE52" s="144">
        <v>50556</v>
      </c>
      <c r="AF52" s="144"/>
      <c r="AG52" s="145"/>
      <c r="AH52" s="144">
        <v>1388</v>
      </c>
      <c r="AI52" s="144"/>
      <c r="AJ52" s="145"/>
      <c r="AK52" s="144">
        <v>7584</v>
      </c>
      <c r="AL52" s="144"/>
      <c r="AM52" s="145"/>
      <c r="AN52" s="142">
        <f>AK52+AH52+AE52+AB52+Y52+N52+'1(5)第11表-4'!AQ52+'1(5)第11表-4'!AN52</f>
        <v>9290900</v>
      </c>
      <c r="AO52" s="140"/>
      <c r="AP52" s="10"/>
      <c r="AQ52" s="34" t="s">
        <v>56</v>
      </c>
      <c r="AR52" s="327"/>
    </row>
    <row r="53" spans="1:44" ht="21.95" customHeight="1" x14ac:dyDescent="0.15">
      <c r="A53" s="328"/>
      <c r="B53" s="49" t="s">
        <v>30</v>
      </c>
      <c r="C53" s="25"/>
      <c r="D53" s="169"/>
      <c r="E53" s="148">
        <v>492579</v>
      </c>
      <c r="F53" s="150"/>
      <c r="G53" s="149"/>
      <c r="H53" s="151">
        <v>22176</v>
      </c>
      <c r="I53" s="152"/>
      <c r="J53" s="153"/>
      <c r="K53" s="151">
        <v>12625</v>
      </c>
      <c r="L53" s="44"/>
      <c r="M53" s="45"/>
      <c r="N53" s="46">
        <f t="shared" si="2"/>
        <v>527380</v>
      </c>
      <c r="O53" s="44"/>
      <c r="P53" s="147"/>
      <c r="Q53" s="148">
        <v>3986</v>
      </c>
      <c r="R53" s="148"/>
      <c r="S53" s="149"/>
      <c r="T53" s="148">
        <v>0</v>
      </c>
      <c r="U53" s="150"/>
      <c r="X53" s="149"/>
      <c r="Y53" s="148">
        <f t="shared" si="3"/>
        <v>3986</v>
      </c>
      <c r="Z53" s="148"/>
      <c r="AA53" s="149"/>
      <c r="AB53" s="148">
        <v>346950</v>
      </c>
      <c r="AC53" s="150"/>
      <c r="AD53" s="148"/>
      <c r="AE53" s="148">
        <v>31120</v>
      </c>
      <c r="AF53" s="148"/>
      <c r="AG53" s="149"/>
      <c r="AH53" s="148">
        <v>5376</v>
      </c>
      <c r="AI53" s="148"/>
      <c r="AJ53" s="149"/>
      <c r="AK53" s="148">
        <v>1869</v>
      </c>
      <c r="AL53" s="148"/>
      <c r="AM53" s="149"/>
      <c r="AN53" s="151">
        <f>AK53+AH53+AE53+AB53+Y53+N53+'1(5)第11表-4'!AQ53+'1(5)第11表-4'!AN53</f>
        <v>18086705</v>
      </c>
      <c r="AO53" s="152"/>
      <c r="AP53" s="23"/>
      <c r="AQ53" s="49" t="s">
        <v>30</v>
      </c>
      <c r="AR53" s="329"/>
    </row>
    <row r="54" spans="1:44" ht="21.95" customHeight="1" x14ac:dyDescent="0.15">
      <c r="A54" s="326"/>
      <c r="B54" s="34" t="s">
        <v>31</v>
      </c>
      <c r="C54" s="21"/>
      <c r="D54" s="166"/>
      <c r="E54" s="144">
        <v>412203</v>
      </c>
      <c r="F54" s="146"/>
      <c r="G54" s="145"/>
      <c r="H54" s="142">
        <v>623</v>
      </c>
      <c r="I54" s="140"/>
      <c r="J54" s="141"/>
      <c r="K54" s="142">
        <v>19217</v>
      </c>
      <c r="L54" s="38"/>
      <c r="M54" s="39"/>
      <c r="N54" s="40">
        <f t="shared" si="2"/>
        <v>432043</v>
      </c>
      <c r="O54" s="38"/>
      <c r="P54" s="143"/>
      <c r="Q54" s="144">
        <v>0</v>
      </c>
      <c r="R54" s="144"/>
      <c r="S54" s="145"/>
      <c r="T54" s="144">
        <v>10825</v>
      </c>
      <c r="U54" s="146"/>
      <c r="X54" s="145"/>
      <c r="Y54" s="136">
        <f>Q54+T54</f>
        <v>10825</v>
      </c>
      <c r="Z54" s="144"/>
      <c r="AA54" s="145"/>
      <c r="AB54" s="144">
        <v>1000</v>
      </c>
      <c r="AC54" s="146"/>
      <c r="AD54" s="144"/>
      <c r="AE54" s="144">
        <v>55922</v>
      </c>
      <c r="AF54" s="144"/>
      <c r="AG54" s="145"/>
      <c r="AH54" s="144">
        <v>13022</v>
      </c>
      <c r="AI54" s="144"/>
      <c r="AJ54" s="145"/>
      <c r="AK54" s="144">
        <v>3232</v>
      </c>
      <c r="AL54" s="144"/>
      <c r="AM54" s="145"/>
      <c r="AN54" s="142">
        <f>AK54+AH54+AE54+AB54+Y54+N54+'1(5)第11表-4'!AQ54+'1(5)第11表-4'!AN54</f>
        <v>14605709</v>
      </c>
      <c r="AO54" s="140"/>
      <c r="AP54" s="10"/>
      <c r="AQ54" s="34" t="s">
        <v>31</v>
      </c>
      <c r="AR54" s="327"/>
    </row>
    <row r="55" spans="1:44" s="11" customFormat="1" ht="21.95" customHeight="1" x14ac:dyDescent="0.15">
      <c r="A55" s="326"/>
      <c r="B55" s="34" t="s">
        <v>32</v>
      </c>
      <c r="C55" s="21"/>
      <c r="D55" s="166"/>
      <c r="E55" s="144">
        <v>829122</v>
      </c>
      <c r="F55" s="146"/>
      <c r="G55" s="145"/>
      <c r="H55" s="142">
        <v>297</v>
      </c>
      <c r="I55" s="140"/>
      <c r="J55" s="141"/>
      <c r="K55" s="142">
        <v>49432</v>
      </c>
      <c r="L55" s="38"/>
      <c r="M55" s="39"/>
      <c r="N55" s="40">
        <f t="shared" si="2"/>
        <v>878851</v>
      </c>
      <c r="O55" s="38"/>
      <c r="P55" s="143"/>
      <c r="Q55" s="144">
        <v>373</v>
      </c>
      <c r="R55" s="144"/>
      <c r="S55" s="145"/>
      <c r="T55" s="144">
        <v>0</v>
      </c>
      <c r="U55" s="146"/>
      <c r="V55" s="69"/>
      <c r="W55" s="69"/>
      <c r="X55" s="145"/>
      <c r="Y55" s="144">
        <f t="shared" ref="Y55:Y58" si="4">Q55+T55</f>
        <v>373</v>
      </c>
      <c r="Z55" s="144"/>
      <c r="AA55" s="145"/>
      <c r="AB55" s="144">
        <v>58770</v>
      </c>
      <c r="AC55" s="146"/>
      <c r="AD55" s="144"/>
      <c r="AE55" s="144">
        <v>119063</v>
      </c>
      <c r="AF55" s="144"/>
      <c r="AG55" s="145"/>
      <c r="AH55" s="144">
        <v>11050</v>
      </c>
      <c r="AI55" s="144"/>
      <c r="AJ55" s="145"/>
      <c r="AK55" s="144">
        <v>9338</v>
      </c>
      <c r="AL55" s="144"/>
      <c r="AM55" s="145"/>
      <c r="AN55" s="142">
        <f>AK55+AH55+AE55+AB55+Y55+N55+'1(5)第11表-4'!AQ55+'1(5)第11表-4'!AN55</f>
        <v>24952000</v>
      </c>
      <c r="AO55" s="140"/>
      <c r="AP55" s="10"/>
      <c r="AQ55" s="34" t="s">
        <v>32</v>
      </c>
      <c r="AR55" s="327"/>
    </row>
    <row r="56" spans="1:44" ht="21.95" customHeight="1" x14ac:dyDescent="0.15">
      <c r="A56" s="326"/>
      <c r="B56" s="34" t="s">
        <v>33</v>
      </c>
      <c r="C56" s="21"/>
      <c r="D56" s="166"/>
      <c r="E56" s="144">
        <v>132787</v>
      </c>
      <c r="F56" s="146"/>
      <c r="G56" s="145"/>
      <c r="H56" s="142">
        <v>0</v>
      </c>
      <c r="I56" s="140"/>
      <c r="J56" s="141"/>
      <c r="K56" s="142">
        <v>0</v>
      </c>
      <c r="L56" s="38"/>
      <c r="M56" s="39"/>
      <c r="N56" s="40">
        <f t="shared" si="2"/>
        <v>132787</v>
      </c>
      <c r="O56" s="38"/>
      <c r="P56" s="143"/>
      <c r="Q56" s="144">
        <v>0</v>
      </c>
      <c r="R56" s="144"/>
      <c r="S56" s="145"/>
      <c r="T56" s="144">
        <v>0</v>
      </c>
      <c r="U56" s="146"/>
      <c r="X56" s="145"/>
      <c r="Y56" s="144">
        <f t="shared" si="4"/>
        <v>0</v>
      </c>
      <c r="Z56" s="144"/>
      <c r="AA56" s="145"/>
      <c r="AB56" s="144">
        <v>113272</v>
      </c>
      <c r="AC56" s="146"/>
      <c r="AD56" s="144"/>
      <c r="AE56" s="144">
        <v>52425</v>
      </c>
      <c r="AF56" s="144"/>
      <c r="AG56" s="145"/>
      <c r="AH56" s="144">
        <v>18729</v>
      </c>
      <c r="AI56" s="144"/>
      <c r="AJ56" s="145"/>
      <c r="AK56" s="144">
        <v>2532</v>
      </c>
      <c r="AL56" s="144"/>
      <c r="AM56" s="145"/>
      <c r="AN56" s="142">
        <f>AK56+AH56+AE56+AB56+Y56+N56+'1(5)第11表-4'!AQ56+'1(5)第11表-4'!AN56</f>
        <v>16362099</v>
      </c>
      <c r="AO56" s="140"/>
      <c r="AP56" s="10"/>
      <c r="AQ56" s="34" t="s">
        <v>33</v>
      </c>
      <c r="AR56" s="327"/>
    </row>
    <row r="57" spans="1:44" ht="21.95" customHeight="1" x14ac:dyDescent="0.15">
      <c r="A57" s="326"/>
      <c r="B57" s="34" t="s">
        <v>34</v>
      </c>
      <c r="C57" s="21"/>
      <c r="D57" s="166"/>
      <c r="E57" s="144">
        <v>134560</v>
      </c>
      <c r="F57" s="146"/>
      <c r="G57" s="145"/>
      <c r="H57" s="142">
        <v>0</v>
      </c>
      <c r="I57" s="140"/>
      <c r="J57" s="141"/>
      <c r="K57" s="142">
        <v>0</v>
      </c>
      <c r="L57" s="38"/>
      <c r="M57" s="39"/>
      <c r="N57" s="40">
        <f t="shared" si="2"/>
        <v>134560</v>
      </c>
      <c r="O57" s="38"/>
      <c r="P57" s="143"/>
      <c r="Q57" s="144">
        <v>5542</v>
      </c>
      <c r="R57" s="144"/>
      <c r="S57" s="145"/>
      <c r="T57" s="144">
        <v>0</v>
      </c>
      <c r="U57" s="146"/>
      <c r="X57" s="145"/>
      <c r="Y57" s="144">
        <f t="shared" si="4"/>
        <v>5542</v>
      </c>
      <c r="Z57" s="144"/>
      <c r="AA57" s="145"/>
      <c r="AB57" s="144">
        <v>35726</v>
      </c>
      <c r="AC57" s="146"/>
      <c r="AD57" s="144"/>
      <c r="AE57" s="144">
        <v>34082</v>
      </c>
      <c r="AF57" s="144"/>
      <c r="AG57" s="145"/>
      <c r="AH57" s="144">
        <v>1772</v>
      </c>
      <c r="AI57" s="144"/>
      <c r="AJ57" s="145"/>
      <c r="AK57" s="144">
        <v>2329</v>
      </c>
      <c r="AL57" s="144"/>
      <c r="AM57" s="145"/>
      <c r="AN57" s="142">
        <f>AK57+AH57+AE57+AB57+Y57+N57+'1(5)第11表-4'!AQ57+'1(5)第11表-4'!AN57</f>
        <v>15712391</v>
      </c>
      <c r="AO57" s="140"/>
      <c r="AP57" s="10"/>
      <c r="AQ57" s="34" t="s">
        <v>34</v>
      </c>
      <c r="AR57" s="327"/>
    </row>
    <row r="58" spans="1:44" ht="21.95" customHeight="1" x14ac:dyDescent="0.15">
      <c r="A58" s="328"/>
      <c r="B58" s="49" t="s">
        <v>35</v>
      </c>
      <c r="C58" s="25"/>
      <c r="D58" s="169"/>
      <c r="E58" s="148">
        <v>342919</v>
      </c>
      <c r="F58" s="150"/>
      <c r="G58" s="149"/>
      <c r="H58" s="151">
        <v>0</v>
      </c>
      <c r="I58" s="152"/>
      <c r="J58" s="153"/>
      <c r="K58" s="151">
        <v>0</v>
      </c>
      <c r="L58" s="44"/>
      <c r="M58" s="45"/>
      <c r="N58" s="46">
        <f t="shared" si="2"/>
        <v>342919</v>
      </c>
      <c r="O58" s="44"/>
      <c r="P58" s="147"/>
      <c r="Q58" s="148">
        <v>704</v>
      </c>
      <c r="R58" s="148"/>
      <c r="S58" s="149"/>
      <c r="T58" s="148">
        <v>0</v>
      </c>
      <c r="U58" s="150"/>
      <c r="X58" s="149"/>
      <c r="Y58" s="148">
        <f t="shared" si="4"/>
        <v>704</v>
      </c>
      <c r="Z58" s="148"/>
      <c r="AA58" s="149"/>
      <c r="AB58" s="148">
        <v>420722</v>
      </c>
      <c r="AC58" s="150"/>
      <c r="AD58" s="148"/>
      <c r="AE58" s="148">
        <v>75600</v>
      </c>
      <c r="AF58" s="148"/>
      <c r="AG58" s="149"/>
      <c r="AH58" s="148">
        <v>10119</v>
      </c>
      <c r="AI58" s="148"/>
      <c r="AJ58" s="149"/>
      <c r="AK58" s="148">
        <v>5074</v>
      </c>
      <c r="AL58" s="148"/>
      <c r="AM58" s="149"/>
      <c r="AN58" s="151">
        <f>AK58+AH58+AE58+AB58+Y58+N58+'1(5)第11表-4'!AQ58+'1(5)第11表-4'!AN58</f>
        <v>12104635</v>
      </c>
      <c r="AO58" s="152"/>
      <c r="AP58" s="23"/>
      <c r="AQ58" s="49" t="s">
        <v>35</v>
      </c>
      <c r="AR58" s="329"/>
    </row>
    <row r="59" spans="1:44" ht="21.95" customHeight="1" x14ac:dyDescent="0.15">
      <c r="A59" s="326"/>
      <c r="B59" s="34" t="s">
        <v>57</v>
      </c>
      <c r="C59" s="21"/>
      <c r="D59" s="166"/>
      <c r="E59" s="144">
        <v>187546</v>
      </c>
      <c r="F59" s="146"/>
      <c r="G59" s="145"/>
      <c r="H59" s="142">
        <v>0</v>
      </c>
      <c r="I59" s="140"/>
      <c r="J59" s="141"/>
      <c r="K59" s="142">
        <v>0</v>
      </c>
      <c r="L59" s="38"/>
      <c r="M59" s="39"/>
      <c r="N59" s="40">
        <f t="shared" si="2"/>
        <v>187546</v>
      </c>
      <c r="O59" s="38"/>
      <c r="P59" s="143"/>
      <c r="Q59" s="144">
        <v>3882</v>
      </c>
      <c r="R59" s="144"/>
      <c r="S59" s="145"/>
      <c r="T59" s="144">
        <v>0</v>
      </c>
      <c r="U59" s="146"/>
      <c r="X59" s="145"/>
      <c r="Y59" s="136">
        <f>Q59+T59</f>
        <v>3882</v>
      </c>
      <c r="Z59" s="144"/>
      <c r="AA59" s="145"/>
      <c r="AB59" s="144">
        <v>801</v>
      </c>
      <c r="AC59" s="146"/>
      <c r="AD59" s="144"/>
      <c r="AE59" s="144">
        <v>29993</v>
      </c>
      <c r="AF59" s="144"/>
      <c r="AG59" s="145"/>
      <c r="AH59" s="144">
        <v>2586</v>
      </c>
      <c r="AI59" s="144"/>
      <c r="AJ59" s="145"/>
      <c r="AK59" s="144">
        <v>2661</v>
      </c>
      <c r="AL59" s="144"/>
      <c r="AM59" s="145"/>
      <c r="AN59" s="142">
        <f>AK59+AH59+AE59+AB59+Y59+N59+'1(5)第11表-4'!AQ59+'1(5)第11表-4'!AN59</f>
        <v>8482718</v>
      </c>
      <c r="AO59" s="140"/>
      <c r="AP59" s="10"/>
      <c r="AQ59" s="34" t="s">
        <v>57</v>
      </c>
      <c r="AR59" s="327"/>
    </row>
    <row r="60" spans="1:44" ht="21.95" customHeight="1" x14ac:dyDescent="0.15">
      <c r="A60" s="326"/>
      <c r="B60" s="34" t="s">
        <v>36</v>
      </c>
      <c r="C60" s="21"/>
      <c r="D60" s="166"/>
      <c r="E60" s="144">
        <v>126697</v>
      </c>
      <c r="F60" s="146"/>
      <c r="G60" s="145"/>
      <c r="H60" s="142">
        <v>0</v>
      </c>
      <c r="I60" s="140"/>
      <c r="J60" s="141"/>
      <c r="K60" s="142">
        <v>0</v>
      </c>
      <c r="L60" s="38"/>
      <c r="M60" s="39"/>
      <c r="N60" s="40">
        <f t="shared" si="2"/>
        <v>126697</v>
      </c>
      <c r="O60" s="38"/>
      <c r="P60" s="143"/>
      <c r="Q60" s="144">
        <v>1824</v>
      </c>
      <c r="R60" s="144"/>
      <c r="S60" s="145"/>
      <c r="T60" s="144">
        <v>0</v>
      </c>
      <c r="U60" s="146"/>
      <c r="X60" s="145"/>
      <c r="Y60" s="144">
        <f t="shared" ref="Y60:Y63" si="5">Q60+T60</f>
        <v>1824</v>
      </c>
      <c r="Z60" s="144"/>
      <c r="AA60" s="145"/>
      <c r="AB60" s="144">
        <v>0</v>
      </c>
      <c r="AC60" s="146"/>
      <c r="AD60" s="144"/>
      <c r="AE60" s="144">
        <v>10045</v>
      </c>
      <c r="AF60" s="144"/>
      <c r="AG60" s="145"/>
      <c r="AH60" s="144">
        <v>823</v>
      </c>
      <c r="AI60" s="144"/>
      <c r="AJ60" s="145"/>
      <c r="AK60" s="144">
        <v>24</v>
      </c>
      <c r="AL60" s="144"/>
      <c r="AM60" s="145"/>
      <c r="AN60" s="142">
        <f>AK60+AH60+AE60+AB60+Y60+N60+'1(5)第11表-4'!AQ60+'1(5)第11表-4'!AN60</f>
        <v>6283328</v>
      </c>
      <c r="AO60" s="140"/>
      <c r="AP60" s="10"/>
      <c r="AQ60" s="34" t="s">
        <v>36</v>
      </c>
      <c r="AR60" s="327"/>
    </row>
    <row r="61" spans="1:44" ht="21.95" customHeight="1" x14ac:dyDescent="0.15">
      <c r="A61" s="326"/>
      <c r="B61" s="34" t="s">
        <v>37</v>
      </c>
      <c r="C61" s="21"/>
      <c r="D61" s="166"/>
      <c r="E61" s="144">
        <v>147915</v>
      </c>
      <c r="F61" s="146"/>
      <c r="G61" s="145"/>
      <c r="H61" s="142">
        <v>182</v>
      </c>
      <c r="I61" s="140"/>
      <c r="J61" s="141"/>
      <c r="K61" s="142">
        <v>0</v>
      </c>
      <c r="L61" s="38"/>
      <c r="M61" s="39"/>
      <c r="N61" s="40">
        <f t="shared" si="2"/>
        <v>148097</v>
      </c>
      <c r="O61" s="38"/>
      <c r="P61" s="143"/>
      <c r="Q61" s="144">
        <v>711</v>
      </c>
      <c r="R61" s="144"/>
      <c r="S61" s="145"/>
      <c r="T61" s="144">
        <v>0</v>
      </c>
      <c r="U61" s="146"/>
      <c r="X61" s="145"/>
      <c r="Y61" s="144">
        <f t="shared" si="5"/>
        <v>711</v>
      </c>
      <c r="Z61" s="144"/>
      <c r="AA61" s="145"/>
      <c r="AB61" s="144">
        <v>19760</v>
      </c>
      <c r="AC61" s="146"/>
      <c r="AD61" s="144"/>
      <c r="AE61" s="144">
        <v>26402</v>
      </c>
      <c r="AF61" s="144"/>
      <c r="AG61" s="145"/>
      <c r="AH61" s="144">
        <v>12501</v>
      </c>
      <c r="AI61" s="144"/>
      <c r="AJ61" s="145"/>
      <c r="AK61" s="144">
        <v>198</v>
      </c>
      <c r="AL61" s="144"/>
      <c r="AM61" s="145"/>
      <c r="AN61" s="142">
        <f>AK61+AH61+AE61+AB61+Y61+N61+'1(5)第11表-4'!AQ61+'1(5)第11表-4'!AN61</f>
        <v>6682733</v>
      </c>
      <c r="AO61" s="140"/>
      <c r="AP61" s="10"/>
      <c r="AQ61" s="34" t="s">
        <v>37</v>
      </c>
      <c r="AR61" s="327"/>
    </row>
    <row r="62" spans="1:44" ht="21.95" customHeight="1" x14ac:dyDescent="0.15">
      <c r="A62" s="326"/>
      <c r="B62" s="34" t="s">
        <v>38</v>
      </c>
      <c r="C62" s="21"/>
      <c r="D62" s="166"/>
      <c r="E62" s="144">
        <v>47037</v>
      </c>
      <c r="F62" s="146"/>
      <c r="G62" s="145"/>
      <c r="H62" s="142">
        <v>0</v>
      </c>
      <c r="I62" s="140"/>
      <c r="J62" s="141"/>
      <c r="K62" s="142">
        <v>0</v>
      </c>
      <c r="L62" s="38"/>
      <c r="M62" s="39"/>
      <c r="N62" s="40">
        <f t="shared" si="2"/>
        <v>47037</v>
      </c>
      <c r="O62" s="38"/>
      <c r="P62" s="143"/>
      <c r="Q62" s="144">
        <v>0</v>
      </c>
      <c r="R62" s="144"/>
      <c r="S62" s="145"/>
      <c r="T62" s="144">
        <v>0</v>
      </c>
      <c r="U62" s="146"/>
      <c r="X62" s="145"/>
      <c r="Y62" s="144">
        <f t="shared" si="5"/>
        <v>0</v>
      </c>
      <c r="Z62" s="144"/>
      <c r="AA62" s="145"/>
      <c r="AB62" s="144">
        <v>0</v>
      </c>
      <c r="AC62" s="146"/>
      <c r="AD62" s="144"/>
      <c r="AE62" s="144">
        <v>5967</v>
      </c>
      <c r="AF62" s="144"/>
      <c r="AG62" s="145"/>
      <c r="AH62" s="144">
        <v>2967</v>
      </c>
      <c r="AI62" s="144"/>
      <c r="AJ62" s="145"/>
      <c r="AK62" s="144">
        <v>13742</v>
      </c>
      <c r="AL62" s="144"/>
      <c r="AM62" s="145"/>
      <c r="AN62" s="142">
        <f>AK62+AH62+AE62+AB62+Y62+N62+'1(5)第11表-4'!AQ62+'1(5)第11表-4'!AN62</f>
        <v>5342292</v>
      </c>
      <c r="AO62" s="140"/>
      <c r="AP62" s="10"/>
      <c r="AQ62" s="34" t="s">
        <v>38</v>
      </c>
      <c r="AR62" s="327"/>
    </row>
    <row r="63" spans="1:44" ht="21.95" customHeight="1" x14ac:dyDescent="0.15">
      <c r="A63" s="328"/>
      <c r="B63" s="49" t="s">
        <v>39</v>
      </c>
      <c r="C63" s="25"/>
      <c r="D63" s="169"/>
      <c r="E63" s="148">
        <v>86873</v>
      </c>
      <c r="F63" s="150"/>
      <c r="G63" s="149"/>
      <c r="H63" s="151">
        <v>0</v>
      </c>
      <c r="I63" s="152"/>
      <c r="J63" s="153"/>
      <c r="K63" s="151">
        <v>0</v>
      </c>
      <c r="L63" s="44"/>
      <c r="M63" s="45"/>
      <c r="N63" s="46">
        <f t="shared" si="2"/>
        <v>86873</v>
      </c>
      <c r="O63" s="44"/>
      <c r="P63" s="147"/>
      <c r="Q63" s="148">
        <v>0</v>
      </c>
      <c r="R63" s="148"/>
      <c r="S63" s="149"/>
      <c r="T63" s="148">
        <v>0</v>
      </c>
      <c r="U63" s="150"/>
      <c r="X63" s="149"/>
      <c r="Y63" s="148">
        <f t="shared" si="5"/>
        <v>0</v>
      </c>
      <c r="Z63" s="148"/>
      <c r="AA63" s="149"/>
      <c r="AB63" s="148">
        <v>3200</v>
      </c>
      <c r="AC63" s="150"/>
      <c r="AD63" s="148"/>
      <c r="AE63" s="148">
        <v>16031</v>
      </c>
      <c r="AF63" s="148"/>
      <c r="AG63" s="149"/>
      <c r="AH63" s="148">
        <v>4912</v>
      </c>
      <c r="AI63" s="148"/>
      <c r="AJ63" s="149"/>
      <c r="AK63" s="148">
        <v>1483</v>
      </c>
      <c r="AL63" s="148"/>
      <c r="AM63" s="149"/>
      <c r="AN63" s="151">
        <f>AK63+AH63+AE63+AB63+Y63+N63+'1(5)第11表-4'!AQ63+'1(5)第11表-4'!AN63</f>
        <v>7706445</v>
      </c>
      <c r="AO63" s="152"/>
      <c r="AP63" s="23"/>
      <c r="AQ63" s="49" t="s">
        <v>39</v>
      </c>
      <c r="AR63" s="329"/>
    </row>
    <row r="64" spans="1:44" ht="21.95" customHeight="1" x14ac:dyDescent="0.15">
      <c r="A64" s="326"/>
      <c r="B64" s="34" t="s">
        <v>40</v>
      </c>
      <c r="C64" s="21"/>
      <c r="D64" s="166"/>
      <c r="E64" s="144">
        <v>3800</v>
      </c>
      <c r="F64" s="146"/>
      <c r="G64" s="145"/>
      <c r="H64" s="142">
        <v>0</v>
      </c>
      <c r="I64" s="140"/>
      <c r="J64" s="141"/>
      <c r="K64" s="142">
        <v>0</v>
      </c>
      <c r="L64" s="38"/>
      <c r="M64" s="39"/>
      <c r="N64" s="40">
        <f t="shared" si="2"/>
        <v>3800</v>
      </c>
      <c r="O64" s="38"/>
      <c r="P64" s="143"/>
      <c r="Q64" s="144">
        <v>0</v>
      </c>
      <c r="R64" s="144"/>
      <c r="S64" s="145"/>
      <c r="T64" s="144">
        <v>0</v>
      </c>
      <c r="U64" s="146"/>
      <c r="X64" s="145"/>
      <c r="Y64" s="136">
        <f>Q64+T64</f>
        <v>0</v>
      </c>
      <c r="Z64" s="144"/>
      <c r="AA64" s="145"/>
      <c r="AB64" s="144">
        <v>1164</v>
      </c>
      <c r="AC64" s="146"/>
      <c r="AD64" s="144"/>
      <c r="AE64" s="144">
        <v>0</v>
      </c>
      <c r="AF64" s="144"/>
      <c r="AG64" s="145"/>
      <c r="AH64" s="144">
        <v>2831</v>
      </c>
      <c r="AI64" s="144"/>
      <c r="AJ64" s="145"/>
      <c r="AK64" s="144">
        <v>1079</v>
      </c>
      <c r="AL64" s="144"/>
      <c r="AM64" s="145"/>
      <c r="AN64" s="142">
        <f>AK64+AH64+AE64+AB64+Y64+N64+'1(5)第11表-4'!AQ64+'1(5)第11表-4'!AN64</f>
        <v>1532408</v>
      </c>
      <c r="AO64" s="140"/>
      <c r="AP64" s="10"/>
      <c r="AQ64" s="34" t="s">
        <v>40</v>
      </c>
      <c r="AR64" s="327"/>
    </row>
    <row r="65" spans="1:44" ht="21.95" customHeight="1" x14ac:dyDescent="0.15">
      <c r="A65" s="326"/>
      <c r="B65" s="34" t="s">
        <v>41</v>
      </c>
      <c r="C65" s="21"/>
      <c r="D65" s="166"/>
      <c r="E65" s="144">
        <v>90993</v>
      </c>
      <c r="F65" s="146"/>
      <c r="G65" s="145"/>
      <c r="H65" s="142">
        <v>0</v>
      </c>
      <c r="I65" s="140"/>
      <c r="J65" s="141"/>
      <c r="K65" s="142">
        <v>0</v>
      </c>
      <c r="L65" s="38"/>
      <c r="M65" s="39"/>
      <c r="N65" s="40">
        <f t="shared" si="2"/>
        <v>90993</v>
      </c>
      <c r="O65" s="38"/>
      <c r="P65" s="143"/>
      <c r="Q65" s="144">
        <v>1121</v>
      </c>
      <c r="R65" s="144"/>
      <c r="S65" s="145"/>
      <c r="T65" s="144">
        <v>0</v>
      </c>
      <c r="U65" s="146"/>
      <c r="X65" s="145"/>
      <c r="Y65" s="144">
        <f t="shared" ref="Y65:Y71" si="6">Q65+T65</f>
        <v>1121</v>
      </c>
      <c r="Z65" s="144"/>
      <c r="AA65" s="145"/>
      <c r="AB65" s="144">
        <v>7500</v>
      </c>
      <c r="AC65" s="146"/>
      <c r="AD65" s="144"/>
      <c r="AE65" s="144">
        <v>25177</v>
      </c>
      <c r="AF65" s="144"/>
      <c r="AG65" s="145"/>
      <c r="AH65" s="144">
        <v>1633</v>
      </c>
      <c r="AI65" s="144"/>
      <c r="AJ65" s="145"/>
      <c r="AK65" s="144">
        <v>579</v>
      </c>
      <c r="AL65" s="144"/>
      <c r="AM65" s="145"/>
      <c r="AN65" s="142">
        <f>AK65+AH65+AE65+AB65+Y65+N65+'1(5)第11表-4'!AQ65+'1(5)第11表-4'!AN65</f>
        <v>7962345</v>
      </c>
      <c r="AO65" s="140"/>
      <c r="AP65" s="10"/>
      <c r="AQ65" s="34" t="s">
        <v>41</v>
      </c>
      <c r="AR65" s="327"/>
    </row>
    <row r="66" spans="1:44" ht="21.95" customHeight="1" x14ac:dyDescent="0.15">
      <c r="A66" s="326"/>
      <c r="B66" s="34" t="s">
        <v>42</v>
      </c>
      <c r="C66" s="21"/>
      <c r="D66" s="166"/>
      <c r="E66" s="144">
        <v>259453</v>
      </c>
      <c r="F66" s="146"/>
      <c r="G66" s="145"/>
      <c r="H66" s="142">
        <v>0</v>
      </c>
      <c r="I66" s="140"/>
      <c r="J66" s="141"/>
      <c r="K66" s="142">
        <v>0</v>
      </c>
      <c r="L66" s="38"/>
      <c r="M66" s="39"/>
      <c r="N66" s="40">
        <f t="shared" si="2"/>
        <v>259453</v>
      </c>
      <c r="O66" s="38"/>
      <c r="P66" s="143"/>
      <c r="Q66" s="144">
        <v>0</v>
      </c>
      <c r="R66" s="144"/>
      <c r="S66" s="145"/>
      <c r="T66" s="144">
        <v>0</v>
      </c>
      <c r="U66" s="146"/>
      <c r="X66" s="145"/>
      <c r="Y66" s="144">
        <f t="shared" si="6"/>
        <v>0</v>
      </c>
      <c r="Z66" s="144"/>
      <c r="AA66" s="145"/>
      <c r="AB66" s="144">
        <v>0</v>
      </c>
      <c r="AC66" s="146"/>
      <c r="AD66" s="144"/>
      <c r="AE66" s="144">
        <v>10302</v>
      </c>
      <c r="AF66" s="144"/>
      <c r="AG66" s="145"/>
      <c r="AH66" s="144">
        <v>3547</v>
      </c>
      <c r="AI66" s="144"/>
      <c r="AJ66" s="145"/>
      <c r="AK66" s="144">
        <v>967</v>
      </c>
      <c r="AL66" s="144"/>
      <c r="AM66" s="145"/>
      <c r="AN66" s="142">
        <f>AK66+AH66+AE66+AB66+Y66+N66+'1(5)第11表-4'!AQ66+'1(5)第11表-4'!AN66</f>
        <v>9536734</v>
      </c>
      <c r="AO66" s="140"/>
      <c r="AP66" s="10"/>
      <c r="AQ66" s="34" t="s">
        <v>42</v>
      </c>
      <c r="AR66" s="327"/>
    </row>
    <row r="67" spans="1:44" ht="21.95" customHeight="1" x14ac:dyDescent="0.15">
      <c r="A67" s="326"/>
      <c r="B67" s="34" t="s">
        <v>43</v>
      </c>
      <c r="C67" s="21"/>
      <c r="D67" s="166"/>
      <c r="E67" s="144">
        <v>436316</v>
      </c>
      <c r="F67" s="146"/>
      <c r="G67" s="145"/>
      <c r="H67" s="142">
        <v>0</v>
      </c>
      <c r="I67" s="140"/>
      <c r="J67" s="141"/>
      <c r="K67" s="142">
        <v>0</v>
      </c>
      <c r="L67" s="38"/>
      <c r="M67" s="39"/>
      <c r="N67" s="40">
        <f t="shared" si="2"/>
        <v>436316</v>
      </c>
      <c r="O67" s="38"/>
      <c r="P67" s="143"/>
      <c r="Q67" s="144">
        <v>7791</v>
      </c>
      <c r="R67" s="144"/>
      <c r="S67" s="145"/>
      <c r="T67" s="144">
        <v>0</v>
      </c>
      <c r="U67" s="146"/>
      <c r="X67" s="145"/>
      <c r="Y67" s="144">
        <f t="shared" si="6"/>
        <v>7791</v>
      </c>
      <c r="Z67" s="144"/>
      <c r="AA67" s="145"/>
      <c r="AB67" s="144">
        <v>2703</v>
      </c>
      <c r="AC67" s="146"/>
      <c r="AD67" s="144"/>
      <c r="AE67" s="144">
        <v>54518</v>
      </c>
      <c r="AF67" s="144"/>
      <c r="AG67" s="145"/>
      <c r="AH67" s="144">
        <v>7957</v>
      </c>
      <c r="AI67" s="144"/>
      <c r="AJ67" s="145"/>
      <c r="AK67" s="144">
        <v>16881</v>
      </c>
      <c r="AL67" s="144"/>
      <c r="AM67" s="145"/>
      <c r="AN67" s="142">
        <f>AK67+AH67+AE67+AB67+Y67+N67+'1(5)第11表-4'!AQ67+'1(5)第11表-4'!AN67</f>
        <v>23947900</v>
      </c>
      <c r="AO67" s="140"/>
      <c r="AP67" s="10"/>
      <c r="AQ67" s="34" t="s">
        <v>43</v>
      </c>
      <c r="AR67" s="327"/>
    </row>
    <row r="68" spans="1:44" ht="21.95" customHeight="1" x14ac:dyDescent="0.15">
      <c r="A68" s="328"/>
      <c r="B68" s="49" t="s">
        <v>44</v>
      </c>
      <c r="C68" s="25"/>
      <c r="D68" s="169"/>
      <c r="E68" s="148">
        <v>329125</v>
      </c>
      <c r="F68" s="150"/>
      <c r="G68" s="149"/>
      <c r="H68" s="151">
        <v>0</v>
      </c>
      <c r="I68" s="152"/>
      <c r="J68" s="153"/>
      <c r="K68" s="151">
        <v>238577</v>
      </c>
      <c r="L68" s="44"/>
      <c r="M68" s="45"/>
      <c r="N68" s="46">
        <f t="shared" si="2"/>
        <v>567702</v>
      </c>
      <c r="O68" s="44"/>
      <c r="P68" s="147"/>
      <c r="Q68" s="148">
        <v>6897</v>
      </c>
      <c r="R68" s="148"/>
      <c r="S68" s="149"/>
      <c r="T68" s="148">
        <v>0</v>
      </c>
      <c r="U68" s="150"/>
      <c r="X68" s="149"/>
      <c r="Y68" s="148">
        <f t="shared" si="6"/>
        <v>6897</v>
      </c>
      <c r="Z68" s="148"/>
      <c r="AA68" s="149"/>
      <c r="AB68" s="148">
        <v>35744</v>
      </c>
      <c r="AC68" s="150"/>
      <c r="AD68" s="148"/>
      <c r="AE68" s="148">
        <v>61669</v>
      </c>
      <c r="AF68" s="148"/>
      <c r="AG68" s="149"/>
      <c r="AH68" s="148">
        <v>13574</v>
      </c>
      <c r="AI68" s="148"/>
      <c r="AJ68" s="149"/>
      <c r="AK68" s="148">
        <v>4351</v>
      </c>
      <c r="AL68" s="148"/>
      <c r="AM68" s="149"/>
      <c r="AN68" s="151">
        <f>AK68+AH68+AE68+AB68+Y68+N68+'1(5)第11表-4'!AQ68+'1(5)第11表-4'!AN68</f>
        <v>25437724</v>
      </c>
      <c r="AO68" s="152"/>
      <c r="AP68" s="23"/>
      <c r="AQ68" s="49" t="s">
        <v>44</v>
      </c>
      <c r="AR68" s="329"/>
    </row>
    <row r="69" spans="1:44" ht="21.95" customHeight="1" x14ac:dyDescent="0.15">
      <c r="A69" s="326"/>
      <c r="B69" s="34" t="s">
        <v>45</v>
      </c>
      <c r="C69" s="21"/>
      <c r="D69" s="166"/>
      <c r="E69" s="144">
        <v>847053</v>
      </c>
      <c r="F69" s="146"/>
      <c r="G69" s="145"/>
      <c r="H69" s="142">
        <v>5813</v>
      </c>
      <c r="I69" s="140"/>
      <c r="J69" s="141"/>
      <c r="K69" s="142">
        <v>29528</v>
      </c>
      <c r="L69" s="38"/>
      <c r="M69" s="39"/>
      <c r="N69" s="40">
        <f t="shared" si="2"/>
        <v>882394</v>
      </c>
      <c r="O69" s="38"/>
      <c r="P69" s="143"/>
      <c r="Q69" s="144">
        <v>14458</v>
      </c>
      <c r="R69" s="144"/>
      <c r="S69" s="145"/>
      <c r="T69" s="144">
        <v>0</v>
      </c>
      <c r="U69" s="146"/>
      <c r="X69" s="145"/>
      <c r="Y69" s="136">
        <f>Q69+T69</f>
        <v>14458</v>
      </c>
      <c r="Z69" s="144"/>
      <c r="AA69" s="145"/>
      <c r="AB69" s="144">
        <v>13634</v>
      </c>
      <c r="AC69" s="146"/>
      <c r="AD69" s="144"/>
      <c r="AE69" s="144">
        <v>102967</v>
      </c>
      <c r="AF69" s="144"/>
      <c r="AG69" s="145"/>
      <c r="AH69" s="144">
        <v>7271</v>
      </c>
      <c r="AI69" s="144"/>
      <c r="AJ69" s="145"/>
      <c r="AK69" s="144">
        <v>2773</v>
      </c>
      <c r="AL69" s="144"/>
      <c r="AM69" s="145"/>
      <c r="AN69" s="142">
        <f>AK69+AH69+AE69+AB69+Y69+N69+'1(5)第11表-4'!AQ69+'1(5)第11表-4'!AN69</f>
        <v>29696927</v>
      </c>
      <c r="AO69" s="140"/>
      <c r="AP69" s="10"/>
      <c r="AQ69" s="34" t="s">
        <v>45</v>
      </c>
      <c r="AR69" s="327"/>
    </row>
    <row r="70" spans="1:44" ht="21.95" customHeight="1" x14ac:dyDescent="0.15">
      <c r="A70" s="326"/>
      <c r="B70" s="34" t="s">
        <v>46</v>
      </c>
      <c r="C70" s="21"/>
      <c r="D70" s="166"/>
      <c r="E70" s="144">
        <v>961453</v>
      </c>
      <c r="F70" s="146"/>
      <c r="G70" s="145"/>
      <c r="H70" s="142">
        <v>44617</v>
      </c>
      <c r="I70" s="140"/>
      <c r="J70" s="141"/>
      <c r="K70" s="142">
        <v>0</v>
      </c>
      <c r="L70" s="38"/>
      <c r="M70" s="39"/>
      <c r="N70" s="40">
        <f t="shared" si="2"/>
        <v>1006070</v>
      </c>
      <c r="O70" s="38"/>
      <c r="P70" s="143"/>
      <c r="Q70" s="144">
        <v>17354</v>
      </c>
      <c r="R70" s="144"/>
      <c r="S70" s="145"/>
      <c r="T70" s="144">
        <v>0</v>
      </c>
      <c r="U70" s="146"/>
      <c r="X70" s="145"/>
      <c r="Y70" s="144">
        <f t="shared" si="6"/>
        <v>17354</v>
      </c>
      <c r="Z70" s="144"/>
      <c r="AA70" s="145"/>
      <c r="AB70" s="144">
        <v>242796</v>
      </c>
      <c r="AC70" s="146"/>
      <c r="AD70" s="144"/>
      <c r="AE70" s="144">
        <v>190402</v>
      </c>
      <c r="AF70" s="144"/>
      <c r="AG70" s="145"/>
      <c r="AH70" s="144">
        <v>25053</v>
      </c>
      <c r="AI70" s="144"/>
      <c r="AJ70" s="145"/>
      <c r="AK70" s="144">
        <v>10739</v>
      </c>
      <c r="AL70" s="144"/>
      <c r="AM70" s="145"/>
      <c r="AN70" s="142">
        <f>AK70+AH70+AE70+AB70+Y70+N70+'1(5)第11表-4'!AQ70+'1(5)第11表-4'!AN70</f>
        <v>40329216</v>
      </c>
      <c r="AO70" s="140"/>
      <c r="AP70" s="10"/>
      <c r="AQ70" s="34" t="s">
        <v>46</v>
      </c>
      <c r="AR70" s="327"/>
    </row>
    <row r="71" spans="1:44" ht="21.95" customHeight="1" thickBot="1" x14ac:dyDescent="0.2">
      <c r="A71" s="326"/>
      <c r="B71" s="34" t="s">
        <v>47</v>
      </c>
      <c r="C71" s="21"/>
      <c r="D71" s="166"/>
      <c r="E71" s="144">
        <v>1309430</v>
      </c>
      <c r="F71" s="146"/>
      <c r="G71" s="145"/>
      <c r="H71" s="142">
        <v>0</v>
      </c>
      <c r="I71" s="140"/>
      <c r="J71" s="141"/>
      <c r="K71" s="142">
        <v>34997</v>
      </c>
      <c r="L71" s="38"/>
      <c r="M71" s="39"/>
      <c r="N71" s="40">
        <f t="shared" si="2"/>
        <v>1344427</v>
      </c>
      <c r="O71" s="38"/>
      <c r="P71" s="143"/>
      <c r="Q71" s="144">
        <v>0</v>
      </c>
      <c r="R71" s="144"/>
      <c r="S71" s="145"/>
      <c r="T71" s="144">
        <v>0</v>
      </c>
      <c r="U71" s="146"/>
      <c r="X71" s="145"/>
      <c r="Y71" s="144">
        <f t="shared" si="6"/>
        <v>0</v>
      </c>
      <c r="Z71" s="144"/>
      <c r="AA71" s="145"/>
      <c r="AB71" s="144">
        <v>210</v>
      </c>
      <c r="AC71" s="146"/>
      <c r="AD71" s="144"/>
      <c r="AE71" s="144">
        <v>59462</v>
      </c>
      <c r="AF71" s="144"/>
      <c r="AG71" s="145"/>
      <c r="AH71" s="144">
        <v>35558</v>
      </c>
      <c r="AI71" s="144"/>
      <c r="AJ71" s="145"/>
      <c r="AK71" s="144">
        <v>5169</v>
      </c>
      <c r="AL71" s="144"/>
      <c r="AM71" s="145"/>
      <c r="AN71" s="151">
        <f>AK71+AH71+AE71+AB71+Y71+N71+'1(5)第11表-4'!AQ71+'1(5)第11表-4'!AN71</f>
        <v>25645627</v>
      </c>
      <c r="AO71" s="140"/>
      <c r="AP71" s="10"/>
      <c r="AQ71" s="34" t="s">
        <v>47</v>
      </c>
      <c r="AR71" s="327"/>
    </row>
    <row r="72" spans="1:44" ht="21.95" customHeight="1" thickTop="1" thickBot="1" x14ac:dyDescent="0.2">
      <c r="A72" s="334"/>
      <c r="B72" s="281" t="s">
        <v>48</v>
      </c>
      <c r="C72" s="282"/>
      <c r="D72" s="309"/>
      <c r="E72" s="284">
        <f>SUM(E49:E71)</f>
        <v>10667189</v>
      </c>
      <c r="F72" s="287"/>
      <c r="G72" s="286"/>
      <c r="H72" s="284">
        <f>SUM(H49:H71)</f>
        <v>1052134</v>
      </c>
      <c r="I72" s="288"/>
      <c r="J72" s="289"/>
      <c r="K72" s="284">
        <f>SUM(K49:K71)</f>
        <v>487414</v>
      </c>
      <c r="L72" s="290"/>
      <c r="M72" s="296"/>
      <c r="N72" s="295">
        <f>SUM(N49:N71)</f>
        <v>12206737</v>
      </c>
      <c r="O72" s="290"/>
      <c r="P72" s="283"/>
      <c r="Q72" s="284">
        <f>SUM(Q49:Q71)</f>
        <v>67628</v>
      </c>
      <c r="R72" s="285"/>
      <c r="S72" s="286"/>
      <c r="T72" s="284">
        <f>SUM(T49:T71)</f>
        <v>10825</v>
      </c>
      <c r="U72" s="287"/>
      <c r="X72" s="286"/>
      <c r="Y72" s="284">
        <f>SUM(Y49:Y71)</f>
        <v>78453</v>
      </c>
      <c r="Z72" s="285"/>
      <c r="AA72" s="286"/>
      <c r="AB72" s="284">
        <f>SUM(AB49:AB71)</f>
        <v>1486321</v>
      </c>
      <c r="AC72" s="287"/>
      <c r="AD72" s="285"/>
      <c r="AE72" s="285">
        <f>SUM(AE49:AE71)</f>
        <v>1384410</v>
      </c>
      <c r="AF72" s="285"/>
      <c r="AG72" s="286"/>
      <c r="AH72" s="285">
        <f>SUM(AH49:AH71)</f>
        <v>225222</v>
      </c>
      <c r="AI72" s="285"/>
      <c r="AJ72" s="286"/>
      <c r="AK72" s="284">
        <f>SUM(AK49:AK71)</f>
        <v>118534</v>
      </c>
      <c r="AL72" s="285"/>
      <c r="AM72" s="286"/>
      <c r="AN72" s="284">
        <f>SUM(AN49:AN71)</f>
        <v>420065567</v>
      </c>
      <c r="AO72" s="288"/>
      <c r="AP72" s="280"/>
      <c r="AQ72" s="281" t="s">
        <v>48</v>
      </c>
      <c r="AR72" s="335"/>
    </row>
    <row r="73" spans="1:44" ht="21.95" customHeight="1" thickTop="1" thickBot="1" x14ac:dyDescent="0.2">
      <c r="A73" s="336"/>
      <c r="B73" s="337" t="s">
        <v>49</v>
      </c>
      <c r="C73" s="338"/>
      <c r="D73" s="364"/>
      <c r="E73" s="356">
        <f>SUM(E48,E72)</f>
        <v>303363178</v>
      </c>
      <c r="F73" s="359"/>
      <c r="G73" s="358"/>
      <c r="H73" s="356">
        <f>SUM(H48,H72)</f>
        <v>17467960</v>
      </c>
      <c r="I73" s="360"/>
      <c r="J73" s="361"/>
      <c r="K73" s="356">
        <f>SUM(K48,K72)</f>
        <v>14241221</v>
      </c>
      <c r="L73" s="341"/>
      <c r="M73" s="342"/>
      <c r="N73" s="340">
        <f>SUM(N48,N72)</f>
        <v>335072359</v>
      </c>
      <c r="O73" s="341"/>
      <c r="P73" s="355"/>
      <c r="Q73" s="356">
        <f>SUM(Q48,Q72)</f>
        <v>2781693</v>
      </c>
      <c r="R73" s="357"/>
      <c r="S73" s="358"/>
      <c r="T73" s="356">
        <f>SUM(T48,T72)</f>
        <v>291249</v>
      </c>
      <c r="U73" s="359"/>
      <c r="X73" s="358"/>
      <c r="Y73" s="356">
        <f>SUM(Y48,Y72)</f>
        <v>3072942</v>
      </c>
      <c r="Z73" s="357"/>
      <c r="AA73" s="358"/>
      <c r="AB73" s="356">
        <f>SUM(AB48,AB72)</f>
        <v>47463181</v>
      </c>
      <c r="AC73" s="359"/>
      <c r="AD73" s="357"/>
      <c r="AE73" s="357">
        <f>SUM(AE48,AE72)</f>
        <v>45657455</v>
      </c>
      <c r="AF73" s="357"/>
      <c r="AG73" s="358"/>
      <c r="AH73" s="357">
        <f>SUM(AH48,AH72)</f>
        <v>5559664</v>
      </c>
      <c r="AI73" s="357"/>
      <c r="AJ73" s="358"/>
      <c r="AK73" s="356">
        <f>SUM(AK48,AK72)</f>
        <v>4131372</v>
      </c>
      <c r="AL73" s="357"/>
      <c r="AM73" s="358"/>
      <c r="AN73" s="356">
        <f>SUM(AN48,AN72)</f>
        <v>7956106432</v>
      </c>
      <c r="AO73" s="360"/>
      <c r="AP73" s="343"/>
      <c r="AQ73" s="337" t="s">
        <v>49</v>
      </c>
      <c r="AR73" s="344"/>
    </row>
    <row r="74" spans="1:44" ht="17.25" customHeight="1" x14ac:dyDescent="0.15">
      <c r="B74" s="11" t="s">
        <v>83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</row>
    <row r="75" spans="1:44" ht="16.5" customHeight="1" x14ac:dyDescent="0.1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9"/>
      <c r="R75" s="119"/>
      <c r="S75" s="119"/>
      <c r="T75" s="119"/>
      <c r="U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</row>
    <row r="76" spans="1:44" ht="16.5" customHeight="1" x14ac:dyDescent="0.15">
      <c r="B76" s="11"/>
      <c r="C76" s="11"/>
      <c r="D76" s="11"/>
      <c r="E76" s="401"/>
      <c r="F76" s="11"/>
      <c r="G76" s="11"/>
      <c r="H76" s="401"/>
      <c r="I76" s="11"/>
      <c r="J76" s="11"/>
      <c r="K76" s="401"/>
      <c r="L76" s="11"/>
      <c r="M76" s="11"/>
      <c r="N76" s="401"/>
      <c r="O76" s="11"/>
      <c r="P76" s="11"/>
      <c r="Q76" s="401"/>
      <c r="R76" s="11"/>
      <c r="S76" s="11"/>
      <c r="T76" s="401"/>
      <c r="U76" s="119"/>
      <c r="X76" s="11"/>
      <c r="Y76" s="401"/>
      <c r="Z76" s="11"/>
      <c r="AA76" s="11"/>
      <c r="AB76" s="401"/>
      <c r="AC76" s="119"/>
      <c r="AD76" s="119"/>
      <c r="AE76" s="401"/>
      <c r="AF76" s="11"/>
      <c r="AG76" s="11"/>
      <c r="AH76" s="401"/>
      <c r="AI76" s="11"/>
      <c r="AJ76" s="11"/>
      <c r="AK76" s="401"/>
      <c r="AL76" s="119"/>
      <c r="AM76" s="11"/>
      <c r="AN76" s="401"/>
      <c r="AO76" s="11"/>
    </row>
    <row r="77" spans="1:44" ht="16.5" customHeight="1" x14ac:dyDescent="0.15">
      <c r="B77" s="11"/>
      <c r="C77" s="11"/>
      <c r="D77" s="11"/>
      <c r="E77" s="401"/>
      <c r="F77" s="11"/>
      <c r="G77" s="11"/>
      <c r="H77" s="401"/>
      <c r="I77" s="11"/>
      <c r="J77" s="11"/>
      <c r="K77" s="401"/>
      <c r="L77" s="11"/>
      <c r="M77" s="11"/>
      <c r="N77" s="401"/>
      <c r="O77" s="11"/>
      <c r="P77" s="11"/>
      <c r="Q77" s="401"/>
      <c r="R77" s="11"/>
      <c r="S77" s="11"/>
      <c r="T77" s="401"/>
      <c r="U77" s="119"/>
      <c r="X77" s="11"/>
      <c r="Y77" s="401"/>
      <c r="Z77" s="11"/>
      <c r="AA77" s="11"/>
      <c r="AB77" s="401"/>
      <c r="AC77" s="119"/>
      <c r="AD77" s="119"/>
      <c r="AE77" s="401"/>
      <c r="AF77" s="11"/>
      <c r="AG77" s="11"/>
      <c r="AH77" s="401"/>
      <c r="AI77" s="11"/>
      <c r="AJ77" s="11"/>
      <c r="AK77" s="401"/>
      <c r="AL77" s="119"/>
      <c r="AM77" s="11"/>
      <c r="AN77" s="401"/>
      <c r="AO77" s="11"/>
    </row>
    <row r="78" spans="1:44" ht="16.5" customHeight="1" x14ac:dyDescent="0.15">
      <c r="B78" s="11"/>
      <c r="C78" s="11"/>
      <c r="D78" s="11"/>
      <c r="E78" s="401"/>
      <c r="F78" s="11"/>
      <c r="G78" s="11"/>
      <c r="H78" s="401"/>
      <c r="I78" s="11"/>
      <c r="J78" s="11"/>
      <c r="K78" s="401"/>
      <c r="L78" s="11"/>
      <c r="M78" s="11"/>
      <c r="N78" s="401"/>
      <c r="O78" s="11"/>
      <c r="P78" s="11"/>
      <c r="Q78" s="401"/>
      <c r="R78" s="119"/>
      <c r="S78" s="11"/>
      <c r="T78" s="401"/>
      <c r="U78" s="119"/>
      <c r="X78" s="11"/>
      <c r="Y78" s="401"/>
      <c r="Z78" s="119"/>
      <c r="AA78" s="11"/>
      <c r="AB78" s="401"/>
      <c r="AC78" s="119"/>
      <c r="AD78" s="119"/>
      <c r="AE78" s="401"/>
      <c r="AF78" s="119"/>
      <c r="AG78" s="11"/>
      <c r="AH78" s="401"/>
      <c r="AI78" s="119"/>
      <c r="AJ78" s="11"/>
      <c r="AK78" s="401"/>
      <c r="AL78" s="119"/>
      <c r="AM78" s="11"/>
      <c r="AN78" s="401"/>
      <c r="AO78" s="119"/>
      <c r="AP78" s="11"/>
    </row>
    <row r="79" spans="1:44" ht="16.5" customHeight="1" x14ac:dyDescent="0.15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9"/>
      <c r="R79" s="119"/>
      <c r="S79" s="119"/>
      <c r="T79" s="119"/>
      <c r="U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401" t="s">
        <v>153</v>
      </c>
      <c r="AO79" s="119"/>
    </row>
    <row r="80" spans="1:44" ht="16.5" customHeight="1" x14ac:dyDescent="0.15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9"/>
      <c r="R80" s="119"/>
      <c r="S80" s="119"/>
      <c r="T80" s="119"/>
      <c r="U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401" t="s">
        <v>154</v>
      </c>
      <c r="AO80" s="119"/>
    </row>
    <row r="81" spans="2:41" ht="16.5" customHeight="1" x14ac:dyDescent="0.1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9"/>
      <c r="R81" s="119"/>
      <c r="S81" s="119"/>
      <c r="T81" s="119"/>
      <c r="U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401" t="s">
        <v>161</v>
      </c>
      <c r="AO81" s="119"/>
    </row>
    <row r="82" spans="2:41" ht="16.5" customHeight="1" x14ac:dyDescent="0.1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9"/>
      <c r="R82" s="119"/>
      <c r="S82" s="119"/>
      <c r="T82" s="119"/>
      <c r="U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</row>
  </sheetData>
  <mergeCells count="14">
    <mergeCell ref="A3:C7"/>
    <mergeCell ref="AP3:AR7"/>
    <mergeCell ref="H5:H7"/>
    <mergeCell ref="K5:K7"/>
    <mergeCell ref="AB4:AB7"/>
    <mergeCell ref="AH4:AH7"/>
    <mergeCell ref="AK4:AK7"/>
    <mergeCell ref="AN5:AN6"/>
    <mergeCell ref="E3:T3"/>
    <mergeCell ref="Q4:T4"/>
    <mergeCell ref="X4:Y4"/>
    <mergeCell ref="E4:N4"/>
    <mergeCell ref="Y3:AN3"/>
    <mergeCell ref="AE4:AE7"/>
  </mergeCells>
  <phoneticPr fontId="4"/>
  <pageMargins left="0.86614173228346458" right="0.9055118110236221" top="0.55118110236220474" bottom="0.59055118110236227" header="0.51181102362204722" footer="0.39370078740157483"/>
  <pageSetup paperSize="9" scale="59" firstPageNumber="50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26" man="1"/>
  </rowBreaks>
  <colBreaks count="2" manualBreakCount="2">
    <brk id="22" max="73" man="1"/>
    <brk id="4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82"/>
  <sheetViews>
    <sheetView showGridLines="0" view="pageBreakPreview" zoomScale="75" zoomScaleNormal="60" zoomScaleSheetLayoutView="75" workbookViewId="0">
      <selection activeCell="B1" sqref="B1"/>
    </sheetView>
  </sheetViews>
  <sheetFormatPr defaultColWidth="12.5" defaultRowHeight="16.5" customHeight="1" x14ac:dyDescent="0.15"/>
  <cols>
    <col min="1" max="1" width="1.75" style="5" customWidth="1"/>
    <col min="2" max="2" width="11" style="5" customWidth="1"/>
    <col min="3" max="3" width="1.75" style="5" customWidth="1"/>
    <col min="4" max="4" width="1.75" style="69" customWidth="1"/>
    <col min="5" max="5" width="14.25" style="69" customWidth="1"/>
    <col min="6" max="7" width="1.75" style="69" customWidth="1"/>
    <col min="8" max="8" width="14.25" style="69" customWidth="1"/>
    <col min="9" max="10" width="1.75" style="5" customWidth="1"/>
    <col min="11" max="11" width="14.25" style="69" customWidth="1"/>
    <col min="12" max="13" width="1.75" style="69" customWidth="1"/>
    <col min="14" max="14" width="14.25" style="69" customWidth="1"/>
    <col min="15" max="16" width="1.75" style="69" customWidth="1"/>
    <col min="17" max="17" width="14.25" style="69" customWidth="1"/>
    <col min="18" max="19" width="1.75" style="69" customWidth="1"/>
    <col min="20" max="20" width="14.25" style="69" customWidth="1"/>
    <col min="21" max="24" width="1.75" style="69" customWidth="1"/>
    <col min="25" max="25" width="10.625" style="69" customWidth="1"/>
    <col min="26" max="27" width="1.75" style="69" customWidth="1"/>
    <col min="28" max="28" width="10.625" style="69" customWidth="1"/>
    <col min="29" max="30" width="1.75" style="69" customWidth="1"/>
    <col min="31" max="31" width="10.625" style="69" customWidth="1"/>
    <col min="32" max="33" width="1.75" style="5" customWidth="1"/>
    <col min="34" max="34" width="11" style="5" customWidth="1"/>
    <col min="35" max="36" width="1.75" style="5" customWidth="1"/>
    <col min="37" max="37" width="11" style="5" customWidth="1"/>
    <col min="38" max="39" width="1.75" style="5" customWidth="1"/>
    <col min="40" max="40" width="11" style="5" customWidth="1"/>
    <col min="41" max="41" width="1.75" style="5" customWidth="1"/>
    <col min="42" max="42" width="1.75" style="248" customWidth="1"/>
    <col min="43" max="43" width="11" style="248" customWidth="1"/>
    <col min="44" max="45" width="1.75" style="248" customWidth="1"/>
    <col min="46" max="46" width="12.75" style="248" customWidth="1"/>
    <col min="47" max="47" width="1.75" style="248" customWidth="1"/>
    <col min="48" max="48" width="1.75" style="5" customWidth="1"/>
    <col min="49" max="49" width="11" style="5" customWidth="1"/>
    <col min="50" max="50" width="1.75" style="5" customWidth="1"/>
    <col min="51" max="51" width="5.25" style="5" customWidth="1"/>
    <col min="52" max="16384" width="12.5" style="5"/>
  </cols>
  <sheetData>
    <row r="1" spans="1:51" ht="16.5" customHeight="1" x14ac:dyDescent="0.15">
      <c r="J1" s="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51" ht="16.5" customHeight="1" thickBot="1" x14ac:dyDescent="0.2">
      <c r="V2" s="4"/>
      <c r="W2" s="4"/>
      <c r="AP2" s="183"/>
      <c r="AQ2" s="183"/>
      <c r="AR2" s="183"/>
      <c r="AS2" s="183"/>
      <c r="AT2" s="183"/>
      <c r="AU2" s="183"/>
      <c r="AX2" s="6" t="s">
        <v>58</v>
      </c>
    </row>
    <row r="3" spans="1:51" ht="16.5" customHeight="1" x14ac:dyDescent="0.15">
      <c r="A3" s="435" t="s">
        <v>123</v>
      </c>
      <c r="B3" s="436"/>
      <c r="C3" s="437"/>
      <c r="D3" s="345"/>
      <c r="E3" s="503" t="s">
        <v>67</v>
      </c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  <c r="T3" s="503"/>
      <c r="U3" s="425"/>
      <c r="V3" s="4"/>
      <c r="W3" s="4"/>
      <c r="X3" s="425"/>
      <c r="Y3" s="480" t="s">
        <v>116</v>
      </c>
      <c r="Z3" s="480"/>
      <c r="AA3" s="480"/>
      <c r="AB3" s="480"/>
      <c r="AC3" s="480"/>
      <c r="AD3" s="480"/>
      <c r="AE3" s="480"/>
      <c r="AF3" s="480"/>
      <c r="AG3" s="480"/>
      <c r="AH3" s="480"/>
      <c r="AI3" s="480"/>
      <c r="AJ3" s="480"/>
      <c r="AK3" s="480"/>
      <c r="AL3" s="480"/>
      <c r="AM3" s="480"/>
      <c r="AN3" s="480"/>
      <c r="AO3" s="480"/>
      <c r="AP3" s="480"/>
      <c r="AQ3" s="480"/>
      <c r="AR3" s="480"/>
      <c r="AS3" s="480"/>
      <c r="AT3" s="480"/>
      <c r="AU3" s="367"/>
      <c r="AV3" s="460" t="s">
        <v>125</v>
      </c>
      <c r="AW3" s="461"/>
      <c r="AX3" s="462"/>
    </row>
    <row r="4" spans="1:51" ht="16.5" customHeight="1" x14ac:dyDescent="0.15">
      <c r="A4" s="438"/>
      <c r="B4" s="439"/>
      <c r="C4" s="440"/>
      <c r="D4" s="75"/>
      <c r="E4" s="488" t="s">
        <v>167</v>
      </c>
      <c r="F4" s="76"/>
      <c r="G4" s="75"/>
      <c r="H4" s="495" t="s">
        <v>138</v>
      </c>
      <c r="I4" s="65"/>
      <c r="J4" s="12"/>
      <c r="K4" s="493" t="s">
        <v>117</v>
      </c>
      <c r="L4" s="498"/>
      <c r="M4" s="498"/>
      <c r="N4" s="498"/>
      <c r="O4" s="498"/>
      <c r="P4" s="498"/>
      <c r="Q4" s="498"/>
      <c r="R4" s="499"/>
      <c r="S4" s="499"/>
      <c r="T4" s="499"/>
      <c r="U4" s="175"/>
      <c r="V4" s="4"/>
      <c r="W4" s="4"/>
      <c r="X4" s="179"/>
      <c r="Y4" s="493" t="s">
        <v>118</v>
      </c>
      <c r="Z4" s="498"/>
      <c r="AA4" s="498"/>
      <c r="AB4" s="498"/>
      <c r="AC4" s="498"/>
      <c r="AD4" s="498"/>
      <c r="AE4" s="498"/>
      <c r="AF4" s="120"/>
      <c r="AG4" s="176"/>
      <c r="AH4" s="500" t="s">
        <v>185</v>
      </c>
      <c r="AI4" s="176"/>
      <c r="AJ4" s="190"/>
      <c r="AK4" s="500" t="s">
        <v>186</v>
      </c>
      <c r="AL4" s="192"/>
      <c r="AM4" s="176"/>
      <c r="AN4" s="500" t="s">
        <v>187</v>
      </c>
      <c r="AO4" s="176"/>
      <c r="AP4" s="190"/>
      <c r="AQ4" s="500" t="s">
        <v>188</v>
      </c>
      <c r="AR4" s="192"/>
      <c r="AS4" s="187"/>
      <c r="AT4" s="187"/>
      <c r="AU4" s="192"/>
      <c r="AV4" s="463"/>
      <c r="AW4" s="464"/>
      <c r="AX4" s="465"/>
    </row>
    <row r="5" spans="1:51" ht="16.5" customHeight="1" x14ac:dyDescent="0.15">
      <c r="A5" s="438"/>
      <c r="B5" s="439"/>
      <c r="C5" s="440"/>
      <c r="D5" s="85"/>
      <c r="E5" s="489"/>
      <c r="F5" s="80"/>
      <c r="G5" s="70"/>
      <c r="H5" s="496"/>
      <c r="I5" s="59"/>
      <c r="J5" s="11"/>
      <c r="K5" s="73"/>
      <c r="L5" s="73"/>
      <c r="M5" s="81"/>
      <c r="N5" s="73" t="s">
        <v>120</v>
      </c>
      <c r="O5" s="83"/>
      <c r="P5" s="73"/>
      <c r="Q5" s="488" t="s">
        <v>141</v>
      </c>
      <c r="R5" s="73"/>
      <c r="S5" s="81"/>
      <c r="T5" s="73"/>
      <c r="U5" s="83"/>
      <c r="V5" s="4"/>
      <c r="W5" s="4"/>
      <c r="X5" s="81"/>
      <c r="Y5" s="506" t="s">
        <v>159</v>
      </c>
      <c r="Z5" s="80"/>
      <c r="AA5" s="85"/>
      <c r="AB5" s="432" t="s">
        <v>189</v>
      </c>
      <c r="AC5" s="80"/>
      <c r="AD5" s="70"/>
      <c r="AE5" s="70"/>
      <c r="AF5" s="59"/>
      <c r="AG5" s="34"/>
      <c r="AH5" s="504"/>
      <c r="AI5" s="34"/>
      <c r="AJ5" s="193"/>
      <c r="AK5" s="504"/>
      <c r="AL5" s="194"/>
      <c r="AM5" s="431"/>
      <c r="AN5" s="504"/>
      <c r="AO5" s="34"/>
      <c r="AP5" s="193"/>
      <c r="AQ5" s="501"/>
      <c r="AR5" s="194"/>
      <c r="AS5" s="195"/>
      <c r="AT5" s="491" t="s">
        <v>142</v>
      </c>
      <c r="AU5" s="194"/>
      <c r="AV5" s="463"/>
      <c r="AW5" s="464"/>
      <c r="AX5" s="465"/>
    </row>
    <row r="6" spans="1:51" ht="16.5" customHeight="1" x14ac:dyDescent="0.15">
      <c r="A6" s="438"/>
      <c r="B6" s="439"/>
      <c r="C6" s="440"/>
      <c r="D6" s="70"/>
      <c r="E6" s="489"/>
      <c r="F6" s="80"/>
      <c r="G6" s="70"/>
      <c r="H6" s="496"/>
      <c r="I6" s="128"/>
      <c r="J6" s="11"/>
      <c r="K6" s="73" t="s">
        <v>160</v>
      </c>
      <c r="L6" s="73"/>
      <c r="M6" s="81"/>
      <c r="N6" s="73" t="s">
        <v>129</v>
      </c>
      <c r="O6" s="83"/>
      <c r="P6" s="73"/>
      <c r="Q6" s="476"/>
      <c r="R6" s="73"/>
      <c r="S6" s="81"/>
      <c r="T6" s="73" t="s">
        <v>115</v>
      </c>
      <c r="U6" s="83"/>
      <c r="V6" s="4"/>
      <c r="W6" s="4"/>
      <c r="X6" s="81"/>
      <c r="Y6" s="507"/>
      <c r="Z6" s="80"/>
      <c r="AA6" s="70"/>
      <c r="AB6" s="433" t="s">
        <v>190</v>
      </c>
      <c r="AC6" s="80"/>
      <c r="AD6" s="70"/>
      <c r="AE6" s="70" t="s">
        <v>115</v>
      </c>
      <c r="AF6" s="128"/>
      <c r="AG6" s="34"/>
      <c r="AH6" s="504"/>
      <c r="AI6" s="34"/>
      <c r="AJ6" s="193"/>
      <c r="AK6" s="504"/>
      <c r="AL6" s="194"/>
      <c r="AM6" s="431"/>
      <c r="AN6" s="504"/>
      <c r="AO6" s="34"/>
      <c r="AP6" s="193"/>
      <c r="AQ6" s="501"/>
      <c r="AR6" s="194"/>
      <c r="AS6" s="195"/>
      <c r="AT6" s="491"/>
      <c r="AU6" s="194"/>
      <c r="AV6" s="463"/>
      <c r="AW6" s="464"/>
      <c r="AX6" s="465"/>
    </row>
    <row r="7" spans="1:51" ht="16.5" customHeight="1" x14ac:dyDescent="0.15">
      <c r="A7" s="441"/>
      <c r="B7" s="442"/>
      <c r="C7" s="443"/>
      <c r="D7" s="87"/>
      <c r="E7" s="490"/>
      <c r="F7" s="96"/>
      <c r="G7" s="87"/>
      <c r="H7" s="497"/>
      <c r="I7" s="161"/>
      <c r="J7" s="86"/>
      <c r="K7" s="90"/>
      <c r="L7" s="90"/>
      <c r="M7" s="91"/>
      <c r="N7" s="90" t="s">
        <v>130</v>
      </c>
      <c r="O7" s="92"/>
      <c r="P7" s="90"/>
      <c r="Q7" s="477"/>
      <c r="R7" s="90"/>
      <c r="S7" s="91"/>
      <c r="T7" s="90"/>
      <c r="U7" s="92"/>
      <c r="V7" s="4"/>
      <c r="W7" s="4"/>
      <c r="X7" s="91"/>
      <c r="Y7" s="508"/>
      <c r="Z7" s="178"/>
      <c r="AA7" s="87"/>
      <c r="AB7" s="434" t="s">
        <v>191</v>
      </c>
      <c r="AC7" s="96"/>
      <c r="AD7" s="87"/>
      <c r="AE7" s="87"/>
      <c r="AF7" s="161"/>
      <c r="AG7" s="34"/>
      <c r="AH7" s="505"/>
      <c r="AI7" s="34"/>
      <c r="AJ7" s="207"/>
      <c r="AK7" s="505"/>
      <c r="AL7" s="208"/>
      <c r="AM7" s="133"/>
      <c r="AN7" s="505"/>
      <c r="AO7" s="59"/>
      <c r="AP7" s="207"/>
      <c r="AQ7" s="502"/>
      <c r="AR7" s="208"/>
      <c r="AS7" s="209"/>
      <c r="AT7" s="209"/>
      <c r="AU7" s="208"/>
      <c r="AV7" s="466"/>
      <c r="AW7" s="467"/>
      <c r="AX7" s="468"/>
    </row>
    <row r="8" spans="1:51" ht="16.5" customHeight="1" x14ac:dyDescent="0.15">
      <c r="A8" s="326"/>
      <c r="B8" s="34" t="s">
        <v>53</v>
      </c>
      <c r="C8" s="35"/>
      <c r="D8" s="162"/>
      <c r="E8" s="136">
        <v>127843312</v>
      </c>
      <c r="F8" s="140"/>
      <c r="G8" s="141"/>
      <c r="H8" s="142">
        <v>0</v>
      </c>
      <c r="I8" s="38"/>
      <c r="J8" s="135"/>
      <c r="K8" s="136">
        <v>3103144</v>
      </c>
      <c r="L8" s="136"/>
      <c r="M8" s="137"/>
      <c r="N8" s="136">
        <v>92117</v>
      </c>
      <c r="O8" s="138"/>
      <c r="P8" s="136"/>
      <c r="Q8" s="136">
        <v>194421</v>
      </c>
      <c r="R8" s="136"/>
      <c r="S8" s="137"/>
      <c r="T8" s="136">
        <f t="shared" ref="T8:T47" si="0">SUM(K8:Q8)</f>
        <v>3389682</v>
      </c>
      <c r="U8" s="138"/>
      <c r="V8" s="4"/>
      <c r="W8" s="4"/>
      <c r="X8" s="137"/>
      <c r="Y8" s="136">
        <v>63410</v>
      </c>
      <c r="Z8" s="140"/>
      <c r="AA8" s="162"/>
      <c r="AB8" s="136">
        <v>433</v>
      </c>
      <c r="AC8" s="140"/>
      <c r="AD8" s="141"/>
      <c r="AE8" s="142">
        <f t="shared" ref="AE8:AE47" si="1">SUM(Y8:AB8)</f>
        <v>63843</v>
      </c>
      <c r="AF8" s="38"/>
      <c r="AG8" s="53"/>
      <c r="AH8" s="136">
        <v>553095</v>
      </c>
      <c r="AI8" s="48"/>
      <c r="AJ8" s="217"/>
      <c r="AK8" s="136">
        <v>432743</v>
      </c>
      <c r="AL8" s="219"/>
      <c r="AM8" s="40"/>
      <c r="AN8" s="136">
        <v>63284</v>
      </c>
      <c r="AO8" s="52"/>
      <c r="AP8" s="217"/>
      <c r="AQ8" s="136">
        <v>35162</v>
      </c>
      <c r="AR8" s="219"/>
      <c r="AS8" s="218"/>
      <c r="AT8" s="218">
        <f>AQ8+AN8+AK8+AH8+AE8+T8+E8+H8</f>
        <v>132381121</v>
      </c>
      <c r="AU8" s="219"/>
      <c r="AV8" s="10"/>
      <c r="AW8" s="34" t="s">
        <v>53</v>
      </c>
      <c r="AX8" s="327"/>
      <c r="AY8" s="37"/>
    </row>
    <row r="9" spans="1:51" ht="16.5" customHeight="1" x14ac:dyDescent="0.15">
      <c r="A9" s="326"/>
      <c r="B9" s="34" t="s">
        <v>52</v>
      </c>
      <c r="C9" s="21"/>
      <c r="D9" s="141"/>
      <c r="E9" s="142">
        <v>21154416</v>
      </c>
      <c r="F9" s="140"/>
      <c r="G9" s="141"/>
      <c r="H9" s="142">
        <v>0</v>
      </c>
      <c r="I9" s="38"/>
      <c r="J9" s="143"/>
      <c r="K9" s="144">
        <v>424597</v>
      </c>
      <c r="L9" s="144"/>
      <c r="M9" s="145"/>
      <c r="N9" s="144">
        <v>33268</v>
      </c>
      <c r="O9" s="146"/>
      <c r="P9" s="144"/>
      <c r="Q9" s="144">
        <v>8568</v>
      </c>
      <c r="R9" s="144"/>
      <c r="S9" s="145"/>
      <c r="T9" s="144">
        <f t="shared" si="0"/>
        <v>466433</v>
      </c>
      <c r="U9" s="146"/>
      <c r="V9" s="4"/>
      <c r="W9" s="4"/>
      <c r="X9" s="145"/>
      <c r="Y9" s="142">
        <v>2939</v>
      </c>
      <c r="Z9" s="140"/>
      <c r="AA9" s="141"/>
      <c r="AB9" s="142">
        <v>0</v>
      </c>
      <c r="AC9" s="140"/>
      <c r="AD9" s="141"/>
      <c r="AE9" s="142">
        <f t="shared" si="1"/>
        <v>2939</v>
      </c>
      <c r="AF9" s="38"/>
      <c r="AG9" s="40"/>
      <c r="AH9" s="142">
        <v>107809</v>
      </c>
      <c r="AI9" s="40"/>
      <c r="AJ9" s="227"/>
      <c r="AK9" s="228">
        <v>73942</v>
      </c>
      <c r="AL9" s="229"/>
      <c r="AM9" s="40"/>
      <c r="AN9" s="142">
        <v>8859</v>
      </c>
      <c r="AO9" s="40"/>
      <c r="AP9" s="227"/>
      <c r="AQ9" s="228">
        <v>4704</v>
      </c>
      <c r="AR9" s="229"/>
      <c r="AS9" s="228"/>
      <c r="AT9" s="228">
        <f t="shared" ref="AT9:AT47" si="2">AQ9+AN9+AK9+AH9+AE9+T9+E9+H9</f>
        <v>21819102</v>
      </c>
      <c r="AU9" s="229"/>
      <c r="AV9" s="10"/>
      <c r="AW9" s="34" t="s">
        <v>52</v>
      </c>
      <c r="AX9" s="327"/>
      <c r="AY9" s="37"/>
    </row>
    <row r="10" spans="1:51" ht="16.5" customHeight="1" x14ac:dyDescent="0.15">
      <c r="A10" s="326"/>
      <c r="B10" s="34" t="s">
        <v>51</v>
      </c>
      <c r="C10" s="21"/>
      <c r="D10" s="141"/>
      <c r="E10" s="142">
        <v>10998078</v>
      </c>
      <c r="F10" s="140"/>
      <c r="G10" s="141"/>
      <c r="H10" s="142">
        <v>0</v>
      </c>
      <c r="I10" s="38"/>
      <c r="J10" s="143"/>
      <c r="K10" s="144">
        <v>140651</v>
      </c>
      <c r="L10" s="144"/>
      <c r="M10" s="145"/>
      <c r="N10" s="144">
        <v>5746</v>
      </c>
      <c r="O10" s="146"/>
      <c r="P10" s="144"/>
      <c r="Q10" s="144">
        <v>1342</v>
      </c>
      <c r="R10" s="144"/>
      <c r="S10" s="145"/>
      <c r="T10" s="144">
        <f t="shared" si="0"/>
        <v>147739</v>
      </c>
      <c r="U10" s="146"/>
      <c r="V10" s="4"/>
      <c r="W10" s="4"/>
      <c r="X10" s="145"/>
      <c r="Y10" s="142">
        <v>3823</v>
      </c>
      <c r="Z10" s="140"/>
      <c r="AA10" s="141"/>
      <c r="AB10" s="142">
        <v>0</v>
      </c>
      <c r="AC10" s="140"/>
      <c r="AD10" s="141"/>
      <c r="AE10" s="142">
        <f t="shared" si="1"/>
        <v>3823</v>
      </c>
      <c r="AF10" s="38"/>
      <c r="AG10" s="40"/>
      <c r="AH10" s="142">
        <v>33652</v>
      </c>
      <c r="AI10" s="40"/>
      <c r="AJ10" s="227"/>
      <c r="AK10" s="228">
        <v>47479</v>
      </c>
      <c r="AL10" s="229"/>
      <c r="AM10" s="40"/>
      <c r="AN10" s="142">
        <v>3135</v>
      </c>
      <c r="AO10" s="40"/>
      <c r="AP10" s="227"/>
      <c r="AQ10" s="228">
        <v>2024</v>
      </c>
      <c r="AR10" s="229"/>
      <c r="AS10" s="228"/>
      <c r="AT10" s="228">
        <f t="shared" si="2"/>
        <v>11235930</v>
      </c>
      <c r="AU10" s="229"/>
      <c r="AV10" s="10"/>
      <c r="AW10" s="34" t="s">
        <v>51</v>
      </c>
      <c r="AX10" s="327"/>
      <c r="AY10" s="37"/>
    </row>
    <row r="11" spans="1:51" ht="16.5" customHeight="1" x14ac:dyDescent="0.15">
      <c r="A11" s="326"/>
      <c r="B11" s="34" t="s">
        <v>50</v>
      </c>
      <c r="C11" s="21"/>
      <c r="D11" s="141"/>
      <c r="E11" s="142">
        <v>38219164</v>
      </c>
      <c r="F11" s="140"/>
      <c r="G11" s="141"/>
      <c r="H11" s="142">
        <v>0</v>
      </c>
      <c r="I11" s="38"/>
      <c r="J11" s="143"/>
      <c r="K11" s="144">
        <v>843143</v>
      </c>
      <c r="L11" s="144"/>
      <c r="M11" s="145"/>
      <c r="N11" s="144">
        <v>13703</v>
      </c>
      <c r="O11" s="146"/>
      <c r="P11" s="144"/>
      <c r="Q11" s="144">
        <v>18207</v>
      </c>
      <c r="R11" s="144"/>
      <c r="S11" s="145"/>
      <c r="T11" s="144">
        <f t="shared" si="0"/>
        <v>875053</v>
      </c>
      <c r="U11" s="146"/>
      <c r="V11" s="4"/>
      <c r="W11" s="4"/>
      <c r="X11" s="145"/>
      <c r="Y11" s="142">
        <v>16768</v>
      </c>
      <c r="Z11" s="140"/>
      <c r="AA11" s="141"/>
      <c r="AB11" s="142">
        <v>0</v>
      </c>
      <c r="AC11" s="140"/>
      <c r="AD11" s="141"/>
      <c r="AE11" s="142">
        <f t="shared" si="1"/>
        <v>16768</v>
      </c>
      <c r="AF11" s="38"/>
      <c r="AG11" s="40"/>
      <c r="AH11" s="142">
        <v>95372</v>
      </c>
      <c r="AI11" s="40"/>
      <c r="AJ11" s="227"/>
      <c r="AK11" s="228">
        <v>146905</v>
      </c>
      <c r="AL11" s="229"/>
      <c r="AM11" s="40"/>
      <c r="AN11" s="142">
        <v>10809</v>
      </c>
      <c r="AO11" s="40"/>
      <c r="AP11" s="227"/>
      <c r="AQ11" s="228">
        <v>11331</v>
      </c>
      <c r="AR11" s="229"/>
      <c r="AS11" s="228"/>
      <c r="AT11" s="228">
        <f t="shared" si="2"/>
        <v>39375402</v>
      </c>
      <c r="AU11" s="229"/>
      <c r="AV11" s="10"/>
      <c r="AW11" s="34" t="s">
        <v>50</v>
      </c>
      <c r="AX11" s="327"/>
      <c r="AY11" s="37"/>
    </row>
    <row r="12" spans="1:51" ht="16.5" customHeight="1" x14ac:dyDescent="0.15">
      <c r="A12" s="328"/>
      <c r="B12" s="34" t="s">
        <v>76</v>
      </c>
      <c r="C12" s="25"/>
      <c r="D12" s="153"/>
      <c r="E12" s="151">
        <v>4087049</v>
      </c>
      <c r="F12" s="152"/>
      <c r="G12" s="153"/>
      <c r="H12" s="151">
        <v>0</v>
      </c>
      <c r="I12" s="44"/>
      <c r="J12" s="147"/>
      <c r="K12" s="148">
        <v>42460</v>
      </c>
      <c r="L12" s="148"/>
      <c r="M12" s="149"/>
      <c r="N12" s="144">
        <v>7960</v>
      </c>
      <c r="O12" s="150"/>
      <c r="P12" s="148"/>
      <c r="Q12" s="148">
        <v>59</v>
      </c>
      <c r="R12" s="148"/>
      <c r="S12" s="149"/>
      <c r="T12" s="148">
        <f t="shared" si="0"/>
        <v>50479</v>
      </c>
      <c r="U12" s="150"/>
      <c r="V12" s="4"/>
      <c r="W12" s="4"/>
      <c r="X12" s="149"/>
      <c r="Y12" s="151">
        <v>2345</v>
      </c>
      <c r="Z12" s="152"/>
      <c r="AA12" s="153"/>
      <c r="AB12" s="151">
        <v>0</v>
      </c>
      <c r="AC12" s="152"/>
      <c r="AD12" s="153"/>
      <c r="AE12" s="151">
        <f t="shared" si="1"/>
        <v>2345</v>
      </c>
      <c r="AF12" s="44"/>
      <c r="AG12" s="46"/>
      <c r="AH12" s="151">
        <v>1219</v>
      </c>
      <c r="AI12" s="46"/>
      <c r="AJ12" s="231"/>
      <c r="AK12" s="232">
        <v>15317</v>
      </c>
      <c r="AL12" s="233"/>
      <c r="AM12" s="46"/>
      <c r="AN12" s="151">
        <v>2336</v>
      </c>
      <c r="AO12" s="46"/>
      <c r="AP12" s="231"/>
      <c r="AQ12" s="232">
        <v>572</v>
      </c>
      <c r="AR12" s="233"/>
      <c r="AS12" s="232"/>
      <c r="AT12" s="228">
        <f t="shared" si="2"/>
        <v>4159317</v>
      </c>
      <c r="AU12" s="233"/>
      <c r="AV12" s="23"/>
      <c r="AW12" s="34" t="s">
        <v>76</v>
      </c>
      <c r="AX12" s="329"/>
      <c r="AY12" s="37"/>
    </row>
    <row r="13" spans="1:51" ht="16.5" customHeight="1" x14ac:dyDescent="0.15">
      <c r="A13" s="326"/>
      <c r="B13" s="47" t="s">
        <v>77</v>
      </c>
      <c r="C13" s="21"/>
      <c r="D13" s="141"/>
      <c r="E13" s="142">
        <v>2733534</v>
      </c>
      <c r="F13" s="140"/>
      <c r="G13" s="141"/>
      <c r="H13" s="142">
        <v>0</v>
      </c>
      <c r="I13" s="38"/>
      <c r="J13" s="143"/>
      <c r="K13" s="144">
        <v>27441</v>
      </c>
      <c r="L13" s="144"/>
      <c r="M13" s="145"/>
      <c r="N13" s="154">
        <v>9</v>
      </c>
      <c r="O13" s="146"/>
      <c r="P13" s="144"/>
      <c r="Q13" s="144">
        <v>566</v>
      </c>
      <c r="R13" s="144"/>
      <c r="S13" s="145"/>
      <c r="T13" s="144">
        <f t="shared" si="0"/>
        <v>28016</v>
      </c>
      <c r="U13" s="146"/>
      <c r="V13" s="4"/>
      <c r="W13" s="4"/>
      <c r="X13" s="145"/>
      <c r="Y13" s="142">
        <v>1775</v>
      </c>
      <c r="Z13" s="140"/>
      <c r="AA13" s="141"/>
      <c r="AB13" s="142">
        <v>0</v>
      </c>
      <c r="AC13" s="140"/>
      <c r="AD13" s="141"/>
      <c r="AE13" s="142">
        <f t="shared" si="1"/>
        <v>1775</v>
      </c>
      <c r="AF13" s="38"/>
      <c r="AG13" s="40"/>
      <c r="AH13" s="142">
        <v>4071</v>
      </c>
      <c r="AI13" s="40"/>
      <c r="AJ13" s="227"/>
      <c r="AK13" s="228">
        <v>5368</v>
      </c>
      <c r="AL13" s="229"/>
      <c r="AM13" s="40"/>
      <c r="AN13" s="142">
        <v>1864</v>
      </c>
      <c r="AO13" s="40"/>
      <c r="AP13" s="227"/>
      <c r="AQ13" s="228">
        <v>307</v>
      </c>
      <c r="AR13" s="229"/>
      <c r="AS13" s="228"/>
      <c r="AT13" s="218">
        <f>AQ13+AN13+AK13+AH13+AE13+T13+E13+H13</f>
        <v>2774935</v>
      </c>
      <c r="AU13" s="229"/>
      <c r="AV13" s="10"/>
      <c r="AW13" s="47" t="s">
        <v>77</v>
      </c>
      <c r="AX13" s="327"/>
      <c r="AY13" s="37"/>
    </row>
    <row r="14" spans="1:51" ht="16.5" customHeight="1" x14ac:dyDescent="0.15">
      <c r="A14" s="326"/>
      <c r="B14" s="34" t="s">
        <v>78</v>
      </c>
      <c r="C14" s="21"/>
      <c r="D14" s="141"/>
      <c r="E14" s="142">
        <v>22328674</v>
      </c>
      <c r="F14" s="140"/>
      <c r="G14" s="141"/>
      <c r="H14" s="142">
        <v>0</v>
      </c>
      <c r="I14" s="38"/>
      <c r="J14" s="143"/>
      <c r="K14" s="144">
        <v>457121</v>
      </c>
      <c r="L14" s="144"/>
      <c r="M14" s="145"/>
      <c r="N14" s="144">
        <v>8995</v>
      </c>
      <c r="O14" s="146"/>
      <c r="P14" s="144"/>
      <c r="Q14" s="144">
        <v>20276</v>
      </c>
      <c r="R14" s="144"/>
      <c r="S14" s="145"/>
      <c r="T14" s="144">
        <f t="shared" si="0"/>
        <v>486392</v>
      </c>
      <c r="U14" s="146"/>
      <c r="V14" s="4"/>
      <c r="W14" s="4"/>
      <c r="X14" s="145"/>
      <c r="Y14" s="142">
        <v>14549</v>
      </c>
      <c r="Z14" s="140"/>
      <c r="AA14" s="141"/>
      <c r="AB14" s="142">
        <v>0</v>
      </c>
      <c r="AC14" s="140"/>
      <c r="AD14" s="141"/>
      <c r="AE14" s="142">
        <f t="shared" si="1"/>
        <v>14549</v>
      </c>
      <c r="AF14" s="38"/>
      <c r="AG14" s="40"/>
      <c r="AH14" s="142">
        <v>82146</v>
      </c>
      <c r="AI14" s="40"/>
      <c r="AJ14" s="227"/>
      <c r="AK14" s="228">
        <v>65192</v>
      </c>
      <c r="AL14" s="229"/>
      <c r="AM14" s="40"/>
      <c r="AN14" s="142">
        <v>8072</v>
      </c>
      <c r="AO14" s="40"/>
      <c r="AP14" s="227"/>
      <c r="AQ14" s="228">
        <v>5182</v>
      </c>
      <c r="AR14" s="229"/>
      <c r="AS14" s="228"/>
      <c r="AT14" s="228">
        <f t="shared" si="2"/>
        <v>22990207</v>
      </c>
      <c r="AU14" s="229"/>
      <c r="AV14" s="10"/>
      <c r="AW14" s="34" t="s">
        <v>78</v>
      </c>
      <c r="AX14" s="327"/>
      <c r="AY14" s="37"/>
    </row>
    <row r="15" spans="1:51" ht="16.5" customHeight="1" x14ac:dyDescent="0.15">
      <c r="A15" s="326"/>
      <c r="B15" s="34" t="s">
        <v>79</v>
      </c>
      <c r="C15" s="21"/>
      <c r="D15" s="141"/>
      <c r="E15" s="142">
        <v>4374484</v>
      </c>
      <c r="F15" s="140"/>
      <c r="G15" s="141"/>
      <c r="H15" s="142">
        <v>0</v>
      </c>
      <c r="I15" s="38"/>
      <c r="J15" s="143"/>
      <c r="K15" s="144">
        <v>49852</v>
      </c>
      <c r="L15" s="144"/>
      <c r="M15" s="145"/>
      <c r="N15" s="144">
        <v>606</v>
      </c>
      <c r="O15" s="146"/>
      <c r="P15" s="144"/>
      <c r="Q15" s="144">
        <v>1384</v>
      </c>
      <c r="R15" s="144"/>
      <c r="S15" s="145"/>
      <c r="T15" s="144">
        <f t="shared" si="0"/>
        <v>51842</v>
      </c>
      <c r="U15" s="146"/>
      <c r="V15" s="4"/>
      <c r="W15" s="4"/>
      <c r="X15" s="145"/>
      <c r="Y15" s="142">
        <v>1118</v>
      </c>
      <c r="Z15" s="140"/>
      <c r="AA15" s="141"/>
      <c r="AB15" s="142">
        <v>0</v>
      </c>
      <c r="AC15" s="140"/>
      <c r="AD15" s="141"/>
      <c r="AE15" s="142">
        <f t="shared" si="1"/>
        <v>1118</v>
      </c>
      <c r="AF15" s="38"/>
      <c r="AG15" s="40"/>
      <c r="AH15" s="142">
        <v>2069</v>
      </c>
      <c r="AI15" s="40"/>
      <c r="AJ15" s="227"/>
      <c r="AK15" s="228">
        <v>8837</v>
      </c>
      <c r="AL15" s="229"/>
      <c r="AM15" s="40"/>
      <c r="AN15" s="142">
        <v>1205</v>
      </c>
      <c r="AO15" s="40"/>
      <c r="AP15" s="227"/>
      <c r="AQ15" s="228">
        <v>392</v>
      </c>
      <c r="AR15" s="229"/>
      <c r="AS15" s="228"/>
      <c r="AT15" s="228">
        <f t="shared" si="2"/>
        <v>4439947</v>
      </c>
      <c r="AU15" s="229"/>
      <c r="AV15" s="10"/>
      <c r="AW15" s="34" t="s">
        <v>79</v>
      </c>
      <c r="AX15" s="327"/>
      <c r="AY15" s="37"/>
    </row>
    <row r="16" spans="1:51" ht="16.5" customHeight="1" x14ac:dyDescent="0.15">
      <c r="A16" s="326"/>
      <c r="B16" s="34" t="s">
        <v>80</v>
      </c>
      <c r="C16" s="21"/>
      <c r="D16" s="141"/>
      <c r="E16" s="142">
        <v>5553963</v>
      </c>
      <c r="F16" s="140"/>
      <c r="G16" s="141"/>
      <c r="H16" s="142">
        <v>0</v>
      </c>
      <c r="I16" s="38"/>
      <c r="J16" s="143"/>
      <c r="K16" s="144">
        <v>86890</v>
      </c>
      <c r="L16" s="144"/>
      <c r="M16" s="145"/>
      <c r="N16" s="144">
        <v>4260</v>
      </c>
      <c r="O16" s="146"/>
      <c r="P16" s="144"/>
      <c r="Q16" s="144">
        <v>3323</v>
      </c>
      <c r="R16" s="144"/>
      <c r="S16" s="145"/>
      <c r="T16" s="144">
        <f t="shared" si="0"/>
        <v>94473</v>
      </c>
      <c r="U16" s="146"/>
      <c r="V16" s="4"/>
      <c r="W16" s="4"/>
      <c r="X16" s="145"/>
      <c r="Y16" s="142">
        <v>733</v>
      </c>
      <c r="Z16" s="140"/>
      <c r="AA16" s="141"/>
      <c r="AB16" s="142">
        <v>0</v>
      </c>
      <c r="AC16" s="140"/>
      <c r="AD16" s="141"/>
      <c r="AE16" s="142">
        <f t="shared" si="1"/>
        <v>733</v>
      </c>
      <c r="AF16" s="38"/>
      <c r="AG16" s="40"/>
      <c r="AH16" s="142">
        <v>11334</v>
      </c>
      <c r="AI16" s="40"/>
      <c r="AJ16" s="227"/>
      <c r="AK16" s="228">
        <v>7485</v>
      </c>
      <c r="AL16" s="229"/>
      <c r="AM16" s="40"/>
      <c r="AN16" s="142">
        <v>1711</v>
      </c>
      <c r="AO16" s="40"/>
      <c r="AP16" s="227"/>
      <c r="AQ16" s="228">
        <v>1063</v>
      </c>
      <c r="AR16" s="229"/>
      <c r="AS16" s="228"/>
      <c r="AT16" s="228">
        <f t="shared" si="2"/>
        <v>5670762</v>
      </c>
      <c r="AU16" s="229"/>
      <c r="AV16" s="10"/>
      <c r="AW16" s="34" t="s">
        <v>80</v>
      </c>
      <c r="AX16" s="327"/>
      <c r="AY16" s="37"/>
    </row>
    <row r="17" spans="1:51" ht="16.5" customHeight="1" x14ac:dyDescent="0.15">
      <c r="A17" s="326"/>
      <c r="B17" s="49" t="s">
        <v>81</v>
      </c>
      <c r="C17" s="21"/>
      <c r="D17" s="141"/>
      <c r="E17" s="142">
        <v>3935815</v>
      </c>
      <c r="F17" s="140"/>
      <c r="G17" s="141"/>
      <c r="H17" s="151">
        <v>0</v>
      </c>
      <c r="I17" s="38"/>
      <c r="J17" s="143"/>
      <c r="K17" s="144">
        <v>65397</v>
      </c>
      <c r="L17" s="144"/>
      <c r="M17" s="145"/>
      <c r="N17" s="144">
        <v>57</v>
      </c>
      <c r="O17" s="146"/>
      <c r="P17" s="144"/>
      <c r="Q17" s="144">
        <v>6124</v>
      </c>
      <c r="R17" s="144"/>
      <c r="S17" s="145"/>
      <c r="T17" s="144">
        <f t="shared" si="0"/>
        <v>71578</v>
      </c>
      <c r="U17" s="146"/>
      <c r="V17" s="4"/>
      <c r="W17" s="4"/>
      <c r="X17" s="145"/>
      <c r="Y17" s="142">
        <v>1179</v>
      </c>
      <c r="Z17" s="140"/>
      <c r="AA17" s="141"/>
      <c r="AB17" s="142">
        <v>0</v>
      </c>
      <c r="AC17" s="140"/>
      <c r="AD17" s="141"/>
      <c r="AE17" s="142">
        <f t="shared" si="1"/>
        <v>1179</v>
      </c>
      <c r="AF17" s="38"/>
      <c r="AG17" s="40"/>
      <c r="AH17" s="142">
        <v>19448</v>
      </c>
      <c r="AI17" s="40"/>
      <c r="AJ17" s="227"/>
      <c r="AK17" s="228">
        <v>22862</v>
      </c>
      <c r="AL17" s="229"/>
      <c r="AM17" s="40"/>
      <c r="AN17" s="142">
        <v>1305</v>
      </c>
      <c r="AO17" s="40"/>
      <c r="AP17" s="227"/>
      <c r="AQ17" s="228">
        <v>435</v>
      </c>
      <c r="AR17" s="229"/>
      <c r="AS17" s="228"/>
      <c r="AT17" s="228">
        <f t="shared" si="2"/>
        <v>4052622</v>
      </c>
      <c r="AU17" s="229"/>
      <c r="AV17" s="10"/>
      <c r="AW17" s="49" t="s">
        <v>81</v>
      </c>
      <c r="AX17" s="327"/>
      <c r="AY17" s="37"/>
    </row>
    <row r="18" spans="1:51" ht="16.5" customHeight="1" x14ac:dyDescent="0.15">
      <c r="A18" s="330"/>
      <c r="B18" s="34" t="s">
        <v>82</v>
      </c>
      <c r="C18" s="50"/>
      <c r="D18" s="160"/>
      <c r="E18" s="158">
        <v>4848648</v>
      </c>
      <c r="F18" s="159"/>
      <c r="G18" s="160"/>
      <c r="H18" s="142">
        <v>0</v>
      </c>
      <c r="I18" s="52"/>
      <c r="J18" s="155"/>
      <c r="K18" s="154">
        <v>69515</v>
      </c>
      <c r="L18" s="154"/>
      <c r="M18" s="156"/>
      <c r="N18" s="154">
        <v>2107</v>
      </c>
      <c r="O18" s="157"/>
      <c r="P18" s="154"/>
      <c r="Q18" s="154">
        <v>205</v>
      </c>
      <c r="R18" s="154"/>
      <c r="S18" s="156"/>
      <c r="T18" s="154">
        <f t="shared" si="0"/>
        <v>71827</v>
      </c>
      <c r="U18" s="157"/>
      <c r="V18" s="4"/>
      <c r="W18" s="4"/>
      <c r="X18" s="156"/>
      <c r="Y18" s="158">
        <v>2412</v>
      </c>
      <c r="Z18" s="159"/>
      <c r="AA18" s="160"/>
      <c r="AB18" s="158">
        <v>0</v>
      </c>
      <c r="AC18" s="159"/>
      <c r="AD18" s="160"/>
      <c r="AE18" s="158">
        <f t="shared" si="1"/>
        <v>2412</v>
      </c>
      <c r="AF18" s="52"/>
      <c r="AG18" s="48"/>
      <c r="AH18" s="158">
        <v>26936</v>
      </c>
      <c r="AI18" s="48"/>
      <c r="AJ18" s="239"/>
      <c r="AK18" s="240">
        <v>7404</v>
      </c>
      <c r="AL18" s="241"/>
      <c r="AM18" s="48"/>
      <c r="AN18" s="158">
        <v>1152</v>
      </c>
      <c r="AO18" s="48"/>
      <c r="AP18" s="239"/>
      <c r="AQ18" s="240">
        <v>1160</v>
      </c>
      <c r="AR18" s="241"/>
      <c r="AS18" s="240"/>
      <c r="AT18" s="218">
        <f>AQ18+AN18+AK18+AH18+AE18+T18+E18+H18</f>
        <v>4959539</v>
      </c>
      <c r="AU18" s="241"/>
      <c r="AV18" s="7"/>
      <c r="AW18" s="34" t="s">
        <v>82</v>
      </c>
      <c r="AX18" s="331"/>
      <c r="AY18" s="37"/>
    </row>
    <row r="19" spans="1:51" ht="16.5" customHeight="1" x14ac:dyDescent="0.15">
      <c r="A19" s="326"/>
      <c r="B19" s="34" t="s">
        <v>0</v>
      </c>
      <c r="C19" s="21"/>
      <c r="D19" s="141"/>
      <c r="E19" s="142">
        <v>12295189</v>
      </c>
      <c r="F19" s="140"/>
      <c r="G19" s="141"/>
      <c r="H19" s="142">
        <v>0</v>
      </c>
      <c r="I19" s="38"/>
      <c r="J19" s="143"/>
      <c r="K19" s="144">
        <v>233164</v>
      </c>
      <c r="L19" s="144"/>
      <c r="M19" s="145"/>
      <c r="N19" s="144">
        <v>14481</v>
      </c>
      <c r="O19" s="146"/>
      <c r="P19" s="144"/>
      <c r="Q19" s="144">
        <v>6373</v>
      </c>
      <c r="R19" s="144"/>
      <c r="S19" s="145"/>
      <c r="T19" s="144">
        <f t="shared" si="0"/>
        <v>254018</v>
      </c>
      <c r="U19" s="146"/>
      <c r="V19" s="4"/>
      <c r="W19" s="4"/>
      <c r="X19" s="145"/>
      <c r="Y19" s="142">
        <v>4434</v>
      </c>
      <c r="Z19" s="140"/>
      <c r="AA19" s="141"/>
      <c r="AB19" s="142">
        <v>0</v>
      </c>
      <c r="AC19" s="140"/>
      <c r="AD19" s="141"/>
      <c r="AE19" s="142">
        <f t="shared" si="1"/>
        <v>4434</v>
      </c>
      <c r="AF19" s="38"/>
      <c r="AG19" s="40"/>
      <c r="AH19" s="142">
        <v>24416</v>
      </c>
      <c r="AI19" s="40"/>
      <c r="AJ19" s="227"/>
      <c r="AK19" s="228">
        <v>45876</v>
      </c>
      <c r="AL19" s="229"/>
      <c r="AM19" s="40"/>
      <c r="AN19" s="142">
        <v>5832</v>
      </c>
      <c r="AO19" s="40"/>
      <c r="AP19" s="227"/>
      <c r="AQ19" s="228">
        <v>3045</v>
      </c>
      <c r="AR19" s="229"/>
      <c r="AS19" s="228"/>
      <c r="AT19" s="228">
        <f t="shared" si="2"/>
        <v>12632810</v>
      </c>
      <c r="AU19" s="229"/>
      <c r="AV19" s="10"/>
      <c r="AW19" s="34" t="s">
        <v>0</v>
      </c>
      <c r="AX19" s="327"/>
      <c r="AY19" s="37"/>
    </row>
    <row r="20" spans="1:51" ht="16.5" customHeight="1" x14ac:dyDescent="0.15">
      <c r="A20" s="326"/>
      <c r="B20" s="34" t="s">
        <v>2</v>
      </c>
      <c r="C20" s="21"/>
      <c r="D20" s="141"/>
      <c r="E20" s="142">
        <v>8512258</v>
      </c>
      <c r="F20" s="140"/>
      <c r="G20" s="141"/>
      <c r="H20" s="142">
        <v>0</v>
      </c>
      <c r="I20" s="38"/>
      <c r="J20" s="143"/>
      <c r="K20" s="144">
        <v>145690</v>
      </c>
      <c r="L20" s="144"/>
      <c r="M20" s="145"/>
      <c r="N20" s="144">
        <v>3301</v>
      </c>
      <c r="O20" s="146"/>
      <c r="P20" s="144"/>
      <c r="Q20" s="144">
        <v>2065</v>
      </c>
      <c r="R20" s="144"/>
      <c r="S20" s="145"/>
      <c r="T20" s="144">
        <f t="shared" si="0"/>
        <v>151056</v>
      </c>
      <c r="U20" s="146"/>
      <c r="V20" s="4"/>
      <c r="W20" s="4"/>
      <c r="X20" s="145"/>
      <c r="Y20" s="142">
        <v>683</v>
      </c>
      <c r="Z20" s="140"/>
      <c r="AA20" s="141"/>
      <c r="AB20" s="142">
        <v>0</v>
      </c>
      <c r="AC20" s="140"/>
      <c r="AD20" s="141"/>
      <c r="AE20" s="142">
        <f t="shared" si="1"/>
        <v>683</v>
      </c>
      <c r="AF20" s="38"/>
      <c r="AG20" s="40"/>
      <c r="AH20" s="142">
        <v>13508</v>
      </c>
      <c r="AI20" s="40"/>
      <c r="AJ20" s="227"/>
      <c r="AK20" s="228">
        <v>18176</v>
      </c>
      <c r="AL20" s="229"/>
      <c r="AM20" s="40"/>
      <c r="AN20" s="142">
        <v>3237</v>
      </c>
      <c r="AO20" s="40"/>
      <c r="AP20" s="227"/>
      <c r="AQ20" s="228">
        <v>1946</v>
      </c>
      <c r="AR20" s="229"/>
      <c r="AS20" s="228"/>
      <c r="AT20" s="228">
        <f t="shared" si="2"/>
        <v>8700864</v>
      </c>
      <c r="AU20" s="229"/>
      <c r="AV20" s="10"/>
      <c r="AW20" s="34" t="s">
        <v>2</v>
      </c>
      <c r="AX20" s="327"/>
      <c r="AY20" s="37"/>
    </row>
    <row r="21" spans="1:51" ht="16.5" customHeight="1" x14ac:dyDescent="0.15">
      <c r="A21" s="326"/>
      <c r="B21" s="34" t="s">
        <v>3</v>
      </c>
      <c r="C21" s="21"/>
      <c r="D21" s="141"/>
      <c r="E21" s="142">
        <v>2682938</v>
      </c>
      <c r="F21" s="140"/>
      <c r="G21" s="141"/>
      <c r="H21" s="142">
        <v>0</v>
      </c>
      <c r="I21" s="38"/>
      <c r="J21" s="143"/>
      <c r="K21" s="144">
        <v>29988</v>
      </c>
      <c r="L21" s="144"/>
      <c r="M21" s="145"/>
      <c r="N21" s="144">
        <v>607</v>
      </c>
      <c r="O21" s="146"/>
      <c r="P21" s="144"/>
      <c r="Q21" s="144">
        <v>1534</v>
      </c>
      <c r="R21" s="144"/>
      <c r="S21" s="145"/>
      <c r="T21" s="144">
        <f t="shared" si="0"/>
        <v>32129</v>
      </c>
      <c r="U21" s="146"/>
      <c r="V21" s="4"/>
      <c r="W21" s="4"/>
      <c r="X21" s="145"/>
      <c r="Y21" s="142">
        <v>66</v>
      </c>
      <c r="Z21" s="140"/>
      <c r="AA21" s="141"/>
      <c r="AB21" s="142">
        <v>0</v>
      </c>
      <c r="AC21" s="140"/>
      <c r="AD21" s="141"/>
      <c r="AE21" s="142">
        <f t="shared" si="1"/>
        <v>66</v>
      </c>
      <c r="AF21" s="38"/>
      <c r="AG21" s="40"/>
      <c r="AH21" s="142">
        <v>982</v>
      </c>
      <c r="AI21" s="40"/>
      <c r="AJ21" s="227"/>
      <c r="AK21" s="228">
        <v>4965</v>
      </c>
      <c r="AL21" s="229"/>
      <c r="AM21" s="40"/>
      <c r="AN21" s="142">
        <v>570</v>
      </c>
      <c r="AO21" s="40"/>
      <c r="AP21" s="227"/>
      <c r="AQ21" s="228">
        <v>1184</v>
      </c>
      <c r="AR21" s="229"/>
      <c r="AS21" s="228"/>
      <c r="AT21" s="228">
        <f t="shared" si="2"/>
        <v>2722834</v>
      </c>
      <c r="AU21" s="229"/>
      <c r="AV21" s="10"/>
      <c r="AW21" s="34" t="s">
        <v>3</v>
      </c>
      <c r="AX21" s="327"/>
      <c r="AY21" s="37"/>
    </row>
    <row r="22" spans="1:51" ht="16.5" customHeight="1" x14ac:dyDescent="0.15">
      <c r="A22" s="328"/>
      <c r="B22" s="49" t="s">
        <v>4</v>
      </c>
      <c r="C22" s="25"/>
      <c r="D22" s="153"/>
      <c r="E22" s="151">
        <v>6569861</v>
      </c>
      <c r="F22" s="152"/>
      <c r="G22" s="153"/>
      <c r="H22" s="151">
        <v>0</v>
      </c>
      <c r="I22" s="44"/>
      <c r="J22" s="147"/>
      <c r="K22" s="148">
        <v>86571</v>
      </c>
      <c r="L22" s="148"/>
      <c r="M22" s="149"/>
      <c r="N22" s="148">
        <v>9039</v>
      </c>
      <c r="O22" s="150"/>
      <c r="P22" s="148"/>
      <c r="Q22" s="148">
        <v>6237</v>
      </c>
      <c r="R22" s="148"/>
      <c r="S22" s="149"/>
      <c r="T22" s="148">
        <f t="shared" si="0"/>
        <v>101847</v>
      </c>
      <c r="U22" s="150"/>
      <c r="V22" s="4"/>
      <c r="W22" s="4"/>
      <c r="X22" s="149"/>
      <c r="Y22" s="151">
        <v>736</v>
      </c>
      <c r="Z22" s="152"/>
      <c r="AA22" s="153"/>
      <c r="AB22" s="151">
        <v>0</v>
      </c>
      <c r="AC22" s="152"/>
      <c r="AD22" s="153"/>
      <c r="AE22" s="151">
        <f t="shared" si="1"/>
        <v>736</v>
      </c>
      <c r="AF22" s="44"/>
      <c r="AG22" s="46"/>
      <c r="AH22" s="151">
        <v>4757</v>
      </c>
      <c r="AI22" s="46"/>
      <c r="AJ22" s="231"/>
      <c r="AK22" s="232">
        <v>29127</v>
      </c>
      <c r="AL22" s="233"/>
      <c r="AM22" s="46"/>
      <c r="AN22" s="151">
        <v>1339</v>
      </c>
      <c r="AO22" s="46"/>
      <c r="AP22" s="231"/>
      <c r="AQ22" s="232">
        <v>1147</v>
      </c>
      <c r="AR22" s="233"/>
      <c r="AS22" s="232"/>
      <c r="AT22" s="228">
        <f t="shared" si="2"/>
        <v>6708814</v>
      </c>
      <c r="AU22" s="233"/>
      <c r="AV22" s="23"/>
      <c r="AW22" s="49" t="s">
        <v>4</v>
      </c>
      <c r="AX22" s="329"/>
      <c r="AY22" s="37"/>
    </row>
    <row r="23" spans="1:51" s="11" customFormat="1" ht="16.5" customHeight="1" x14ac:dyDescent="0.15">
      <c r="A23" s="326"/>
      <c r="B23" s="34" t="s">
        <v>5</v>
      </c>
      <c r="C23" s="21"/>
      <c r="D23" s="141"/>
      <c r="E23" s="142">
        <v>7308863</v>
      </c>
      <c r="F23" s="140"/>
      <c r="G23" s="141"/>
      <c r="H23" s="142">
        <v>0</v>
      </c>
      <c r="I23" s="38"/>
      <c r="J23" s="143"/>
      <c r="K23" s="144">
        <v>94846</v>
      </c>
      <c r="L23" s="144"/>
      <c r="M23" s="145"/>
      <c r="N23" s="144">
        <v>1872</v>
      </c>
      <c r="O23" s="146"/>
      <c r="P23" s="144"/>
      <c r="Q23" s="144">
        <v>1145</v>
      </c>
      <c r="R23" s="144"/>
      <c r="S23" s="145"/>
      <c r="T23" s="144">
        <f t="shared" si="0"/>
        <v>97863</v>
      </c>
      <c r="U23" s="146"/>
      <c r="V23" s="4"/>
      <c r="W23" s="4"/>
      <c r="X23" s="145"/>
      <c r="Y23" s="142">
        <v>1518</v>
      </c>
      <c r="Z23" s="140"/>
      <c r="AA23" s="141"/>
      <c r="AB23" s="142">
        <v>0</v>
      </c>
      <c r="AC23" s="140"/>
      <c r="AD23" s="141"/>
      <c r="AE23" s="142">
        <f t="shared" si="1"/>
        <v>1518</v>
      </c>
      <c r="AF23" s="38"/>
      <c r="AG23" s="40"/>
      <c r="AH23" s="142">
        <v>2925</v>
      </c>
      <c r="AI23" s="40"/>
      <c r="AJ23" s="227"/>
      <c r="AK23" s="228">
        <v>14823</v>
      </c>
      <c r="AL23" s="229"/>
      <c r="AM23" s="40"/>
      <c r="AN23" s="142">
        <v>1880</v>
      </c>
      <c r="AO23" s="40"/>
      <c r="AP23" s="227"/>
      <c r="AQ23" s="228">
        <v>823</v>
      </c>
      <c r="AR23" s="229"/>
      <c r="AS23" s="228"/>
      <c r="AT23" s="218">
        <f>AQ23+AN23+AK23+AH23+AE23+T23+E23+H23</f>
        <v>7428695</v>
      </c>
      <c r="AU23" s="229"/>
      <c r="AV23" s="10"/>
      <c r="AW23" s="34" t="s">
        <v>5</v>
      </c>
      <c r="AX23" s="327"/>
    </row>
    <row r="24" spans="1:51" ht="16.5" customHeight="1" x14ac:dyDescent="0.15">
      <c r="A24" s="326"/>
      <c r="B24" s="34" t="s">
        <v>6</v>
      </c>
      <c r="C24" s="21"/>
      <c r="D24" s="141"/>
      <c r="E24" s="142">
        <v>13407864</v>
      </c>
      <c r="F24" s="140"/>
      <c r="G24" s="141"/>
      <c r="H24" s="142">
        <v>0</v>
      </c>
      <c r="I24" s="38"/>
      <c r="J24" s="143"/>
      <c r="K24" s="144">
        <v>361434</v>
      </c>
      <c r="L24" s="144"/>
      <c r="M24" s="145"/>
      <c r="N24" s="144">
        <v>50796</v>
      </c>
      <c r="O24" s="146"/>
      <c r="P24" s="144"/>
      <c r="Q24" s="144">
        <v>2099</v>
      </c>
      <c r="R24" s="144"/>
      <c r="S24" s="145"/>
      <c r="T24" s="144">
        <f t="shared" si="0"/>
        <v>414329</v>
      </c>
      <c r="U24" s="146"/>
      <c r="V24" s="4"/>
      <c r="W24" s="4"/>
      <c r="X24" s="145"/>
      <c r="Y24" s="142">
        <v>6702</v>
      </c>
      <c r="Z24" s="140"/>
      <c r="AA24" s="141"/>
      <c r="AB24" s="142">
        <v>0</v>
      </c>
      <c r="AC24" s="140"/>
      <c r="AD24" s="141"/>
      <c r="AE24" s="142">
        <f t="shared" si="1"/>
        <v>6702</v>
      </c>
      <c r="AF24" s="38"/>
      <c r="AG24" s="40"/>
      <c r="AH24" s="142">
        <v>44059</v>
      </c>
      <c r="AI24" s="40"/>
      <c r="AJ24" s="227"/>
      <c r="AK24" s="228">
        <v>41779</v>
      </c>
      <c r="AL24" s="229"/>
      <c r="AM24" s="40"/>
      <c r="AN24" s="142">
        <v>4090</v>
      </c>
      <c r="AO24" s="40"/>
      <c r="AP24" s="227"/>
      <c r="AQ24" s="228">
        <v>7260</v>
      </c>
      <c r="AR24" s="229"/>
      <c r="AS24" s="228"/>
      <c r="AT24" s="228">
        <f t="shared" si="2"/>
        <v>13926083</v>
      </c>
      <c r="AU24" s="229"/>
      <c r="AV24" s="10"/>
      <c r="AW24" s="34" t="s">
        <v>6</v>
      </c>
      <c r="AX24" s="327"/>
    </row>
    <row r="25" spans="1:51" ht="16.5" customHeight="1" x14ac:dyDescent="0.15">
      <c r="A25" s="326"/>
      <c r="B25" s="34" t="s">
        <v>7</v>
      </c>
      <c r="C25" s="21"/>
      <c r="D25" s="141"/>
      <c r="E25" s="142">
        <v>15216658</v>
      </c>
      <c r="F25" s="140"/>
      <c r="G25" s="141"/>
      <c r="H25" s="142">
        <v>0</v>
      </c>
      <c r="I25" s="38"/>
      <c r="J25" s="143"/>
      <c r="K25" s="144">
        <v>333882</v>
      </c>
      <c r="L25" s="144"/>
      <c r="M25" s="145"/>
      <c r="N25" s="144">
        <v>24276</v>
      </c>
      <c r="O25" s="146"/>
      <c r="P25" s="144"/>
      <c r="Q25" s="144">
        <v>7336</v>
      </c>
      <c r="R25" s="144"/>
      <c r="S25" s="145"/>
      <c r="T25" s="144">
        <f t="shared" si="0"/>
        <v>365494</v>
      </c>
      <c r="U25" s="146"/>
      <c r="V25" s="4"/>
      <c r="W25" s="4"/>
      <c r="X25" s="145"/>
      <c r="Y25" s="142">
        <v>3778</v>
      </c>
      <c r="Z25" s="140"/>
      <c r="AA25" s="141"/>
      <c r="AB25" s="142">
        <v>0</v>
      </c>
      <c r="AC25" s="140"/>
      <c r="AD25" s="141"/>
      <c r="AE25" s="142">
        <f t="shared" si="1"/>
        <v>3778</v>
      </c>
      <c r="AF25" s="38"/>
      <c r="AG25" s="40"/>
      <c r="AH25" s="142">
        <v>51631</v>
      </c>
      <c r="AI25" s="40"/>
      <c r="AJ25" s="227"/>
      <c r="AK25" s="228">
        <v>32411</v>
      </c>
      <c r="AL25" s="229"/>
      <c r="AM25" s="40"/>
      <c r="AN25" s="142">
        <v>5529</v>
      </c>
      <c r="AO25" s="40"/>
      <c r="AP25" s="227"/>
      <c r="AQ25" s="228">
        <v>3590</v>
      </c>
      <c r="AR25" s="229"/>
      <c r="AS25" s="228"/>
      <c r="AT25" s="228">
        <f t="shared" si="2"/>
        <v>15679091</v>
      </c>
      <c r="AU25" s="229"/>
      <c r="AV25" s="10"/>
      <c r="AW25" s="34" t="s">
        <v>7</v>
      </c>
      <c r="AX25" s="327"/>
    </row>
    <row r="26" spans="1:51" ht="16.5" customHeight="1" x14ac:dyDescent="0.15">
      <c r="A26" s="326"/>
      <c r="B26" s="34" t="s">
        <v>8</v>
      </c>
      <c r="C26" s="21"/>
      <c r="D26" s="141"/>
      <c r="E26" s="142">
        <v>21004704</v>
      </c>
      <c r="F26" s="140"/>
      <c r="G26" s="141"/>
      <c r="H26" s="142">
        <v>0</v>
      </c>
      <c r="I26" s="38"/>
      <c r="J26" s="143"/>
      <c r="K26" s="144">
        <v>356958</v>
      </c>
      <c r="L26" s="144"/>
      <c r="M26" s="145"/>
      <c r="N26" s="144">
        <v>21665</v>
      </c>
      <c r="O26" s="146"/>
      <c r="P26" s="144"/>
      <c r="Q26" s="144">
        <v>20994</v>
      </c>
      <c r="R26" s="144"/>
      <c r="S26" s="145"/>
      <c r="T26" s="144">
        <f t="shared" si="0"/>
        <v>399617</v>
      </c>
      <c r="U26" s="146"/>
      <c r="V26" s="4"/>
      <c r="W26" s="4"/>
      <c r="X26" s="145"/>
      <c r="Y26" s="142">
        <v>4961</v>
      </c>
      <c r="Z26" s="140"/>
      <c r="AA26" s="141"/>
      <c r="AB26" s="142">
        <v>0</v>
      </c>
      <c r="AC26" s="140"/>
      <c r="AD26" s="141"/>
      <c r="AE26" s="142">
        <f t="shared" si="1"/>
        <v>4961</v>
      </c>
      <c r="AF26" s="38"/>
      <c r="AG26" s="40"/>
      <c r="AH26" s="142">
        <v>35673</v>
      </c>
      <c r="AI26" s="40"/>
      <c r="AJ26" s="227"/>
      <c r="AK26" s="228">
        <v>49862</v>
      </c>
      <c r="AL26" s="229"/>
      <c r="AM26" s="40"/>
      <c r="AN26" s="142">
        <v>9598</v>
      </c>
      <c r="AO26" s="40"/>
      <c r="AP26" s="227"/>
      <c r="AQ26" s="228">
        <v>5051</v>
      </c>
      <c r="AR26" s="229"/>
      <c r="AS26" s="228"/>
      <c r="AT26" s="228">
        <f t="shared" si="2"/>
        <v>21509466</v>
      </c>
      <c r="AU26" s="229"/>
      <c r="AV26" s="10"/>
      <c r="AW26" s="34" t="s">
        <v>8</v>
      </c>
      <c r="AX26" s="327"/>
    </row>
    <row r="27" spans="1:51" ht="16.5" customHeight="1" x14ac:dyDescent="0.15">
      <c r="A27" s="328"/>
      <c r="B27" s="49" t="s">
        <v>9</v>
      </c>
      <c r="C27" s="25"/>
      <c r="D27" s="153"/>
      <c r="E27" s="151">
        <v>4872936</v>
      </c>
      <c r="F27" s="152"/>
      <c r="G27" s="153"/>
      <c r="H27" s="151">
        <v>0</v>
      </c>
      <c r="I27" s="44"/>
      <c r="J27" s="147"/>
      <c r="K27" s="148">
        <v>105444</v>
      </c>
      <c r="L27" s="148"/>
      <c r="M27" s="149"/>
      <c r="N27" s="148">
        <v>113</v>
      </c>
      <c r="O27" s="150"/>
      <c r="P27" s="148"/>
      <c r="Q27" s="148">
        <v>3712</v>
      </c>
      <c r="R27" s="148"/>
      <c r="S27" s="149"/>
      <c r="T27" s="148">
        <f t="shared" si="0"/>
        <v>109269</v>
      </c>
      <c r="U27" s="150"/>
      <c r="V27" s="4"/>
      <c r="W27" s="4"/>
      <c r="X27" s="149"/>
      <c r="Y27" s="151">
        <v>589</v>
      </c>
      <c r="Z27" s="152"/>
      <c r="AA27" s="153"/>
      <c r="AB27" s="151">
        <v>0</v>
      </c>
      <c r="AC27" s="152"/>
      <c r="AD27" s="153"/>
      <c r="AE27" s="151">
        <f t="shared" si="1"/>
        <v>589</v>
      </c>
      <c r="AF27" s="44"/>
      <c r="AG27" s="46"/>
      <c r="AH27" s="151">
        <v>10487</v>
      </c>
      <c r="AI27" s="46"/>
      <c r="AJ27" s="231"/>
      <c r="AK27" s="232">
        <v>13237</v>
      </c>
      <c r="AL27" s="233"/>
      <c r="AM27" s="46"/>
      <c r="AN27" s="151">
        <v>1153</v>
      </c>
      <c r="AO27" s="46"/>
      <c r="AP27" s="231"/>
      <c r="AQ27" s="232">
        <v>1573</v>
      </c>
      <c r="AR27" s="233"/>
      <c r="AS27" s="232"/>
      <c r="AT27" s="228">
        <f t="shared" si="2"/>
        <v>5009244</v>
      </c>
      <c r="AU27" s="233"/>
      <c r="AV27" s="23"/>
      <c r="AW27" s="49" t="s">
        <v>9</v>
      </c>
      <c r="AX27" s="329"/>
    </row>
    <row r="28" spans="1:51" s="11" customFormat="1" ht="16.5" customHeight="1" x14ac:dyDescent="0.15">
      <c r="A28" s="326"/>
      <c r="B28" s="34" t="s">
        <v>10</v>
      </c>
      <c r="C28" s="21"/>
      <c r="D28" s="141"/>
      <c r="E28" s="142">
        <v>10227111</v>
      </c>
      <c r="F28" s="140"/>
      <c r="G28" s="141"/>
      <c r="H28" s="142">
        <v>0</v>
      </c>
      <c r="I28" s="38"/>
      <c r="J28" s="143"/>
      <c r="K28" s="144">
        <v>184402</v>
      </c>
      <c r="L28" s="144"/>
      <c r="M28" s="145"/>
      <c r="N28" s="144">
        <v>6103</v>
      </c>
      <c r="O28" s="146"/>
      <c r="P28" s="144"/>
      <c r="Q28" s="144">
        <v>17824</v>
      </c>
      <c r="R28" s="144"/>
      <c r="S28" s="145"/>
      <c r="T28" s="144">
        <f t="shared" si="0"/>
        <v>208329</v>
      </c>
      <c r="U28" s="146"/>
      <c r="V28" s="4"/>
      <c r="W28" s="4"/>
      <c r="X28" s="145"/>
      <c r="Y28" s="142">
        <v>714</v>
      </c>
      <c r="Z28" s="140"/>
      <c r="AA28" s="141"/>
      <c r="AB28" s="142">
        <v>0</v>
      </c>
      <c r="AC28" s="140"/>
      <c r="AD28" s="141"/>
      <c r="AE28" s="142">
        <f t="shared" si="1"/>
        <v>714</v>
      </c>
      <c r="AF28" s="38"/>
      <c r="AG28" s="40"/>
      <c r="AH28" s="142">
        <v>14365</v>
      </c>
      <c r="AI28" s="40"/>
      <c r="AJ28" s="227"/>
      <c r="AK28" s="228">
        <v>44657</v>
      </c>
      <c r="AL28" s="229"/>
      <c r="AM28" s="40"/>
      <c r="AN28" s="142">
        <v>1944</v>
      </c>
      <c r="AO28" s="40"/>
      <c r="AP28" s="227"/>
      <c r="AQ28" s="228">
        <v>11425</v>
      </c>
      <c r="AR28" s="229"/>
      <c r="AS28" s="228"/>
      <c r="AT28" s="218">
        <f>AQ28+AN28+AK28+AH28+AE28+T28+E28+H28</f>
        <v>10508545</v>
      </c>
      <c r="AU28" s="229"/>
      <c r="AV28" s="10"/>
      <c r="AW28" s="34" t="s">
        <v>10</v>
      </c>
      <c r="AX28" s="327"/>
    </row>
    <row r="29" spans="1:51" ht="16.5" customHeight="1" x14ac:dyDescent="0.15">
      <c r="A29" s="326"/>
      <c r="B29" s="34" t="s">
        <v>11</v>
      </c>
      <c r="C29" s="21"/>
      <c r="D29" s="141"/>
      <c r="E29" s="142">
        <v>8294881</v>
      </c>
      <c r="F29" s="140"/>
      <c r="G29" s="141"/>
      <c r="H29" s="142">
        <v>0</v>
      </c>
      <c r="I29" s="38"/>
      <c r="J29" s="143"/>
      <c r="K29" s="144">
        <v>157354</v>
      </c>
      <c r="L29" s="144"/>
      <c r="M29" s="145"/>
      <c r="N29" s="144">
        <v>0</v>
      </c>
      <c r="O29" s="146"/>
      <c r="P29" s="144"/>
      <c r="Q29" s="144">
        <v>2172</v>
      </c>
      <c r="R29" s="144"/>
      <c r="S29" s="145"/>
      <c r="T29" s="144">
        <f t="shared" si="0"/>
        <v>159526</v>
      </c>
      <c r="U29" s="146"/>
      <c r="V29" s="4"/>
      <c r="W29" s="4"/>
      <c r="X29" s="145"/>
      <c r="Y29" s="142">
        <v>882</v>
      </c>
      <c r="Z29" s="140"/>
      <c r="AA29" s="141"/>
      <c r="AB29" s="142">
        <v>7925</v>
      </c>
      <c r="AC29" s="140"/>
      <c r="AD29" s="141"/>
      <c r="AE29" s="142">
        <f t="shared" si="1"/>
        <v>8807</v>
      </c>
      <c r="AF29" s="38"/>
      <c r="AG29" s="40"/>
      <c r="AH29" s="142">
        <v>51162</v>
      </c>
      <c r="AI29" s="40"/>
      <c r="AJ29" s="227"/>
      <c r="AK29" s="228">
        <v>29168</v>
      </c>
      <c r="AL29" s="229"/>
      <c r="AM29" s="40"/>
      <c r="AN29" s="142">
        <v>2409</v>
      </c>
      <c r="AO29" s="40"/>
      <c r="AP29" s="227"/>
      <c r="AQ29" s="228">
        <v>1624</v>
      </c>
      <c r="AR29" s="229"/>
      <c r="AS29" s="228"/>
      <c r="AT29" s="228">
        <f t="shared" si="2"/>
        <v>8547577</v>
      </c>
      <c r="AU29" s="229"/>
      <c r="AV29" s="10"/>
      <c r="AW29" s="34" t="s">
        <v>11</v>
      </c>
      <c r="AX29" s="327"/>
    </row>
    <row r="30" spans="1:51" ht="16.5" customHeight="1" x14ac:dyDescent="0.15">
      <c r="A30" s="326"/>
      <c r="B30" s="34" t="s">
        <v>12</v>
      </c>
      <c r="C30" s="21"/>
      <c r="D30" s="141"/>
      <c r="E30" s="142">
        <v>10030030</v>
      </c>
      <c r="F30" s="140"/>
      <c r="G30" s="141"/>
      <c r="H30" s="142">
        <v>0</v>
      </c>
      <c r="I30" s="38"/>
      <c r="J30" s="143"/>
      <c r="K30" s="144">
        <v>245320</v>
      </c>
      <c r="L30" s="144"/>
      <c r="M30" s="145"/>
      <c r="N30" s="144">
        <v>33280</v>
      </c>
      <c r="O30" s="146"/>
      <c r="P30" s="144"/>
      <c r="Q30" s="144">
        <v>16825</v>
      </c>
      <c r="R30" s="144"/>
      <c r="S30" s="145"/>
      <c r="T30" s="144">
        <f t="shared" si="0"/>
        <v>295425</v>
      </c>
      <c r="U30" s="146"/>
      <c r="V30" s="4"/>
      <c r="W30" s="4"/>
      <c r="X30" s="145"/>
      <c r="Y30" s="142">
        <v>3124</v>
      </c>
      <c r="Z30" s="140"/>
      <c r="AA30" s="141"/>
      <c r="AB30" s="142">
        <v>0</v>
      </c>
      <c r="AC30" s="140"/>
      <c r="AD30" s="141"/>
      <c r="AE30" s="142">
        <f t="shared" si="1"/>
        <v>3124</v>
      </c>
      <c r="AF30" s="38"/>
      <c r="AG30" s="40"/>
      <c r="AH30" s="142">
        <v>28901</v>
      </c>
      <c r="AI30" s="40"/>
      <c r="AJ30" s="227"/>
      <c r="AK30" s="228">
        <v>33335</v>
      </c>
      <c r="AL30" s="229"/>
      <c r="AM30" s="40"/>
      <c r="AN30" s="142">
        <v>3335</v>
      </c>
      <c r="AO30" s="40"/>
      <c r="AP30" s="227"/>
      <c r="AQ30" s="228">
        <v>1856</v>
      </c>
      <c r="AR30" s="229"/>
      <c r="AS30" s="228"/>
      <c r="AT30" s="228">
        <f t="shared" si="2"/>
        <v>10396006</v>
      </c>
      <c r="AU30" s="229"/>
      <c r="AV30" s="10"/>
      <c r="AW30" s="34" t="s">
        <v>12</v>
      </c>
      <c r="AX30" s="327"/>
    </row>
    <row r="31" spans="1:51" ht="16.5" customHeight="1" x14ac:dyDescent="0.15">
      <c r="A31" s="326"/>
      <c r="B31" s="34" t="s">
        <v>13</v>
      </c>
      <c r="C31" s="21"/>
      <c r="D31" s="141"/>
      <c r="E31" s="142">
        <v>5263892</v>
      </c>
      <c r="F31" s="140"/>
      <c r="G31" s="141"/>
      <c r="H31" s="142">
        <v>0</v>
      </c>
      <c r="I31" s="38"/>
      <c r="J31" s="143"/>
      <c r="K31" s="144">
        <v>101224</v>
      </c>
      <c r="L31" s="144"/>
      <c r="M31" s="145"/>
      <c r="N31" s="144">
        <v>24452</v>
      </c>
      <c r="O31" s="146"/>
      <c r="P31" s="144"/>
      <c r="Q31" s="144">
        <v>2776</v>
      </c>
      <c r="R31" s="144"/>
      <c r="S31" s="145"/>
      <c r="T31" s="144">
        <f t="shared" si="0"/>
        <v>128452</v>
      </c>
      <c r="U31" s="146"/>
      <c r="V31" s="4"/>
      <c r="W31" s="4"/>
      <c r="X31" s="145"/>
      <c r="Y31" s="142">
        <v>1274</v>
      </c>
      <c r="Z31" s="140"/>
      <c r="AA31" s="141"/>
      <c r="AB31" s="142">
        <v>163</v>
      </c>
      <c r="AC31" s="140"/>
      <c r="AD31" s="141"/>
      <c r="AE31" s="142">
        <f t="shared" si="1"/>
        <v>1437</v>
      </c>
      <c r="AF31" s="38"/>
      <c r="AG31" s="40"/>
      <c r="AH31" s="142">
        <v>6722</v>
      </c>
      <c r="AI31" s="40"/>
      <c r="AJ31" s="227"/>
      <c r="AK31" s="228">
        <v>25858</v>
      </c>
      <c r="AL31" s="229"/>
      <c r="AM31" s="40"/>
      <c r="AN31" s="142">
        <v>2663</v>
      </c>
      <c r="AO31" s="40"/>
      <c r="AP31" s="227"/>
      <c r="AQ31" s="228">
        <v>1951</v>
      </c>
      <c r="AR31" s="229"/>
      <c r="AS31" s="228"/>
      <c r="AT31" s="228">
        <f t="shared" si="2"/>
        <v>5430975</v>
      </c>
      <c r="AU31" s="229"/>
      <c r="AV31" s="10"/>
      <c r="AW31" s="34" t="s">
        <v>13</v>
      </c>
      <c r="AX31" s="327"/>
    </row>
    <row r="32" spans="1:51" ht="16.5" customHeight="1" x14ac:dyDescent="0.15">
      <c r="A32" s="328"/>
      <c r="B32" s="49" t="s">
        <v>14</v>
      </c>
      <c r="C32" s="25"/>
      <c r="D32" s="153"/>
      <c r="E32" s="151">
        <v>6566790</v>
      </c>
      <c r="F32" s="152"/>
      <c r="G32" s="153"/>
      <c r="H32" s="151">
        <v>0</v>
      </c>
      <c r="I32" s="44"/>
      <c r="J32" s="147"/>
      <c r="K32" s="148">
        <v>140477</v>
      </c>
      <c r="L32" s="148"/>
      <c r="M32" s="149"/>
      <c r="N32" s="148">
        <v>13564</v>
      </c>
      <c r="O32" s="150"/>
      <c r="P32" s="148"/>
      <c r="Q32" s="148">
        <v>493</v>
      </c>
      <c r="R32" s="148"/>
      <c r="S32" s="149"/>
      <c r="T32" s="148">
        <f t="shared" si="0"/>
        <v>154534</v>
      </c>
      <c r="U32" s="150"/>
      <c r="V32" s="4"/>
      <c r="W32" s="4"/>
      <c r="X32" s="149"/>
      <c r="Y32" s="151">
        <v>2254</v>
      </c>
      <c r="Z32" s="152"/>
      <c r="AA32" s="153"/>
      <c r="AB32" s="151">
        <v>0</v>
      </c>
      <c r="AC32" s="152"/>
      <c r="AD32" s="153"/>
      <c r="AE32" s="151">
        <f t="shared" si="1"/>
        <v>2254</v>
      </c>
      <c r="AF32" s="44"/>
      <c r="AG32" s="46"/>
      <c r="AH32" s="151">
        <v>7987</v>
      </c>
      <c r="AI32" s="46"/>
      <c r="AJ32" s="231"/>
      <c r="AK32" s="232">
        <v>17224</v>
      </c>
      <c r="AL32" s="233"/>
      <c r="AM32" s="46"/>
      <c r="AN32" s="151">
        <v>2101</v>
      </c>
      <c r="AO32" s="46"/>
      <c r="AP32" s="231"/>
      <c r="AQ32" s="232">
        <v>1702</v>
      </c>
      <c r="AR32" s="233"/>
      <c r="AS32" s="232"/>
      <c r="AT32" s="228">
        <f t="shared" si="2"/>
        <v>6752592</v>
      </c>
      <c r="AU32" s="233"/>
      <c r="AV32" s="23"/>
      <c r="AW32" s="49" t="s">
        <v>14</v>
      </c>
      <c r="AX32" s="329"/>
    </row>
    <row r="33" spans="1:50" s="11" customFormat="1" ht="16.5" customHeight="1" x14ac:dyDescent="0.15">
      <c r="A33" s="326"/>
      <c r="B33" s="34" t="s">
        <v>15</v>
      </c>
      <c r="C33" s="21"/>
      <c r="D33" s="141"/>
      <c r="E33" s="142">
        <v>10125386</v>
      </c>
      <c r="F33" s="140"/>
      <c r="G33" s="141"/>
      <c r="H33" s="142">
        <v>0</v>
      </c>
      <c r="I33" s="38"/>
      <c r="J33" s="143"/>
      <c r="K33" s="144">
        <v>310185</v>
      </c>
      <c r="L33" s="144"/>
      <c r="M33" s="145"/>
      <c r="N33" s="144">
        <v>24375</v>
      </c>
      <c r="O33" s="146"/>
      <c r="P33" s="144"/>
      <c r="Q33" s="144">
        <v>5484</v>
      </c>
      <c r="R33" s="144"/>
      <c r="S33" s="145"/>
      <c r="T33" s="144">
        <f t="shared" si="0"/>
        <v>340044</v>
      </c>
      <c r="U33" s="146"/>
      <c r="V33" s="4"/>
      <c r="W33" s="4"/>
      <c r="X33" s="145"/>
      <c r="Y33" s="142">
        <v>2295</v>
      </c>
      <c r="Z33" s="140"/>
      <c r="AA33" s="141"/>
      <c r="AB33" s="142">
        <v>0</v>
      </c>
      <c r="AC33" s="140"/>
      <c r="AD33" s="141"/>
      <c r="AE33" s="142">
        <f t="shared" si="1"/>
        <v>2295</v>
      </c>
      <c r="AF33" s="38"/>
      <c r="AG33" s="40"/>
      <c r="AH33" s="142">
        <v>21360</v>
      </c>
      <c r="AI33" s="40"/>
      <c r="AJ33" s="227"/>
      <c r="AK33" s="228">
        <v>21891</v>
      </c>
      <c r="AL33" s="229"/>
      <c r="AM33" s="40"/>
      <c r="AN33" s="142">
        <v>2744</v>
      </c>
      <c r="AO33" s="40"/>
      <c r="AP33" s="227"/>
      <c r="AQ33" s="228">
        <v>2448</v>
      </c>
      <c r="AR33" s="229"/>
      <c r="AS33" s="228"/>
      <c r="AT33" s="218">
        <f>AQ33+AN33+AK33+AH33+AE33+T33+E33+H33</f>
        <v>10516168</v>
      </c>
      <c r="AU33" s="229"/>
      <c r="AV33" s="10"/>
      <c r="AW33" s="34" t="s">
        <v>15</v>
      </c>
      <c r="AX33" s="327"/>
    </row>
    <row r="34" spans="1:50" ht="16.5" customHeight="1" x14ac:dyDescent="0.15">
      <c r="A34" s="326"/>
      <c r="B34" s="34" t="s">
        <v>16</v>
      </c>
      <c r="C34" s="21"/>
      <c r="D34" s="141"/>
      <c r="E34" s="142">
        <v>4246407</v>
      </c>
      <c r="F34" s="140"/>
      <c r="G34" s="141"/>
      <c r="H34" s="142">
        <v>0</v>
      </c>
      <c r="I34" s="38"/>
      <c r="J34" s="143"/>
      <c r="K34" s="144">
        <v>104260</v>
      </c>
      <c r="L34" s="144"/>
      <c r="M34" s="145"/>
      <c r="N34" s="144">
        <v>13750</v>
      </c>
      <c r="O34" s="146"/>
      <c r="P34" s="144"/>
      <c r="Q34" s="144">
        <v>10014</v>
      </c>
      <c r="R34" s="144"/>
      <c r="S34" s="145"/>
      <c r="T34" s="144">
        <f t="shared" si="0"/>
        <v>128024</v>
      </c>
      <c r="U34" s="146"/>
      <c r="V34" s="4"/>
      <c r="W34" s="4"/>
      <c r="X34" s="145"/>
      <c r="Y34" s="142">
        <v>223</v>
      </c>
      <c r="Z34" s="140"/>
      <c r="AA34" s="141"/>
      <c r="AB34" s="142">
        <v>0</v>
      </c>
      <c r="AC34" s="140"/>
      <c r="AD34" s="141"/>
      <c r="AE34" s="142">
        <f t="shared" si="1"/>
        <v>223</v>
      </c>
      <c r="AF34" s="38"/>
      <c r="AG34" s="40"/>
      <c r="AH34" s="142">
        <v>18392</v>
      </c>
      <c r="AI34" s="40"/>
      <c r="AJ34" s="227"/>
      <c r="AK34" s="228">
        <v>14738</v>
      </c>
      <c r="AL34" s="229"/>
      <c r="AM34" s="40"/>
      <c r="AN34" s="142">
        <v>1773</v>
      </c>
      <c r="AO34" s="40"/>
      <c r="AP34" s="227"/>
      <c r="AQ34" s="228">
        <v>870</v>
      </c>
      <c r="AR34" s="229"/>
      <c r="AS34" s="228"/>
      <c r="AT34" s="228">
        <f t="shared" si="2"/>
        <v>4410427</v>
      </c>
      <c r="AU34" s="229"/>
      <c r="AV34" s="10"/>
      <c r="AW34" s="34" t="s">
        <v>16</v>
      </c>
      <c r="AX34" s="327"/>
    </row>
    <row r="35" spans="1:50" ht="16.5" customHeight="1" x14ac:dyDescent="0.15">
      <c r="A35" s="326"/>
      <c r="B35" s="34" t="s">
        <v>17</v>
      </c>
      <c r="C35" s="21"/>
      <c r="D35" s="141"/>
      <c r="E35" s="142">
        <v>8551998</v>
      </c>
      <c r="F35" s="140"/>
      <c r="G35" s="141"/>
      <c r="H35" s="142">
        <v>0</v>
      </c>
      <c r="I35" s="38"/>
      <c r="J35" s="143"/>
      <c r="K35" s="144">
        <v>161907</v>
      </c>
      <c r="L35" s="144"/>
      <c r="M35" s="145"/>
      <c r="N35" s="144">
        <v>8055</v>
      </c>
      <c r="O35" s="146"/>
      <c r="P35" s="144"/>
      <c r="Q35" s="144">
        <v>6812</v>
      </c>
      <c r="R35" s="144"/>
      <c r="S35" s="145"/>
      <c r="T35" s="144">
        <f t="shared" si="0"/>
        <v>176774</v>
      </c>
      <c r="U35" s="146"/>
      <c r="V35" s="4"/>
      <c r="W35" s="4"/>
      <c r="X35" s="145"/>
      <c r="Y35" s="142">
        <v>1207</v>
      </c>
      <c r="Z35" s="140"/>
      <c r="AA35" s="141"/>
      <c r="AB35" s="142">
        <v>0</v>
      </c>
      <c r="AC35" s="140"/>
      <c r="AD35" s="141"/>
      <c r="AE35" s="142">
        <f t="shared" si="1"/>
        <v>1207</v>
      </c>
      <c r="AF35" s="38"/>
      <c r="AG35" s="40"/>
      <c r="AH35" s="142">
        <v>53419</v>
      </c>
      <c r="AI35" s="40"/>
      <c r="AJ35" s="227"/>
      <c r="AK35" s="228">
        <v>20088</v>
      </c>
      <c r="AL35" s="229"/>
      <c r="AM35" s="40"/>
      <c r="AN35" s="142">
        <v>2687</v>
      </c>
      <c r="AO35" s="40"/>
      <c r="AP35" s="227"/>
      <c r="AQ35" s="228">
        <v>2398</v>
      </c>
      <c r="AR35" s="229"/>
      <c r="AS35" s="228"/>
      <c r="AT35" s="228">
        <f t="shared" si="2"/>
        <v>8808571</v>
      </c>
      <c r="AU35" s="229"/>
      <c r="AV35" s="10"/>
      <c r="AW35" s="34" t="s">
        <v>17</v>
      </c>
      <c r="AX35" s="327"/>
    </row>
    <row r="36" spans="1:50" ht="16.5" customHeight="1" x14ac:dyDescent="0.15">
      <c r="A36" s="326"/>
      <c r="B36" s="34" t="s">
        <v>18</v>
      </c>
      <c r="C36" s="21"/>
      <c r="D36" s="141"/>
      <c r="E36" s="142">
        <v>3722839</v>
      </c>
      <c r="F36" s="140"/>
      <c r="G36" s="141"/>
      <c r="H36" s="142">
        <v>0</v>
      </c>
      <c r="I36" s="38"/>
      <c r="J36" s="143"/>
      <c r="K36" s="144">
        <v>46700</v>
      </c>
      <c r="L36" s="144"/>
      <c r="M36" s="145"/>
      <c r="N36" s="144">
        <v>6380</v>
      </c>
      <c r="O36" s="146"/>
      <c r="P36" s="144"/>
      <c r="Q36" s="144">
        <v>1328</v>
      </c>
      <c r="R36" s="144"/>
      <c r="S36" s="145"/>
      <c r="T36" s="144">
        <f t="shared" si="0"/>
        <v>54408</v>
      </c>
      <c r="U36" s="146"/>
      <c r="V36" s="4"/>
      <c r="W36" s="4"/>
      <c r="X36" s="145"/>
      <c r="Y36" s="142">
        <v>1063</v>
      </c>
      <c r="Z36" s="140"/>
      <c r="AA36" s="141"/>
      <c r="AB36" s="142">
        <v>0</v>
      </c>
      <c r="AC36" s="140"/>
      <c r="AD36" s="141"/>
      <c r="AE36" s="142">
        <f t="shared" si="1"/>
        <v>1063</v>
      </c>
      <c r="AF36" s="38"/>
      <c r="AG36" s="40"/>
      <c r="AH36" s="142">
        <v>2848</v>
      </c>
      <c r="AI36" s="40"/>
      <c r="AJ36" s="227"/>
      <c r="AK36" s="228">
        <v>7843</v>
      </c>
      <c r="AL36" s="229"/>
      <c r="AM36" s="40"/>
      <c r="AN36" s="142">
        <v>796</v>
      </c>
      <c r="AO36" s="40"/>
      <c r="AP36" s="227"/>
      <c r="AQ36" s="228">
        <v>595</v>
      </c>
      <c r="AR36" s="229"/>
      <c r="AS36" s="228"/>
      <c r="AT36" s="228">
        <f t="shared" si="2"/>
        <v>3790392</v>
      </c>
      <c r="AU36" s="229"/>
      <c r="AV36" s="10"/>
      <c r="AW36" s="34" t="s">
        <v>18</v>
      </c>
      <c r="AX36" s="327"/>
    </row>
    <row r="37" spans="1:50" ht="16.5" customHeight="1" x14ac:dyDescent="0.15">
      <c r="A37" s="328"/>
      <c r="B37" s="49" t="s">
        <v>19</v>
      </c>
      <c r="C37" s="25"/>
      <c r="D37" s="153"/>
      <c r="E37" s="151">
        <v>5515370</v>
      </c>
      <c r="F37" s="152"/>
      <c r="G37" s="153"/>
      <c r="H37" s="151">
        <v>0</v>
      </c>
      <c r="I37" s="44"/>
      <c r="J37" s="147"/>
      <c r="K37" s="148">
        <v>110441</v>
      </c>
      <c r="L37" s="148"/>
      <c r="M37" s="149"/>
      <c r="N37" s="148">
        <v>22102</v>
      </c>
      <c r="O37" s="150"/>
      <c r="P37" s="148"/>
      <c r="Q37" s="148">
        <v>2069</v>
      </c>
      <c r="R37" s="148"/>
      <c r="S37" s="149"/>
      <c r="T37" s="148">
        <f t="shared" si="0"/>
        <v>134612</v>
      </c>
      <c r="U37" s="150"/>
      <c r="V37" s="4"/>
      <c r="W37" s="4"/>
      <c r="X37" s="149"/>
      <c r="Y37" s="151">
        <v>611</v>
      </c>
      <c r="Z37" s="152"/>
      <c r="AA37" s="153"/>
      <c r="AB37" s="151">
        <v>0</v>
      </c>
      <c r="AC37" s="152"/>
      <c r="AD37" s="153"/>
      <c r="AE37" s="151">
        <f t="shared" si="1"/>
        <v>611</v>
      </c>
      <c r="AF37" s="44"/>
      <c r="AG37" s="46"/>
      <c r="AH37" s="151">
        <v>10989</v>
      </c>
      <c r="AI37" s="46"/>
      <c r="AJ37" s="231"/>
      <c r="AK37" s="232">
        <v>22753</v>
      </c>
      <c r="AL37" s="233"/>
      <c r="AM37" s="46"/>
      <c r="AN37" s="151">
        <v>471</v>
      </c>
      <c r="AO37" s="46"/>
      <c r="AP37" s="231"/>
      <c r="AQ37" s="232">
        <v>1147</v>
      </c>
      <c r="AR37" s="233"/>
      <c r="AS37" s="232"/>
      <c r="AT37" s="228">
        <f t="shared" si="2"/>
        <v>5685953</v>
      </c>
      <c r="AU37" s="233"/>
      <c r="AV37" s="23"/>
      <c r="AW37" s="49" t="s">
        <v>19</v>
      </c>
      <c r="AX37" s="329"/>
    </row>
    <row r="38" spans="1:50" ht="16.5" customHeight="1" x14ac:dyDescent="0.15">
      <c r="A38" s="326"/>
      <c r="B38" s="34" t="s">
        <v>1</v>
      </c>
      <c r="C38" s="21"/>
      <c r="D38" s="141"/>
      <c r="E38" s="142">
        <v>6911576</v>
      </c>
      <c r="F38" s="140"/>
      <c r="G38" s="141"/>
      <c r="H38" s="142">
        <v>0</v>
      </c>
      <c r="I38" s="38"/>
      <c r="J38" s="143"/>
      <c r="K38" s="144">
        <v>137639</v>
      </c>
      <c r="L38" s="144"/>
      <c r="M38" s="145"/>
      <c r="N38" s="144">
        <v>20746</v>
      </c>
      <c r="O38" s="146"/>
      <c r="P38" s="144"/>
      <c r="Q38" s="144">
        <v>1333</v>
      </c>
      <c r="R38" s="144"/>
      <c r="S38" s="145"/>
      <c r="T38" s="144">
        <f t="shared" si="0"/>
        <v>159718</v>
      </c>
      <c r="U38" s="146"/>
      <c r="V38" s="4"/>
      <c r="W38" s="4"/>
      <c r="X38" s="145"/>
      <c r="Y38" s="142">
        <v>863</v>
      </c>
      <c r="Z38" s="140"/>
      <c r="AA38" s="141"/>
      <c r="AB38" s="142">
        <v>0</v>
      </c>
      <c r="AC38" s="140"/>
      <c r="AD38" s="141"/>
      <c r="AE38" s="142">
        <f t="shared" si="1"/>
        <v>863</v>
      </c>
      <c r="AF38" s="38"/>
      <c r="AG38" s="40"/>
      <c r="AH38" s="142">
        <v>29504</v>
      </c>
      <c r="AI38" s="40"/>
      <c r="AJ38" s="227"/>
      <c r="AK38" s="228">
        <v>21389</v>
      </c>
      <c r="AL38" s="229"/>
      <c r="AM38" s="40"/>
      <c r="AN38" s="142">
        <v>1161</v>
      </c>
      <c r="AO38" s="40"/>
      <c r="AP38" s="227"/>
      <c r="AQ38" s="228">
        <v>1860</v>
      </c>
      <c r="AR38" s="229"/>
      <c r="AS38" s="228"/>
      <c r="AT38" s="218">
        <f>AQ38+AN38+AK38+AH38+AE38+T38+E38+H38</f>
        <v>7126071</v>
      </c>
      <c r="AU38" s="229"/>
      <c r="AV38" s="10"/>
      <c r="AW38" s="34" t="s">
        <v>1</v>
      </c>
      <c r="AX38" s="327"/>
    </row>
    <row r="39" spans="1:50" ht="16.5" customHeight="1" x14ac:dyDescent="0.15">
      <c r="A39" s="326"/>
      <c r="B39" s="34" t="s">
        <v>20</v>
      </c>
      <c r="C39" s="21"/>
      <c r="D39" s="141"/>
      <c r="E39" s="142">
        <v>8246180</v>
      </c>
      <c r="F39" s="140"/>
      <c r="G39" s="141"/>
      <c r="H39" s="142">
        <v>0</v>
      </c>
      <c r="I39" s="38"/>
      <c r="J39" s="143"/>
      <c r="K39" s="144">
        <v>182965</v>
      </c>
      <c r="L39" s="144"/>
      <c r="M39" s="145"/>
      <c r="N39" s="144">
        <v>4479</v>
      </c>
      <c r="O39" s="146"/>
      <c r="P39" s="144"/>
      <c r="Q39" s="144">
        <v>3224</v>
      </c>
      <c r="R39" s="144"/>
      <c r="S39" s="145"/>
      <c r="T39" s="144">
        <f t="shared" si="0"/>
        <v>190668</v>
      </c>
      <c r="U39" s="146"/>
      <c r="V39" s="4"/>
      <c r="W39" s="4"/>
      <c r="X39" s="145"/>
      <c r="Y39" s="142">
        <v>3543</v>
      </c>
      <c r="Z39" s="140"/>
      <c r="AA39" s="141"/>
      <c r="AB39" s="142">
        <v>0</v>
      </c>
      <c r="AC39" s="140"/>
      <c r="AD39" s="141"/>
      <c r="AE39" s="142">
        <f t="shared" si="1"/>
        <v>3543</v>
      </c>
      <c r="AF39" s="38"/>
      <c r="AG39" s="40"/>
      <c r="AH39" s="142">
        <v>28886</v>
      </c>
      <c r="AI39" s="40"/>
      <c r="AJ39" s="227"/>
      <c r="AK39" s="228">
        <v>19245</v>
      </c>
      <c r="AL39" s="229"/>
      <c r="AM39" s="40"/>
      <c r="AN39" s="142">
        <v>2402</v>
      </c>
      <c r="AO39" s="40"/>
      <c r="AP39" s="227"/>
      <c r="AQ39" s="228">
        <v>1334</v>
      </c>
      <c r="AR39" s="229"/>
      <c r="AS39" s="228"/>
      <c r="AT39" s="228">
        <f t="shared" si="2"/>
        <v>8492258</v>
      </c>
      <c r="AU39" s="229"/>
      <c r="AV39" s="10"/>
      <c r="AW39" s="34" t="s">
        <v>20</v>
      </c>
      <c r="AX39" s="327"/>
    </row>
    <row r="40" spans="1:50" ht="16.5" customHeight="1" x14ac:dyDescent="0.15">
      <c r="A40" s="326"/>
      <c r="B40" s="34" t="s">
        <v>21</v>
      </c>
      <c r="C40" s="21"/>
      <c r="D40" s="141"/>
      <c r="E40" s="142">
        <v>3596365</v>
      </c>
      <c r="F40" s="140"/>
      <c r="G40" s="141"/>
      <c r="H40" s="142">
        <v>0</v>
      </c>
      <c r="I40" s="38"/>
      <c r="J40" s="143"/>
      <c r="K40" s="144">
        <v>78200</v>
      </c>
      <c r="L40" s="144"/>
      <c r="M40" s="145"/>
      <c r="N40" s="144">
        <v>1423</v>
      </c>
      <c r="O40" s="146"/>
      <c r="P40" s="144"/>
      <c r="Q40" s="144">
        <v>1726</v>
      </c>
      <c r="R40" s="144"/>
      <c r="S40" s="145"/>
      <c r="T40" s="144">
        <f t="shared" si="0"/>
        <v>81349</v>
      </c>
      <c r="U40" s="146"/>
      <c r="V40" s="4"/>
      <c r="W40" s="4"/>
      <c r="X40" s="145"/>
      <c r="Y40" s="142">
        <v>835</v>
      </c>
      <c r="Z40" s="140"/>
      <c r="AA40" s="141"/>
      <c r="AB40" s="142">
        <v>0</v>
      </c>
      <c r="AC40" s="140"/>
      <c r="AD40" s="141"/>
      <c r="AE40" s="142">
        <f t="shared" si="1"/>
        <v>835</v>
      </c>
      <c r="AF40" s="38"/>
      <c r="AG40" s="40"/>
      <c r="AH40" s="142">
        <v>38687</v>
      </c>
      <c r="AI40" s="40"/>
      <c r="AJ40" s="227"/>
      <c r="AK40" s="228">
        <v>12070</v>
      </c>
      <c r="AL40" s="229"/>
      <c r="AM40" s="40"/>
      <c r="AN40" s="142">
        <v>2653</v>
      </c>
      <c r="AO40" s="40"/>
      <c r="AP40" s="227"/>
      <c r="AQ40" s="228">
        <v>691</v>
      </c>
      <c r="AR40" s="229"/>
      <c r="AS40" s="228"/>
      <c r="AT40" s="228">
        <f t="shared" si="2"/>
        <v>3732650</v>
      </c>
      <c r="AU40" s="229"/>
      <c r="AV40" s="10"/>
      <c r="AW40" s="34" t="s">
        <v>21</v>
      </c>
      <c r="AX40" s="327"/>
    </row>
    <row r="41" spans="1:50" ht="16.5" customHeight="1" x14ac:dyDescent="0.15">
      <c r="A41" s="326"/>
      <c r="B41" s="34" t="s">
        <v>22</v>
      </c>
      <c r="C41" s="21"/>
      <c r="D41" s="141"/>
      <c r="E41" s="142">
        <v>5441516</v>
      </c>
      <c r="F41" s="140"/>
      <c r="G41" s="141"/>
      <c r="H41" s="142">
        <v>0</v>
      </c>
      <c r="I41" s="38"/>
      <c r="J41" s="143"/>
      <c r="K41" s="144">
        <v>69600</v>
      </c>
      <c r="L41" s="144"/>
      <c r="M41" s="145"/>
      <c r="N41" s="144">
        <v>1820</v>
      </c>
      <c r="O41" s="146"/>
      <c r="P41" s="144"/>
      <c r="Q41" s="144">
        <v>1353</v>
      </c>
      <c r="R41" s="144"/>
      <c r="S41" s="145"/>
      <c r="T41" s="144">
        <f t="shared" si="0"/>
        <v>72773</v>
      </c>
      <c r="U41" s="146"/>
      <c r="V41" s="4"/>
      <c r="W41" s="4"/>
      <c r="X41" s="145"/>
      <c r="Y41" s="142">
        <v>1032</v>
      </c>
      <c r="Z41" s="140"/>
      <c r="AA41" s="141"/>
      <c r="AB41" s="142">
        <v>0</v>
      </c>
      <c r="AC41" s="140"/>
      <c r="AD41" s="141"/>
      <c r="AE41" s="142">
        <f t="shared" si="1"/>
        <v>1032</v>
      </c>
      <c r="AF41" s="38"/>
      <c r="AG41" s="40"/>
      <c r="AH41" s="142">
        <v>5851</v>
      </c>
      <c r="AI41" s="40"/>
      <c r="AJ41" s="227"/>
      <c r="AK41" s="228">
        <v>11581</v>
      </c>
      <c r="AL41" s="229"/>
      <c r="AM41" s="40"/>
      <c r="AN41" s="142">
        <v>1417</v>
      </c>
      <c r="AO41" s="40"/>
      <c r="AP41" s="227"/>
      <c r="AQ41" s="228">
        <v>2502</v>
      </c>
      <c r="AR41" s="229"/>
      <c r="AS41" s="228"/>
      <c r="AT41" s="228">
        <f t="shared" si="2"/>
        <v>5536672</v>
      </c>
      <c r="AU41" s="229"/>
      <c r="AV41" s="10"/>
      <c r="AW41" s="34" t="s">
        <v>22</v>
      </c>
      <c r="AX41" s="327"/>
    </row>
    <row r="42" spans="1:50" ht="16.5" customHeight="1" x14ac:dyDescent="0.15">
      <c r="A42" s="328"/>
      <c r="B42" s="49" t="s">
        <v>23</v>
      </c>
      <c r="C42" s="25"/>
      <c r="D42" s="153"/>
      <c r="E42" s="151">
        <v>2480214</v>
      </c>
      <c r="F42" s="152"/>
      <c r="G42" s="153"/>
      <c r="H42" s="151">
        <v>0</v>
      </c>
      <c r="I42" s="44"/>
      <c r="J42" s="147"/>
      <c r="K42" s="148">
        <v>44814</v>
      </c>
      <c r="L42" s="148"/>
      <c r="M42" s="149"/>
      <c r="N42" s="148">
        <v>522</v>
      </c>
      <c r="O42" s="150"/>
      <c r="P42" s="148"/>
      <c r="Q42" s="148">
        <v>0</v>
      </c>
      <c r="R42" s="148"/>
      <c r="S42" s="149"/>
      <c r="T42" s="148">
        <f t="shared" si="0"/>
        <v>45336</v>
      </c>
      <c r="U42" s="150"/>
      <c r="V42" s="4"/>
      <c r="W42" s="4"/>
      <c r="X42" s="149"/>
      <c r="Y42" s="151">
        <v>913</v>
      </c>
      <c r="Z42" s="152"/>
      <c r="AA42" s="153"/>
      <c r="AB42" s="151">
        <v>0</v>
      </c>
      <c r="AC42" s="152"/>
      <c r="AD42" s="153"/>
      <c r="AE42" s="151">
        <f t="shared" si="1"/>
        <v>913</v>
      </c>
      <c r="AF42" s="44"/>
      <c r="AG42" s="46"/>
      <c r="AH42" s="151">
        <v>4576</v>
      </c>
      <c r="AI42" s="46"/>
      <c r="AJ42" s="231"/>
      <c r="AK42" s="232">
        <v>5200</v>
      </c>
      <c r="AL42" s="233"/>
      <c r="AM42" s="46"/>
      <c r="AN42" s="151">
        <v>725</v>
      </c>
      <c r="AO42" s="46"/>
      <c r="AP42" s="231"/>
      <c r="AQ42" s="232">
        <v>701</v>
      </c>
      <c r="AR42" s="233"/>
      <c r="AS42" s="232"/>
      <c r="AT42" s="228">
        <f t="shared" si="2"/>
        <v>2537665</v>
      </c>
      <c r="AU42" s="233"/>
      <c r="AV42" s="23"/>
      <c r="AW42" s="49" t="s">
        <v>23</v>
      </c>
      <c r="AX42" s="329"/>
    </row>
    <row r="43" spans="1:50" ht="16.5" customHeight="1" x14ac:dyDescent="0.15">
      <c r="A43" s="326"/>
      <c r="B43" s="34" t="s">
        <v>122</v>
      </c>
      <c r="C43" s="21"/>
      <c r="D43" s="141"/>
      <c r="E43" s="142">
        <v>4064226</v>
      </c>
      <c r="F43" s="140"/>
      <c r="G43" s="141"/>
      <c r="H43" s="142">
        <v>0</v>
      </c>
      <c r="I43" s="38"/>
      <c r="J43" s="143"/>
      <c r="K43" s="144">
        <v>57598</v>
      </c>
      <c r="L43" s="144"/>
      <c r="M43" s="145"/>
      <c r="N43" s="144">
        <v>237</v>
      </c>
      <c r="O43" s="146"/>
      <c r="P43" s="144"/>
      <c r="Q43" s="144">
        <v>2322</v>
      </c>
      <c r="R43" s="144"/>
      <c r="S43" s="145"/>
      <c r="T43" s="144">
        <f t="shared" si="0"/>
        <v>60157</v>
      </c>
      <c r="U43" s="146"/>
      <c r="V43" s="4"/>
      <c r="W43" s="4"/>
      <c r="X43" s="145"/>
      <c r="Y43" s="142">
        <v>1113</v>
      </c>
      <c r="Z43" s="140"/>
      <c r="AA43" s="141"/>
      <c r="AB43" s="142">
        <v>0</v>
      </c>
      <c r="AC43" s="140"/>
      <c r="AD43" s="141"/>
      <c r="AE43" s="142">
        <f t="shared" si="1"/>
        <v>1113</v>
      </c>
      <c r="AF43" s="38"/>
      <c r="AG43" s="40"/>
      <c r="AH43" s="142">
        <v>40178</v>
      </c>
      <c r="AI43" s="40"/>
      <c r="AJ43" s="227"/>
      <c r="AK43" s="228">
        <v>6949</v>
      </c>
      <c r="AL43" s="229"/>
      <c r="AM43" s="40"/>
      <c r="AN43" s="142">
        <v>1802</v>
      </c>
      <c r="AO43" s="40"/>
      <c r="AP43" s="227"/>
      <c r="AQ43" s="228">
        <v>1024</v>
      </c>
      <c r="AR43" s="229"/>
      <c r="AS43" s="228"/>
      <c r="AT43" s="218">
        <f>AQ43+AN43+AK43+AH43+AE43+T43+E43+H43</f>
        <v>4175449</v>
      </c>
      <c r="AU43" s="229"/>
      <c r="AV43" s="10"/>
      <c r="AW43" s="34" t="s">
        <v>122</v>
      </c>
      <c r="AX43" s="327"/>
    </row>
    <row r="44" spans="1:50" ht="16.5" customHeight="1" x14ac:dyDescent="0.15">
      <c r="A44" s="326"/>
      <c r="B44" s="34" t="s">
        <v>24</v>
      </c>
      <c r="C44" s="21"/>
      <c r="D44" s="141"/>
      <c r="E44" s="142">
        <v>2865507</v>
      </c>
      <c r="F44" s="140"/>
      <c r="G44" s="141"/>
      <c r="H44" s="142">
        <v>0</v>
      </c>
      <c r="I44" s="38"/>
      <c r="J44" s="143"/>
      <c r="K44" s="144">
        <v>49148</v>
      </c>
      <c r="L44" s="144"/>
      <c r="M44" s="145"/>
      <c r="N44" s="144">
        <v>2804</v>
      </c>
      <c r="O44" s="146"/>
      <c r="P44" s="144"/>
      <c r="Q44" s="144">
        <v>3052</v>
      </c>
      <c r="R44" s="144"/>
      <c r="S44" s="145"/>
      <c r="T44" s="144">
        <f t="shared" si="0"/>
        <v>55004</v>
      </c>
      <c r="U44" s="146"/>
      <c r="V44" s="4"/>
      <c r="W44" s="4"/>
      <c r="X44" s="145"/>
      <c r="Y44" s="142">
        <v>750</v>
      </c>
      <c r="Z44" s="140"/>
      <c r="AA44" s="141"/>
      <c r="AB44" s="142">
        <v>0</v>
      </c>
      <c r="AC44" s="140"/>
      <c r="AD44" s="141"/>
      <c r="AE44" s="142">
        <f t="shared" si="1"/>
        <v>750</v>
      </c>
      <c r="AF44" s="38"/>
      <c r="AG44" s="40"/>
      <c r="AH44" s="142">
        <v>2548</v>
      </c>
      <c r="AI44" s="40"/>
      <c r="AJ44" s="227"/>
      <c r="AK44" s="228">
        <v>9697</v>
      </c>
      <c r="AL44" s="229"/>
      <c r="AM44" s="40"/>
      <c r="AN44" s="142">
        <v>345</v>
      </c>
      <c r="AO44" s="40"/>
      <c r="AP44" s="227"/>
      <c r="AQ44" s="228">
        <v>197</v>
      </c>
      <c r="AR44" s="229"/>
      <c r="AS44" s="228"/>
      <c r="AT44" s="228">
        <f t="shared" si="2"/>
        <v>2934048</v>
      </c>
      <c r="AU44" s="229"/>
      <c r="AV44" s="10"/>
      <c r="AW44" s="34" t="s">
        <v>24</v>
      </c>
      <c r="AX44" s="327"/>
    </row>
    <row r="45" spans="1:50" ht="16.5" customHeight="1" x14ac:dyDescent="0.15">
      <c r="A45" s="326"/>
      <c r="B45" s="34" t="s">
        <v>25</v>
      </c>
      <c r="C45" s="21"/>
      <c r="D45" s="141"/>
      <c r="E45" s="142">
        <v>4241336</v>
      </c>
      <c r="F45" s="140"/>
      <c r="G45" s="141"/>
      <c r="H45" s="142">
        <v>0</v>
      </c>
      <c r="I45" s="38"/>
      <c r="J45" s="143"/>
      <c r="K45" s="144">
        <v>66685</v>
      </c>
      <c r="L45" s="144"/>
      <c r="M45" s="145"/>
      <c r="N45" s="144">
        <v>268</v>
      </c>
      <c r="O45" s="146"/>
      <c r="P45" s="144"/>
      <c r="Q45" s="144">
        <v>4017</v>
      </c>
      <c r="R45" s="144"/>
      <c r="S45" s="145"/>
      <c r="T45" s="144">
        <f t="shared" si="0"/>
        <v>70970</v>
      </c>
      <c r="U45" s="146"/>
      <c r="V45" s="4"/>
      <c r="W45" s="4"/>
      <c r="X45" s="145"/>
      <c r="Y45" s="142">
        <v>1290</v>
      </c>
      <c r="Z45" s="140"/>
      <c r="AA45" s="141"/>
      <c r="AB45" s="142">
        <v>0</v>
      </c>
      <c r="AC45" s="140"/>
      <c r="AD45" s="141"/>
      <c r="AE45" s="142">
        <f t="shared" si="1"/>
        <v>1290</v>
      </c>
      <c r="AF45" s="38"/>
      <c r="AG45" s="40"/>
      <c r="AH45" s="142">
        <v>793</v>
      </c>
      <c r="AI45" s="40"/>
      <c r="AJ45" s="227"/>
      <c r="AK45" s="228">
        <v>7477</v>
      </c>
      <c r="AL45" s="229"/>
      <c r="AM45" s="40"/>
      <c r="AN45" s="142">
        <v>1058</v>
      </c>
      <c r="AO45" s="40"/>
      <c r="AP45" s="227"/>
      <c r="AQ45" s="228">
        <v>2937</v>
      </c>
      <c r="AR45" s="229"/>
      <c r="AS45" s="228"/>
      <c r="AT45" s="228">
        <f t="shared" si="2"/>
        <v>4325861</v>
      </c>
      <c r="AU45" s="229"/>
      <c r="AV45" s="10"/>
      <c r="AW45" s="34" t="s">
        <v>25</v>
      </c>
      <c r="AX45" s="327"/>
    </row>
    <row r="46" spans="1:50" ht="16.5" customHeight="1" x14ac:dyDescent="0.15">
      <c r="A46" s="326"/>
      <c r="B46" s="34" t="s">
        <v>55</v>
      </c>
      <c r="C46" s="21"/>
      <c r="D46" s="141"/>
      <c r="E46" s="142">
        <v>6965490</v>
      </c>
      <c r="F46" s="140"/>
      <c r="G46" s="141"/>
      <c r="H46" s="142">
        <v>0</v>
      </c>
      <c r="I46" s="38"/>
      <c r="J46" s="143"/>
      <c r="K46" s="144">
        <v>186278</v>
      </c>
      <c r="L46" s="144"/>
      <c r="M46" s="145"/>
      <c r="N46" s="144">
        <v>5210</v>
      </c>
      <c r="O46" s="146"/>
      <c r="P46" s="144"/>
      <c r="Q46" s="144">
        <v>11654</v>
      </c>
      <c r="R46" s="144"/>
      <c r="S46" s="145"/>
      <c r="T46" s="144">
        <f t="shared" si="0"/>
        <v>203142</v>
      </c>
      <c r="U46" s="146"/>
      <c r="V46" s="4"/>
      <c r="W46" s="4"/>
      <c r="X46" s="145"/>
      <c r="Y46" s="142">
        <v>3354</v>
      </c>
      <c r="Z46" s="140"/>
      <c r="AA46" s="141"/>
      <c r="AB46" s="142">
        <v>0</v>
      </c>
      <c r="AC46" s="140"/>
      <c r="AD46" s="141"/>
      <c r="AE46" s="142">
        <f t="shared" si="1"/>
        <v>3354</v>
      </c>
      <c r="AF46" s="38"/>
      <c r="AG46" s="40"/>
      <c r="AH46" s="142">
        <v>14534</v>
      </c>
      <c r="AI46" s="40"/>
      <c r="AJ46" s="227"/>
      <c r="AK46" s="228">
        <v>15096</v>
      </c>
      <c r="AL46" s="229"/>
      <c r="AM46" s="40"/>
      <c r="AN46" s="142">
        <v>5188</v>
      </c>
      <c r="AO46" s="40"/>
      <c r="AP46" s="227"/>
      <c r="AQ46" s="228">
        <v>2659</v>
      </c>
      <c r="AR46" s="229"/>
      <c r="AS46" s="228"/>
      <c r="AT46" s="228">
        <f t="shared" si="2"/>
        <v>7209463</v>
      </c>
      <c r="AU46" s="229"/>
      <c r="AV46" s="10"/>
      <c r="AW46" s="34" t="s">
        <v>55</v>
      </c>
      <c r="AX46" s="327"/>
    </row>
    <row r="47" spans="1:50" ht="16.5" customHeight="1" thickBot="1" x14ac:dyDescent="0.2">
      <c r="A47" s="326"/>
      <c r="B47" s="34" t="s">
        <v>128</v>
      </c>
      <c r="C47" s="21"/>
      <c r="D47" s="141"/>
      <c r="E47" s="142">
        <v>3176168</v>
      </c>
      <c r="F47" s="140"/>
      <c r="G47" s="141"/>
      <c r="H47" s="142">
        <v>0</v>
      </c>
      <c r="I47" s="38"/>
      <c r="J47" s="143"/>
      <c r="K47" s="144">
        <v>62717</v>
      </c>
      <c r="L47" s="144"/>
      <c r="M47" s="145"/>
      <c r="N47" s="144">
        <v>2388</v>
      </c>
      <c r="O47" s="146"/>
      <c r="P47" s="144"/>
      <c r="Q47" s="144">
        <v>118</v>
      </c>
      <c r="R47" s="144"/>
      <c r="S47" s="145"/>
      <c r="T47" s="144">
        <f t="shared" si="0"/>
        <v>65223</v>
      </c>
      <c r="U47" s="146"/>
      <c r="V47" s="4"/>
      <c r="W47" s="4"/>
      <c r="X47" s="145"/>
      <c r="Y47" s="142">
        <v>547</v>
      </c>
      <c r="Z47" s="140"/>
      <c r="AA47" s="141"/>
      <c r="AB47" s="142">
        <v>0</v>
      </c>
      <c r="AC47" s="140"/>
      <c r="AD47" s="141"/>
      <c r="AE47" s="142">
        <f t="shared" si="1"/>
        <v>547</v>
      </c>
      <c r="AF47" s="38"/>
      <c r="AG47" s="40"/>
      <c r="AH47" s="142">
        <v>10275</v>
      </c>
      <c r="AI47" s="40"/>
      <c r="AJ47" s="227"/>
      <c r="AK47" s="228">
        <v>6317</v>
      </c>
      <c r="AL47" s="229"/>
      <c r="AM47" s="40"/>
      <c r="AN47" s="142">
        <v>1214</v>
      </c>
      <c r="AO47" s="40"/>
      <c r="AP47" s="227"/>
      <c r="AQ47" s="228">
        <v>1299</v>
      </c>
      <c r="AR47" s="229"/>
      <c r="AS47" s="228"/>
      <c r="AT47" s="228">
        <f t="shared" si="2"/>
        <v>3261043</v>
      </c>
      <c r="AU47" s="229"/>
      <c r="AV47" s="10"/>
      <c r="AW47" s="34" t="s">
        <v>128</v>
      </c>
      <c r="AX47" s="327"/>
    </row>
    <row r="48" spans="1:50" ht="16.5" customHeight="1" thickTop="1" x14ac:dyDescent="0.15">
      <c r="A48" s="332"/>
      <c r="B48" s="270" t="s">
        <v>26</v>
      </c>
      <c r="C48" s="271"/>
      <c r="D48" s="278"/>
      <c r="E48" s="273">
        <f>SUM(E8:E47)</f>
        <v>458481690</v>
      </c>
      <c r="F48" s="277"/>
      <c r="G48" s="278"/>
      <c r="H48" s="273">
        <f>SUM(H8:H47)</f>
        <v>0</v>
      </c>
      <c r="I48" s="279"/>
      <c r="J48" s="272"/>
      <c r="K48" s="273">
        <f>SUM(K8:K47)</f>
        <v>9556102</v>
      </c>
      <c r="L48" s="274"/>
      <c r="M48" s="275"/>
      <c r="N48" s="273">
        <f>SUM(N8:N47)</f>
        <v>486936</v>
      </c>
      <c r="O48" s="276"/>
      <c r="P48" s="274"/>
      <c r="Q48" s="273">
        <f>SUM(Q8:Q47)</f>
        <v>400566</v>
      </c>
      <c r="R48" s="274"/>
      <c r="S48" s="275"/>
      <c r="T48" s="273">
        <f>SUM(T8:T47)</f>
        <v>10443604</v>
      </c>
      <c r="U48" s="276"/>
      <c r="V48" s="4"/>
      <c r="W48" s="4"/>
      <c r="X48" s="275"/>
      <c r="Y48" s="273">
        <f>SUM(Y8:Y47)</f>
        <v>162405</v>
      </c>
      <c r="Z48" s="277"/>
      <c r="AA48" s="278"/>
      <c r="AB48" s="273">
        <f>SUM(AB8:AB47)</f>
        <v>8521</v>
      </c>
      <c r="AC48" s="277"/>
      <c r="AD48" s="278"/>
      <c r="AE48" s="273">
        <f>SUM(AE8:AE47)</f>
        <v>170926</v>
      </c>
      <c r="AF48" s="279"/>
      <c r="AG48" s="292"/>
      <c r="AH48" s="273">
        <f>SUM(AH8:AH47)</f>
        <v>1517566</v>
      </c>
      <c r="AI48" s="292"/>
      <c r="AJ48" s="261"/>
      <c r="AK48" s="262">
        <f>SUM(AK8:AK47)</f>
        <v>1436366</v>
      </c>
      <c r="AL48" s="263"/>
      <c r="AM48" s="292"/>
      <c r="AN48" s="273">
        <f>SUM(AN8:AN47)</f>
        <v>175848</v>
      </c>
      <c r="AO48" s="292"/>
      <c r="AP48" s="261"/>
      <c r="AQ48" s="262">
        <f>SUM(AQ8:AQ47)</f>
        <v>129171</v>
      </c>
      <c r="AR48" s="263"/>
      <c r="AS48" s="264"/>
      <c r="AT48" s="264">
        <f>SUM(AT8:AT47)</f>
        <v>472355171</v>
      </c>
      <c r="AU48" s="263"/>
      <c r="AV48" s="269"/>
      <c r="AW48" s="270" t="s">
        <v>26</v>
      </c>
      <c r="AX48" s="333"/>
    </row>
    <row r="49" spans="1:50" ht="21.95" customHeight="1" x14ac:dyDescent="0.15">
      <c r="A49" s="330"/>
      <c r="B49" s="47" t="s">
        <v>27</v>
      </c>
      <c r="C49" s="50"/>
      <c r="D49" s="160"/>
      <c r="E49" s="158">
        <v>2477065</v>
      </c>
      <c r="F49" s="159"/>
      <c r="G49" s="160"/>
      <c r="H49" s="158">
        <v>0</v>
      </c>
      <c r="I49" s="52"/>
      <c r="J49" s="155"/>
      <c r="K49" s="154">
        <v>47593</v>
      </c>
      <c r="L49" s="154"/>
      <c r="M49" s="156"/>
      <c r="N49" s="154">
        <v>0</v>
      </c>
      <c r="O49" s="157"/>
      <c r="P49" s="154"/>
      <c r="Q49" s="154">
        <v>1449</v>
      </c>
      <c r="R49" s="154"/>
      <c r="S49" s="156"/>
      <c r="T49" s="154">
        <f t="shared" ref="T49:T71" si="3">SUM(K49:Q49)</f>
        <v>49042</v>
      </c>
      <c r="U49" s="157"/>
      <c r="V49" s="4"/>
      <c r="W49" s="4"/>
      <c r="X49" s="156"/>
      <c r="Y49" s="158">
        <v>0</v>
      </c>
      <c r="Z49" s="159"/>
      <c r="AA49" s="160"/>
      <c r="AB49" s="158">
        <v>0</v>
      </c>
      <c r="AC49" s="159"/>
      <c r="AD49" s="160"/>
      <c r="AE49" s="158">
        <f t="shared" ref="AE49:AE71" si="4">SUM(Y49:AB49)</f>
        <v>0</v>
      </c>
      <c r="AF49" s="52"/>
      <c r="AG49" s="48"/>
      <c r="AH49" s="158">
        <v>524</v>
      </c>
      <c r="AI49" s="48"/>
      <c r="AJ49" s="239"/>
      <c r="AK49" s="240">
        <v>7767</v>
      </c>
      <c r="AL49" s="241"/>
      <c r="AM49" s="48"/>
      <c r="AN49" s="158">
        <v>311</v>
      </c>
      <c r="AO49" s="48"/>
      <c r="AP49" s="239"/>
      <c r="AQ49" s="240">
        <v>447</v>
      </c>
      <c r="AR49" s="241"/>
      <c r="AS49" s="240"/>
      <c r="AT49" s="218">
        <f>AQ49+AN49+AK49+AH49+AE49+T49+E49+H49</f>
        <v>2535156</v>
      </c>
      <c r="AU49" s="241"/>
      <c r="AV49" s="7"/>
      <c r="AW49" s="47" t="s">
        <v>27</v>
      </c>
      <c r="AX49" s="331"/>
    </row>
    <row r="50" spans="1:50" s="11" customFormat="1" ht="21.95" customHeight="1" x14ac:dyDescent="0.15">
      <c r="A50" s="326"/>
      <c r="B50" s="34" t="s">
        <v>28</v>
      </c>
      <c r="C50" s="21"/>
      <c r="D50" s="141"/>
      <c r="E50" s="142">
        <v>2255031</v>
      </c>
      <c r="F50" s="140"/>
      <c r="G50" s="141"/>
      <c r="H50" s="142">
        <v>0</v>
      </c>
      <c r="I50" s="38"/>
      <c r="J50" s="143"/>
      <c r="K50" s="144">
        <v>41526</v>
      </c>
      <c r="L50" s="144"/>
      <c r="M50" s="145"/>
      <c r="N50" s="144">
        <v>27320</v>
      </c>
      <c r="O50" s="146"/>
      <c r="P50" s="144"/>
      <c r="Q50" s="144">
        <v>1024</v>
      </c>
      <c r="R50" s="144"/>
      <c r="S50" s="145"/>
      <c r="T50" s="144">
        <f t="shared" si="3"/>
        <v>69870</v>
      </c>
      <c r="U50" s="146"/>
      <c r="V50" s="4"/>
      <c r="W50" s="4"/>
      <c r="X50" s="145"/>
      <c r="Y50" s="142">
        <v>128</v>
      </c>
      <c r="Z50" s="140"/>
      <c r="AA50" s="141"/>
      <c r="AB50" s="142">
        <v>0</v>
      </c>
      <c r="AC50" s="140"/>
      <c r="AD50" s="141"/>
      <c r="AE50" s="142">
        <f t="shared" si="4"/>
        <v>128</v>
      </c>
      <c r="AF50" s="38"/>
      <c r="AG50" s="40"/>
      <c r="AH50" s="142">
        <v>3976</v>
      </c>
      <c r="AI50" s="40"/>
      <c r="AJ50" s="227"/>
      <c r="AK50" s="228">
        <v>2362</v>
      </c>
      <c r="AL50" s="229"/>
      <c r="AM50" s="40"/>
      <c r="AN50" s="142">
        <v>737</v>
      </c>
      <c r="AO50" s="40"/>
      <c r="AP50" s="227"/>
      <c r="AQ50" s="228">
        <v>158</v>
      </c>
      <c r="AR50" s="229"/>
      <c r="AS50" s="228"/>
      <c r="AT50" s="228">
        <f t="shared" ref="AT50:AT53" si="5">AQ50+AN50+AK50+AH50+AE50+T50+E50+H50</f>
        <v>2332262</v>
      </c>
      <c r="AU50" s="229"/>
      <c r="AV50" s="10"/>
      <c r="AW50" s="34" t="s">
        <v>28</v>
      </c>
      <c r="AX50" s="327"/>
    </row>
    <row r="51" spans="1:50" ht="21.95" customHeight="1" x14ac:dyDescent="0.15">
      <c r="A51" s="326"/>
      <c r="B51" s="34" t="s">
        <v>29</v>
      </c>
      <c r="C51" s="21"/>
      <c r="D51" s="141"/>
      <c r="E51" s="142">
        <v>1583615</v>
      </c>
      <c r="F51" s="140"/>
      <c r="G51" s="141"/>
      <c r="H51" s="142">
        <v>0</v>
      </c>
      <c r="I51" s="38"/>
      <c r="J51" s="143"/>
      <c r="K51" s="144">
        <v>12553</v>
      </c>
      <c r="L51" s="144"/>
      <c r="M51" s="145"/>
      <c r="N51" s="144">
        <v>458</v>
      </c>
      <c r="O51" s="146"/>
      <c r="P51" s="144"/>
      <c r="Q51" s="144">
        <v>0</v>
      </c>
      <c r="R51" s="144"/>
      <c r="S51" s="145"/>
      <c r="T51" s="144">
        <f t="shared" si="3"/>
        <v>13011</v>
      </c>
      <c r="U51" s="146"/>
      <c r="V51" s="4"/>
      <c r="W51" s="4"/>
      <c r="X51" s="145"/>
      <c r="Y51" s="142">
        <v>31</v>
      </c>
      <c r="Z51" s="140"/>
      <c r="AA51" s="141"/>
      <c r="AB51" s="142">
        <v>0</v>
      </c>
      <c r="AC51" s="140"/>
      <c r="AD51" s="141"/>
      <c r="AE51" s="142">
        <f t="shared" si="4"/>
        <v>31</v>
      </c>
      <c r="AF51" s="38"/>
      <c r="AG51" s="40"/>
      <c r="AH51" s="142">
        <v>790</v>
      </c>
      <c r="AI51" s="40"/>
      <c r="AJ51" s="227"/>
      <c r="AK51" s="228">
        <v>1051</v>
      </c>
      <c r="AL51" s="229"/>
      <c r="AM51" s="40"/>
      <c r="AN51" s="142">
        <v>225</v>
      </c>
      <c r="AO51" s="40"/>
      <c r="AP51" s="227"/>
      <c r="AQ51" s="228">
        <v>174</v>
      </c>
      <c r="AR51" s="229"/>
      <c r="AS51" s="228"/>
      <c r="AT51" s="228">
        <f t="shared" si="5"/>
        <v>1598897</v>
      </c>
      <c r="AU51" s="229"/>
      <c r="AV51" s="10"/>
      <c r="AW51" s="34" t="s">
        <v>29</v>
      </c>
      <c r="AX51" s="327"/>
    </row>
    <row r="52" spans="1:50" ht="21.95" customHeight="1" x14ac:dyDescent="0.15">
      <c r="A52" s="326"/>
      <c r="B52" s="34" t="s">
        <v>56</v>
      </c>
      <c r="C52" s="21"/>
      <c r="D52" s="141"/>
      <c r="E52" s="142">
        <v>545863</v>
      </c>
      <c r="F52" s="140"/>
      <c r="G52" s="141"/>
      <c r="H52" s="142">
        <v>0</v>
      </c>
      <c r="I52" s="38"/>
      <c r="J52" s="143"/>
      <c r="K52" s="144">
        <v>2987</v>
      </c>
      <c r="L52" s="144"/>
      <c r="M52" s="145"/>
      <c r="N52" s="144">
        <v>615</v>
      </c>
      <c r="O52" s="146"/>
      <c r="P52" s="144"/>
      <c r="Q52" s="144">
        <v>0</v>
      </c>
      <c r="R52" s="144"/>
      <c r="S52" s="145"/>
      <c r="T52" s="144">
        <f t="shared" si="3"/>
        <v>3602</v>
      </c>
      <c r="U52" s="146"/>
      <c r="V52" s="4"/>
      <c r="W52" s="4"/>
      <c r="X52" s="145"/>
      <c r="Y52" s="142">
        <v>0</v>
      </c>
      <c r="Z52" s="140"/>
      <c r="AA52" s="141"/>
      <c r="AB52" s="142">
        <v>0</v>
      </c>
      <c r="AC52" s="140"/>
      <c r="AD52" s="141"/>
      <c r="AE52" s="142">
        <f t="shared" si="4"/>
        <v>0</v>
      </c>
      <c r="AF52" s="38"/>
      <c r="AG52" s="40"/>
      <c r="AH52" s="142">
        <v>179</v>
      </c>
      <c r="AI52" s="40"/>
      <c r="AJ52" s="227"/>
      <c r="AK52" s="228">
        <v>1516</v>
      </c>
      <c r="AL52" s="229"/>
      <c r="AM52" s="40"/>
      <c r="AN52" s="142">
        <v>42</v>
      </c>
      <c r="AO52" s="40"/>
      <c r="AP52" s="227"/>
      <c r="AQ52" s="228">
        <v>229</v>
      </c>
      <c r="AR52" s="229"/>
      <c r="AS52" s="228"/>
      <c r="AT52" s="228">
        <f t="shared" si="5"/>
        <v>551431</v>
      </c>
      <c r="AU52" s="229"/>
      <c r="AV52" s="10"/>
      <c r="AW52" s="34" t="s">
        <v>56</v>
      </c>
      <c r="AX52" s="327"/>
    </row>
    <row r="53" spans="1:50" ht="21.95" customHeight="1" x14ac:dyDescent="0.15">
      <c r="A53" s="328"/>
      <c r="B53" s="49" t="s">
        <v>30</v>
      </c>
      <c r="C53" s="25"/>
      <c r="D53" s="153"/>
      <c r="E53" s="151">
        <v>1029858</v>
      </c>
      <c r="F53" s="152"/>
      <c r="G53" s="153"/>
      <c r="H53" s="151">
        <v>0</v>
      </c>
      <c r="I53" s="44"/>
      <c r="J53" s="147"/>
      <c r="K53" s="148">
        <v>14776</v>
      </c>
      <c r="L53" s="148"/>
      <c r="M53" s="149"/>
      <c r="N53" s="148">
        <v>545</v>
      </c>
      <c r="O53" s="150"/>
      <c r="P53" s="148"/>
      <c r="Q53" s="148">
        <v>303</v>
      </c>
      <c r="R53" s="148"/>
      <c r="S53" s="149"/>
      <c r="T53" s="148">
        <f t="shared" si="3"/>
        <v>15624</v>
      </c>
      <c r="U53" s="150"/>
      <c r="V53" s="4"/>
      <c r="W53" s="4"/>
      <c r="X53" s="149"/>
      <c r="Y53" s="151">
        <v>215</v>
      </c>
      <c r="Z53" s="152"/>
      <c r="AA53" s="153"/>
      <c r="AB53" s="151">
        <v>0</v>
      </c>
      <c r="AC53" s="152"/>
      <c r="AD53" s="153"/>
      <c r="AE53" s="151">
        <f t="shared" si="4"/>
        <v>215</v>
      </c>
      <c r="AF53" s="44"/>
      <c r="AG53" s="46"/>
      <c r="AH53" s="151">
        <v>10408</v>
      </c>
      <c r="AI53" s="46"/>
      <c r="AJ53" s="231"/>
      <c r="AK53" s="232">
        <v>933</v>
      </c>
      <c r="AL53" s="233"/>
      <c r="AM53" s="46"/>
      <c r="AN53" s="151">
        <v>160</v>
      </c>
      <c r="AO53" s="46"/>
      <c r="AP53" s="231"/>
      <c r="AQ53" s="232">
        <v>56</v>
      </c>
      <c r="AR53" s="233"/>
      <c r="AS53" s="232"/>
      <c r="AT53" s="228">
        <f t="shared" si="5"/>
        <v>1057254</v>
      </c>
      <c r="AU53" s="233"/>
      <c r="AV53" s="23"/>
      <c r="AW53" s="49" t="s">
        <v>30</v>
      </c>
      <c r="AX53" s="329"/>
    </row>
    <row r="54" spans="1:50" ht="21.95" customHeight="1" x14ac:dyDescent="0.15">
      <c r="A54" s="326"/>
      <c r="B54" s="34" t="s">
        <v>31</v>
      </c>
      <c r="C54" s="21"/>
      <c r="D54" s="141"/>
      <c r="E54" s="142">
        <v>845063</v>
      </c>
      <c r="F54" s="140"/>
      <c r="G54" s="141"/>
      <c r="H54" s="142">
        <v>0</v>
      </c>
      <c r="I54" s="38"/>
      <c r="J54" s="143"/>
      <c r="K54" s="144">
        <v>12362</v>
      </c>
      <c r="L54" s="144"/>
      <c r="M54" s="145"/>
      <c r="N54" s="144">
        <v>15</v>
      </c>
      <c r="O54" s="146"/>
      <c r="P54" s="144"/>
      <c r="Q54" s="144">
        <v>461</v>
      </c>
      <c r="R54" s="144"/>
      <c r="S54" s="145"/>
      <c r="T54" s="144">
        <f t="shared" si="3"/>
        <v>12838</v>
      </c>
      <c r="U54" s="146"/>
      <c r="V54" s="4"/>
      <c r="W54" s="4"/>
      <c r="X54" s="145"/>
      <c r="Y54" s="142">
        <v>0</v>
      </c>
      <c r="Z54" s="140"/>
      <c r="AA54" s="141"/>
      <c r="AB54" s="142">
        <v>324</v>
      </c>
      <c r="AC54" s="140"/>
      <c r="AD54" s="141"/>
      <c r="AE54" s="142">
        <f t="shared" si="4"/>
        <v>324</v>
      </c>
      <c r="AF54" s="38"/>
      <c r="AG54" s="40"/>
      <c r="AH54" s="142">
        <v>30</v>
      </c>
      <c r="AI54" s="40"/>
      <c r="AJ54" s="227"/>
      <c r="AK54" s="228">
        <v>1675</v>
      </c>
      <c r="AL54" s="229"/>
      <c r="AM54" s="40"/>
      <c r="AN54" s="142">
        <v>393</v>
      </c>
      <c r="AO54" s="40"/>
      <c r="AP54" s="227"/>
      <c r="AQ54" s="228">
        <v>99</v>
      </c>
      <c r="AR54" s="229"/>
      <c r="AS54" s="228"/>
      <c r="AT54" s="218">
        <f>AQ54+AN54+AK54+AH54+AE54+T54+E54+H54</f>
        <v>860422</v>
      </c>
      <c r="AU54" s="229"/>
      <c r="AV54" s="10"/>
      <c r="AW54" s="34" t="s">
        <v>31</v>
      </c>
      <c r="AX54" s="327"/>
    </row>
    <row r="55" spans="1:50" s="11" customFormat="1" ht="21.95" customHeight="1" x14ac:dyDescent="0.15">
      <c r="A55" s="326"/>
      <c r="B55" s="34" t="s">
        <v>32</v>
      </c>
      <c r="C55" s="21"/>
      <c r="D55" s="141"/>
      <c r="E55" s="142">
        <v>1431914</v>
      </c>
      <c r="F55" s="140"/>
      <c r="G55" s="141"/>
      <c r="H55" s="142">
        <v>0</v>
      </c>
      <c r="I55" s="38"/>
      <c r="J55" s="143"/>
      <c r="K55" s="144">
        <v>24868</v>
      </c>
      <c r="L55" s="144"/>
      <c r="M55" s="145"/>
      <c r="N55" s="144">
        <v>6</v>
      </c>
      <c r="O55" s="146"/>
      <c r="P55" s="144"/>
      <c r="Q55" s="144">
        <v>1186</v>
      </c>
      <c r="R55" s="144"/>
      <c r="S55" s="145"/>
      <c r="T55" s="144">
        <f t="shared" si="3"/>
        <v>26060</v>
      </c>
      <c r="U55" s="146"/>
      <c r="V55" s="4"/>
      <c r="W55" s="4"/>
      <c r="X55" s="145"/>
      <c r="Y55" s="142">
        <v>19</v>
      </c>
      <c r="Z55" s="140"/>
      <c r="AA55" s="141"/>
      <c r="AB55" s="142">
        <v>0</v>
      </c>
      <c r="AC55" s="140"/>
      <c r="AD55" s="141"/>
      <c r="AE55" s="142">
        <f t="shared" si="4"/>
        <v>19</v>
      </c>
      <c r="AF55" s="38"/>
      <c r="AG55" s="40"/>
      <c r="AH55" s="142">
        <v>1763</v>
      </c>
      <c r="AI55" s="40"/>
      <c r="AJ55" s="227"/>
      <c r="AK55" s="228">
        <v>3574</v>
      </c>
      <c r="AL55" s="229"/>
      <c r="AM55" s="40"/>
      <c r="AN55" s="142">
        <v>332</v>
      </c>
      <c r="AO55" s="40"/>
      <c r="AP55" s="227"/>
      <c r="AQ55" s="228">
        <v>280</v>
      </c>
      <c r="AR55" s="229"/>
      <c r="AS55" s="228"/>
      <c r="AT55" s="228">
        <f t="shared" ref="AT55:AT58" si="6">AQ55+AN55+AK55+AH55+AE55+T55+E55+H55</f>
        <v>1463942</v>
      </c>
      <c r="AU55" s="229"/>
      <c r="AV55" s="10"/>
      <c r="AW55" s="34" t="s">
        <v>32</v>
      </c>
      <c r="AX55" s="327"/>
    </row>
    <row r="56" spans="1:50" ht="21.95" customHeight="1" x14ac:dyDescent="0.15">
      <c r="A56" s="326"/>
      <c r="B56" s="34" t="s">
        <v>33</v>
      </c>
      <c r="C56" s="21"/>
      <c r="D56" s="141"/>
      <c r="E56" s="142">
        <v>962168</v>
      </c>
      <c r="F56" s="140"/>
      <c r="G56" s="141"/>
      <c r="H56" s="142">
        <v>0</v>
      </c>
      <c r="I56" s="38"/>
      <c r="J56" s="143"/>
      <c r="K56" s="144">
        <v>3983</v>
      </c>
      <c r="L56" s="144"/>
      <c r="M56" s="145"/>
      <c r="N56" s="144">
        <v>0</v>
      </c>
      <c r="O56" s="146"/>
      <c r="P56" s="144"/>
      <c r="Q56" s="144">
        <v>0</v>
      </c>
      <c r="R56" s="144"/>
      <c r="S56" s="145"/>
      <c r="T56" s="144">
        <f t="shared" si="3"/>
        <v>3983</v>
      </c>
      <c r="U56" s="146"/>
      <c r="V56" s="4"/>
      <c r="W56" s="4"/>
      <c r="X56" s="145"/>
      <c r="Y56" s="142">
        <v>0</v>
      </c>
      <c r="Z56" s="140"/>
      <c r="AA56" s="141"/>
      <c r="AB56" s="142">
        <v>0</v>
      </c>
      <c r="AC56" s="140"/>
      <c r="AD56" s="141"/>
      <c r="AE56" s="142">
        <f t="shared" si="4"/>
        <v>0</v>
      </c>
      <c r="AF56" s="38"/>
      <c r="AG56" s="40"/>
      <c r="AH56" s="142">
        <v>3399</v>
      </c>
      <c r="AI56" s="40"/>
      <c r="AJ56" s="227"/>
      <c r="AK56" s="228">
        <v>1573</v>
      </c>
      <c r="AL56" s="229"/>
      <c r="AM56" s="40"/>
      <c r="AN56" s="142">
        <v>560</v>
      </c>
      <c r="AO56" s="40"/>
      <c r="AP56" s="227"/>
      <c r="AQ56" s="228">
        <v>77</v>
      </c>
      <c r="AR56" s="229"/>
      <c r="AS56" s="228"/>
      <c r="AT56" s="228">
        <f t="shared" si="6"/>
        <v>971760</v>
      </c>
      <c r="AU56" s="229"/>
      <c r="AV56" s="10"/>
      <c r="AW56" s="34" t="s">
        <v>33</v>
      </c>
      <c r="AX56" s="327"/>
    </row>
    <row r="57" spans="1:50" ht="21.95" customHeight="1" x14ac:dyDescent="0.15">
      <c r="A57" s="326"/>
      <c r="B57" s="34" t="s">
        <v>34</v>
      </c>
      <c r="C57" s="21"/>
      <c r="D57" s="141"/>
      <c r="E57" s="142">
        <v>929542</v>
      </c>
      <c r="F57" s="140"/>
      <c r="G57" s="141"/>
      <c r="H57" s="142">
        <v>0</v>
      </c>
      <c r="I57" s="38"/>
      <c r="J57" s="143"/>
      <c r="K57" s="144">
        <v>4035</v>
      </c>
      <c r="L57" s="144"/>
      <c r="M57" s="145"/>
      <c r="N57" s="144">
        <v>0</v>
      </c>
      <c r="O57" s="146"/>
      <c r="P57" s="144"/>
      <c r="Q57" s="144">
        <v>0</v>
      </c>
      <c r="R57" s="144"/>
      <c r="S57" s="145"/>
      <c r="T57" s="144">
        <f t="shared" si="3"/>
        <v>4035</v>
      </c>
      <c r="U57" s="146"/>
      <c r="V57" s="4"/>
      <c r="W57" s="4"/>
      <c r="X57" s="145"/>
      <c r="Y57" s="142">
        <v>298</v>
      </c>
      <c r="Z57" s="140"/>
      <c r="AA57" s="141"/>
      <c r="AB57" s="142">
        <v>0</v>
      </c>
      <c r="AC57" s="140"/>
      <c r="AD57" s="141"/>
      <c r="AE57" s="142">
        <f t="shared" si="4"/>
        <v>298</v>
      </c>
      <c r="AF57" s="38"/>
      <c r="AG57" s="40"/>
      <c r="AH57" s="142">
        <v>1072</v>
      </c>
      <c r="AI57" s="40"/>
      <c r="AJ57" s="227"/>
      <c r="AK57" s="228">
        <v>1019</v>
      </c>
      <c r="AL57" s="229"/>
      <c r="AM57" s="40"/>
      <c r="AN57" s="142">
        <v>53</v>
      </c>
      <c r="AO57" s="40"/>
      <c r="AP57" s="227"/>
      <c r="AQ57" s="228">
        <v>70</v>
      </c>
      <c r="AR57" s="229"/>
      <c r="AS57" s="228"/>
      <c r="AT57" s="228">
        <f t="shared" si="6"/>
        <v>936089</v>
      </c>
      <c r="AU57" s="229"/>
      <c r="AV57" s="10"/>
      <c r="AW57" s="34" t="s">
        <v>34</v>
      </c>
      <c r="AX57" s="327"/>
    </row>
    <row r="58" spans="1:50" ht="21.95" customHeight="1" x14ac:dyDescent="0.15">
      <c r="A58" s="328"/>
      <c r="B58" s="49" t="s">
        <v>35</v>
      </c>
      <c r="C58" s="25"/>
      <c r="D58" s="153"/>
      <c r="E58" s="151">
        <v>674717</v>
      </c>
      <c r="F58" s="152"/>
      <c r="G58" s="153"/>
      <c r="H58" s="151">
        <v>0</v>
      </c>
      <c r="I58" s="44"/>
      <c r="J58" s="147"/>
      <c r="K58" s="148">
        <v>10284</v>
      </c>
      <c r="L58" s="148"/>
      <c r="M58" s="149"/>
      <c r="N58" s="148">
        <v>0</v>
      </c>
      <c r="O58" s="150"/>
      <c r="P58" s="148"/>
      <c r="Q58" s="148">
        <v>0</v>
      </c>
      <c r="R58" s="148"/>
      <c r="S58" s="149"/>
      <c r="T58" s="148">
        <f t="shared" si="3"/>
        <v>10284</v>
      </c>
      <c r="U58" s="150"/>
      <c r="V58" s="4"/>
      <c r="W58" s="4"/>
      <c r="X58" s="149"/>
      <c r="Y58" s="151">
        <v>39</v>
      </c>
      <c r="Z58" s="152"/>
      <c r="AA58" s="153"/>
      <c r="AB58" s="151">
        <v>0</v>
      </c>
      <c r="AC58" s="152"/>
      <c r="AD58" s="153"/>
      <c r="AE58" s="151">
        <f t="shared" si="4"/>
        <v>39</v>
      </c>
      <c r="AF58" s="44"/>
      <c r="AG58" s="46"/>
      <c r="AH58" s="151">
        <v>12621</v>
      </c>
      <c r="AI58" s="46"/>
      <c r="AJ58" s="231"/>
      <c r="AK58" s="232">
        <v>2270</v>
      </c>
      <c r="AL58" s="233"/>
      <c r="AM58" s="46"/>
      <c r="AN58" s="151">
        <v>304</v>
      </c>
      <c r="AO58" s="46"/>
      <c r="AP58" s="231"/>
      <c r="AQ58" s="232">
        <v>153</v>
      </c>
      <c r="AR58" s="233"/>
      <c r="AS58" s="232"/>
      <c r="AT58" s="228">
        <f t="shared" si="6"/>
        <v>700388</v>
      </c>
      <c r="AU58" s="233"/>
      <c r="AV58" s="23"/>
      <c r="AW58" s="49" t="s">
        <v>35</v>
      </c>
      <c r="AX58" s="329"/>
    </row>
    <row r="59" spans="1:50" ht="21.95" customHeight="1" x14ac:dyDescent="0.15">
      <c r="A59" s="326"/>
      <c r="B59" s="34" t="s">
        <v>57</v>
      </c>
      <c r="C59" s="21"/>
      <c r="D59" s="141"/>
      <c r="E59" s="142">
        <v>495119</v>
      </c>
      <c r="F59" s="140"/>
      <c r="G59" s="141"/>
      <c r="H59" s="142">
        <v>0</v>
      </c>
      <c r="I59" s="38"/>
      <c r="J59" s="143"/>
      <c r="K59" s="144">
        <v>5629</v>
      </c>
      <c r="L59" s="144"/>
      <c r="M59" s="145"/>
      <c r="N59" s="144">
        <v>0</v>
      </c>
      <c r="O59" s="146"/>
      <c r="P59" s="144"/>
      <c r="Q59" s="144">
        <v>0</v>
      </c>
      <c r="R59" s="144"/>
      <c r="S59" s="145"/>
      <c r="T59" s="144">
        <f t="shared" si="3"/>
        <v>5629</v>
      </c>
      <c r="U59" s="146"/>
      <c r="V59" s="4"/>
      <c r="W59" s="4"/>
      <c r="X59" s="145"/>
      <c r="Y59" s="142">
        <v>210</v>
      </c>
      <c r="Z59" s="140"/>
      <c r="AA59" s="141"/>
      <c r="AB59" s="142">
        <v>0</v>
      </c>
      <c r="AC59" s="140"/>
      <c r="AD59" s="141"/>
      <c r="AE59" s="142">
        <f t="shared" si="4"/>
        <v>210</v>
      </c>
      <c r="AF59" s="38"/>
      <c r="AG59" s="40"/>
      <c r="AH59" s="142">
        <v>24</v>
      </c>
      <c r="AI59" s="40"/>
      <c r="AJ59" s="227"/>
      <c r="AK59" s="228">
        <v>899</v>
      </c>
      <c r="AL59" s="229"/>
      <c r="AM59" s="40"/>
      <c r="AN59" s="142">
        <v>76</v>
      </c>
      <c r="AO59" s="40"/>
      <c r="AP59" s="227"/>
      <c r="AQ59" s="228">
        <v>79</v>
      </c>
      <c r="AR59" s="229"/>
      <c r="AS59" s="228"/>
      <c r="AT59" s="218">
        <f>AQ59+AN59+AK59+AH59+AE59+T59+E59+H59</f>
        <v>502036</v>
      </c>
      <c r="AU59" s="229"/>
      <c r="AV59" s="10"/>
      <c r="AW59" s="34" t="s">
        <v>57</v>
      </c>
      <c r="AX59" s="327"/>
    </row>
    <row r="60" spans="1:50" ht="21.95" customHeight="1" x14ac:dyDescent="0.15">
      <c r="A60" s="326"/>
      <c r="B60" s="34" t="s">
        <v>36</v>
      </c>
      <c r="C60" s="21"/>
      <c r="D60" s="141"/>
      <c r="E60" s="142">
        <v>368490</v>
      </c>
      <c r="F60" s="140"/>
      <c r="G60" s="141"/>
      <c r="H60" s="142">
        <v>0</v>
      </c>
      <c r="I60" s="38"/>
      <c r="J60" s="143"/>
      <c r="K60" s="144">
        <v>3801</v>
      </c>
      <c r="L60" s="144"/>
      <c r="M60" s="145"/>
      <c r="N60" s="144">
        <v>0</v>
      </c>
      <c r="O60" s="146"/>
      <c r="P60" s="144"/>
      <c r="Q60" s="144">
        <v>0</v>
      </c>
      <c r="R60" s="144"/>
      <c r="S60" s="145"/>
      <c r="T60" s="144">
        <f t="shared" si="3"/>
        <v>3801</v>
      </c>
      <c r="U60" s="146"/>
      <c r="V60" s="4"/>
      <c r="W60" s="4"/>
      <c r="X60" s="145"/>
      <c r="Y60" s="142">
        <v>98</v>
      </c>
      <c r="Z60" s="140"/>
      <c r="AA60" s="141"/>
      <c r="AB60" s="142">
        <v>0</v>
      </c>
      <c r="AC60" s="140"/>
      <c r="AD60" s="141"/>
      <c r="AE60" s="142">
        <f t="shared" si="4"/>
        <v>98</v>
      </c>
      <c r="AF60" s="38"/>
      <c r="AG60" s="40"/>
      <c r="AH60" s="142">
        <v>0</v>
      </c>
      <c r="AI60" s="40"/>
      <c r="AJ60" s="227"/>
      <c r="AK60" s="228">
        <v>302</v>
      </c>
      <c r="AL60" s="229"/>
      <c r="AM60" s="40"/>
      <c r="AN60" s="142">
        <v>24</v>
      </c>
      <c r="AO60" s="40"/>
      <c r="AP60" s="227"/>
      <c r="AQ60" s="228">
        <v>1</v>
      </c>
      <c r="AR60" s="229"/>
      <c r="AS60" s="228"/>
      <c r="AT60" s="228">
        <f t="shared" ref="AT60:AT63" si="7">AQ60+AN60+AK60+AH60+AE60+T60+E60+H60</f>
        <v>372716</v>
      </c>
      <c r="AU60" s="229"/>
      <c r="AV60" s="10"/>
      <c r="AW60" s="34" t="s">
        <v>36</v>
      </c>
      <c r="AX60" s="327"/>
    </row>
    <row r="61" spans="1:50" ht="21.95" customHeight="1" x14ac:dyDescent="0.15">
      <c r="A61" s="326"/>
      <c r="B61" s="34" t="s">
        <v>37</v>
      </c>
      <c r="C61" s="21"/>
      <c r="D61" s="141"/>
      <c r="E61" s="142">
        <v>388337</v>
      </c>
      <c r="F61" s="140"/>
      <c r="G61" s="141"/>
      <c r="H61" s="142">
        <v>0</v>
      </c>
      <c r="I61" s="38"/>
      <c r="J61" s="143"/>
      <c r="K61" s="144">
        <v>4438</v>
      </c>
      <c r="L61" s="144"/>
      <c r="M61" s="145"/>
      <c r="N61" s="144">
        <v>4</v>
      </c>
      <c r="O61" s="146"/>
      <c r="P61" s="144"/>
      <c r="Q61" s="144">
        <v>0</v>
      </c>
      <c r="R61" s="144"/>
      <c r="S61" s="145"/>
      <c r="T61" s="144">
        <f t="shared" si="3"/>
        <v>4442</v>
      </c>
      <c r="U61" s="146"/>
      <c r="V61" s="4"/>
      <c r="W61" s="4"/>
      <c r="X61" s="145"/>
      <c r="Y61" s="142">
        <v>37</v>
      </c>
      <c r="Z61" s="140"/>
      <c r="AA61" s="141"/>
      <c r="AB61" s="142">
        <v>0</v>
      </c>
      <c r="AC61" s="140"/>
      <c r="AD61" s="141"/>
      <c r="AE61" s="142">
        <f t="shared" si="4"/>
        <v>37</v>
      </c>
      <c r="AF61" s="38"/>
      <c r="AG61" s="40"/>
      <c r="AH61" s="142">
        <v>593</v>
      </c>
      <c r="AI61" s="40"/>
      <c r="AJ61" s="227"/>
      <c r="AK61" s="228">
        <v>792</v>
      </c>
      <c r="AL61" s="229"/>
      <c r="AM61" s="40"/>
      <c r="AN61" s="142">
        <v>376</v>
      </c>
      <c r="AO61" s="40"/>
      <c r="AP61" s="227"/>
      <c r="AQ61" s="228">
        <v>6</v>
      </c>
      <c r="AR61" s="229"/>
      <c r="AS61" s="228"/>
      <c r="AT61" s="228">
        <f t="shared" si="7"/>
        <v>394583</v>
      </c>
      <c r="AU61" s="229"/>
      <c r="AV61" s="10"/>
      <c r="AW61" s="34" t="s">
        <v>37</v>
      </c>
      <c r="AX61" s="327"/>
    </row>
    <row r="62" spans="1:50" ht="21.95" customHeight="1" x14ac:dyDescent="0.15">
      <c r="A62" s="326"/>
      <c r="B62" s="34" t="s">
        <v>38</v>
      </c>
      <c r="C62" s="21"/>
      <c r="D62" s="141"/>
      <c r="E62" s="142">
        <v>316234</v>
      </c>
      <c r="F62" s="140"/>
      <c r="G62" s="141"/>
      <c r="H62" s="142">
        <v>0</v>
      </c>
      <c r="I62" s="38"/>
      <c r="J62" s="143"/>
      <c r="K62" s="144">
        <v>1410</v>
      </c>
      <c r="L62" s="144"/>
      <c r="M62" s="145"/>
      <c r="N62" s="144">
        <v>0</v>
      </c>
      <c r="O62" s="146"/>
      <c r="P62" s="144"/>
      <c r="Q62" s="144">
        <v>0</v>
      </c>
      <c r="R62" s="144"/>
      <c r="S62" s="145"/>
      <c r="T62" s="144">
        <f t="shared" si="3"/>
        <v>1410</v>
      </c>
      <c r="U62" s="146"/>
      <c r="V62" s="4"/>
      <c r="W62" s="4"/>
      <c r="X62" s="145"/>
      <c r="Y62" s="142">
        <v>0</v>
      </c>
      <c r="Z62" s="140"/>
      <c r="AA62" s="141"/>
      <c r="AB62" s="142">
        <v>0</v>
      </c>
      <c r="AC62" s="140"/>
      <c r="AD62" s="141"/>
      <c r="AE62" s="142">
        <f t="shared" si="4"/>
        <v>0</v>
      </c>
      <c r="AF62" s="38"/>
      <c r="AG62" s="40"/>
      <c r="AH62" s="142">
        <v>0</v>
      </c>
      <c r="AI62" s="40"/>
      <c r="AJ62" s="227"/>
      <c r="AK62" s="228">
        <v>180</v>
      </c>
      <c r="AL62" s="229"/>
      <c r="AM62" s="40"/>
      <c r="AN62" s="142">
        <v>91</v>
      </c>
      <c r="AO62" s="40"/>
      <c r="AP62" s="227"/>
      <c r="AQ62" s="228">
        <v>412</v>
      </c>
      <c r="AR62" s="229"/>
      <c r="AS62" s="228"/>
      <c r="AT62" s="228">
        <f t="shared" si="7"/>
        <v>318327</v>
      </c>
      <c r="AU62" s="229"/>
      <c r="AV62" s="10"/>
      <c r="AW62" s="34" t="s">
        <v>38</v>
      </c>
      <c r="AX62" s="327"/>
    </row>
    <row r="63" spans="1:50" ht="21.95" customHeight="1" x14ac:dyDescent="0.15">
      <c r="A63" s="328"/>
      <c r="B63" s="49" t="s">
        <v>39</v>
      </c>
      <c r="C63" s="25"/>
      <c r="D63" s="153"/>
      <c r="E63" s="151">
        <v>455439</v>
      </c>
      <c r="F63" s="152"/>
      <c r="G63" s="153"/>
      <c r="H63" s="151">
        <v>0</v>
      </c>
      <c r="I63" s="44"/>
      <c r="J63" s="147"/>
      <c r="K63" s="148">
        <v>2606</v>
      </c>
      <c r="L63" s="148"/>
      <c r="M63" s="149"/>
      <c r="N63" s="148">
        <v>0</v>
      </c>
      <c r="O63" s="150"/>
      <c r="P63" s="148"/>
      <c r="Q63" s="148">
        <v>0</v>
      </c>
      <c r="R63" s="148"/>
      <c r="S63" s="149"/>
      <c r="T63" s="148">
        <f t="shared" si="3"/>
        <v>2606</v>
      </c>
      <c r="U63" s="150"/>
      <c r="V63" s="4"/>
      <c r="W63" s="4"/>
      <c r="X63" s="149"/>
      <c r="Y63" s="151">
        <v>0</v>
      </c>
      <c r="Z63" s="152"/>
      <c r="AA63" s="153"/>
      <c r="AB63" s="151">
        <v>0</v>
      </c>
      <c r="AC63" s="152"/>
      <c r="AD63" s="153"/>
      <c r="AE63" s="151">
        <f t="shared" si="4"/>
        <v>0</v>
      </c>
      <c r="AF63" s="44"/>
      <c r="AG63" s="46"/>
      <c r="AH63" s="151">
        <v>96</v>
      </c>
      <c r="AI63" s="46"/>
      <c r="AJ63" s="231"/>
      <c r="AK63" s="232">
        <v>483</v>
      </c>
      <c r="AL63" s="233"/>
      <c r="AM63" s="46"/>
      <c r="AN63" s="151">
        <v>145</v>
      </c>
      <c r="AO63" s="46"/>
      <c r="AP63" s="231"/>
      <c r="AQ63" s="232">
        <v>44</v>
      </c>
      <c r="AR63" s="233"/>
      <c r="AS63" s="232"/>
      <c r="AT63" s="228">
        <f t="shared" si="7"/>
        <v>458813</v>
      </c>
      <c r="AU63" s="233"/>
      <c r="AV63" s="23"/>
      <c r="AW63" s="49" t="s">
        <v>39</v>
      </c>
      <c r="AX63" s="329"/>
    </row>
    <row r="64" spans="1:50" ht="21.95" customHeight="1" x14ac:dyDescent="0.15">
      <c r="A64" s="326"/>
      <c r="B64" s="34" t="s">
        <v>40</v>
      </c>
      <c r="C64" s="21"/>
      <c r="D64" s="141"/>
      <c r="E64" s="142">
        <v>91368</v>
      </c>
      <c r="F64" s="140"/>
      <c r="G64" s="141"/>
      <c r="H64" s="142">
        <v>0</v>
      </c>
      <c r="I64" s="38"/>
      <c r="J64" s="143"/>
      <c r="K64" s="144">
        <v>114</v>
      </c>
      <c r="L64" s="144"/>
      <c r="M64" s="145"/>
      <c r="N64" s="144">
        <v>0</v>
      </c>
      <c r="O64" s="146"/>
      <c r="P64" s="144"/>
      <c r="Q64" s="144">
        <v>0</v>
      </c>
      <c r="R64" s="144"/>
      <c r="S64" s="145"/>
      <c r="T64" s="144">
        <f t="shared" si="3"/>
        <v>114</v>
      </c>
      <c r="U64" s="146"/>
      <c r="V64" s="4"/>
      <c r="W64" s="4"/>
      <c r="X64" s="145"/>
      <c r="Y64" s="142">
        <v>0</v>
      </c>
      <c r="Z64" s="140"/>
      <c r="AA64" s="141"/>
      <c r="AB64" s="142">
        <v>0</v>
      </c>
      <c r="AC64" s="140"/>
      <c r="AD64" s="141"/>
      <c r="AE64" s="142">
        <f t="shared" si="4"/>
        <v>0</v>
      </c>
      <c r="AF64" s="38"/>
      <c r="AG64" s="40"/>
      <c r="AH64" s="142">
        <v>35</v>
      </c>
      <c r="AI64" s="40"/>
      <c r="AJ64" s="227"/>
      <c r="AK64" s="228">
        <v>0</v>
      </c>
      <c r="AL64" s="229"/>
      <c r="AM64" s="40"/>
      <c r="AN64" s="142">
        <v>85</v>
      </c>
      <c r="AO64" s="40"/>
      <c r="AP64" s="227"/>
      <c r="AQ64" s="228">
        <v>33</v>
      </c>
      <c r="AR64" s="229"/>
      <c r="AS64" s="228"/>
      <c r="AT64" s="218">
        <f>AQ64+AN64+AK64+AH64+AE64+T64+E64+H64</f>
        <v>91635</v>
      </c>
      <c r="AU64" s="229"/>
      <c r="AV64" s="10"/>
      <c r="AW64" s="34" t="s">
        <v>40</v>
      </c>
      <c r="AX64" s="327"/>
    </row>
    <row r="65" spans="1:50" ht="21.95" customHeight="1" x14ac:dyDescent="0.15">
      <c r="A65" s="326"/>
      <c r="B65" s="34" t="s">
        <v>41</v>
      </c>
      <c r="C65" s="21"/>
      <c r="D65" s="141"/>
      <c r="E65" s="142">
        <v>469932</v>
      </c>
      <c r="F65" s="140"/>
      <c r="G65" s="141"/>
      <c r="H65" s="142">
        <v>0</v>
      </c>
      <c r="I65" s="38"/>
      <c r="J65" s="143"/>
      <c r="K65" s="144">
        <v>2729</v>
      </c>
      <c r="L65" s="144"/>
      <c r="M65" s="145"/>
      <c r="N65" s="144">
        <v>0</v>
      </c>
      <c r="O65" s="146"/>
      <c r="P65" s="144"/>
      <c r="Q65" s="144">
        <v>0</v>
      </c>
      <c r="R65" s="144"/>
      <c r="S65" s="145"/>
      <c r="T65" s="144">
        <f t="shared" si="3"/>
        <v>2729</v>
      </c>
      <c r="U65" s="146"/>
      <c r="V65" s="4"/>
      <c r="W65" s="4"/>
      <c r="X65" s="145"/>
      <c r="Y65" s="142">
        <v>61</v>
      </c>
      <c r="Z65" s="140"/>
      <c r="AA65" s="141"/>
      <c r="AB65" s="142">
        <v>0</v>
      </c>
      <c r="AC65" s="140"/>
      <c r="AD65" s="141"/>
      <c r="AE65" s="142">
        <f t="shared" si="4"/>
        <v>61</v>
      </c>
      <c r="AF65" s="38"/>
      <c r="AG65" s="40"/>
      <c r="AH65" s="142">
        <v>226</v>
      </c>
      <c r="AI65" s="40"/>
      <c r="AJ65" s="227"/>
      <c r="AK65" s="228">
        <v>757</v>
      </c>
      <c r="AL65" s="229"/>
      <c r="AM65" s="40"/>
      <c r="AN65" s="142">
        <v>50</v>
      </c>
      <c r="AO65" s="40"/>
      <c r="AP65" s="227"/>
      <c r="AQ65" s="228">
        <v>17</v>
      </c>
      <c r="AR65" s="229"/>
      <c r="AS65" s="228"/>
      <c r="AT65" s="228">
        <f t="shared" ref="AT65:AT70" si="8">AQ65+AN65+AK65+AH65+AE65+T65+E65+H65</f>
        <v>473772</v>
      </c>
      <c r="AU65" s="229"/>
      <c r="AV65" s="10"/>
      <c r="AW65" s="34" t="s">
        <v>41</v>
      </c>
      <c r="AX65" s="327"/>
    </row>
    <row r="66" spans="1:50" ht="21.95" customHeight="1" x14ac:dyDescent="0.15">
      <c r="A66" s="326"/>
      <c r="B66" s="34" t="s">
        <v>42</v>
      </c>
      <c r="C66" s="21"/>
      <c r="D66" s="141"/>
      <c r="E66" s="142">
        <v>555747</v>
      </c>
      <c r="F66" s="140"/>
      <c r="G66" s="141"/>
      <c r="H66" s="142">
        <v>0</v>
      </c>
      <c r="I66" s="38"/>
      <c r="J66" s="143"/>
      <c r="K66" s="144">
        <v>7783</v>
      </c>
      <c r="L66" s="144"/>
      <c r="M66" s="145"/>
      <c r="N66" s="144">
        <v>0</v>
      </c>
      <c r="O66" s="146"/>
      <c r="P66" s="144"/>
      <c r="Q66" s="144">
        <v>0</v>
      </c>
      <c r="R66" s="144"/>
      <c r="S66" s="145"/>
      <c r="T66" s="144">
        <f t="shared" si="3"/>
        <v>7783</v>
      </c>
      <c r="U66" s="146"/>
      <c r="V66" s="4"/>
      <c r="W66" s="4"/>
      <c r="X66" s="145"/>
      <c r="Y66" s="142">
        <v>0</v>
      </c>
      <c r="Z66" s="140"/>
      <c r="AA66" s="141"/>
      <c r="AB66" s="142">
        <v>0</v>
      </c>
      <c r="AC66" s="140"/>
      <c r="AD66" s="141"/>
      <c r="AE66" s="142">
        <f t="shared" si="4"/>
        <v>0</v>
      </c>
      <c r="AF66" s="38"/>
      <c r="AG66" s="40"/>
      <c r="AH66" s="142">
        <v>0</v>
      </c>
      <c r="AI66" s="40"/>
      <c r="AJ66" s="227"/>
      <c r="AK66" s="228">
        <v>309</v>
      </c>
      <c r="AL66" s="229"/>
      <c r="AM66" s="40"/>
      <c r="AN66" s="142">
        <v>107</v>
      </c>
      <c r="AO66" s="40"/>
      <c r="AP66" s="227"/>
      <c r="AQ66" s="228">
        <v>29</v>
      </c>
      <c r="AR66" s="229"/>
      <c r="AS66" s="228"/>
      <c r="AT66" s="228">
        <f t="shared" si="8"/>
        <v>563975</v>
      </c>
      <c r="AU66" s="229"/>
      <c r="AV66" s="10"/>
      <c r="AW66" s="34" t="s">
        <v>42</v>
      </c>
      <c r="AX66" s="327"/>
    </row>
    <row r="67" spans="1:50" ht="21.95" customHeight="1" x14ac:dyDescent="0.15">
      <c r="A67" s="326"/>
      <c r="B67" s="34" t="s">
        <v>43</v>
      </c>
      <c r="C67" s="21"/>
      <c r="D67" s="141"/>
      <c r="E67" s="142">
        <v>1404735</v>
      </c>
      <c r="F67" s="140"/>
      <c r="G67" s="141"/>
      <c r="H67" s="142">
        <v>0</v>
      </c>
      <c r="I67" s="38"/>
      <c r="J67" s="143"/>
      <c r="K67" s="144">
        <v>13086</v>
      </c>
      <c r="L67" s="144"/>
      <c r="M67" s="145"/>
      <c r="N67" s="144">
        <v>0</v>
      </c>
      <c r="O67" s="146"/>
      <c r="P67" s="144"/>
      <c r="Q67" s="144">
        <v>0</v>
      </c>
      <c r="R67" s="144"/>
      <c r="S67" s="145"/>
      <c r="T67" s="144">
        <f t="shared" si="3"/>
        <v>13086</v>
      </c>
      <c r="U67" s="146"/>
      <c r="V67" s="4"/>
      <c r="W67" s="4"/>
      <c r="X67" s="145"/>
      <c r="Y67" s="142">
        <v>422</v>
      </c>
      <c r="Z67" s="140"/>
      <c r="AA67" s="141"/>
      <c r="AB67" s="142">
        <v>0</v>
      </c>
      <c r="AC67" s="140"/>
      <c r="AD67" s="141"/>
      <c r="AE67" s="142">
        <f t="shared" si="4"/>
        <v>422</v>
      </c>
      <c r="AF67" s="38"/>
      <c r="AG67" s="40"/>
      <c r="AH67" s="142">
        <v>80</v>
      </c>
      <c r="AI67" s="40"/>
      <c r="AJ67" s="227"/>
      <c r="AK67" s="228">
        <v>1634</v>
      </c>
      <c r="AL67" s="229"/>
      <c r="AM67" s="40"/>
      <c r="AN67" s="142">
        <v>239</v>
      </c>
      <c r="AO67" s="40"/>
      <c r="AP67" s="227"/>
      <c r="AQ67" s="228">
        <v>507</v>
      </c>
      <c r="AR67" s="229"/>
      <c r="AS67" s="228"/>
      <c r="AT67" s="228">
        <f t="shared" si="8"/>
        <v>1420703</v>
      </c>
      <c r="AU67" s="229"/>
      <c r="AV67" s="10"/>
      <c r="AW67" s="34" t="s">
        <v>43</v>
      </c>
      <c r="AX67" s="327"/>
    </row>
    <row r="68" spans="1:50" ht="21.95" customHeight="1" x14ac:dyDescent="0.15">
      <c r="A68" s="328"/>
      <c r="B68" s="49" t="s">
        <v>44</v>
      </c>
      <c r="C68" s="25"/>
      <c r="D68" s="153"/>
      <c r="E68" s="151">
        <v>1484262</v>
      </c>
      <c r="F68" s="152"/>
      <c r="G68" s="153"/>
      <c r="H68" s="151">
        <v>0</v>
      </c>
      <c r="I68" s="44"/>
      <c r="J68" s="147"/>
      <c r="K68" s="148">
        <v>9872</v>
      </c>
      <c r="L68" s="148"/>
      <c r="M68" s="149"/>
      <c r="N68" s="148">
        <v>0</v>
      </c>
      <c r="O68" s="150"/>
      <c r="P68" s="148"/>
      <c r="Q68" s="148">
        <v>6798</v>
      </c>
      <c r="R68" s="148"/>
      <c r="S68" s="149"/>
      <c r="T68" s="148">
        <f t="shared" si="3"/>
        <v>16670</v>
      </c>
      <c r="U68" s="150"/>
      <c r="V68" s="4"/>
      <c r="W68" s="4"/>
      <c r="X68" s="149"/>
      <c r="Y68" s="151">
        <v>372</v>
      </c>
      <c r="Z68" s="152"/>
      <c r="AA68" s="153"/>
      <c r="AB68" s="151">
        <v>0</v>
      </c>
      <c r="AC68" s="152"/>
      <c r="AD68" s="153"/>
      <c r="AE68" s="151">
        <f t="shared" si="4"/>
        <v>372</v>
      </c>
      <c r="AF68" s="44"/>
      <c r="AG68" s="46"/>
      <c r="AH68" s="151">
        <v>1071</v>
      </c>
      <c r="AI68" s="46"/>
      <c r="AJ68" s="231"/>
      <c r="AK68" s="232">
        <v>1851</v>
      </c>
      <c r="AL68" s="233"/>
      <c r="AM68" s="46"/>
      <c r="AN68" s="151">
        <v>405</v>
      </c>
      <c r="AO68" s="46"/>
      <c r="AP68" s="231"/>
      <c r="AQ68" s="232">
        <v>130</v>
      </c>
      <c r="AR68" s="233"/>
      <c r="AS68" s="232"/>
      <c r="AT68" s="228">
        <f t="shared" si="8"/>
        <v>1504761</v>
      </c>
      <c r="AU68" s="233"/>
      <c r="AV68" s="23"/>
      <c r="AW68" s="49" t="s">
        <v>44</v>
      </c>
      <c r="AX68" s="329"/>
    </row>
    <row r="69" spans="1:50" ht="21.95" customHeight="1" x14ac:dyDescent="0.15">
      <c r="A69" s="326"/>
      <c r="B69" s="34" t="s">
        <v>45</v>
      </c>
      <c r="C69" s="21"/>
      <c r="D69" s="141"/>
      <c r="E69" s="142">
        <v>1719775</v>
      </c>
      <c r="F69" s="140"/>
      <c r="G69" s="141"/>
      <c r="H69" s="142">
        <v>0</v>
      </c>
      <c r="I69" s="38"/>
      <c r="J69" s="143"/>
      <c r="K69" s="144">
        <v>25405</v>
      </c>
      <c r="L69" s="144"/>
      <c r="M69" s="145"/>
      <c r="N69" s="144">
        <v>140</v>
      </c>
      <c r="O69" s="146"/>
      <c r="P69" s="144"/>
      <c r="Q69" s="144">
        <v>706</v>
      </c>
      <c r="R69" s="144"/>
      <c r="S69" s="145"/>
      <c r="T69" s="144">
        <f t="shared" si="3"/>
        <v>26251</v>
      </c>
      <c r="U69" s="146"/>
      <c r="V69" s="4"/>
      <c r="W69" s="4"/>
      <c r="X69" s="145"/>
      <c r="Y69" s="142">
        <v>780</v>
      </c>
      <c r="Z69" s="140"/>
      <c r="AA69" s="141"/>
      <c r="AB69" s="142">
        <v>0</v>
      </c>
      <c r="AC69" s="140"/>
      <c r="AD69" s="141"/>
      <c r="AE69" s="142">
        <f t="shared" si="4"/>
        <v>780</v>
      </c>
      <c r="AF69" s="38"/>
      <c r="AG69" s="40"/>
      <c r="AH69" s="142">
        <v>410</v>
      </c>
      <c r="AI69" s="40"/>
      <c r="AJ69" s="227"/>
      <c r="AK69" s="228">
        <v>3087</v>
      </c>
      <c r="AL69" s="229"/>
      <c r="AM69" s="40"/>
      <c r="AN69" s="142">
        <v>218</v>
      </c>
      <c r="AO69" s="40"/>
      <c r="AP69" s="227"/>
      <c r="AQ69" s="228">
        <v>82</v>
      </c>
      <c r="AR69" s="229"/>
      <c r="AS69" s="228"/>
      <c r="AT69" s="218">
        <f>AQ69+AN69+AK69+AH69+AE69+T69+E69+H69</f>
        <v>1750603</v>
      </c>
      <c r="AU69" s="229"/>
      <c r="AV69" s="10"/>
      <c r="AW69" s="34" t="s">
        <v>45</v>
      </c>
      <c r="AX69" s="327"/>
    </row>
    <row r="70" spans="1:50" ht="21.95" customHeight="1" x14ac:dyDescent="0.15">
      <c r="A70" s="326"/>
      <c r="B70" s="34" t="s">
        <v>46</v>
      </c>
      <c r="C70" s="21"/>
      <c r="D70" s="141"/>
      <c r="E70" s="142">
        <v>2329389</v>
      </c>
      <c r="F70" s="140"/>
      <c r="G70" s="141"/>
      <c r="H70" s="142">
        <v>0</v>
      </c>
      <c r="I70" s="38"/>
      <c r="J70" s="143"/>
      <c r="K70" s="144">
        <v>28838</v>
      </c>
      <c r="L70" s="144"/>
      <c r="M70" s="145"/>
      <c r="N70" s="144">
        <v>1145</v>
      </c>
      <c r="O70" s="146"/>
      <c r="P70" s="144"/>
      <c r="Q70" s="144">
        <v>0</v>
      </c>
      <c r="R70" s="144"/>
      <c r="S70" s="145"/>
      <c r="T70" s="144">
        <f t="shared" si="3"/>
        <v>29983</v>
      </c>
      <c r="U70" s="146"/>
      <c r="V70" s="4"/>
      <c r="W70" s="4"/>
      <c r="X70" s="145"/>
      <c r="Y70" s="142">
        <v>935</v>
      </c>
      <c r="Z70" s="140"/>
      <c r="AA70" s="141"/>
      <c r="AB70" s="142">
        <v>0</v>
      </c>
      <c r="AC70" s="140"/>
      <c r="AD70" s="141"/>
      <c r="AE70" s="142">
        <f t="shared" si="4"/>
        <v>935</v>
      </c>
      <c r="AF70" s="38"/>
      <c r="AG70" s="40"/>
      <c r="AH70" s="142">
        <v>7283</v>
      </c>
      <c r="AI70" s="40"/>
      <c r="AJ70" s="227"/>
      <c r="AK70" s="228">
        <v>5713</v>
      </c>
      <c r="AL70" s="229"/>
      <c r="AM70" s="40"/>
      <c r="AN70" s="142">
        <v>750</v>
      </c>
      <c r="AO70" s="40"/>
      <c r="AP70" s="227"/>
      <c r="AQ70" s="228">
        <v>322</v>
      </c>
      <c r="AR70" s="229"/>
      <c r="AS70" s="228"/>
      <c r="AT70" s="228">
        <f t="shared" si="8"/>
        <v>2374375</v>
      </c>
      <c r="AU70" s="229"/>
      <c r="AV70" s="10"/>
      <c r="AW70" s="34" t="s">
        <v>46</v>
      </c>
      <c r="AX70" s="327"/>
    </row>
    <row r="71" spans="1:50" ht="21.95" customHeight="1" thickBot="1" x14ac:dyDescent="0.2">
      <c r="A71" s="326"/>
      <c r="B71" s="34" t="s">
        <v>47</v>
      </c>
      <c r="C71" s="21"/>
      <c r="D71" s="141"/>
      <c r="E71" s="142">
        <v>1451501</v>
      </c>
      <c r="F71" s="140"/>
      <c r="G71" s="141"/>
      <c r="H71" s="142">
        <v>0</v>
      </c>
      <c r="I71" s="38"/>
      <c r="J71" s="143"/>
      <c r="K71" s="144">
        <v>39278</v>
      </c>
      <c r="L71" s="144"/>
      <c r="M71" s="145"/>
      <c r="N71" s="144">
        <v>0</v>
      </c>
      <c r="O71" s="146"/>
      <c r="P71" s="144"/>
      <c r="Q71" s="144">
        <v>840</v>
      </c>
      <c r="R71" s="144"/>
      <c r="S71" s="145"/>
      <c r="T71" s="144">
        <f t="shared" si="3"/>
        <v>40118</v>
      </c>
      <c r="U71" s="146"/>
      <c r="V71" s="4"/>
      <c r="W71" s="4"/>
      <c r="X71" s="145"/>
      <c r="Y71" s="142">
        <v>0</v>
      </c>
      <c r="Z71" s="140"/>
      <c r="AA71" s="141"/>
      <c r="AB71" s="142">
        <v>0</v>
      </c>
      <c r="AC71" s="140"/>
      <c r="AD71" s="141"/>
      <c r="AE71" s="142">
        <f t="shared" si="4"/>
        <v>0</v>
      </c>
      <c r="AF71" s="38"/>
      <c r="AG71" s="40"/>
      <c r="AH71" s="142">
        <v>7</v>
      </c>
      <c r="AI71" s="40"/>
      <c r="AJ71" s="227"/>
      <c r="AK71" s="228">
        <v>1784</v>
      </c>
      <c r="AL71" s="229"/>
      <c r="AM71" s="40"/>
      <c r="AN71" s="142">
        <v>1067</v>
      </c>
      <c r="AO71" s="40"/>
      <c r="AP71" s="227"/>
      <c r="AQ71" s="228">
        <v>155</v>
      </c>
      <c r="AR71" s="229"/>
      <c r="AS71" s="228"/>
      <c r="AT71" s="228">
        <f t="shared" ref="AT71" si="9">AQ71+AN71+AK71+AH71+AE71+T71+E71+H71</f>
        <v>1494632</v>
      </c>
      <c r="AU71" s="229"/>
      <c r="AV71" s="10"/>
      <c r="AW71" s="34" t="s">
        <v>47</v>
      </c>
      <c r="AX71" s="327"/>
    </row>
    <row r="72" spans="1:50" ht="21.95" customHeight="1" thickTop="1" thickBot="1" x14ac:dyDescent="0.2">
      <c r="A72" s="334"/>
      <c r="B72" s="281" t="s">
        <v>48</v>
      </c>
      <c r="C72" s="282"/>
      <c r="D72" s="289"/>
      <c r="E72" s="284">
        <f>SUM(E49:E71)</f>
        <v>24265164</v>
      </c>
      <c r="F72" s="288"/>
      <c r="G72" s="289"/>
      <c r="H72" s="284">
        <f>SUM(H49:H71)</f>
        <v>0</v>
      </c>
      <c r="I72" s="290"/>
      <c r="J72" s="283"/>
      <c r="K72" s="284">
        <f>SUM(K49:K71)</f>
        <v>319956</v>
      </c>
      <c r="L72" s="285"/>
      <c r="M72" s="286"/>
      <c r="N72" s="284">
        <f>SUM(N49:N71)</f>
        <v>30248</v>
      </c>
      <c r="O72" s="287"/>
      <c r="P72" s="285"/>
      <c r="Q72" s="284">
        <f>SUM(Q49:Q71)</f>
        <v>12767</v>
      </c>
      <c r="R72" s="285"/>
      <c r="S72" s="286"/>
      <c r="T72" s="284">
        <f>SUM(T49:T71)</f>
        <v>362971</v>
      </c>
      <c r="U72" s="287"/>
      <c r="V72" s="4"/>
      <c r="W72" s="4"/>
      <c r="X72" s="286"/>
      <c r="Y72" s="284">
        <f>SUM(Y49:Y71)</f>
        <v>3645</v>
      </c>
      <c r="Z72" s="288"/>
      <c r="AA72" s="289"/>
      <c r="AB72" s="284">
        <f>SUM(AB49:AB71)</f>
        <v>324</v>
      </c>
      <c r="AC72" s="288"/>
      <c r="AD72" s="289"/>
      <c r="AE72" s="284">
        <f>SUM(AE49:AE71)</f>
        <v>3969</v>
      </c>
      <c r="AF72" s="290"/>
      <c r="AG72" s="295"/>
      <c r="AH72" s="284">
        <f>SUM(AH49:AH71)</f>
        <v>44587</v>
      </c>
      <c r="AI72" s="295"/>
      <c r="AJ72" s="251"/>
      <c r="AK72" s="252">
        <f>SUM(AK49:AK71)</f>
        <v>41531</v>
      </c>
      <c r="AL72" s="253"/>
      <c r="AM72" s="295"/>
      <c r="AN72" s="284">
        <f>SUM(AN49:AN71)</f>
        <v>6750</v>
      </c>
      <c r="AO72" s="295"/>
      <c r="AP72" s="251"/>
      <c r="AQ72" s="252">
        <f>SUM(AQ49:AQ71)</f>
        <v>3560</v>
      </c>
      <c r="AR72" s="253"/>
      <c r="AS72" s="254"/>
      <c r="AT72" s="254">
        <f>SUM(AT49:AT71)</f>
        <v>24728532</v>
      </c>
      <c r="AU72" s="253"/>
      <c r="AV72" s="280"/>
      <c r="AW72" s="281" t="s">
        <v>48</v>
      </c>
      <c r="AX72" s="335"/>
    </row>
    <row r="73" spans="1:50" ht="21.95" customHeight="1" thickTop="1" thickBot="1" x14ac:dyDescent="0.2">
      <c r="A73" s="336"/>
      <c r="B73" s="337" t="s">
        <v>49</v>
      </c>
      <c r="C73" s="338"/>
      <c r="D73" s="361"/>
      <c r="E73" s="356">
        <f>SUM(E48,E72)</f>
        <v>482746854</v>
      </c>
      <c r="F73" s="360"/>
      <c r="G73" s="361"/>
      <c r="H73" s="356">
        <f>SUM(H48,H72)</f>
        <v>0</v>
      </c>
      <c r="I73" s="341"/>
      <c r="J73" s="355"/>
      <c r="K73" s="356">
        <f>SUM(K48,K72)</f>
        <v>9876058</v>
      </c>
      <c r="L73" s="357"/>
      <c r="M73" s="358"/>
      <c r="N73" s="356">
        <f>SUM(N48,N72)</f>
        <v>517184</v>
      </c>
      <c r="O73" s="359"/>
      <c r="P73" s="357"/>
      <c r="Q73" s="356">
        <f>SUM(Q48,Q72)</f>
        <v>413333</v>
      </c>
      <c r="R73" s="357"/>
      <c r="S73" s="358"/>
      <c r="T73" s="356">
        <f>SUM(T48,T72)</f>
        <v>10806575</v>
      </c>
      <c r="U73" s="359"/>
      <c r="V73" s="4"/>
      <c r="W73" s="4"/>
      <c r="X73" s="358"/>
      <c r="Y73" s="356">
        <f>SUM(Y48,Y72)</f>
        <v>166050</v>
      </c>
      <c r="Z73" s="360"/>
      <c r="AA73" s="361"/>
      <c r="AB73" s="356">
        <f>SUM(AB48,AB72)</f>
        <v>8845</v>
      </c>
      <c r="AC73" s="360"/>
      <c r="AD73" s="361"/>
      <c r="AE73" s="356">
        <f>SUM(AE48,AE72)</f>
        <v>174895</v>
      </c>
      <c r="AF73" s="341"/>
      <c r="AG73" s="340"/>
      <c r="AH73" s="356">
        <f>SUM(AH48,AH72)</f>
        <v>1562153</v>
      </c>
      <c r="AI73" s="340"/>
      <c r="AJ73" s="387"/>
      <c r="AK73" s="388">
        <f>SUM(AK48,AK72)</f>
        <v>1477897</v>
      </c>
      <c r="AL73" s="389"/>
      <c r="AM73" s="340"/>
      <c r="AN73" s="356">
        <f>SUM(AN48,AN72)</f>
        <v>182598</v>
      </c>
      <c r="AO73" s="340"/>
      <c r="AP73" s="387"/>
      <c r="AQ73" s="388">
        <f>SUM(AQ48,AQ72)</f>
        <v>132731</v>
      </c>
      <c r="AR73" s="389"/>
      <c r="AS73" s="390"/>
      <c r="AT73" s="388">
        <f>SUM(AT48,AT72)</f>
        <v>497083703</v>
      </c>
      <c r="AU73" s="389"/>
      <c r="AV73" s="343"/>
      <c r="AW73" s="337" t="s">
        <v>49</v>
      </c>
      <c r="AX73" s="344"/>
    </row>
    <row r="74" spans="1:50" ht="17.25" customHeight="1" x14ac:dyDescent="0.15">
      <c r="B74" s="11" t="s">
        <v>83</v>
      </c>
      <c r="C74" s="11"/>
      <c r="D74" s="11"/>
      <c r="E74" s="11"/>
      <c r="F74" s="11"/>
      <c r="G74" s="5"/>
      <c r="H74" s="5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4"/>
      <c r="W74" s="4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P74" s="11"/>
      <c r="AQ74" s="11"/>
      <c r="AR74" s="11"/>
      <c r="AS74" s="11"/>
      <c r="AT74" s="11"/>
      <c r="AU74" s="11"/>
    </row>
    <row r="75" spans="1:50" ht="16.5" customHeight="1" x14ac:dyDescent="0.15">
      <c r="B75" s="11"/>
      <c r="C75" s="11"/>
      <c r="D75" s="119"/>
      <c r="E75" s="119"/>
      <c r="F75" s="119"/>
      <c r="G75" s="119"/>
      <c r="H75" s="119"/>
      <c r="I75" s="11"/>
      <c r="J75" s="11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4"/>
      <c r="W75" s="4"/>
      <c r="X75" s="119"/>
      <c r="Y75" s="119"/>
      <c r="Z75" s="119"/>
      <c r="AA75" s="119"/>
      <c r="AB75" s="119"/>
      <c r="AC75" s="119"/>
      <c r="AD75" s="119"/>
      <c r="AE75" s="119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247"/>
      <c r="AQ75" s="247"/>
      <c r="AR75" s="247"/>
      <c r="AS75" s="247"/>
      <c r="AT75" s="247"/>
      <c r="AU75" s="247"/>
    </row>
    <row r="76" spans="1:50" ht="16.5" customHeight="1" x14ac:dyDescent="0.15">
      <c r="B76" s="11"/>
      <c r="C76" s="11"/>
      <c r="D76" s="11"/>
      <c r="E76" s="401"/>
      <c r="F76" s="119"/>
      <c r="G76" s="11"/>
      <c r="H76" s="401"/>
      <c r="I76" s="119"/>
      <c r="J76" s="119"/>
      <c r="K76" s="401"/>
      <c r="L76" s="119"/>
      <c r="M76" s="11"/>
      <c r="N76" s="401"/>
      <c r="O76" s="119"/>
      <c r="P76" s="119"/>
      <c r="Q76" s="401"/>
      <c r="R76" s="119"/>
      <c r="S76" s="119"/>
      <c r="T76" s="401"/>
      <c r="U76" s="119"/>
      <c r="V76" s="4"/>
      <c r="W76" s="4"/>
      <c r="X76" s="11"/>
      <c r="Y76" s="401"/>
      <c r="Z76" s="119"/>
      <c r="AA76" s="11"/>
      <c r="AB76" s="401"/>
      <c r="AC76" s="119"/>
      <c r="AD76" s="119"/>
      <c r="AE76" s="401"/>
      <c r="AF76" s="119"/>
      <c r="AG76" s="11"/>
      <c r="AH76" s="401"/>
      <c r="AI76" s="119"/>
      <c r="AJ76" s="247"/>
      <c r="AK76" s="401"/>
      <c r="AL76" s="119"/>
      <c r="AM76" s="247"/>
      <c r="AN76" s="401"/>
      <c r="AO76" s="119"/>
      <c r="AP76" s="247"/>
      <c r="AQ76" s="401"/>
      <c r="AR76" s="247"/>
      <c r="AS76" s="247"/>
      <c r="AT76" s="401"/>
      <c r="AU76" s="247"/>
    </row>
    <row r="77" spans="1:50" ht="16.5" customHeight="1" x14ac:dyDescent="0.15">
      <c r="B77" s="11"/>
      <c r="C77" s="11"/>
      <c r="D77" s="11"/>
      <c r="E77" s="401"/>
      <c r="F77" s="119"/>
      <c r="G77" s="11"/>
      <c r="H77" s="401"/>
      <c r="I77" s="119"/>
      <c r="J77" s="119"/>
      <c r="K77" s="401"/>
      <c r="L77" s="119"/>
      <c r="M77" s="11"/>
      <c r="N77" s="401"/>
      <c r="O77" s="119"/>
      <c r="P77" s="119"/>
      <c r="Q77" s="401"/>
      <c r="R77" s="119"/>
      <c r="S77" s="119"/>
      <c r="T77" s="401"/>
      <c r="U77" s="119"/>
      <c r="V77" s="4"/>
      <c r="W77" s="4"/>
      <c r="X77" s="11"/>
      <c r="Y77" s="401"/>
      <c r="Z77" s="119"/>
      <c r="AA77" s="11"/>
      <c r="AB77" s="401"/>
      <c r="AC77" s="119"/>
      <c r="AD77" s="119"/>
      <c r="AE77" s="401"/>
      <c r="AF77" s="119"/>
      <c r="AG77" s="11"/>
      <c r="AH77" s="401"/>
      <c r="AI77" s="119"/>
      <c r="AJ77" s="247"/>
      <c r="AK77" s="401"/>
      <c r="AL77" s="119"/>
      <c r="AM77" s="247"/>
      <c r="AN77" s="401"/>
      <c r="AO77" s="119"/>
      <c r="AP77" s="247"/>
      <c r="AQ77" s="401"/>
      <c r="AR77" s="247"/>
      <c r="AS77" s="247"/>
      <c r="AT77" s="401"/>
      <c r="AU77" s="247"/>
    </row>
    <row r="78" spans="1:50" ht="16.5" customHeight="1" x14ac:dyDescent="0.15">
      <c r="B78" s="11"/>
      <c r="C78" s="11"/>
      <c r="D78" s="11"/>
      <c r="E78" s="401"/>
      <c r="F78" s="119"/>
      <c r="G78" s="11"/>
      <c r="H78" s="401"/>
      <c r="I78" s="119"/>
      <c r="J78" s="119"/>
      <c r="K78" s="401"/>
      <c r="L78" s="119"/>
      <c r="M78" s="11"/>
      <c r="N78" s="401"/>
      <c r="O78" s="119"/>
      <c r="P78" s="119"/>
      <c r="Q78" s="401"/>
      <c r="R78" s="119"/>
      <c r="S78" s="119"/>
      <c r="T78" s="401"/>
      <c r="U78" s="119"/>
      <c r="V78" s="4"/>
      <c r="W78" s="4"/>
      <c r="X78" s="11"/>
      <c r="Y78" s="401"/>
      <c r="Z78" s="119"/>
      <c r="AA78" s="11"/>
      <c r="AB78" s="401"/>
      <c r="AC78" s="119"/>
      <c r="AD78" s="119"/>
      <c r="AE78" s="401"/>
      <c r="AF78" s="119"/>
      <c r="AG78" s="11"/>
      <c r="AH78" s="401"/>
      <c r="AI78" s="119"/>
      <c r="AJ78" s="247"/>
      <c r="AK78" s="401"/>
      <c r="AL78" s="119"/>
      <c r="AM78" s="247"/>
      <c r="AN78" s="401"/>
      <c r="AO78" s="119"/>
      <c r="AP78" s="247"/>
      <c r="AQ78" s="401"/>
      <c r="AR78" s="247"/>
      <c r="AS78" s="247"/>
      <c r="AT78" s="401"/>
      <c r="AU78" s="247"/>
    </row>
    <row r="79" spans="1:50" ht="16.5" customHeight="1" x14ac:dyDescent="0.15">
      <c r="B79" s="11"/>
      <c r="C79" s="11"/>
      <c r="D79" s="119"/>
      <c r="E79" s="119"/>
      <c r="F79" s="119"/>
      <c r="G79" s="119"/>
      <c r="H79" s="119"/>
      <c r="I79" s="11"/>
      <c r="J79" s="11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4"/>
      <c r="W79" s="4"/>
      <c r="X79" s="119"/>
      <c r="Y79" s="119"/>
      <c r="Z79" s="119"/>
      <c r="AA79" s="119"/>
      <c r="AB79" s="119"/>
      <c r="AC79" s="119"/>
      <c r="AD79" s="119"/>
      <c r="AE79" s="119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247"/>
      <c r="AQ79" s="247"/>
      <c r="AR79" s="247"/>
      <c r="AS79" s="247"/>
      <c r="AT79" s="401"/>
      <c r="AU79" s="247"/>
    </row>
    <row r="80" spans="1:50" ht="16.5" customHeight="1" x14ac:dyDescent="0.15">
      <c r="B80" s="11"/>
      <c r="C80" s="11"/>
      <c r="D80" s="119"/>
      <c r="E80" s="119"/>
      <c r="F80" s="119"/>
      <c r="G80" s="119"/>
      <c r="H80" s="119"/>
      <c r="I80" s="11"/>
      <c r="J80" s="11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4"/>
      <c r="W80" s="4"/>
      <c r="X80" s="119"/>
      <c r="Y80" s="119"/>
      <c r="Z80" s="119"/>
      <c r="AA80" s="119"/>
      <c r="AB80" s="119"/>
      <c r="AC80" s="119"/>
      <c r="AD80" s="119"/>
      <c r="AE80" s="119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247"/>
      <c r="AQ80" s="247"/>
      <c r="AR80" s="247"/>
      <c r="AS80" s="247"/>
      <c r="AT80" s="401"/>
      <c r="AU80" s="247"/>
    </row>
    <row r="81" spans="2:47" ht="16.5" customHeight="1" x14ac:dyDescent="0.15">
      <c r="B81" s="11"/>
      <c r="C81" s="11"/>
      <c r="D81" s="119"/>
      <c r="E81" s="119"/>
      <c r="F81" s="119"/>
      <c r="G81" s="119"/>
      <c r="H81" s="119"/>
      <c r="I81" s="11"/>
      <c r="J81" s="11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4"/>
      <c r="W81" s="4"/>
      <c r="X81" s="119"/>
      <c r="Y81" s="119"/>
      <c r="Z81" s="119"/>
      <c r="AA81" s="119"/>
      <c r="AB81" s="119"/>
      <c r="AC81" s="119"/>
      <c r="AD81" s="119"/>
      <c r="AE81" s="119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247"/>
      <c r="AQ81" s="247"/>
      <c r="AR81" s="247"/>
      <c r="AS81" s="247"/>
      <c r="AT81" s="401"/>
      <c r="AU81" s="247"/>
    </row>
    <row r="82" spans="2:47" ht="16.5" customHeight="1" x14ac:dyDescent="0.15">
      <c r="B82" s="11"/>
      <c r="C82" s="11"/>
      <c r="D82" s="119"/>
      <c r="E82" s="119"/>
      <c r="F82" s="119"/>
      <c r="G82" s="119"/>
      <c r="H82" s="119"/>
      <c r="I82" s="11"/>
      <c r="J82" s="11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247"/>
      <c r="AQ82" s="247"/>
      <c r="AR82" s="247"/>
      <c r="AS82" s="247"/>
      <c r="AT82" s="247"/>
      <c r="AU82" s="247"/>
    </row>
  </sheetData>
  <mergeCells count="15">
    <mergeCell ref="A3:C7"/>
    <mergeCell ref="AV3:AX7"/>
    <mergeCell ref="E4:E7"/>
    <mergeCell ref="H4:H7"/>
    <mergeCell ref="K4:T4"/>
    <mergeCell ref="Y4:AE4"/>
    <mergeCell ref="Q5:Q7"/>
    <mergeCell ref="AQ4:AQ7"/>
    <mergeCell ref="AT5:AT6"/>
    <mergeCell ref="E3:T3"/>
    <mergeCell ref="Y3:AT3"/>
    <mergeCell ref="AK4:AK7"/>
    <mergeCell ref="AH4:AH7"/>
    <mergeCell ref="AN4:AN7"/>
    <mergeCell ref="Y5:Y7"/>
  </mergeCells>
  <phoneticPr fontId="4"/>
  <pageMargins left="0.86614173228346458" right="0.70866141732283472" top="0.59055118110236227" bottom="0.59055118110236227" header="0.51181102362204722" footer="0.31496062992125984"/>
  <pageSetup paperSize="9" scale="59" firstPageNumber="52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16383" man="1"/>
  </rowBreaks>
  <colBreaks count="2" manualBreakCount="2">
    <brk id="22" max="73" man="1"/>
    <brk id="5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V82"/>
  <sheetViews>
    <sheetView showGridLines="0" view="pageBreakPreview" zoomScale="75" zoomScaleNormal="75" zoomScaleSheetLayoutView="75" workbookViewId="0">
      <selection activeCell="B1" sqref="B1"/>
    </sheetView>
  </sheetViews>
  <sheetFormatPr defaultColWidth="12.5" defaultRowHeight="16.5" customHeight="1" x14ac:dyDescent="0.15"/>
  <cols>
    <col min="1" max="1" width="1.875" style="181" customWidth="1"/>
    <col min="2" max="2" width="12.375" style="181" customWidth="1"/>
    <col min="3" max="3" width="1.875" style="181" customWidth="1"/>
    <col min="4" max="4" width="1.875" style="248" customWidth="1"/>
    <col min="5" max="5" width="15.625" style="248" customWidth="1"/>
    <col min="6" max="7" width="1.875" style="248" customWidth="1"/>
    <col min="8" max="8" width="15.625" style="248" customWidth="1"/>
    <col min="9" max="10" width="1.875" style="248" customWidth="1"/>
    <col min="11" max="11" width="15.625" style="248" customWidth="1"/>
    <col min="12" max="13" width="1.875" style="248" customWidth="1"/>
    <col min="14" max="14" width="15.625" style="248" customWidth="1"/>
    <col min="15" max="16" width="1.875" style="248" customWidth="1"/>
    <col min="17" max="17" width="15.625" style="248" customWidth="1"/>
    <col min="18" max="19" width="1.875" style="248" customWidth="1"/>
    <col min="20" max="20" width="18.125" style="248" customWidth="1"/>
    <col min="21" max="24" width="1.875" style="248" customWidth="1"/>
    <col min="25" max="25" width="13.125" style="248" customWidth="1"/>
    <col min="26" max="27" width="1.875" style="248" customWidth="1"/>
    <col min="28" max="28" width="13.125" style="248" customWidth="1"/>
    <col min="29" max="30" width="1.875" style="248" customWidth="1"/>
    <col min="31" max="31" width="13.125" style="248" customWidth="1"/>
    <col min="32" max="33" width="1.875" style="248" customWidth="1"/>
    <col min="34" max="34" width="13.125" style="248" customWidth="1"/>
    <col min="35" max="36" width="1.875" style="248" customWidth="1"/>
    <col min="37" max="37" width="15.625" style="248" customWidth="1"/>
    <col min="38" max="39" width="1.875" style="248" customWidth="1"/>
    <col min="40" max="40" width="15.625" style="248" customWidth="1"/>
    <col min="41" max="42" width="1.875" style="248" customWidth="1"/>
    <col min="43" max="43" width="15.625" style="248" customWidth="1"/>
    <col min="44" max="45" width="1.875" style="181" customWidth="1"/>
    <col min="46" max="46" width="12.375" style="181" customWidth="1"/>
    <col min="47" max="47" width="1.875" style="181" customWidth="1"/>
    <col min="48" max="48" width="5.5" style="181" customWidth="1"/>
    <col min="49" max="16384" width="12.5" style="181"/>
  </cols>
  <sheetData>
    <row r="2" spans="1:48" ht="17.25" customHeight="1" thickBot="1" x14ac:dyDescent="0.2">
      <c r="B2" s="182"/>
      <c r="C2" s="182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2"/>
      <c r="AT2" s="182"/>
      <c r="AU2" s="184" t="s">
        <v>58</v>
      </c>
      <c r="AV2" s="182"/>
    </row>
    <row r="3" spans="1:48" ht="17.25" customHeight="1" x14ac:dyDescent="0.15">
      <c r="A3" s="435" t="s">
        <v>124</v>
      </c>
      <c r="B3" s="436"/>
      <c r="C3" s="437"/>
      <c r="D3" s="426"/>
      <c r="E3" s="515" t="s">
        <v>66</v>
      </c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  <c r="R3" s="515"/>
      <c r="S3" s="515"/>
      <c r="T3" s="515"/>
      <c r="U3" s="368"/>
      <c r="X3" s="369"/>
      <c r="Y3" s="370"/>
      <c r="Z3" s="371"/>
      <c r="AA3" s="370"/>
      <c r="AB3" s="370"/>
      <c r="AC3" s="371"/>
      <c r="AD3" s="370"/>
      <c r="AE3" s="370"/>
      <c r="AF3" s="371"/>
      <c r="AG3" s="370"/>
      <c r="AH3" s="370"/>
      <c r="AI3" s="371"/>
      <c r="AJ3" s="372"/>
      <c r="AK3" s="509" t="s">
        <v>119</v>
      </c>
      <c r="AL3" s="509"/>
      <c r="AM3" s="509"/>
      <c r="AN3" s="509"/>
      <c r="AO3" s="509"/>
      <c r="AP3" s="509"/>
      <c r="AQ3" s="509"/>
      <c r="AR3" s="373"/>
      <c r="AS3" s="460" t="s">
        <v>125</v>
      </c>
      <c r="AT3" s="461"/>
      <c r="AU3" s="462"/>
      <c r="AV3" s="182"/>
    </row>
    <row r="4" spans="1:48" ht="17.25" customHeight="1" x14ac:dyDescent="0.15">
      <c r="A4" s="438"/>
      <c r="B4" s="439"/>
      <c r="C4" s="440"/>
      <c r="D4" s="190"/>
      <c r="E4" s="191"/>
      <c r="F4" s="192"/>
      <c r="G4" s="191"/>
      <c r="H4" s="191"/>
      <c r="I4" s="191"/>
      <c r="J4" s="190"/>
      <c r="K4" s="500" t="s">
        <v>145</v>
      </c>
      <c r="L4" s="192"/>
      <c r="M4" s="191"/>
      <c r="N4" s="512" t="s">
        <v>146</v>
      </c>
      <c r="O4" s="192"/>
      <c r="P4" s="191"/>
      <c r="Q4" s="191"/>
      <c r="R4" s="192"/>
      <c r="S4" s="191"/>
      <c r="T4" s="191"/>
      <c r="U4" s="192"/>
      <c r="X4" s="193"/>
      <c r="Y4" s="516" t="s">
        <v>149</v>
      </c>
      <c r="Z4" s="194"/>
      <c r="AA4" s="195"/>
      <c r="AB4" s="504" t="s">
        <v>150</v>
      </c>
      <c r="AC4" s="194"/>
      <c r="AD4" s="195"/>
      <c r="AE4" s="416" t="s">
        <v>63</v>
      </c>
      <c r="AF4" s="194"/>
      <c r="AG4" s="196"/>
      <c r="AH4" s="517" t="s">
        <v>178</v>
      </c>
      <c r="AI4" s="197"/>
      <c r="AJ4" s="198"/>
      <c r="AK4" s="510" t="s">
        <v>65</v>
      </c>
      <c r="AL4" s="510"/>
      <c r="AM4" s="510"/>
      <c r="AN4" s="510"/>
      <c r="AO4" s="186"/>
      <c r="AP4" s="187"/>
      <c r="AQ4" s="191"/>
      <c r="AR4" s="199"/>
      <c r="AS4" s="463"/>
      <c r="AT4" s="464"/>
      <c r="AU4" s="465"/>
      <c r="AV4" s="182"/>
    </row>
    <row r="5" spans="1:48" ht="17.25" customHeight="1" x14ac:dyDescent="0.15">
      <c r="A5" s="438"/>
      <c r="B5" s="439"/>
      <c r="C5" s="440"/>
      <c r="D5" s="193"/>
      <c r="E5" s="511" t="s">
        <v>143</v>
      </c>
      <c r="F5" s="194"/>
      <c r="G5" s="195"/>
      <c r="H5" s="511" t="s">
        <v>144</v>
      </c>
      <c r="I5" s="195"/>
      <c r="J5" s="193"/>
      <c r="K5" s="501"/>
      <c r="L5" s="194"/>
      <c r="M5" s="195"/>
      <c r="N5" s="511"/>
      <c r="O5" s="195"/>
      <c r="P5" s="193"/>
      <c r="Q5" s="504" t="s">
        <v>147</v>
      </c>
      <c r="R5" s="194"/>
      <c r="S5" s="195"/>
      <c r="T5" s="514" t="s">
        <v>142</v>
      </c>
      <c r="U5" s="194"/>
      <c r="X5" s="193"/>
      <c r="Y5" s="516"/>
      <c r="Z5" s="194"/>
      <c r="AA5" s="195"/>
      <c r="AB5" s="504"/>
      <c r="AC5" s="194"/>
      <c r="AD5" s="195"/>
      <c r="AE5" s="416" t="s">
        <v>64</v>
      </c>
      <c r="AF5" s="194"/>
      <c r="AG5" s="193"/>
      <c r="AH5" s="517"/>
      <c r="AI5" s="200"/>
      <c r="AJ5" s="201"/>
      <c r="AK5" s="202"/>
      <c r="AL5" s="203"/>
      <c r="AM5" s="204"/>
      <c r="AN5" s="202"/>
      <c r="AO5" s="200"/>
      <c r="AP5" s="202"/>
      <c r="AQ5" s="514" t="s">
        <v>142</v>
      </c>
      <c r="AR5" s="205"/>
      <c r="AS5" s="463"/>
      <c r="AT5" s="464"/>
      <c r="AU5" s="465"/>
      <c r="AV5" s="182"/>
    </row>
    <row r="6" spans="1:48" ht="17.25" customHeight="1" x14ac:dyDescent="0.15">
      <c r="A6" s="438"/>
      <c r="B6" s="439"/>
      <c r="C6" s="440"/>
      <c r="D6" s="193"/>
      <c r="E6" s="511"/>
      <c r="F6" s="194"/>
      <c r="G6" s="195"/>
      <c r="H6" s="511"/>
      <c r="I6" s="195"/>
      <c r="J6" s="193"/>
      <c r="K6" s="501"/>
      <c r="L6" s="194"/>
      <c r="M6" s="195"/>
      <c r="N6" s="511"/>
      <c r="O6" s="195"/>
      <c r="P6" s="193"/>
      <c r="Q6" s="501"/>
      <c r="R6" s="194"/>
      <c r="S6" s="195"/>
      <c r="T6" s="514"/>
      <c r="U6" s="194"/>
      <c r="X6" s="193"/>
      <c r="Y6" s="516"/>
      <c r="Z6" s="194"/>
      <c r="AA6" s="195"/>
      <c r="AB6" s="504"/>
      <c r="AC6" s="194"/>
      <c r="AD6" s="195"/>
      <c r="AE6" s="398" t="s">
        <v>148</v>
      </c>
      <c r="AF6" s="194"/>
      <c r="AG6" s="193"/>
      <c r="AH6" s="517"/>
      <c r="AI6" s="200"/>
      <c r="AJ6" s="201"/>
      <c r="AK6" s="404" t="s">
        <v>60</v>
      </c>
      <c r="AL6" s="203"/>
      <c r="AM6" s="202"/>
      <c r="AN6" s="404" t="s">
        <v>61</v>
      </c>
      <c r="AO6" s="200"/>
      <c r="AP6" s="202"/>
      <c r="AQ6" s="514"/>
      <c r="AR6" s="206"/>
      <c r="AS6" s="463"/>
      <c r="AT6" s="464"/>
      <c r="AU6" s="465"/>
      <c r="AV6" s="182"/>
    </row>
    <row r="7" spans="1:48" ht="17.25" customHeight="1" x14ac:dyDescent="0.15">
      <c r="A7" s="441"/>
      <c r="B7" s="442"/>
      <c r="C7" s="443"/>
      <c r="D7" s="207"/>
      <c r="E7" s="209"/>
      <c r="F7" s="208"/>
      <c r="G7" s="209"/>
      <c r="H7" s="209"/>
      <c r="I7" s="209"/>
      <c r="J7" s="207"/>
      <c r="K7" s="502"/>
      <c r="L7" s="208"/>
      <c r="M7" s="209"/>
      <c r="N7" s="513"/>
      <c r="O7" s="209"/>
      <c r="P7" s="207"/>
      <c r="Q7" s="209"/>
      <c r="R7" s="208"/>
      <c r="S7" s="209"/>
      <c r="T7" s="209"/>
      <c r="U7" s="208"/>
      <c r="X7" s="207"/>
      <c r="Y7" s="210"/>
      <c r="Z7" s="208"/>
      <c r="AA7" s="209"/>
      <c r="AB7" s="319"/>
      <c r="AC7" s="208"/>
      <c r="AD7" s="209"/>
      <c r="AE7" s="319"/>
      <c r="AF7" s="208"/>
      <c r="AG7" s="207"/>
      <c r="AH7" s="210"/>
      <c r="AI7" s="211"/>
      <c r="AJ7" s="212"/>
      <c r="AK7" s="94"/>
      <c r="AL7" s="95"/>
      <c r="AM7" s="210"/>
      <c r="AN7" s="210"/>
      <c r="AO7" s="213"/>
      <c r="AP7" s="210"/>
      <c r="AQ7" s="210"/>
      <c r="AR7" s="214"/>
      <c r="AS7" s="466"/>
      <c r="AT7" s="467"/>
      <c r="AU7" s="468"/>
      <c r="AV7" s="182"/>
    </row>
    <row r="8" spans="1:48" ht="17.25" customHeight="1" x14ac:dyDescent="0.15">
      <c r="A8" s="374"/>
      <c r="B8" s="34" t="s">
        <v>53</v>
      </c>
      <c r="C8" s="216"/>
      <c r="D8" s="217"/>
      <c r="E8" s="136">
        <v>1606197</v>
      </c>
      <c r="F8" s="219"/>
      <c r="G8" s="218"/>
      <c r="H8" s="136">
        <v>124662</v>
      </c>
      <c r="I8" s="218"/>
      <c r="J8" s="217"/>
      <c r="K8" s="136">
        <v>1614537</v>
      </c>
      <c r="L8" s="219"/>
      <c r="M8" s="218"/>
      <c r="N8" s="136">
        <v>3031783</v>
      </c>
      <c r="O8" s="218"/>
      <c r="P8" s="217"/>
      <c r="Q8" s="136">
        <v>11507</v>
      </c>
      <c r="R8" s="219"/>
      <c r="S8" s="218"/>
      <c r="T8" s="218">
        <f>SUM(E8:Q8)</f>
        <v>6388686</v>
      </c>
      <c r="U8" s="219"/>
      <c r="X8" s="217"/>
      <c r="Y8" s="136">
        <v>7039</v>
      </c>
      <c r="Z8" s="219"/>
      <c r="AA8" s="218"/>
      <c r="AB8" s="136">
        <v>126950</v>
      </c>
      <c r="AC8" s="219"/>
      <c r="AD8" s="218"/>
      <c r="AE8" s="136">
        <v>158966</v>
      </c>
      <c r="AF8" s="219"/>
      <c r="AG8" s="217"/>
      <c r="AH8" s="136">
        <v>2924</v>
      </c>
      <c r="AI8" s="220"/>
      <c r="AJ8" s="221"/>
      <c r="AK8" s="136">
        <v>122379370</v>
      </c>
      <c r="AL8" s="220"/>
      <c r="AM8" s="223"/>
      <c r="AN8" s="136">
        <v>3317186</v>
      </c>
      <c r="AO8" s="220"/>
      <c r="AP8" s="221"/>
      <c r="AQ8" s="222">
        <f>SUM(AK8:AN8)</f>
        <v>125696556</v>
      </c>
      <c r="AR8" s="224"/>
      <c r="AS8" s="188"/>
      <c r="AT8" s="47" t="s">
        <v>53</v>
      </c>
      <c r="AU8" s="375"/>
      <c r="AV8" s="226"/>
    </row>
    <row r="9" spans="1:48" ht="17.25" customHeight="1" x14ac:dyDescent="0.15">
      <c r="A9" s="376"/>
      <c r="B9" s="34" t="s">
        <v>52</v>
      </c>
      <c r="C9" s="225"/>
      <c r="D9" s="227"/>
      <c r="E9" s="228">
        <v>335521</v>
      </c>
      <c r="F9" s="229"/>
      <c r="G9" s="228"/>
      <c r="H9" s="228">
        <v>16634</v>
      </c>
      <c r="I9" s="228"/>
      <c r="J9" s="227"/>
      <c r="K9" s="228">
        <v>366921</v>
      </c>
      <c r="L9" s="229"/>
      <c r="M9" s="228"/>
      <c r="N9" s="228">
        <v>330238</v>
      </c>
      <c r="O9" s="228"/>
      <c r="P9" s="227"/>
      <c r="Q9" s="228">
        <v>670</v>
      </c>
      <c r="R9" s="229"/>
      <c r="S9" s="228"/>
      <c r="T9" s="228">
        <f t="shared" ref="T9:T47" si="0">SUM(E9:Q9)</f>
        <v>1049984</v>
      </c>
      <c r="U9" s="229"/>
      <c r="X9" s="227"/>
      <c r="Y9" s="228">
        <v>1272</v>
      </c>
      <c r="Z9" s="229"/>
      <c r="AA9" s="228"/>
      <c r="AB9" s="228">
        <v>23365</v>
      </c>
      <c r="AC9" s="229"/>
      <c r="AD9" s="228"/>
      <c r="AE9" s="228">
        <v>31392</v>
      </c>
      <c r="AF9" s="229"/>
      <c r="AG9" s="227"/>
      <c r="AH9" s="222">
        <v>2521</v>
      </c>
      <c r="AI9" s="220"/>
      <c r="AJ9" s="221"/>
      <c r="AK9" s="222">
        <v>20695431</v>
      </c>
      <c r="AL9" s="220"/>
      <c r="AM9" s="221"/>
      <c r="AN9" s="222">
        <v>15137</v>
      </c>
      <c r="AO9" s="220"/>
      <c r="AP9" s="221"/>
      <c r="AQ9" s="222">
        <f t="shared" ref="AQ9:AQ47" si="1">SUM(AK9:AN9)</f>
        <v>20710568</v>
      </c>
      <c r="AR9" s="224"/>
      <c r="AS9" s="188"/>
      <c r="AT9" s="34" t="s">
        <v>52</v>
      </c>
      <c r="AU9" s="377"/>
      <c r="AV9" s="226"/>
    </row>
    <row r="10" spans="1:48" ht="17.25" customHeight="1" x14ac:dyDescent="0.15">
      <c r="A10" s="376"/>
      <c r="B10" s="34" t="s">
        <v>51</v>
      </c>
      <c r="C10" s="225"/>
      <c r="D10" s="227"/>
      <c r="E10" s="228">
        <v>187266</v>
      </c>
      <c r="F10" s="229"/>
      <c r="G10" s="228"/>
      <c r="H10" s="228">
        <v>5594</v>
      </c>
      <c r="I10" s="228"/>
      <c r="J10" s="227"/>
      <c r="K10" s="228">
        <v>152565</v>
      </c>
      <c r="L10" s="229"/>
      <c r="M10" s="228"/>
      <c r="N10" s="228">
        <v>165545</v>
      </c>
      <c r="O10" s="228"/>
      <c r="P10" s="227"/>
      <c r="Q10" s="228">
        <v>234</v>
      </c>
      <c r="R10" s="229"/>
      <c r="S10" s="228"/>
      <c r="T10" s="228">
        <f t="shared" si="0"/>
        <v>511204</v>
      </c>
      <c r="U10" s="229"/>
      <c r="X10" s="227"/>
      <c r="Y10" s="228">
        <v>1163</v>
      </c>
      <c r="Z10" s="229"/>
      <c r="AA10" s="228"/>
      <c r="AB10" s="228">
        <v>10146</v>
      </c>
      <c r="AC10" s="229"/>
      <c r="AD10" s="228"/>
      <c r="AE10" s="228">
        <v>17281</v>
      </c>
      <c r="AF10" s="229"/>
      <c r="AG10" s="227"/>
      <c r="AH10" s="222">
        <v>223</v>
      </c>
      <c r="AI10" s="220"/>
      <c r="AJ10" s="221"/>
      <c r="AK10" s="222">
        <v>10365324</v>
      </c>
      <c r="AL10" s="220"/>
      <c r="AM10" s="221"/>
      <c r="AN10" s="222">
        <v>330589</v>
      </c>
      <c r="AO10" s="220"/>
      <c r="AP10" s="221"/>
      <c r="AQ10" s="222">
        <f t="shared" si="1"/>
        <v>10695913</v>
      </c>
      <c r="AR10" s="224"/>
      <c r="AS10" s="188"/>
      <c r="AT10" s="34" t="s">
        <v>51</v>
      </c>
      <c r="AU10" s="377"/>
      <c r="AV10" s="226"/>
    </row>
    <row r="11" spans="1:48" ht="17.25" customHeight="1" x14ac:dyDescent="0.15">
      <c r="A11" s="376"/>
      <c r="B11" s="34" t="s">
        <v>50</v>
      </c>
      <c r="C11" s="225"/>
      <c r="D11" s="227"/>
      <c r="E11" s="228">
        <v>567278</v>
      </c>
      <c r="F11" s="229"/>
      <c r="G11" s="228"/>
      <c r="H11" s="228">
        <v>29450</v>
      </c>
      <c r="I11" s="228"/>
      <c r="J11" s="227"/>
      <c r="K11" s="228">
        <v>619552</v>
      </c>
      <c r="L11" s="229"/>
      <c r="M11" s="228"/>
      <c r="N11" s="228">
        <v>733236</v>
      </c>
      <c r="O11" s="228"/>
      <c r="P11" s="227"/>
      <c r="Q11" s="228">
        <v>3104</v>
      </c>
      <c r="R11" s="229"/>
      <c r="S11" s="228"/>
      <c r="T11" s="228">
        <f t="shared" si="0"/>
        <v>1952620</v>
      </c>
      <c r="U11" s="229"/>
      <c r="X11" s="227"/>
      <c r="Y11" s="228">
        <v>3687</v>
      </c>
      <c r="Z11" s="229"/>
      <c r="AA11" s="228"/>
      <c r="AB11" s="228">
        <v>30434</v>
      </c>
      <c r="AC11" s="229"/>
      <c r="AD11" s="228"/>
      <c r="AE11" s="228">
        <v>55717</v>
      </c>
      <c r="AF11" s="229"/>
      <c r="AG11" s="227"/>
      <c r="AH11" s="222">
        <v>4241</v>
      </c>
      <c r="AI11" s="220"/>
      <c r="AJ11" s="221"/>
      <c r="AK11" s="222">
        <v>36094885</v>
      </c>
      <c r="AL11" s="220"/>
      <c r="AM11" s="221"/>
      <c r="AN11" s="222">
        <v>1233818</v>
      </c>
      <c r="AO11" s="220"/>
      <c r="AP11" s="221"/>
      <c r="AQ11" s="222">
        <f t="shared" si="1"/>
        <v>37328703</v>
      </c>
      <c r="AR11" s="224"/>
      <c r="AS11" s="188"/>
      <c r="AT11" s="34" t="s">
        <v>50</v>
      </c>
      <c r="AU11" s="377"/>
      <c r="AV11" s="226"/>
    </row>
    <row r="12" spans="1:48" ht="17.25" customHeight="1" x14ac:dyDescent="0.15">
      <c r="A12" s="378"/>
      <c r="B12" s="34" t="s">
        <v>76</v>
      </c>
      <c r="C12" s="230"/>
      <c r="D12" s="231"/>
      <c r="E12" s="232">
        <v>77984</v>
      </c>
      <c r="F12" s="233"/>
      <c r="G12" s="232"/>
      <c r="H12" s="232">
        <v>2361</v>
      </c>
      <c r="I12" s="232"/>
      <c r="J12" s="231"/>
      <c r="K12" s="232">
        <v>66629</v>
      </c>
      <c r="L12" s="233"/>
      <c r="M12" s="232"/>
      <c r="N12" s="232">
        <v>40010</v>
      </c>
      <c r="O12" s="232"/>
      <c r="P12" s="231"/>
      <c r="Q12" s="232">
        <v>202</v>
      </c>
      <c r="R12" s="233"/>
      <c r="S12" s="232"/>
      <c r="T12" s="232">
        <f t="shared" si="0"/>
        <v>187186</v>
      </c>
      <c r="U12" s="233"/>
      <c r="X12" s="231"/>
      <c r="Y12" s="232">
        <v>624</v>
      </c>
      <c r="Z12" s="233"/>
      <c r="AA12" s="232"/>
      <c r="AB12" s="232">
        <v>5964</v>
      </c>
      <c r="AC12" s="233"/>
      <c r="AD12" s="232"/>
      <c r="AE12" s="232">
        <v>8026</v>
      </c>
      <c r="AF12" s="233"/>
      <c r="AG12" s="231"/>
      <c r="AH12" s="234">
        <v>0</v>
      </c>
      <c r="AI12" s="235"/>
      <c r="AJ12" s="236"/>
      <c r="AK12" s="234">
        <v>3823910</v>
      </c>
      <c r="AL12" s="235"/>
      <c r="AM12" s="236"/>
      <c r="AN12" s="234">
        <v>133607</v>
      </c>
      <c r="AO12" s="235"/>
      <c r="AP12" s="236"/>
      <c r="AQ12" s="234">
        <f t="shared" si="1"/>
        <v>3957517</v>
      </c>
      <c r="AR12" s="237"/>
      <c r="AS12" s="215"/>
      <c r="AT12" s="34" t="s">
        <v>76</v>
      </c>
      <c r="AU12" s="379"/>
      <c r="AV12" s="226"/>
    </row>
    <row r="13" spans="1:48" ht="17.25" customHeight="1" x14ac:dyDescent="0.15">
      <c r="A13" s="376"/>
      <c r="B13" s="47" t="s">
        <v>77</v>
      </c>
      <c r="C13" s="225"/>
      <c r="D13" s="227"/>
      <c r="E13" s="228">
        <v>60012</v>
      </c>
      <c r="F13" s="229"/>
      <c r="G13" s="228"/>
      <c r="H13" s="228">
        <v>2286</v>
      </c>
      <c r="I13" s="228"/>
      <c r="J13" s="227"/>
      <c r="K13" s="228">
        <v>44238</v>
      </c>
      <c r="L13" s="229"/>
      <c r="M13" s="228"/>
      <c r="N13" s="228">
        <v>23353</v>
      </c>
      <c r="O13" s="228"/>
      <c r="P13" s="227"/>
      <c r="Q13" s="228">
        <v>352</v>
      </c>
      <c r="R13" s="229"/>
      <c r="S13" s="228"/>
      <c r="T13" s="228">
        <f t="shared" si="0"/>
        <v>130241</v>
      </c>
      <c r="U13" s="229"/>
      <c r="X13" s="227"/>
      <c r="Y13" s="228">
        <v>376</v>
      </c>
      <c r="Z13" s="229"/>
      <c r="AA13" s="228"/>
      <c r="AB13" s="228">
        <v>4158</v>
      </c>
      <c r="AC13" s="229"/>
      <c r="AD13" s="228"/>
      <c r="AE13" s="228">
        <v>3392</v>
      </c>
      <c r="AF13" s="229"/>
      <c r="AG13" s="227"/>
      <c r="AH13" s="222">
        <v>0</v>
      </c>
      <c r="AI13" s="220"/>
      <c r="AJ13" s="221"/>
      <c r="AK13" s="222">
        <v>2634311</v>
      </c>
      <c r="AL13" s="220"/>
      <c r="AM13" s="221"/>
      <c r="AN13" s="222">
        <v>2457</v>
      </c>
      <c r="AO13" s="220"/>
      <c r="AP13" s="221"/>
      <c r="AQ13" s="222">
        <f t="shared" si="1"/>
        <v>2636768</v>
      </c>
      <c r="AR13" s="224"/>
      <c r="AS13" s="188"/>
      <c r="AT13" s="47" t="s">
        <v>77</v>
      </c>
      <c r="AU13" s="377"/>
      <c r="AV13" s="226"/>
    </row>
    <row r="14" spans="1:48" ht="17.25" customHeight="1" x14ac:dyDescent="0.15">
      <c r="A14" s="376"/>
      <c r="B14" s="34" t="s">
        <v>78</v>
      </c>
      <c r="C14" s="225"/>
      <c r="D14" s="227"/>
      <c r="E14" s="228">
        <v>338275</v>
      </c>
      <c r="F14" s="229"/>
      <c r="G14" s="228"/>
      <c r="H14" s="228">
        <v>14077</v>
      </c>
      <c r="I14" s="228"/>
      <c r="J14" s="227"/>
      <c r="K14" s="228">
        <v>317326</v>
      </c>
      <c r="L14" s="229"/>
      <c r="M14" s="228"/>
      <c r="N14" s="228">
        <v>413148</v>
      </c>
      <c r="O14" s="228"/>
      <c r="P14" s="227"/>
      <c r="Q14" s="228">
        <v>1646</v>
      </c>
      <c r="R14" s="229"/>
      <c r="S14" s="228"/>
      <c r="T14" s="228">
        <f t="shared" si="0"/>
        <v>1084472</v>
      </c>
      <c r="U14" s="229"/>
      <c r="X14" s="227"/>
      <c r="Y14" s="228">
        <v>1242</v>
      </c>
      <c r="Z14" s="229"/>
      <c r="AA14" s="228"/>
      <c r="AB14" s="228">
        <v>26814</v>
      </c>
      <c r="AC14" s="229"/>
      <c r="AD14" s="228"/>
      <c r="AE14" s="228">
        <v>36747</v>
      </c>
      <c r="AF14" s="229"/>
      <c r="AG14" s="227"/>
      <c r="AH14" s="222">
        <v>0</v>
      </c>
      <c r="AI14" s="220"/>
      <c r="AJ14" s="221"/>
      <c r="AK14" s="222">
        <v>21188766</v>
      </c>
      <c r="AL14" s="220"/>
      <c r="AM14" s="221"/>
      <c r="AN14" s="222">
        <v>652166</v>
      </c>
      <c r="AO14" s="220"/>
      <c r="AP14" s="221"/>
      <c r="AQ14" s="222">
        <f t="shared" si="1"/>
        <v>21840932</v>
      </c>
      <c r="AR14" s="224"/>
      <c r="AS14" s="188"/>
      <c r="AT14" s="34" t="s">
        <v>78</v>
      </c>
      <c r="AU14" s="377"/>
      <c r="AV14" s="226"/>
    </row>
    <row r="15" spans="1:48" ht="17.25" customHeight="1" x14ac:dyDescent="0.15">
      <c r="A15" s="376"/>
      <c r="B15" s="34" t="s">
        <v>79</v>
      </c>
      <c r="C15" s="225"/>
      <c r="D15" s="227"/>
      <c r="E15" s="228">
        <v>76814</v>
      </c>
      <c r="F15" s="229"/>
      <c r="G15" s="228"/>
      <c r="H15" s="228">
        <v>3016</v>
      </c>
      <c r="I15" s="228"/>
      <c r="J15" s="227"/>
      <c r="K15" s="228">
        <v>69684</v>
      </c>
      <c r="L15" s="229"/>
      <c r="M15" s="228"/>
      <c r="N15" s="228">
        <v>63568</v>
      </c>
      <c r="O15" s="228"/>
      <c r="P15" s="227"/>
      <c r="Q15" s="228">
        <v>2</v>
      </c>
      <c r="R15" s="229"/>
      <c r="S15" s="228"/>
      <c r="T15" s="228">
        <f t="shared" si="0"/>
        <v>213084</v>
      </c>
      <c r="U15" s="229"/>
      <c r="X15" s="227"/>
      <c r="Y15" s="228">
        <v>331</v>
      </c>
      <c r="Z15" s="229"/>
      <c r="AA15" s="228"/>
      <c r="AB15" s="228">
        <v>4376</v>
      </c>
      <c r="AC15" s="229"/>
      <c r="AD15" s="228"/>
      <c r="AE15" s="228">
        <v>5485</v>
      </c>
      <c r="AF15" s="229"/>
      <c r="AG15" s="227"/>
      <c r="AH15" s="222">
        <v>3</v>
      </c>
      <c r="AI15" s="220"/>
      <c r="AJ15" s="221"/>
      <c r="AK15" s="222">
        <v>4086648</v>
      </c>
      <c r="AL15" s="220"/>
      <c r="AM15" s="221"/>
      <c r="AN15" s="222">
        <v>130020</v>
      </c>
      <c r="AO15" s="220"/>
      <c r="AP15" s="221"/>
      <c r="AQ15" s="222">
        <f t="shared" si="1"/>
        <v>4216668</v>
      </c>
      <c r="AR15" s="224"/>
      <c r="AS15" s="188"/>
      <c r="AT15" s="34" t="s">
        <v>79</v>
      </c>
      <c r="AU15" s="377"/>
      <c r="AV15" s="226"/>
    </row>
    <row r="16" spans="1:48" ht="17.25" customHeight="1" x14ac:dyDescent="0.15">
      <c r="A16" s="376"/>
      <c r="B16" s="34" t="s">
        <v>80</v>
      </c>
      <c r="C16" s="225"/>
      <c r="D16" s="227"/>
      <c r="E16" s="228">
        <v>108526</v>
      </c>
      <c r="F16" s="229"/>
      <c r="G16" s="228"/>
      <c r="H16" s="228">
        <v>3017</v>
      </c>
      <c r="I16" s="228"/>
      <c r="J16" s="227"/>
      <c r="K16" s="228">
        <v>110424</v>
      </c>
      <c r="L16" s="229"/>
      <c r="M16" s="228"/>
      <c r="N16" s="228">
        <v>57054</v>
      </c>
      <c r="O16" s="228"/>
      <c r="P16" s="227"/>
      <c r="Q16" s="228">
        <v>67</v>
      </c>
      <c r="R16" s="229"/>
      <c r="S16" s="228"/>
      <c r="T16" s="228">
        <f t="shared" si="0"/>
        <v>279088</v>
      </c>
      <c r="U16" s="229"/>
      <c r="X16" s="227"/>
      <c r="Y16" s="228">
        <v>491</v>
      </c>
      <c r="Z16" s="229"/>
      <c r="AA16" s="228"/>
      <c r="AB16" s="228">
        <v>5891</v>
      </c>
      <c r="AC16" s="229"/>
      <c r="AD16" s="228"/>
      <c r="AE16" s="228">
        <v>5427</v>
      </c>
      <c r="AF16" s="229"/>
      <c r="AG16" s="227"/>
      <c r="AH16" s="222">
        <v>221</v>
      </c>
      <c r="AI16" s="220"/>
      <c r="AJ16" s="221"/>
      <c r="AK16" s="222">
        <v>5157110</v>
      </c>
      <c r="AL16" s="220"/>
      <c r="AM16" s="221"/>
      <c r="AN16" s="222">
        <v>222534</v>
      </c>
      <c r="AO16" s="220"/>
      <c r="AP16" s="221"/>
      <c r="AQ16" s="222">
        <f t="shared" si="1"/>
        <v>5379644</v>
      </c>
      <c r="AR16" s="224"/>
      <c r="AS16" s="188"/>
      <c r="AT16" s="34" t="s">
        <v>80</v>
      </c>
      <c r="AU16" s="377"/>
      <c r="AV16" s="226"/>
    </row>
    <row r="17" spans="1:48" ht="17.25" customHeight="1" x14ac:dyDescent="0.15">
      <c r="A17" s="376"/>
      <c r="B17" s="49" t="s">
        <v>81</v>
      </c>
      <c r="C17" s="225"/>
      <c r="D17" s="227"/>
      <c r="E17" s="228">
        <v>74058</v>
      </c>
      <c r="F17" s="229"/>
      <c r="G17" s="228"/>
      <c r="H17" s="228">
        <v>5574</v>
      </c>
      <c r="I17" s="228"/>
      <c r="J17" s="227"/>
      <c r="K17" s="228">
        <v>59599</v>
      </c>
      <c r="L17" s="229"/>
      <c r="M17" s="228"/>
      <c r="N17" s="228">
        <v>45490</v>
      </c>
      <c r="O17" s="228"/>
      <c r="P17" s="227"/>
      <c r="Q17" s="228">
        <v>0</v>
      </c>
      <c r="R17" s="229"/>
      <c r="S17" s="228"/>
      <c r="T17" s="228">
        <f t="shared" si="0"/>
        <v>184721</v>
      </c>
      <c r="U17" s="229"/>
      <c r="X17" s="227"/>
      <c r="Y17" s="228">
        <v>581</v>
      </c>
      <c r="Z17" s="229"/>
      <c r="AA17" s="228"/>
      <c r="AB17" s="228">
        <v>4302</v>
      </c>
      <c r="AC17" s="229"/>
      <c r="AD17" s="228"/>
      <c r="AE17" s="228">
        <v>6385</v>
      </c>
      <c r="AF17" s="229"/>
      <c r="AG17" s="227"/>
      <c r="AH17" s="222">
        <v>140</v>
      </c>
      <c r="AI17" s="220"/>
      <c r="AJ17" s="221"/>
      <c r="AK17" s="222">
        <v>3738294</v>
      </c>
      <c r="AL17" s="220"/>
      <c r="AM17" s="221"/>
      <c r="AN17" s="222">
        <v>118199</v>
      </c>
      <c r="AO17" s="220"/>
      <c r="AP17" s="221"/>
      <c r="AQ17" s="222">
        <f t="shared" si="1"/>
        <v>3856493</v>
      </c>
      <c r="AR17" s="224"/>
      <c r="AS17" s="188"/>
      <c r="AT17" s="49" t="s">
        <v>81</v>
      </c>
      <c r="AU17" s="377"/>
      <c r="AV17" s="226"/>
    </row>
    <row r="18" spans="1:48" ht="17.25" customHeight="1" x14ac:dyDescent="0.15">
      <c r="A18" s="374"/>
      <c r="B18" s="34" t="s">
        <v>82</v>
      </c>
      <c r="C18" s="238"/>
      <c r="D18" s="239"/>
      <c r="E18" s="240">
        <v>85927</v>
      </c>
      <c r="F18" s="241"/>
      <c r="G18" s="240"/>
      <c r="H18" s="240">
        <v>3103</v>
      </c>
      <c r="I18" s="240"/>
      <c r="J18" s="239"/>
      <c r="K18" s="240">
        <v>88622</v>
      </c>
      <c r="L18" s="241"/>
      <c r="M18" s="240"/>
      <c r="N18" s="240">
        <v>65417</v>
      </c>
      <c r="O18" s="240"/>
      <c r="P18" s="239"/>
      <c r="Q18" s="240">
        <v>153</v>
      </c>
      <c r="R18" s="241"/>
      <c r="S18" s="240"/>
      <c r="T18" s="240">
        <f t="shared" si="0"/>
        <v>243222</v>
      </c>
      <c r="U18" s="241"/>
      <c r="X18" s="239"/>
      <c r="Y18" s="240">
        <v>375</v>
      </c>
      <c r="Z18" s="241"/>
      <c r="AA18" s="240"/>
      <c r="AB18" s="240">
        <v>6202</v>
      </c>
      <c r="AC18" s="241"/>
      <c r="AD18" s="240"/>
      <c r="AE18" s="240">
        <v>5292</v>
      </c>
      <c r="AF18" s="241"/>
      <c r="AG18" s="239"/>
      <c r="AH18" s="242">
        <v>0</v>
      </c>
      <c r="AI18" s="243"/>
      <c r="AJ18" s="244"/>
      <c r="AK18" s="242">
        <v>4524695</v>
      </c>
      <c r="AL18" s="243"/>
      <c r="AM18" s="244"/>
      <c r="AN18" s="242">
        <v>179753</v>
      </c>
      <c r="AO18" s="243"/>
      <c r="AP18" s="244"/>
      <c r="AQ18" s="242">
        <f t="shared" si="1"/>
        <v>4704448</v>
      </c>
      <c r="AR18" s="245"/>
      <c r="AS18" s="185"/>
      <c r="AT18" s="34" t="s">
        <v>82</v>
      </c>
      <c r="AU18" s="375"/>
      <c r="AV18" s="226"/>
    </row>
    <row r="19" spans="1:48" ht="17.25" customHeight="1" x14ac:dyDescent="0.15">
      <c r="A19" s="376"/>
      <c r="B19" s="34" t="s">
        <v>0</v>
      </c>
      <c r="C19" s="225"/>
      <c r="D19" s="227"/>
      <c r="E19" s="228">
        <v>227980</v>
      </c>
      <c r="F19" s="229"/>
      <c r="G19" s="228"/>
      <c r="H19" s="228">
        <v>14102</v>
      </c>
      <c r="I19" s="228"/>
      <c r="J19" s="227"/>
      <c r="K19" s="228">
        <v>205224</v>
      </c>
      <c r="L19" s="229"/>
      <c r="M19" s="228"/>
      <c r="N19" s="228">
        <v>171894</v>
      </c>
      <c r="O19" s="228"/>
      <c r="P19" s="227"/>
      <c r="Q19" s="228">
        <v>731</v>
      </c>
      <c r="R19" s="229"/>
      <c r="S19" s="228"/>
      <c r="T19" s="228">
        <f t="shared" si="0"/>
        <v>619931</v>
      </c>
      <c r="U19" s="229"/>
      <c r="X19" s="227"/>
      <c r="Y19" s="228">
        <v>1193</v>
      </c>
      <c r="Z19" s="229"/>
      <c r="AA19" s="228"/>
      <c r="AB19" s="228">
        <v>15555</v>
      </c>
      <c r="AC19" s="229"/>
      <c r="AD19" s="228"/>
      <c r="AE19" s="228">
        <v>20075</v>
      </c>
      <c r="AF19" s="229"/>
      <c r="AG19" s="227"/>
      <c r="AH19" s="222">
        <v>243</v>
      </c>
      <c r="AI19" s="220"/>
      <c r="AJ19" s="221"/>
      <c r="AK19" s="222">
        <v>11565980</v>
      </c>
      <c r="AL19" s="220"/>
      <c r="AM19" s="221"/>
      <c r="AN19" s="222">
        <v>409833</v>
      </c>
      <c r="AO19" s="220"/>
      <c r="AP19" s="221"/>
      <c r="AQ19" s="222">
        <f t="shared" si="1"/>
        <v>11975813</v>
      </c>
      <c r="AR19" s="224"/>
      <c r="AS19" s="188"/>
      <c r="AT19" s="34" t="s">
        <v>0</v>
      </c>
      <c r="AU19" s="377"/>
      <c r="AV19" s="226"/>
    </row>
    <row r="20" spans="1:48" ht="17.25" customHeight="1" x14ac:dyDescent="0.15">
      <c r="A20" s="376"/>
      <c r="B20" s="34" t="s">
        <v>2</v>
      </c>
      <c r="C20" s="225"/>
      <c r="D20" s="227"/>
      <c r="E20" s="228">
        <v>150316</v>
      </c>
      <c r="F20" s="229"/>
      <c r="G20" s="228"/>
      <c r="H20" s="228">
        <v>5781</v>
      </c>
      <c r="I20" s="228"/>
      <c r="J20" s="227"/>
      <c r="K20" s="228">
        <v>116372</v>
      </c>
      <c r="L20" s="229"/>
      <c r="M20" s="228"/>
      <c r="N20" s="228">
        <v>102402</v>
      </c>
      <c r="O20" s="228"/>
      <c r="P20" s="227"/>
      <c r="Q20" s="228">
        <v>72</v>
      </c>
      <c r="R20" s="229"/>
      <c r="S20" s="228"/>
      <c r="T20" s="228">
        <f t="shared" si="0"/>
        <v>374943</v>
      </c>
      <c r="U20" s="229"/>
      <c r="X20" s="227"/>
      <c r="Y20" s="228">
        <v>873</v>
      </c>
      <c r="Z20" s="229"/>
      <c r="AA20" s="228"/>
      <c r="AB20" s="228">
        <v>10134</v>
      </c>
      <c r="AC20" s="229"/>
      <c r="AD20" s="228"/>
      <c r="AE20" s="228">
        <v>13491</v>
      </c>
      <c r="AF20" s="229"/>
      <c r="AG20" s="227"/>
      <c r="AH20" s="222">
        <v>1398</v>
      </c>
      <c r="AI20" s="220"/>
      <c r="AJ20" s="221"/>
      <c r="AK20" s="222">
        <v>8059906</v>
      </c>
      <c r="AL20" s="220"/>
      <c r="AM20" s="221"/>
      <c r="AN20" s="222">
        <v>240119</v>
      </c>
      <c r="AO20" s="220"/>
      <c r="AP20" s="221"/>
      <c r="AQ20" s="222">
        <f t="shared" si="1"/>
        <v>8300025</v>
      </c>
      <c r="AR20" s="224"/>
      <c r="AS20" s="188"/>
      <c r="AT20" s="34" t="s">
        <v>2</v>
      </c>
      <c r="AU20" s="377"/>
      <c r="AV20" s="226"/>
    </row>
    <row r="21" spans="1:48" ht="17.25" customHeight="1" x14ac:dyDescent="0.15">
      <c r="A21" s="376"/>
      <c r="B21" s="34" t="s">
        <v>3</v>
      </c>
      <c r="C21" s="225"/>
      <c r="D21" s="227"/>
      <c r="E21" s="228">
        <v>52067</v>
      </c>
      <c r="F21" s="229"/>
      <c r="G21" s="228"/>
      <c r="H21" s="228">
        <v>2770</v>
      </c>
      <c r="I21" s="228"/>
      <c r="J21" s="227"/>
      <c r="K21" s="228">
        <v>44935</v>
      </c>
      <c r="L21" s="229"/>
      <c r="M21" s="228"/>
      <c r="N21" s="228">
        <v>30532</v>
      </c>
      <c r="O21" s="228"/>
      <c r="P21" s="227"/>
      <c r="Q21" s="228">
        <v>0</v>
      </c>
      <c r="R21" s="229"/>
      <c r="S21" s="228"/>
      <c r="T21" s="228">
        <f t="shared" si="0"/>
        <v>130304</v>
      </c>
      <c r="U21" s="229"/>
      <c r="X21" s="227"/>
      <c r="Y21" s="228">
        <v>378</v>
      </c>
      <c r="Z21" s="229"/>
      <c r="AA21" s="228"/>
      <c r="AB21" s="228">
        <v>2667</v>
      </c>
      <c r="AC21" s="229"/>
      <c r="AD21" s="228"/>
      <c r="AE21" s="228">
        <v>2144</v>
      </c>
      <c r="AF21" s="229"/>
      <c r="AG21" s="227"/>
      <c r="AH21" s="222">
        <v>0</v>
      </c>
      <c r="AI21" s="220"/>
      <c r="AJ21" s="221"/>
      <c r="AK21" s="222">
        <v>2501581</v>
      </c>
      <c r="AL21" s="220"/>
      <c r="AM21" s="221"/>
      <c r="AN21" s="222">
        <v>85760</v>
      </c>
      <c r="AO21" s="220"/>
      <c r="AP21" s="221"/>
      <c r="AQ21" s="222">
        <f t="shared" si="1"/>
        <v>2587341</v>
      </c>
      <c r="AR21" s="224"/>
      <c r="AS21" s="188"/>
      <c r="AT21" s="34" t="s">
        <v>3</v>
      </c>
      <c r="AU21" s="377"/>
      <c r="AV21" s="226"/>
    </row>
    <row r="22" spans="1:48" ht="17.25" customHeight="1" x14ac:dyDescent="0.15">
      <c r="A22" s="378"/>
      <c r="B22" s="49" t="s">
        <v>4</v>
      </c>
      <c r="C22" s="230"/>
      <c r="D22" s="231"/>
      <c r="E22" s="232">
        <v>117224</v>
      </c>
      <c r="F22" s="233"/>
      <c r="G22" s="232"/>
      <c r="H22" s="232">
        <v>4646</v>
      </c>
      <c r="I22" s="232"/>
      <c r="J22" s="231"/>
      <c r="K22" s="232">
        <v>110601</v>
      </c>
      <c r="L22" s="233"/>
      <c r="M22" s="232"/>
      <c r="N22" s="232">
        <v>90076</v>
      </c>
      <c r="O22" s="232"/>
      <c r="P22" s="231"/>
      <c r="Q22" s="232">
        <v>36</v>
      </c>
      <c r="R22" s="233"/>
      <c r="S22" s="232"/>
      <c r="T22" s="232">
        <f t="shared" si="0"/>
        <v>322583</v>
      </c>
      <c r="U22" s="233"/>
      <c r="X22" s="231"/>
      <c r="Y22" s="232">
        <v>654</v>
      </c>
      <c r="Z22" s="233"/>
      <c r="AA22" s="232"/>
      <c r="AB22" s="232">
        <v>6613</v>
      </c>
      <c r="AC22" s="233"/>
      <c r="AD22" s="232"/>
      <c r="AE22" s="232">
        <v>7167</v>
      </c>
      <c r="AF22" s="233"/>
      <c r="AG22" s="231"/>
      <c r="AH22" s="234">
        <v>0</v>
      </c>
      <c r="AI22" s="235"/>
      <c r="AJ22" s="236"/>
      <c r="AK22" s="234">
        <v>6367562</v>
      </c>
      <c r="AL22" s="235"/>
      <c r="AM22" s="236"/>
      <c r="AN22" s="234">
        <v>4235</v>
      </c>
      <c r="AO22" s="235"/>
      <c r="AP22" s="236"/>
      <c r="AQ22" s="234">
        <f t="shared" si="1"/>
        <v>6371797</v>
      </c>
      <c r="AR22" s="237"/>
      <c r="AS22" s="215"/>
      <c r="AT22" s="49" t="s">
        <v>4</v>
      </c>
      <c r="AU22" s="379"/>
      <c r="AV22" s="226"/>
    </row>
    <row r="23" spans="1:48" s="246" customFormat="1" ht="17.25" customHeight="1" x14ac:dyDescent="0.15">
      <c r="A23" s="376"/>
      <c r="B23" s="34" t="s">
        <v>5</v>
      </c>
      <c r="C23" s="225"/>
      <c r="D23" s="227"/>
      <c r="E23" s="228">
        <v>134862</v>
      </c>
      <c r="F23" s="229"/>
      <c r="G23" s="228"/>
      <c r="H23" s="228">
        <v>3657</v>
      </c>
      <c r="I23" s="228"/>
      <c r="J23" s="227"/>
      <c r="K23" s="228">
        <v>123466</v>
      </c>
      <c r="L23" s="229"/>
      <c r="M23" s="228"/>
      <c r="N23" s="228">
        <v>87708</v>
      </c>
      <c r="O23" s="228"/>
      <c r="P23" s="227"/>
      <c r="Q23" s="228">
        <v>160</v>
      </c>
      <c r="R23" s="229"/>
      <c r="S23" s="228"/>
      <c r="T23" s="228">
        <f t="shared" si="0"/>
        <v>349853</v>
      </c>
      <c r="U23" s="229"/>
      <c r="V23" s="248"/>
      <c r="W23" s="248"/>
      <c r="X23" s="227"/>
      <c r="Y23" s="228">
        <v>924</v>
      </c>
      <c r="Z23" s="229"/>
      <c r="AA23" s="228"/>
      <c r="AB23" s="228">
        <v>6570</v>
      </c>
      <c r="AC23" s="229"/>
      <c r="AD23" s="228"/>
      <c r="AE23" s="228">
        <v>6593</v>
      </c>
      <c r="AF23" s="229"/>
      <c r="AG23" s="227"/>
      <c r="AH23" s="222">
        <v>0</v>
      </c>
      <c r="AI23" s="220"/>
      <c r="AJ23" s="221"/>
      <c r="AK23" s="222">
        <v>6811452</v>
      </c>
      <c r="AL23" s="220"/>
      <c r="AM23" s="221"/>
      <c r="AN23" s="222">
        <v>253303</v>
      </c>
      <c r="AO23" s="220"/>
      <c r="AP23" s="221"/>
      <c r="AQ23" s="222">
        <f t="shared" si="1"/>
        <v>7064755</v>
      </c>
      <c r="AR23" s="224"/>
      <c r="AS23" s="188"/>
      <c r="AT23" s="34" t="s">
        <v>5</v>
      </c>
      <c r="AU23" s="377"/>
      <c r="AV23" s="189"/>
    </row>
    <row r="24" spans="1:48" ht="17.25" customHeight="1" x14ac:dyDescent="0.15">
      <c r="A24" s="376"/>
      <c r="B24" s="34" t="s">
        <v>6</v>
      </c>
      <c r="C24" s="225"/>
      <c r="D24" s="227"/>
      <c r="E24" s="228">
        <v>219046</v>
      </c>
      <c r="F24" s="229"/>
      <c r="G24" s="228"/>
      <c r="H24" s="228">
        <v>10559</v>
      </c>
      <c r="I24" s="228"/>
      <c r="J24" s="227"/>
      <c r="K24" s="228">
        <v>215536</v>
      </c>
      <c r="L24" s="229"/>
      <c r="M24" s="228"/>
      <c r="N24" s="228">
        <v>230437</v>
      </c>
      <c r="O24" s="228"/>
      <c r="P24" s="227"/>
      <c r="Q24" s="228">
        <v>78</v>
      </c>
      <c r="R24" s="229"/>
      <c r="S24" s="228"/>
      <c r="T24" s="228">
        <f t="shared" si="0"/>
        <v>675656</v>
      </c>
      <c r="U24" s="229"/>
      <c r="X24" s="227"/>
      <c r="Y24" s="228">
        <v>753</v>
      </c>
      <c r="Z24" s="229"/>
      <c r="AA24" s="228"/>
      <c r="AB24" s="228">
        <v>15521</v>
      </c>
      <c r="AC24" s="229"/>
      <c r="AD24" s="228"/>
      <c r="AE24" s="228">
        <v>15033</v>
      </c>
      <c r="AF24" s="229"/>
      <c r="AG24" s="227"/>
      <c r="AH24" s="222">
        <v>0</v>
      </c>
      <c r="AI24" s="220"/>
      <c r="AJ24" s="221"/>
      <c r="AK24" s="222">
        <v>12782995</v>
      </c>
      <c r="AL24" s="220"/>
      <c r="AM24" s="221"/>
      <c r="AN24" s="222">
        <v>436125</v>
      </c>
      <c r="AO24" s="220"/>
      <c r="AP24" s="221"/>
      <c r="AQ24" s="222">
        <f t="shared" si="1"/>
        <v>13219120</v>
      </c>
      <c r="AR24" s="224"/>
      <c r="AS24" s="188"/>
      <c r="AT24" s="34" t="s">
        <v>6</v>
      </c>
      <c r="AU24" s="377"/>
    </row>
    <row r="25" spans="1:48" ht="17.25" customHeight="1" x14ac:dyDescent="0.15">
      <c r="A25" s="376"/>
      <c r="B25" s="34" t="s">
        <v>7</v>
      </c>
      <c r="C25" s="225"/>
      <c r="D25" s="227"/>
      <c r="E25" s="228">
        <v>235902</v>
      </c>
      <c r="F25" s="229"/>
      <c r="G25" s="228"/>
      <c r="H25" s="228">
        <v>12713</v>
      </c>
      <c r="I25" s="228"/>
      <c r="J25" s="227"/>
      <c r="K25" s="228">
        <v>248252</v>
      </c>
      <c r="L25" s="229"/>
      <c r="M25" s="228"/>
      <c r="N25" s="228">
        <v>261270</v>
      </c>
      <c r="O25" s="228"/>
      <c r="P25" s="227"/>
      <c r="Q25" s="228">
        <v>111</v>
      </c>
      <c r="R25" s="229"/>
      <c r="S25" s="228"/>
      <c r="T25" s="228">
        <f t="shared" si="0"/>
        <v>758248</v>
      </c>
      <c r="U25" s="229"/>
      <c r="X25" s="227"/>
      <c r="Y25" s="228">
        <v>1315</v>
      </c>
      <c r="Z25" s="229"/>
      <c r="AA25" s="228"/>
      <c r="AB25" s="228">
        <v>13459</v>
      </c>
      <c r="AC25" s="229"/>
      <c r="AD25" s="228"/>
      <c r="AE25" s="228">
        <v>13644</v>
      </c>
      <c r="AF25" s="229"/>
      <c r="AG25" s="227"/>
      <c r="AH25" s="222">
        <v>0</v>
      </c>
      <c r="AI25" s="220"/>
      <c r="AJ25" s="221"/>
      <c r="AK25" s="222">
        <v>14390387</v>
      </c>
      <c r="AL25" s="220"/>
      <c r="AM25" s="221"/>
      <c r="AN25" s="222">
        <v>502038</v>
      </c>
      <c r="AO25" s="220"/>
      <c r="AP25" s="221"/>
      <c r="AQ25" s="222">
        <f t="shared" si="1"/>
        <v>14892425</v>
      </c>
      <c r="AR25" s="224"/>
      <c r="AS25" s="188"/>
      <c r="AT25" s="34" t="s">
        <v>7</v>
      </c>
      <c r="AU25" s="377"/>
    </row>
    <row r="26" spans="1:48" ht="17.25" customHeight="1" x14ac:dyDescent="0.15">
      <c r="A26" s="376"/>
      <c r="B26" s="34" t="s">
        <v>8</v>
      </c>
      <c r="C26" s="225"/>
      <c r="D26" s="227"/>
      <c r="E26" s="228">
        <v>320966</v>
      </c>
      <c r="F26" s="229"/>
      <c r="G26" s="228"/>
      <c r="H26" s="228">
        <v>15568</v>
      </c>
      <c r="I26" s="228"/>
      <c r="J26" s="227"/>
      <c r="K26" s="228">
        <v>392651</v>
      </c>
      <c r="L26" s="229"/>
      <c r="M26" s="228"/>
      <c r="N26" s="228">
        <v>365346</v>
      </c>
      <c r="O26" s="228"/>
      <c r="P26" s="227"/>
      <c r="Q26" s="228">
        <v>385</v>
      </c>
      <c r="R26" s="229"/>
      <c r="S26" s="228"/>
      <c r="T26" s="228">
        <f t="shared" si="0"/>
        <v>1094916</v>
      </c>
      <c r="U26" s="229"/>
      <c r="X26" s="227"/>
      <c r="Y26" s="228">
        <v>1697</v>
      </c>
      <c r="Z26" s="229"/>
      <c r="AA26" s="228"/>
      <c r="AB26" s="228">
        <v>23302</v>
      </c>
      <c r="AC26" s="229"/>
      <c r="AD26" s="228"/>
      <c r="AE26" s="228">
        <v>28889</v>
      </c>
      <c r="AF26" s="229"/>
      <c r="AG26" s="227"/>
      <c r="AH26" s="222">
        <v>13</v>
      </c>
      <c r="AI26" s="220"/>
      <c r="AJ26" s="221"/>
      <c r="AK26" s="222">
        <v>19565325</v>
      </c>
      <c r="AL26" s="220"/>
      <c r="AM26" s="221"/>
      <c r="AN26" s="222">
        <v>795324</v>
      </c>
      <c r="AO26" s="220"/>
      <c r="AP26" s="221"/>
      <c r="AQ26" s="222">
        <f t="shared" si="1"/>
        <v>20360649</v>
      </c>
      <c r="AR26" s="224"/>
      <c r="AS26" s="188"/>
      <c r="AT26" s="34" t="s">
        <v>8</v>
      </c>
      <c r="AU26" s="377"/>
    </row>
    <row r="27" spans="1:48" ht="17.25" customHeight="1" x14ac:dyDescent="0.15">
      <c r="A27" s="378"/>
      <c r="B27" s="49" t="s">
        <v>9</v>
      </c>
      <c r="C27" s="230"/>
      <c r="D27" s="231"/>
      <c r="E27" s="232">
        <v>71937</v>
      </c>
      <c r="F27" s="233"/>
      <c r="G27" s="232"/>
      <c r="H27" s="232">
        <v>6195</v>
      </c>
      <c r="I27" s="232"/>
      <c r="J27" s="231"/>
      <c r="K27" s="232">
        <v>61667</v>
      </c>
      <c r="L27" s="233"/>
      <c r="M27" s="232"/>
      <c r="N27" s="232">
        <v>87545</v>
      </c>
      <c r="O27" s="232"/>
      <c r="P27" s="231"/>
      <c r="Q27" s="232">
        <v>61</v>
      </c>
      <c r="R27" s="233"/>
      <c r="S27" s="232"/>
      <c r="T27" s="232">
        <f t="shared" si="0"/>
        <v>227405</v>
      </c>
      <c r="U27" s="233"/>
      <c r="X27" s="231"/>
      <c r="Y27" s="232">
        <v>410</v>
      </c>
      <c r="Z27" s="233"/>
      <c r="AA27" s="232"/>
      <c r="AB27" s="232">
        <v>5090</v>
      </c>
      <c r="AC27" s="233"/>
      <c r="AD27" s="232"/>
      <c r="AE27" s="232">
        <v>5481</v>
      </c>
      <c r="AF27" s="233"/>
      <c r="AG27" s="231"/>
      <c r="AH27" s="234">
        <v>263</v>
      </c>
      <c r="AI27" s="235"/>
      <c r="AJ27" s="236"/>
      <c r="AK27" s="234">
        <v>4650789</v>
      </c>
      <c r="AL27" s="235"/>
      <c r="AM27" s="236"/>
      <c r="AN27" s="234">
        <v>119806</v>
      </c>
      <c r="AO27" s="235"/>
      <c r="AP27" s="236"/>
      <c r="AQ27" s="234">
        <f t="shared" si="1"/>
        <v>4770595</v>
      </c>
      <c r="AR27" s="237"/>
      <c r="AS27" s="215"/>
      <c r="AT27" s="49" t="s">
        <v>9</v>
      </c>
      <c r="AU27" s="379"/>
    </row>
    <row r="28" spans="1:48" s="246" customFormat="1" ht="17.25" customHeight="1" x14ac:dyDescent="0.15">
      <c r="A28" s="376"/>
      <c r="B28" s="34" t="s">
        <v>10</v>
      </c>
      <c r="C28" s="225"/>
      <c r="D28" s="227"/>
      <c r="E28" s="228">
        <v>130963</v>
      </c>
      <c r="F28" s="229"/>
      <c r="G28" s="228"/>
      <c r="H28" s="228">
        <v>6169</v>
      </c>
      <c r="I28" s="228"/>
      <c r="J28" s="227"/>
      <c r="K28" s="228">
        <v>165201</v>
      </c>
      <c r="L28" s="229"/>
      <c r="M28" s="228"/>
      <c r="N28" s="228">
        <v>211418</v>
      </c>
      <c r="O28" s="228"/>
      <c r="P28" s="227"/>
      <c r="Q28" s="228">
        <v>378</v>
      </c>
      <c r="R28" s="229"/>
      <c r="S28" s="228"/>
      <c r="T28" s="228">
        <f t="shared" si="0"/>
        <v>514129</v>
      </c>
      <c r="U28" s="229"/>
      <c r="V28" s="248"/>
      <c r="W28" s="248"/>
      <c r="X28" s="227"/>
      <c r="Y28" s="228">
        <v>521</v>
      </c>
      <c r="Z28" s="229"/>
      <c r="AA28" s="228"/>
      <c r="AB28" s="228">
        <v>6694</v>
      </c>
      <c r="AC28" s="229"/>
      <c r="AD28" s="228"/>
      <c r="AE28" s="228">
        <v>9502</v>
      </c>
      <c r="AF28" s="229"/>
      <c r="AG28" s="227"/>
      <c r="AH28" s="222">
        <v>3538</v>
      </c>
      <c r="AI28" s="220"/>
      <c r="AJ28" s="221"/>
      <c r="AK28" s="222">
        <v>9628135</v>
      </c>
      <c r="AL28" s="220"/>
      <c r="AM28" s="221"/>
      <c r="AN28" s="222">
        <v>346026</v>
      </c>
      <c r="AO28" s="220"/>
      <c r="AP28" s="221"/>
      <c r="AQ28" s="222">
        <f t="shared" si="1"/>
        <v>9974161</v>
      </c>
      <c r="AR28" s="224"/>
      <c r="AS28" s="188"/>
      <c r="AT28" s="34" t="s">
        <v>10</v>
      </c>
      <c r="AU28" s="377"/>
    </row>
    <row r="29" spans="1:48" ht="17.25" customHeight="1" x14ac:dyDescent="0.15">
      <c r="A29" s="376"/>
      <c r="B29" s="34" t="s">
        <v>11</v>
      </c>
      <c r="C29" s="225"/>
      <c r="D29" s="227"/>
      <c r="E29" s="228">
        <v>145007</v>
      </c>
      <c r="F29" s="229"/>
      <c r="G29" s="228"/>
      <c r="H29" s="228">
        <v>4066</v>
      </c>
      <c r="I29" s="228"/>
      <c r="J29" s="227"/>
      <c r="K29" s="228">
        <v>124528</v>
      </c>
      <c r="L29" s="229"/>
      <c r="M29" s="228"/>
      <c r="N29" s="228">
        <v>109147</v>
      </c>
      <c r="O29" s="228"/>
      <c r="P29" s="227"/>
      <c r="Q29" s="228">
        <v>46</v>
      </c>
      <c r="R29" s="229"/>
      <c r="S29" s="228"/>
      <c r="T29" s="228">
        <f t="shared" si="0"/>
        <v>382794</v>
      </c>
      <c r="U29" s="229"/>
      <c r="X29" s="227"/>
      <c r="Y29" s="228">
        <v>777</v>
      </c>
      <c r="Z29" s="229"/>
      <c r="AA29" s="228"/>
      <c r="AB29" s="228">
        <v>7606</v>
      </c>
      <c r="AC29" s="229"/>
      <c r="AD29" s="228"/>
      <c r="AE29" s="228">
        <v>9877</v>
      </c>
      <c r="AF29" s="229"/>
      <c r="AG29" s="227"/>
      <c r="AH29" s="222">
        <v>155</v>
      </c>
      <c r="AI29" s="220"/>
      <c r="AJ29" s="221"/>
      <c r="AK29" s="222">
        <v>7874783</v>
      </c>
      <c r="AL29" s="220"/>
      <c r="AM29" s="221"/>
      <c r="AN29" s="222">
        <v>271585</v>
      </c>
      <c r="AO29" s="220"/>
      <c r="AP29" s="221"/>
      <c r="AQ29" s="222">
        <f t="shared" si="1"/>
        <v>8146368</v>
      </c>
      <c r="AR29" s="224"/>
      <c r="AS29" s="188"/>
      <c r="AT29" s="34" t="s">
        <v>11</v>
      </c>
      <c r="AU29" s="377"/>
    </row>
    <row r="30" spans="1:48" ht="17.25" customHeight="1" x14ac:dyDescent="0.15">
      <c r="A30" s="376"/>
      <c r="B30" s="34" t="s">
        <v>12</v>
      </c>
      <c r="C30" s="225"/>
      <c r="D30" s="227"/>
      <c r="E30" s="228">
        <v>132882</v>
      </c>
      <c r="F30" s="229"/>
      <c r="G30" s="228"/>
      <c r="H30" s="228">
        <v>4744</v>
      </c>
      <c r="I30" s="228"/>
      <c r="J30" s="227"/>
      <c r="K30" s="228">
        <v>164358</v>
      </c>
      <c r="L30" s="229"/>
      <c r="M30" s="228"/>
      <c r="N30" s="228">
        <v>191558</v>
      </c>
      <c r="O30" s="228"/>
      <c r="P30" s="227"/>
      <c r="Q30" s="228">
        <v>497</v>
      </c>
      <c r="R30" s="229"/>
      <c r="S30" s="228"/>
      <c r="T30" s="228">
        <f t="shared" si="0"/>
        <v>494039</v>
      </c>
      <c r="U30" s="229"/>
      <c r="X30" s="227"/>
      <c r="Y30" s="228">
        <v>926</v>
      </c>
      <c r="Z30" s="229"/>
      <c r="AA30" s="228"/>
      <c r="AB30" s="228">
        <v>8038</v>
      </c>
      <c r="AC30" s="229"/>
      <c r="AD30" s="228"/>
      <c r="AE30" s="228">
        <v>9595</v>
      </c>
      <c r="AF30" s="229"/>
      <c r="AG30" s="227"/>
      <c r="AH30" s="222">
        <v>125</v>
      </c>
      <c r="AI30" s="220"/>
      <c r="AJ30" s="221"/>
      <c r="AK30" s="222">
        <v>9569042</v>
      </c>
      <c r="AL30" s="220"/>
      <c r="AM30" s="221"/>
      <c r="AN30" s="222">
        <v>314241</v>
      </c>
      <c r="AO30" s="220"/>
      <c r="AP30" s="221"/>
      <c r="AQ30" s="222">
        <f t="shared" si="1"/>
        <v>9883283</v>
      </c>
      <c r="AR30" s="224"/>
      <c r="AS30" s="188"/>
      <c r="AT30" s="34" t="s">
        <v>12</v>
      </c>
      <c r="AU30" s="377"/>
    </row>
    <row r="31" spans="1:48" ht="17.25" customHeight="1" x14ac:dyDescent="0.15">
      <c r="A31" s="376"/>
      <c r="B31" s="34" t="s">
        <v>13</v>
      </c>
      <c r="C31" s="225"/>
      <c r="D31" s="227"/>
      <c r="E31" s="228">
        <v>72505</v>
      </c>
      <c r="F31" s="229"/>
      <c r="G31" s="228"/>
      <c r="H31" s="228">
        <v>3376</v>
      </c>
      <c r="I31" s="228"/>
      <c r="J31" s="227"/>
      <c r="K31" s="228">
        <v>91089</v>
      </c>
      <c r="L31" s="229"/>
      <c r="M31" s="228"/>
      <c r="N31" s="228">
        <v>111643</v>
      </c>
      <c r="O31" s="228"/>
      <c r="P31" s="227"/>
      <c r="Q31" s="228">
        <v>10</v>
      </c>
      <c r="R31" s="229"/>
      <c r="S31" s="228"/>
      <c r="T31" s="228">
        <f t="shared" si="0"/>
        <v>278623</v>
      </c>
      <c r="U31" s="229"/>
      <c r="X31" s="227"/>
      <c r="Y31" s="228">
        <v>377</v>
      </c>
      <c r="Z31" s="229"/>
      <c r="AA31" s="228"/>
      <c r="AB31" s="228">
        <v>7335</v>
      </c>
      <c r="AC31" s="229"/>
      <c r="AD31" s="228"/>
      <c r="AE31" s="228">
        <v>9034</v>
      </c>
      <c r="AF31" s="229"/>
      <c r="AG31" s="227"/>
      <c r="AH31" s="222">
        <v>228</v>
      </c>
      <c r="AI31" s="220"/>
      <c r="AJ31" s="221"/>
      <c r="AK31" s="222">
        <v>4958492</v>
      </c>
      <c r="AL31" s="220"/>
      <c r="AM31" s="221"/>
      <c r="AN31" s="222">
        <v>176886</v>
      </c>
      <c r="AO31" s="220"/>
      <c r="AP31" s="221"/>
      <c r="AQ31" s="222">
        <f t="shared" si="1"/>
        <v>5135378</v>
      </c>
      <c r="AR31" s="224"/>
      <c r="AS31" s="188"/>
      <c r="AT31" s="34" t="s">
        <v>13</v>
      </c>
      <c r="AU31" s="377"/>
    </row>
    <row r="32" spans="1:48" ht="17.25" customHeight="1" x14ac:dyDescent="0.15">
      <c r="A32" s="378"/>
      <c r="B32" s="49" t="s">
        <v>14</v>
      </c>
      <c r="C32" s="230"/>
      <c r="D32" s="231"/>
      <c r="E32" s="232">
        <v>79470</v>
      </c>
      <c r="F32" s="233"/>
      <c r="G32" s="232"/>
      <c r="H32" s="232">
        <v>4832</v>
      </c>
      <c r="I32" s="232"/>
      <c r="J32" s="231"/>
      <c r="K32" s="232">
        <v>75279</v>
      </c>
      <c r="L32" s="233"/>
      <c r="M32" s="232"/>
      <c r="N32" s="232">
        <v>148488</v>
      </c>
      <c r="O32" s="232"/>
      <c r="P32" s="231"/>
      <c r="Q32" s="232">
        <v>102</v>
      </c>
      <c r="R32" s="233"/>
      <c r="S32" s="232"/>
      <c r="T32" s="232">
        <f t="shared" si="0"/>
        <v>308171</v>
      </c>
      <c r="U32" s="233"/>
      <c r="X32" s="231"/>
      <c r="Y32" s="232">
        <v>129</v>
      </c>
      <c r="Z32" s="233"/>
      <c r="AA32" s="232"/>
      <c r="AB32" s="232">
        <v>5544</v>
      </c>
      <c r="AC32" s="233"/>
      <c r="AD32" s="232"/>
      <c r="AE32" s="232">
        <v>6945</v>
      </c>
      <c r="AF32" s="233"/>
      <c r="AG32" s="231"/>
      <c r="AH32" s="234">
        <v>10</v>
      </c>
      <c r="AI32" s="235"/>
      <c r="AJ32" s="236"/>
      <c r="AK32" s="234">
        <v>6272624</v>
      </c>
      <c r="AL32" s="235"/>
      <c r="AM32" s="236"/>
      <c r="AN32" s="234">
        <v>159169</v>
      </c>
      <c r="AO32" s="235"/>
      <c r="AP32" s="236"/>
      <c r="AQ32" s="234">
        <f t="shared" si="1"/>
        <v>6431793</v>
      </c>
      <c r="AR32" s="237"/>
      <c r="AS32" s="215"/>
      <c r="AT32" s="49" t="s">
        <v>14</v>
      </c>
      <c r="AU32" s="379"/>
    </row>
    <row r="33" spans="1:47" s="246" customFormat="1" ht="17.25" customHeight="1" x14ac:dyDescent="0.15">
      <c r="A33" s="376"/>
      <c r="B33" s="34" t="s">
        <v>15</v>
      </c>
      <c r="C33" s="225"/>
      <c r="D33" s="227"/>
      <c r="E33" s="228">
        <v>155306</v>
      </c>
      <c r="F33" s="229"/>
      <c r="G33" s="228"/>
      <c r="H33" s="228">
        <v>5481</v>
      </c>
      <c r="I33" s="228"/>
      <c r="J33" s="227"/>
      <c r="K33" s="228">
        <v>186550</v>
      </c>
      <c r="L33" s="229"/>
      <c r="M33" s="228"/>
      <c r="N33" s="228">
        <v>160480</v>
      </c>
      <c r="O33" s="228"/>
      <c r="P33" s="227"/>
      <c r="Q33" s="228">
        <v>177</v>
      </c>
      <c r="R33" s="229"/>
      <c r="S33" s="228"/>
      <c r="T33" s="228">
        <f t="shared" si="0"/>
        <v>507994</v>
      </c>
      <c r="U33" s="229"/>
      <c r="V33" s="248"/>
      <c r="W33" s="248"/>
      <c r="X33" s="227"/>
      <c r="Y33" s="228">
        <v>631</v>
      </c>
      <c r="Z33" s="229"/>
      <c r="AA33" s="228"/>
      <c r="AB33" s="228">
        <v>7605</v>
      </c>
      <c r="AC33" s="229"/>
      <c r="AD33" s="228"/>
      <c r="AE33" s="228">
        <v>9964</v>
      </c>
      <c r="AF33" s="229"/>
      <c r="AG33" s="227"/>
      <c r="AH33" s="222">
        <v>1356</v>
      </c>
      <c r="AI33" s="220"/>
      <c r="AJ33" s="221"/>
      <c r="AK33" s="222">
        <v>9607052</v>
      </c>
      <c r="AL33" s="220"/>
      <c r="AM33" s="221"/>
      <c r="AN33" s="222">
        <v>381566</v>
      </c>
      <c r="AO33" s="220"/>
      <c r="AP33" s="221"/>
      <c r="AQ33" s="222">
        <f t="shared" si="1"/>
        <v>9988618</v>
      </c>
      <c r="AR33" s="224"/>
      <c r="AS33" s="188"/>
      <c r="AT33" s="34" t="s">
        <v>15</v>
      </c>
      <c r="AU33" s="377"/>
    </row>
    <row r="34" spans="1:47" ht="17.25" customHeight="1" x14ac:dyDescent="0.15">
      <c r="A34" s="376"/>
      <c r="B34" s="34" t="s">
        <v>16</v>
      </c>
      <c r="C34" s="225"/>
      <c r="D34" s="227"/>
      <c r="E34" s="228">
        <v>72245</v>
      </c>
      <c r="F34" s="229"/>
      <c r="G34" s="228"/>
      <c r="H34" s="228">
        <v>2871</v>
      </c>
      <c r="I34" s="228"/>
      <c r="J34" s="227"/>
      <c r="K34" s="228">
        <v>74174</v>
      </c>
      <c r="L34" s="229"/>
      <c r="M34" s="228"/>
      <c r="N34" s="228">
        <v>62983</v>
      </c>
      <c r="O34" s="228"/>
      <c r="P34" s="227"/>
      <c r="Q34" s="228">
        <v>477</v>
      </c>
      <c r="R34" s="229"/>
      <c r="S34" s="228"/>
      <c r="T34" s="228">
        <f t="shared" si="0"/>
        <v>212750</v>
      </c>
      <c r="U34" s="229"/>
      <c r="X34" s="227"/>
      <c r="Y34" s="228">
        <v>305</v>
      </c>
      <c r="Z34" s="229"/>
      <c r="AA34" s="228"/>
      <c r="AB34" s="228">
        <v>4537</v>
      </c>
      <c r="AC34" s="229"/>
      <c r="AD34" s="228"/>
      <c r="AE34" s="228">
        <v>5022</v>
      </c>
      <c r="AF34" s="229"/>
      <c r="AG34" s="227"/>
      <c r="AH34" s="222">
        <v>88</v>
      </c>
      <c r="AI34" s="220"/>
      <c r="AJ34" s="221"/>
      <c r="AK34" s="222">
        <v>4040627</v>
      </c>
      <c r="AL34" s="220"/>
      <c r="AM34" s="221"/>
      <c r="AN34" s="222">
        <v>147098</v>
      </c>
      <c r="AO34" s="220"/>
      <c r="AP34" s="221"/>
      <c r="AQ34" s="222">
        <f t="shared" si="1"/>
        <v>4187725</v>
      </c>
      <c r="AR34" s="224"/>
      <c r="AS34" s="188"/>
      <c r="AT34" s="34" t="s">
        <v>16</v>
      </c>
      <c r="AU34" s="377"/>
    </row>
    <row r="35" spans="1:47" ht="17.25" customHeight="1" x14ac:dyDescent="0.15">
      <c r="A35" s="376"/>
      <c r="B35" s="34" t="s">
        <v>17</v>
      </c>
      <c r="C35" s="225"/>
      <c r="D35" s="227"/>
      <c r="E35" s="228">
        <v>148218</v>
      </c>
      <c r="F35" s="229"/>
      <c r="G35" s="228"/>
      <c r="H35" s="228">
        <v>6083</v>
      </c>
      <c r="I35" s="228"/>
      <c r="J35" s="227"/>
      <c r="K35" s="228">
        <v>123439</v>
      </c>
      <c r="L35" s="229"/>
      <c r="M35" s="228"/>
      <c r="N35" s="228">
        <v>128997</v>
      </c>
      <c r="O35" s="228"/>
      <c r="P35" s="227"/>
      <c r="Q35" s="228">
        <v>61</v>
      </c>
      <c r="R35" s="229"/>
      <c r="S35" s="228"/>
      <c r="T35" s="228">
        <f t="shared" si="0"/>
        <v>406798</v>
      </c>
      <c r="U35" s="229"/>
      <c r="X35" s="227"/>
      <c r="Y35" s="228">
        <v>707</v>
      </c>
      <c r="Z35" s="229"/>
      <c r="AA35" s="228"/>
      <c r="AB35" s="228">
        <v>9271</v>
      </c>
      <c r="AC35" s="229"/>
      <c r="AD35" s="228"/>
      <c r="AE35" s="228">
        <v>7991</v>
      </c>
      <c r="AF35" s="229"/>
      <c r="AG35" s="227"/>
      <c r="AH35" s="222">
        <v>0</v>
      </c>
      <c r="AI35" s="220"/>
      <c r="AJ35" s="221"/>
      <c r="AK35" s="222">
        <v>8123230</v>
      </c>
      <c r="AL35" s="220"/>
      <c r="AM35" s="221"/>
      <c r="AN35" s="222">
        <v>260574</v>
      </c>
      <c r="AO35" s="220"/>
      <c r="AP35" s="221"/>
      <c r="AQ35" s="222">
        <f t="shared" si="1"/>
        <v>8383804</v>
      </c>
      <c r="AR35" s="224"/>
      <c r="AS35" s="188"/>
      <c r="AT35" s="34" t="s">
        <v>17</v>
      </c>
      <c r="AU35" s="377"/>
    </row>
    <row r="36" spans="1:47" ht="17.25" customHeight="1" x14ac:dyDescent="0.15">
      <c r="A36" s="376"/>
      <c r="B36" s="34" t="s">
        <v>18</v>
      </c>
      <c r="C36" s="225"/>
      <c r="D36" s="227"/>
      <c r="E36" s="228">
        <v>67311</v>
      </c>
      <c r="F36" s="229"/>
      <c r="G36" s="228"/>
      <c r="H36" s="228">
        <v>2053</v>
      </c>
      <c r="I36" s="228"/>
      <c r="J36" s="227"/>
      <c r="K36" s="228">
        <v>43077</v>
      </c>
      <c r="L36" s="229"/>
      <c r="M36" s="228"/>
      <c r="N36" s="228">
        <v>49707</v>
      </c>
      <c r="O36" s="228"/>
      <c r="P36" s="227"/>
      <c r="Q36" s="228">
        <v>0</v>
      </c>
      <c r="R36" s="229"/>
      <c r="S36" s="228"/>
      <c r="T36" s="228">
        <f t="shared" si="0"/>
        <v>162148</v>
      </c>
      <c r="U36" s="229"/>
      <c r="X36" s="227"/>
      <c r="Y36" s="228">
        <v>295</v>
      </c>
      <c r="Z36" s="229"/>
      <c r="AA36" s="228"/>
      <c r="AB36" s="228">
        <v>2961</v>
      </c>
      <c r="AC36" s="229"/>
      <c r="AD36" s="228"/>
      <c r="AE36" s="228">
        <v>2787</v>
      </c>
      <c r="AF36" s="229"/>
      <c r="AG36" s="227"/>
      <c r="AH36" s="222">
        <v>0</v>
      </c>
      <c r="AI36" s="220"/>
      <c r="AJ36" s="221"/>
      <c r="AK36" s="222">
        <v>3619829</v>
      </c>
      <c r="AL36" s="220"/>
      <c r="AM36" s="221"/>
      <c r="AN36" s="222">
        <v>2372</v>
      </c>
      <c r="AO36" s="220"/>
      <c r="AP36" s="221"/>
      <c r="AQ36" s="222">
        <f t="shared" si="1"/>
        <v>3622201</v>
      </c>
      <c r="AR36" s="224"/>
      <c r="AS36" s="188"/>
      <c r="AT36" s="34" t="s">
        <v>18</v>
      </c>
      <c r="AU36" s="377"/>
    </row>
    <row r="37" spans="1:47" ht="17.25" customHeight="1" x14ac:dyDescent="0.15">
      <c r="A37" s="378"/>
      <c r="B37" s="49" t="s">
        <v>19</v>
      </c>
      <c r="C37" s="230"/>
      <c r="D37" s="231"/>
      <c r="E37" s="232">
        <v>86802</v>
      </c>
      <c r="F37" s="233"/>
      <c r="G37" s="232"/>
      <c r="H37" s="232">
        <v>2249</v>
      </c>
      <c r="I37" s="232"/>
      <c r="J37" s="231"/>
      <c r="K37" s="232">
        <v>94945</v>
      </c>
      <c r="L37" s="233"/>
      <c r="M37" s="232"/>
      <c r="N37" s="232">
        <v>84546</v>
      </c>
      <c r="O37" s="232"/>
      <c r="P37" s="231"/>
      <c r="Q37" s="232">
        <v>48</v>
      </c>
      <c r="R37" s="233"/>
      <c r="S37" s="232"/>
      <c r="T37" s="232">
        <f t="shared" si="0"/>
        <v>268590</v>
      </c>
      <c r="U37" s="233"/>
      <c r="X37" s="231"/>
      <c r="Y37" s="232">
        <v>514</v>
      </c>
      <c r="Z37" s="233"/>
      <c r="AA37" s="232"/>
      <c r="AB37" s="232">
        <v>1795</v>
      </c>
      <c r="AC37" s="233"/>
      <c r="AD37" s="232"/>
      <c r="AE37" s="232">
        <v>2389</v>
      </c>
      <c r="AF37" s="233"/>
      <c r="AG37" s="231"/>
      <c r="AH37" s="234">
        <v>0</v>
      </c>
      <c r="AI37" s="235"/>
      <c r="AJ37" s="236"/>
      <c r="AK37" s="234">
        <v>5238142</v>
      </c>
      <c r="AL37" s="235"/>
      <c r="AM37" s="236"/>
      <c r="AN37" s="234">
        <v>174523</v>
      </c>
      <c r="AO37" s="235"/>
      <c r="AP37" s="236"/>
      <c r="AQ37" s="234">
        <f t="shared" si="1"/>
        <v>5412665</v>
      </c>
      <c r="AR37" s="237"/>
      <c r="AS37" s="215"/>
      <c r="AT37" s="49" t="s">
        <v>19</v>
      </c>
      <c r="AU37" s="379"/>
    </row>
    <row r="38" spans="1:47" ht="17.25" customHeight="1" x14ac:dyDescent="0.15">
      <c r="A38" s="376"/>
      <c r="B38" s="34" t="s">
        <v>1</v>
      </c>
      <c r="C38" s="225"/>
      <c r="D38" s="227"/>
      <c r="E38" s="228">
        <v>104924</v>
      </c>
      <c r="F38" s="229"/>
      <c r="G38" s="228"/>
      <c r="H38" s="228">
        <v>4857</v>
      </c>
      <c r="I38" s="228"/>
      <c r="J38" s="227"/>
      <c r="K38" s="228">
        <v>109254</v>
      </c>
      <c r="L38" s="229"/>
      <c r="M38" s="228"/>
      <c r="N38" s="228">
        <v>131039</v>
      </c>
      <c r="O38" s="228"/>
      <c r="P38" s="227"/>
      <c r="Q38" s="228">
        <v>32</v>
      </c>
      <c r="R38" s="229"/>
      <c r="S38" s="228"/>
      <c r="T38" s="228">
        <f t="shared" si="0"/>
        <v>350106</v>
      </c>
      <c r="U38" s="229"/>
      <c r="X38" s="227"/>
      <c r="Y38" s="228">
        <v>475</v>
      </c>
      <c r="Z38" s="229"/>
      <c r="AA38" s="228"/>
      <c r="AB38" s="228">
        <v>5059</v>
      </c>
      <c r="AC38" s="229"/>
      <c r="AD38" s="228"/>
      <c r="AE38" s="228">
        <v>8174</v>
      </c>
      <c r="AF38" s="229"/>
      <c r="AG38" s="227"/>
      <c r="AH38" s="222">
        <v>451</v>
      </c>
      <c r="AI38" s="220"/>
      <c r="AJ38" s="221"/>
      <c r="AK38" s="222">
        <v>6542284</v>
      </c>
      <c r="AL38" s="220"/>
      <c r="AM38" s="221"/>
      <c r="AN38" s="222">
        <v>219522</v>
      </c>
      <c r="AO38" s="220"/>
      <c r="AP38" s="221"/>
      <c r="AQ38" s="222">
        <f t="shared" si="1"/>
        <v>6761806</v>
      </c>
      <c r="AR38" s="224"/>
      <c r="AS38" s="188"/>
      <c r="AT38" s="34" t="s">
        <v>1</v>
      </c>
      <c r="AU38" s="377"/>
    </row>
    <row r="39" spans="1:47" ht="17.25" customHeight="1" x14ac:dyDescent="0.15">
      <c r="A39" s="376"/>
      <c r="B39" s="34" t="s">
        <v>20</v>
      </c>
      <c r="C39" s="225"/>
      <c r="D39" s="227"/>
      <c r="E39" s="228">
        <v>133635</v>
      </c>
      <c r="F39" s="229"/>
      <c r="G39" s="228"/>
      <c r="H39" s="228">
        <v>4867</v>
      </c>
      <c r="I39" s="228"/>
      <c r="J39" s="227"/>
      <c r="K39" s="228">
        <v>177680</v>
      </c>
      <c r="L39" s="229"/>
      <c r="M39" s="228"/>
      <c r="N39" s="228">
        <v>125342</v>
      </c>
      <c r="O39" s="228"/>
      <c r="P39" s="227"/>
      <c r="Q39" s="228">
        <v>20</v>
      </c>
      <c r="R39" s="229"/>
      <c r="S39" s="228"/>
      <c r="T39" s="228">
        <f t="shared" si="0"/>
        <v>441544</v>
      </c>
      <c r="U39" s="229"/>
      <c r="X39" s="227"/>
      <c r="Y39" s="228">
        <v>803</v>
      </c>
      <c r="Z39" s="229"/>
      <c r="AA39" s="228"/>
      <c r="AB39" s="228">
        <v>6615</v>
      </c>
      <c r="AC39" s="229"/>
      <c r="AD39" s="228"/>
      <c r="AE39" s="228">
        <v>7876</v>
      </c>
      <c r="AF39" s="229"/>
      <c r="AG39" s="227"/>
      <c r="AH39" s="222">
        <v>193</v>
      </c>
      <c r="AI39" s="220"/>
      <c r="AJ39" s="221"/>
      <c r="AK39" s="222">
        <v>7698579</v>
      </c>
      <c r="AL39" s="220"/>
      <c r="AM39" s="221"/>
      <c r="AN39" s="222">
        <v>336648</v>
      </c>
      <c r="AO39" s="220"/>
      <c r="AP39" s="221"/>
      <c r="AQ39" s="222">
        <f t="shared" si="1"/>
        <v>8035227</v>
      </c>
      <c r="AR39" s="224"/>
      <c r="AS39" s="188"/>
      <c r="AT39" s="34" t="s">
        <v>20</v>
      </c>
      <c r="AU39" s="377"/>
    </row>
    <row r="40" spans="1:47" ht="17.25" customHeight="1" x14ac:dyDescent="0.15">
      <c r="A40" s="376"/>
      <c r="B40" s="34" t="s">
        <v>21</v>
      </c>
      <c r="C40" s="225"/>
      <c r="D40" s="227"/>
      <c r="E40" s="228">
        <v>60903</v>
      </c>
      <c r="F40" s="229"/>
      <c r="G40" s="228"/>
      <c r="H40" s="228">
        <v>2200</v>
      </c>
      <c r="I40" s="228"/>
      <c r="J40" s="227"/>
      <c r="K40" s="228">
        <v>49465</v>
      </c>
      <c r="L40" s="229"/>
      <c r="M40" s="228"/>
      <c r="N40" s="228">
        <v>56961</v>
      </c>
      <c r="O40" s="228"/>
      <c r="P40" s="227"/>
      <c r="Q40" s="228">
        <v>21</v>
      </c>
      <c r="R40" s="229"/>
      <c r="S40" s="228"/>
      <c r="T40" s="228">
        <f t="shared" si="0"/>
        <v>169550</v>
      </c>
      <c r="U40" s="229"/>
      <c r="X40" s="227"/>
      <c r="Y40" s="228">
        <v>278</v>
      </c>
      <c r="Z40" s="229"/>
      <c r="AA40" s="228"/>
      <c r="AB40" s="228">
        <v>5920</v>
      </c>
      <c r="AC40" s="229"/>
      <c r="AD40" s="228"/>
      <c r="AE40" s="228">
        <v>4441</v>
      </c>
      <c r="AF40" s="229"/>
      <c r="AG40" s="227"/>
      <c r="AH40" s="222">
        <v>0</v>
      </c>
      <c r="AI40" s="220"/>
      <c r="AJ40" s="221"/>
      <c r="AK40" s="222">
        <v>3447286</v>
      </c>
      <c r="AL40" s="220"/>
      <c r="AM40" s="221"/>
      <c r="AN40" s="222">
        <v>105175</v>
      </c>
      <c r="AO40" s="220"/>
      <c r="AP40" s="221"/>
      <c r="AQ40" s="222">
        <f t="shared" si="1"/>
        <v>3552461</v>
      </c>
      <c r="AR40" s="224"/>
      <c r="AS40" s="188"/>
      <c r="AT40" s="34" t="s">
        <v>21</v>
      </c>
      <c r="AU40" s="377"/>
    </row>
    <row r="41" spans="1:47" ht="17.25" customHeight="1" x14ac:dyDescent="0.15">
      <c r="A41" s="376"/>
      <c r="B41" s="34" t="s">
        <v>22</v>
      </c>
      <c r="C41" s="225"/>
      <c r="D41" s="227"/>
      <c r="E41" s="228">
        <v>95240</v>
      </c>
      <c r="F41" s="229"/>
      <c r="G41" s="228"/>
      <c r="H41" s="228">
        <v>2396</v>
      </c>
      <c r="I41" s="228"/>
      <c r="J41" s="227"/>
      <c r="K41" s="228">
        <v>98664</v>
      </c>
      <c r="L41" s="229"/>
      <c r="M41" s="228"/>
      <c r="N41" s="228">
        <v>79181</v>
      </c>
      <c r="O41" s="228"/>
      <c r="P41" s="227"/>
      <c r="Q41" s="228">
        <v>41</v>
      </c>
      <c r="R41" s="229"/>
      <c r="S41" s="228"/>
      <c r="T41" s="228">
        <f t="shared" si="0"/>
        <v>275522</v>
      </c>
      <c r="U41" s="229"/>
      <c r="X41" s="227"/>
      <c r="Y41" s="228">
        <v>514</v>
      </c>
      <c r="Z41" s="229"/>
      <c r="AA41" s="228"/>
      <c r="AB41" s="228">
        <v>5037</v>
      </c>
      <c r="AC41" s="229"/>
      <c r="AD41" s="228"/>
      <c r="AE41" s="228">
        <v>4466</v>
      </c>
      <c r="AF41" s="229"/>
      <c r="AG41" s="227"/>
      <c r="AH41" s="222">
        <v>491</v>
      </c>
      <c r="AI41" s="220"/>
      <c r="AJ41" s="221"/>
      <c r="AK41" s="222">
        <v>5047338</v>
      </c>
      <c r="AL41" s="220"/>
      <c r="AM41" s="221"/>
      <c r="AN41" s="222">
        <v>203304</v>
      </c>
      <c r="AO41" s="220"/>
      <c r="AP41" s="221"/>
      <c r="AQ41" s="222">
        <f t="shared" si="1"/>
        <v>5250642</v>
      </c>
      <c r="AR41" s="224"/>
      <c r="AS41" s="188"/>
      <c r="AT41" s="34" t="s">
        <v>22</v>
      </c>
      <c r="AU41" s="377"/>
    </row>
    <row r="42" spans="1:47" ht="17.25" customHeight="1" x14ac:dyDescent="0.15">
      <c r="A42" s="378"/>
      <c r="B42" s="49" t="s">
        <v>23</v>
      </c>
      <c r="C42" s="230"/>
      <c r="D42" s="231"/>
      <c r="E42" s="232">
        <v>48545</v>
      </c>
      <c r="F42" s="233"/>
      <c r="G42" s="232"/>
      <c r="H42" s="232">
        <v>1245</v>
      </c>
      <c r="I42" s="232"/>
      <c r="J42" s="231"/>
      <c r="K42" s="232">
        <v>40383</v>
      </c>
      <c r="L42" s="233"/>
      <c r="M42" s="232"/>
      <c r="N42" s="232">
        <v>29739</v>
      </c>
      <c r="O42" s="232"/>
      <c r="P42" s="231"/>
      <c r="Q42" s="232">
        <v>2</v>
      </c>
      <c r="R42" s="233"/>
      <c r="S42" s="232"/>
      <c r="T42" s="232">
        <f t="shared" si="0"/>
        <v>119914</v>
      </c>
      <c r="U42" s="233"/>
      <c r="X42" s="231"/>
      <c r="Y42" s="232">
        <v>357</v>
      </c>
      <c r="Z42" s="233"/>
      <c r="AA42" s="232"/>
      <c r="AB42" s="232">
        <v>2718</v>
      </c>
      <c r="AC42" s="233"/>
      <c r="AD42" s="232"/>
      <c r="AE42" s="232">
        <v>4351</v>
      </c>
      <c r="AF42" s="233"/>
      <c r="AG42" s="231"/>
      <c r="AH42" s="234">
        <v>567</v>
      </c>
      <c r="AI42" s="235"/>
      <c r="AJ42" s="236"/>
      <c r="AK42" s="234">
        <v>2326647</v>
      </c>
      <c r="AL42" s="235"/>
      <c r="AM42" s="236"/>
      <c r="AN42" s="234">
        <v>83111</v>
      </c>
      <c r="AO42" s="235"/>
      <c r="AP42" s="236"/>
      <c r="AQ42" s="234">
        <f t="shared" si="1"/>
        <v>2409758</v>
      </c>
      <c r="AR42" s="237"/>
      <c r="AS42" s="215"/>
      <c r="AT42" s="49" t="s">
        <v>23</v>
      </c>
      <c r="AU42" s="379"/>
    </row>
    <row r="43" spans="1:47" ht="17.25" customHeight="1" x14ac:dyDescent="0.15">
      <c r="A43" s="376"/>
      <c r="B43" s="34" t="s">
        <v>122</v>
      </c>
      <c r="C43" s="225"/>
      <c r="D43" s="227"/>
      <c r="E43" s="228">
        <v>67689</v>
      </c>
      <c r="F43" s="229"/>
      <c r="G43" s="228"/>
      <c r="H43" s="228">
        <v>2120</v>
      </c>
      <c r="I43" s="228"/>
      <c r="J43" s="227"/>
      <c r="K43" s="228">
        <v>50535</v>
      </c>
      <c r="L43" s="229"/>
      <c r="M43" s="228"/>
      <c r="N43" s="228">
        <v>62775</v>
      </c>
      <c r="O43" s="228"/>
      <c r="P43" s="227"/>
      <c r="Q43" s="228">
        <v>471</v>
      </c>
      <c r="R43" s="229"/>
      <c r="S43" s="228"/>
      <c r="T43" s="228">
        <f t="shared" si="0"/>
        <v>183590</v>
      </c>
      <c r="U43" s="229"/>
      <c r="X43" s="227"/>
      <c r="Y43" s="228">
        <v>340</v>
      </c>
      <c r="Z43" s="229"/>
      <c r="AA43" s="228"/>
      <c r="AB43" s="228">
        <v>3932</v>
      </c>
      <c r="AC43" s="229"/>
      <c r="AD43" s="228"/>
      <c r="AE43" s="228">
        <v>4907</v>
      </c>
      <c r="AF43" s="229"/>
      <c r="AG43" s="227"/>
      <c r="AH43" s="222">
        <v>110</v>
      </c>
      <c r="AI43" s="220"/>
      <c r="AJ43" s="221"/>
      <c r="AK43" s="222">
        <v>3877875</v>
      </c>
      <c r="AL43" s="220"/>
      <c r="AM43" s="221"/>
      <c r="AN43" s="222">
        <v>104695</v>
      </c>
      <c r="AO43" s="220"/>
      <c r="AP43" s="221"/>
      <c r="AQ43" s="222">
        <f t="shared" si="1"/>
        <v>3982570</v>
      </c>
      <c r="AR43" s="224"/>
      <c r="AS43" s="188"/>
      <c r="AT43" s="34" t="s">
        <v>122</v>
      </c>
      <c r="AU43" s="377"/>
    </row>
    <row r="44" spans="1:47" ht="17.25" customHeight="1" x14ac:dyDescent="0.15">
      <c r="A44" s="376"/>
      <c r="B44" s="34" t="s">
        <v>24</v>
      </c>
      <c r="C44" s="225"/>
      <c r="D44" s="227"/>
      <c r="E44" s="228">
        <v>53973</v>
      </c>
      <c r="F44" s="229"/>
      <c r="G44" s="228"/>
      <c r="H44" s="228">
        <v>2353</v>
      </c>
      <c r="I44" s="228"/>
      <c r="J44" s="227"/>
      <c r="K44" s="228">
        <v>44057</v>
      </c>
      <c r="L44" s="229"/>
      <c r="M44" s="228"/>
      <c r="N44" s="228">
        <v>37319</v>
      </c>
      <c r="O44" s="228"/>
      <c r="P44" s="227"/>
      <c r="Q44" s="228">
        <v>50</v>
      </c>
      <c r="R44" s="229"/>
      <c r="S44" s="228"/>
      <c r="T44" s="228">
        <f t="shared" si="0"/>
        <v>137752</v>
      </c>
      <c r="U44" s="229"/>
      <c r="X44" s="227"/>
      <c r="Y44" s="228">
        <v>341</v>
      </c>
      <c r="Z44" s="229"/>
      <c r="AA44" s="228"/>
      <c r="AB44" s="228">
        <v>1831</v>
      </c>
      <c r="AC44" s="229"/>
      <c r="AD44" s="228"/>
      <c r="AE44" s="228">
        <v>1745</v>
      </c>
      <c r="AF44" s="229"/>
      <c r="AG44" s="227"/>
      <c r="AH44" s="222">
        <v>0</v>
      </c>
      <c r="AI44" s="220"/>
      <c r="AJ44" s="221"/>
      <c r="AK44" s="222">
        <v>2700267</v>
      </c>
      <c r="AL44" s="220"/>
      <c r="AM44" s="221"/>
      <c r="AN44" s="222">
        <v>92112</v>
      </c>
      <c r="AO44" s="220"/>
      <c r="AP44" s="221"/>
      <c r="AQ44" s="222">
        <f t="shared" si="1"/>
        <v>2792379</v>
      </c>
      <c r="AR44" s="224"/>
      <c r="AS44" s="188"/>
      <c r="AT44" s="34" t="s">
        <v>24</v>
      </c>
      <c r="AU44" s="377"/>
    </row>
    <row r="45" spans="1:47" ht="17.25" customHeight="1" x14ac:dyDescent="0.15">
      <c r="A45" s="376"/>
      <c r="B45" s="34" t="s">
        <v>25</v>
      </c>
      <c r="C45" s="225"/>
      <c r="D45" s="227"/>
      <c r="E45" s="228">
        <v>68117</v>
      </c>
      <c r="F45" s="229"/>
      <c r="G45" s="228"/>
      <c r="H45" s="228">
        <v>2661</v>
      </c>
      <c r="I45" s="228"/>
      <c r="J45" s="227"/>
      <c r="K45" s="228">
        <v>110011</v>
      </c>
      <c r="L45" s="229"/>
      <c r="M45" s="228"/>
      <c r="N45" s="228">
        <v>63577</v>
      </c>
      <c r="O45" s="228"/>
      <c r="P45" s="227"/>
      <c r="Q45" s="228">
        <v>98</v>
      </c>
      <c r="R45" s="229"/>
      <c r="S45" s="228"/>
      <c r="T45" s="228">
        <f t="shared" si="0"/>
        <v>244464</v>
      </c>
      <c r="U45" s="229"/>
      <c r="X45" s="227"/>
      <c r="Y45" s="228">
        <v>360</v>
      </c>
      <c r="Z45" s="229"/>
      <c r="AA45" s="228"/>
      <c r="AB45" s="228">
        <v>3446</v>
      </c>
      <c r="AC45" s="229"/>
      <c r="AD45" s="228"/>
      <c r="AE45" s="228">
        <v>3826</v>
      </c>
      <c r="AF45" s="229"/>
      <c r="AG45" s="227"/>
      <c r="AH45" s="222">
        <v>154</v>
      </c>
      <c r="AI45" s="220"/>
      <c r="AJ45" s="221"/>
      <c r="AK45" s="222">
        <v>3877929</v>
      </c>
      <c r="AL45" s="220"/>
      <c r="AM45" s="221"/>
      <c r="AN45" s="222">
        <v>195682</v>
      </c>
      <c r="AO45" s="220"/>
      <c r="AP45" s="221"/>
      <c r="AQ45" s="222">
        <f t="shared" si="1"/>
        <v>4073611</v>
      </c>
      <c r="AR45" s="224"/>
      <c r="AS45" s="188"/>
      <c r="AT45" s="34" t="s">
        <v>25</v>
      </c>
      <c r="AU45" s="377"/>
    </row>
    <row r="46" spans="1:47" ht="17.25" customHeight="1" x14ac:dyDescent="0.15">
      <c r="A46" s="376"/>
      <c r="B46" s="34" t="s">
        <v>55</v>
      </c>
      <c r="C46" s="225"/>
      <c r="D46" s="227"/>
      <c r="E46" s="228">
        <v>105769</v>
      </c>
      <c r="F46" s="229"/>
      <c r="G46" s="228"/>
      <c r="H46" s="228">
        <v>4782</v>
      </c>
      <c r="I46" s="228"/>
      <c r="J46" s="227"/>
      <c r="K46" s="228">
        <v>131437</v>
      </c>
      <c r="L46" s="229"/>
      <c r="M46" s="228"/>
      <c r="N46" s="228">
        <v>128184</v>
      </c>
      <c r="O46" s="228"/>
      <c r="P46" s="227"/>
      <c r="Q46" s="228">
        <v>63</v>
      </c>
      <c r="R46" s="229"/>
      <c r="S46" s="228"/>
      <c r="T46" s="228">
        <f t="shared" si="0"/>
        <v>370235</v>
      </c>
      <c r="U46" s="229"/>
      <c r="X46" s="227"/>
      <c r="Y46" s="228">
        <v>391</v>
      </c>
      <c r="Z46" s="229"/>
      <c r="AA46" s="228"/>
      <c r="AB46" s="228">
        <v>11366</v>
      </c>
      <c r="AC46" s="229"/>
      <c r="AD46" s="228"/>
      <c r="AE46" s="228">
        <v>8153</v>
      </c>
      <c r="AF46" s="229"/>
      <c r="AG46" s="227"/>
      <c r="AH46" s="222">
        <v>972</v>
      </c>
      <c r="AI46" s="220"/>
      <c r="AJ46" s="221"/>
      <c r="AK46" s="222">
        <v>6546222</v>
      </c>
      <c r="AL46" s="220"/>
      <c r="AM46" s="221"/>
      <c r="AN46" s="222">
        <v>272124</v>
      </c>
      <c r="AO46" s="220"/>
      <c r="AP46" s="221"/>
      <c r="AQ46" s="222">
        <f t="shared" si="1"/>
        <v>6818346</v>
      </c>
      <c r="AR46" s="224"/>
      <c r="AS46" s="188"/>
      <c r="AT46" s="34" t="s">
        <v>55</v>
      </c>
      <c r="AU46" s="377"/>
    </row>
    <row r="47" spans="1:47" ht="17.25" customHeight="1" thickBot="1" x14ac:dyDescent="0.2">
      <c r="A47" s="376"/>
      <c r="B47" s="34" t="s">
        <v>128</v>
      </c>
      <c r="C47" s="225"/>
      <c r="D47" s="227"/>
      <c r="E47" s="228">
        <v>50920</v>
      </c>
      <c r="F47" s="229"/>
      <c r="G47" s="228"/>
      <c r="H47" s="228">
        <v>1477</v>
      </c>
      <c r="I47" s="228"/>
      <c r="J47" s="227"/>
      <c r="K47" s="228">
        <v>54577</v>
      </c>
      <c r="L47" s="229"/>
      <c r="M47" s="228"/>
      <c r="N47" s="228">
        <v>56352</v>
      </c>
      <c r="O47" s="228"/>
      <c r="P47" s="227"/>
      <c r="Q47" s="228">
        <v>29</v>
      </c>
      <c r="R47" s="229"/>
      <c r="S47" s="228"/>
      <c r="T47" s="228">
        <f t="shared" si="0"/>
        <v>163355</v>
      </c>
      <c r="U47" s="229"/>
      <c r="X47" s="227"/>
      <c r="Y47" s="228">
        <v>116</v>
      </c>
      <c r="Z47" s="229"/>
      <c r="AA47" s="228"/>
      <c r="AB47" s="228">
        <v>3516</v>
      </c>
      <c r="AC47" s="229"/>
      <c r="AD47" s="228"/>
      <c r="AE47" s="228">
        <v>4143</v>
      </c>
      <c r="AF47" s="229"/>
      <c r="AG47" s="227"/>
      <c r="AH47" s="222">
        <v>0</v>
      </c>
      <c r="AI47" s="220"/>
      <c r="AJ47" s="221"/>
      <c r="AK47" s="222">
        <v>2979787</v>
      </c>
      <c r="AL47" s="220"/>
      <c r="AM47" s="221"/>
      <c r="AN47" s="222">
        <v>110126</v>
      </c>
      <c r="AO47" s="220"/>
      <c r="AP47" s="221"/>
      <c r="AQ47" s="222">
        <f t="shared" si="1"/>
        <v>3089913</v>
      </c>
      <c r="AR47" s="224"/>
      <c r="AS47" s="188"/>
      <c r="AT47" s="34" t="s">
        <v>128</v>
      </c>
      <c r="AU47" s="377"/>
    </row>
    <row r="48" spans="1:47" ht="17.25" customHeight="1" thickTop="1" x14ac:dyDescent="0.15">
      <c r="A48" s="380"/>
      <c r="B48" s="259" t="s">
        <v>26</v>
      </c>
      <c r="C48" s="260"/>
      <c r="D48" s="261"/>
      <c r="E48" s="262">
        <f>SUM(E8:E47)</f>
        <v>6928582</v>
      </c>
      <c r="F48" s="263"/>
      <c r="G48" s="264"/>
      <c r="H48" s="262">
        <f>SUM(H8:H47)</f>
        <v>356647</v>
      </c>
      <c r="I48" s="264"/>
      <c r="J48" s="261"/>
      <c r="K48" s="262">
        <f>SUM(K8:K47)</f>
        <v>7037504</v>
      </c>
      <c r="L48" s="263"/>
      <c r="M48" s="264"/>
      <c r="N48" s="262">
        <f>SUM(N8:N47)</f>
        <v>8425488</v>
      </c>
      <c r="O48" s="264"/>
      <c r="P48" s="261"/>
      <c r="Q48" s="262">
        <f>SUM(Q8:Q47)</f>
        <v>22194</v>
      </c>
      <c r="R48" s="263"/>
      <c r="S48" s="264"/>
      <c r="T48" s="262">
        <f>SUM(T8:T47)</f>
        <v>22770415</v>
      </c>
      <c r="U48" s="263"/>
      <c r="X48" s="261"/>
      <c r="Y48" s="262">
        <f>SUM(Y8:Y47)</f>
        <v>34535</v>
      </c>
      <c r="Z48" s="263"/>
      <c r="AA48" s="264"/>
      <c r="AB48" s="262">
        <f>SUM(AB8:AB47)</f>
        <v>458339</v>
      </c>
      <c r="AC48" s="263"/>
      <c r="AD48" s="264"/>
      <c r="AE48" s="262">
        <f>SUM(AE8:AE47)</f>
        <v>571815</v>
      </c>
      <c r="AF48" s="263"/>
      <c r="AG48" s="261"/>
      <c r="AH48" s="262">
        <f>SUM(AH8:AH47)</f>
        <v>20628</v>
      </c>
      <c r="AI48" s="265"/>
      <c r="AJ48" s="266"/>
      <c r="AK48" s="262">
        <f>SUM(AK8:AK47)</f>
        <v>435360891</v>
      </c>
      <c r="AL48" s="265"/>
      <c r="AM48" s="266"/>
      <c r="AN48" s="262">
        <f>SUM(AN8:AN47)</f>
        <v>13138548</v>
      </c>
      <c r="AO48" s="265"/>
      <c r="AP48" s="266"/>
      <c r="AQ48" s="262">
        <f>SUM(AQ8:AQ47)</f>
        <v>448499439</v>
      </c>
      <c r="AR48" s="267"/>
      <c r="AS48" s="268"/>
      <c r="AT48" s="259" t="s">
        <v>26</v>
      </c>
      <c r="AU48" s="381"/>
    </row>
    <row r="49" spans="1:47" ht="23.1" customHeight="1" x14ac:dyDescent="0.15">
      <c r="A49" s="374"/>
      <c r="B49" s="47" t="s">
        <v>27</v>
      </c>
      <c r="C49" s="238"/>
      <c r="D49" s="239"/>
      <c r="E49" s="240">
        <v>41612</v>
      </c>
      <c r="F49" s="241"/>
      <c r="G49" s="240"/>
      <c r="H49" s="240">
        <v>1796</v>
      </c>
      <c r="I49" s="240"/>
      <c r="J49" s="239"/>
      <c r="K49" s="240">
        <v>49561</v>
      </c>
      <c r="L49" s="241"/>
      <c r="M49" s="240"/>
      <c r="N49" s="240">
        <v>36663</v>
      </c>
      <c r="O49" s="240"/>
      <c r="P49" s="239"/>
      <c r="Q49" s="240">
        <v>0</v>
      </c>
      <c r="R49" s="241"/>
      <c r="S49" s="240"/>
      <c r="T49" s="240">
        <f t="shared" ref="T49:T71" si="2">SUM(E49:Q49)</f>
        <v>129632</v>
      </c>
      <c r="U49" s="241"/>
      <c r="X49" s="239"/>
      <c r="Y49" s="240">
        <v>165</v>
      </c>
      <c r="Z49" s="241"/>
      <c r="AA49" s="240"/>
      <c r="AB49" s="240">
        <v>2772</v>
      </c>
      <c r="AC49" s="241"/>
      <c r="AD49" s="240"/>
      <c r="AE49" s="240">
        <v>1913</v>
      </c>
      <c r="AF49" s="241"/>
      <c r="AG49" s="239"/>
      <c r="AH49" s="242">
        <v>0</v>
      </c>
      <c r="AI49" s="243"/>
      <c r="AJ49" s="244"/>
      <c r="AK49" s="242">
        <v>2289329</v>
      </c>
      <c r="AL49" s="243"/>
      <c r="AM49" s="244"/>
      <c r="AN49" s="242">
        <v>111345</v>
      </c>
      <c r="AO49" s="243"/>
      <c r="AP49" s="244"/>
      <c r="AQ49" s="242">
        <f t="shared" ref="AQ49:AQ71" si="3">SUM(AK49:AN49)</f>
        <v>2400674</v>
      </c>
      <c r="AR49" s="245"/>
      <c r="AS49" s="185"/>
      <c r="AT49" s="47" t="s">
        <v>27</v>
      </c>
      <c r="AU49" s="375"/>
    </row>
    <row r="50" spans="1:47" s="246" customFormat="1" ht="23.1" customHeight="1" x14ac:dyDescent="0.15">
      <c r="A50" s="376"/>
      <c r="B50" s="34" t="s">
        <v>28</v>
      </c>
      <c r="C50" s="225"/>
      <c r="D50" s="227"/>
      <c r="E50" s="228">
        <v>36517</v>
      </c>
      <c r="F50" s="229"/>
      <c r="G50" s="228"/>
      <c r="H50" s="228">
        <v>932</v>
      </c>
      <c r="I50" s="228"/>
      <c r="J50" s="227"/>
      <c r="K50" s="228">
        <v>41437</v>
      </c>
      <c r="L50" s="229"/>
      <c r="M50" s="228"/>
      <c r="N50" s="228">
        <v>35194</v>
      </c>
      <c r="O50" s="228"/>
      <c r="P50" s="227"/>
      <c r="Q50" s="228">
        <v>0</v>
      </c>
      <c r="R50" s="229"/>
      <c r="S50" s="228"/>
      <c r="T50" s="228">
        <f t="shared" si="2"/>
        <v>114080</v>
      </c>
      <c r="U50" s="229"/>
      <c r="V50" s="248"/>
      <c r="W50" s="248"/>
      <c r="X50" s="227"/>
      <c r="Y50" s="228">
        <v>165</v>
      </c>
      <c r="Z50" s="229"/>
      <c r="AA50" s="228"/>
      <c r="AB50" s="228">
        <v>1739</v>
      </c>
      <c r="AC50" s="229"/>
      <c r="AD50" s="228"/>
      <c r="AE50" s="228">
        <v>1225</v>
      </c>
      <c r="AF50" s="229"/>
      <c r="AG50" s="227"/>
      <c r="AH50" s="222">
        <v>0</v>
      </c>
      <c r="AI50" s="220"/>
      <c r="AJ50" s="221"/>
      <c r="AK50" s="222">
        <v>2135485</v>
      </c>
      <c r="AL50" s="220"/>
      <c r="AM50" s="221"/>
      <c r="AN50" s="222">
        <v>79568</v>
      </c>
      <c r="AO50" s="220"/>
      <c r="AP50" s="221"/>
      <c r="AQ50" s="222">
        <f t="shared" si="3"/>
        <v>2215053</v>
      </c>
      <c r="AR50" s="224"/>
      <c r="AS50" s="188"/>
      <c r="AT50" s="34" t="s">
        <v>28</v>
      </c>
      <c r="AU50" s="377"/>
    </row>
    <row r="51" spans="1:47" ht="23.1" customHeight="1" x14ac:dyDescent="0.15">
      <c r="A51" s="376"/>
      <c r="B51" s="34" t="s">
        <v>29</v>
      </c>
      <c r="C51" s="225"/>
      <c r="D51" s="227"/>
      <c r="E51" s="228">
        <v>32163</v>
      </c>
      <c r="F51" s="229"/>
      <c r="G51" s="228"/>
      <c r="H51" s="228">
        <v>820</v>
      </c>
      <c r="I51" s="228"/>
      <c r="J51" s="227"/>
      <c r="K51" s="228">
        <v>18387</v>
      </c>
      <c r="L51" s="229"/>
      <c r="M51" s="228"/>
      <c r="N51" s="228">
        <v>17389</v>
      </c>
      <c r="O51" s="228"/>
      <c r="P51" s="227"/>
      <c r="Q51" s="228">
        <v>16</v>
      </c>
      <c r="R51" s="229"/>
      <c r="S51" s="228"/>
      <c r="T51" s="228">
        <f t="shared" si="2"/>
        <v>68775</v>
      </c>
      <c r="U51" s="229"/>
      <c r="X51" s="227"/>
      <c r="Y51" s="228">
        <v>242</v>
      </c>
      <c r="Z51" s="229"/>
      <c r="AA51" s="228"/>
      <c r="AB51" s="228">
        <v>990</v>
      </c>
      <c r="AC51" s="229"/>
      <c r="AD51" s="228"/>
      <c r="AE51" s="228">
        <v>856</v>
      </c>
      <c r="AF51" s="229"/>
      <c r="AG51" s="227"/>
      <c r="AH51" s="222">
        <v>0</v>
      </c>
      <c r="AI51" s="220"/>
      <c r="AJ51" s="221"/>
      <c r="AK51" s="222">
        <v>1481981</v>
      </c>
      <c r="AL51" s="220"/>
      <c r="AM51" s="221"/>
      <c r="AN51" s="222">
        <v>46053</v>
      </c>
      <c r="AO51" s="220"/>
      <c r="AP51" s="221"/>
      <c r="AQ51" s="222">
        <f t="shared" si="3"/>
        <v>1528034</v>
      </c>
      <c r="AR51" s="224"/>
      <c r="AS51" s="188"/>
      <c r="AT51" s="34" t="s">
        <v>29</v>
      </c>
      <c r="AU51" s="377"/>
    </row>
    <row r="52" spans="1:47" ht="23.1" customHeight="1" x14ac:dyDescent="0.15">
      <c r="A52" s="376"/>
      <c r="B52" s="34" t="s">
        <v>56</v>
      </c>
      <c r="C52" s="225"/>
      <c r="D52" s="227"/>
      <c r="E52" s="228">
        <v>11648</v>
      </c>
      <c r="F52" s="229"/>
      <c r="G52" s="228"/>
      <c r="H52" s="228">
        <v>184</v>
      </c>
      <c r="I52" s="228"/>
      <c r="J52" s="227"/>
      <c r="K52" s="228">
        <v>5078</v>
      </c>
      <c r="L52" s="229"/>
      <c r="M52" s="228"/>
      <c r="N52" s="228">
        <v>4700</v>
      </c>
      <c r="O52" s="228"/>
      <c r="P52" s="227"/>
      <c r="Q52" s="228">
        <v>0</v>
      </c>
      <c r="R52" s="229"/>
      <c r="S52" s="228"/>
      <c r="T52" s="228">
        <f t="shared" si="2"/>
        <v>21610</v>
      </c>
      <c r="U52" s="229"/>
      <c r="X52" s="227"/>
      <c r="Y52" s="228">
        <v>44</v>
      </c>
      <c r="Z52" s="229"/>
      <c r="AA52" s="228"/>
      <c r="AB52" s="228">
        <v>377</v>
      </c>
      <c r="AC52" s="229"/>
      <c r="AD52" s="228"/>
      <c r="AE52" s="228">
        <v>215</v>
      </c>
      <c r="AF52" s="229"/>
      <c r="AG52" s="227"/>
      <c r="AH52" s="222">
        <v>0</v>
      </c>
      <c r="AI52" s="220"/>
      <c r="AJ52" s="221"/>
      <c r="AK52" s="222">
        <v>518492</v>
      </c>
      <c r="AL52" s="220"/>
      <c r="AM52" s="221"/>
      <c r="AN52" s="222">
        <v>10693</v>
      </c>
      <c r="AO52" s="220"/>
      <c r="AP52" s="221"/>
      <c r="AQ52" s="222">
        <f t="shared" si="3"/>
        <v>529185</v>
      </c>
      <c r="AR52" s="224"/>
      <c r="AS52" s="188"/>
      <c r="AT52" s="34" t="s">
        <v>56</v>
      </c>
      <c r="AU52" s="377"/>
    </row>
    <row r="53" spans="1:47" ht="23.1" customHeight="1" x14ac:dyDescent="0.15">
      <c r="A53" s="378"/>
      <c r="B53" s="49" t="s">
        <v>30</v>
      </c>
      <c r="C53" s="230"/>
      <c r="D53" s="231"/>
      <c r="E53" s="232">
        <v>16739</v>
      </c>
      <c r="F53" s="233"/>
      <c r="G53" s="232"/>
      <c r="H53" s="232">
        <v>372</v>
      </c>
      <c r="I53" s="232"/>
      <c r="J53" s="231"/>
      <c r="K53" s="232">
        <v>26787</v>
      </c>
      <c r="L53" s="233"/>
      <c r="M53" s="232"/>
      <c r="N53" s="232">
        <v>16671</v>
      </c>
      <c r="O53" s="232"/>
      <c r="P53" s="231"/>
      <c r="Q53" s="232">
        <v>0</v>
      </c>
      <c r="R53" s="233"/>
      <c r="S53" s="232"/>
      <c r="T53" s="232">
        <f t="shared" si="2"/>
        <v>60569</v>
      </c>
      <c r="U53" s="233"/>
      <c r="X53" s="231"/>
      <c r="Y53" s="232">
        <v>70</v>
      </c>
      <c r="Z53" s="233"/>
      <c r="AA53" s="232"/>
      <c r="AB53" s="232">
        <v>1614</v>
      </c>
      <c r="AC53" s="233"/>
      <c r="AD53" s="232"/>
      <c r="AE53" s="232">
        <v>2219</v>
      </c>
      <c r="AF53" s="233"/>
      <c r="AG53" s="231"/>
      <c r="AH53" s="234">
        <v>0</v>
      </c>
      <c r="AI53" s="235"/>
      <c r="AJ53" s="236"/>
      <c r="AK53" s="234">
        <v>945992</v>
      </c>
      <c r="AL53" s="235"/>
      <c r="AM53" s="236"/>
      <c r="AN53" s="234">
        <v>46790</v>
      </c>
      <c r="AO53" s="235"/>
      <c r="AP53" s="236"/>
      <c r="AQ53" s="234">
        <f t="shared" si="3"/>
        <v>992782</v>
      </c>
      <c r="AR53" s="237"/>
      <c r="AS53" s="215"/>
      <c r="AT53" s="49" t="s">
        <v>30</v>
      </c>
      <c r="AU53" s="379"/>
    </row>
    <row r="54" spans="1:47" ht="23.1" customHeight="1" x14ac:dyDescent="0.15">
      <c r="A54" s="376"/>
      <c r="B54" s="34" t="s">
        <v>31</v>
      </c>
      <c r="C54" s="225"/>
      <c r="D54" s="227"/>
      <c r="E54" s="228">
        <v>17267</v>
      </c>
      <c r="F54" s="229"/>
      <c r="G54" s="228"/>
      <c r="H54" s="228">
        <v>426</v>
      </c>
      <c r="I54" s="228"/>
      <c r="J54" s="227"/>
      <c r="K54" s="228">
        <v>11002</v>
      </c>
      <c r="L54" s="229"/>
      <c r="M54" s="228"/>
      <c r="N54" s="228">
        <v>8541</v>
      </c>
      <c r="O54" s="228"/>
      <c r="P54" s="227"/>
      <c r="Q54" s="228">
        <v>0</v>
      </c>
      <c r="R54" s="229"/>
      <c r="S54" s="228"/>
      <c r="T54" s="228">
        <f t="shared" si="2"/>
        <v>37236</v>
      </c>
      <c r="U54" s="229"/>
      <c r="X54" s="227"/>
      <c r="Y54" s="228">
        <v>71</v>
      </c>
      <c r="Z54" s="229"/>
      <c r="AA54" s="228"/>
      <c r="AB54" s="228">
        <v>905</v>
      </c>
      <c r="AC54" s="229"/>
      <c r="AD54" s="228"/>
      <c r="AE54" s="228">
        <v>1081</v>
      </c>
      <c r="AF54" s="229"/>
      <c r="AG54" s="227"/>
      <c r="AH54" s="222">
        <v>60</v>
      </c>
      <c r="AI54" s="220"/>
      <c r="AJ54" s="221"/>
      <c r="AK54" s="222">
        <v>798229</v>
      </c>
      <c r="AL54" s="220"/>
      <c r="AM54" s="221"/>
      <c r="AN54" s="222">
        <v>22840</v>
      </c>
      <c r="AO54" s="220"/>
      <c r="AP54" s="221"/>
      <c r="AQ54" s="222">
        <f t="shared" si="3"/>
        <v>821069</v>
      </c>
      <c r="AR54" s="224"/>
      <c r="AS54" s="188"/>
      <c r="AT54" s="34" t="s">
        <v>31</v>
      </c>
      <c r="AU54" s="377"/>
    </row>
    <row r="55" spans="1:47" s="246" customFormat="1" ht="23.1" customHeight="1" x14ac:dyDescent="0.15">
      <c r="A55" s="376"/>
      <c r="B55" s="34" t="s">
        <v>32</v>
      </c>
      <c r="C55" s="225"/>
      <c r="D55" s="227"/>
      <c r="E55" s="228">
        <v>30030</v>
      </c>
      <c r="F55" s="229"/>
      <c r="G55" s="228"/>
      <c r="H55" s="228">
        <v>960</v>
      </c>
      <c r="I55" s="228"/>
      <c r="J55" s="227"/>
      <c r="K55" s="228">
        <v>11045</v>
      </c>
      <c r="L55" s="229"/>
      <c r="M55" s="228"/>
      <c r="N55" s="228">
        <v>12223</v>
      </c>
      <c r="O55" s="228"/>
      <c r="P55" s="227"/>
      <c r="Q55" s="228">
        <v>0</v>
      </c>
      <c r="R55" s="229"/>
      <c r="S55" s="228"/>
      <c r="T55" s="228">
        <f t="shared" si="2"/>
        <v>54258</v>
      </c>
      <c r="U55" s="229"/>
      <c r="V55" s="248"/>
      <c r="W55" s="248"/>
      <c r="X55" s="227"/>
      <c r="Y55" s="228">
        <v>112</v>
      </c>
      <c r="Z55" s="229"/>
      <c r="AA55" s="228"/>
      <c r="AB55" s="228">
        <v>2153</v>
      </c>
      <c r="AC55" s="229"/>
      <c r="AD55" s="228"/>
      <c r="AE55" s="228">
        <v>1613</v>
      </c>
      <c r="AF55" s="229"/>
      <c r="AG55" s="227"/>
      <c r="AH55" s="222">
        <v>100</v>
      </c>
      <c r="AI55" s="220"/>
      <c r="AJ55" s="221"/>
      <c r="AK55" s="222">
        <v>1378281</v>
      </c>
      <c r="AL55" s="220"/>
      <c r="AM55" s="221"/>
      <c r="AN55" s="222">
        <v>27425</v>
      </c>
      <c r="AO55" s="220"/>
      <c r="AP55" s="221"/>
      <c r="AQ55" s="222">
        <f t="shared" si="3"/>
        <v>1405706</v>
      </c>
      <c r="AR55" s="224"/>
      <c r="AS55" s="188"/>
      <c r="AT55" s="34" t="s">
        <v>32</v>
      </c>
      <c r="AU55" s="377"/>
    </row>
    <row r="56" spans="1:47" ht="23.1" customHeight="1" x14ac:dyDescent="0.15">
      <c r="A56" s="376"/>
      <c r="B56" s="34" t="s">
        <v>33</v>
      </c>
      <c r="C56" s="225"/>
      <c r="D56" s="227"/>
      <c r="E56" s="228">
        <v>19979</v>
      </c>
      <c r="F56" s="229"/>
      <c r="G56" s="228"/>
      <c r="H56" s="228">
        <v>386</v>
      </c>
      <c r="I56" s="228"/>
      <c r="J56" s="227"/>
      <c r="K56" s="228">
        <v>9893</v>
      </c>
      <c r="L56" s="229"/>
      <c r="M56" s="228"/>
      <c r="N56" s="228">
        <v>6547</v>
      </c>
      <c r="O56" s="228"/>
      <c r="P56" s="227"/>
      <c r="Q56" s="228">
        <v>0</v>
      </c>
      <c r="R56" s="229"/>
      <c r="S56" s="228"/>
      <c r="T56" s="228">
        <f t="shared" si="2"/>
        <v>36805</v>
      </c>
      <c r="U56" s="229"/>
      <c r="X56" s="227"/>
      <c r="Y56" s="228">
        <v>59</v>
      </c>
      <c r="Z56" s="229"/>
      <c r="AA56" s="228"/>
      <c r="AB56" s="228">
        <v>782</v>
      </c>
      <c r="AC56" s="229"/>
      <c r="AD56" s="228"/>
      <c r="AE56" s="228">
        <v>527</v>
      </c>
      <c r="AF56" s="229"/>
      <c r="AG56" s="227"/>
      <c r="AH56" s="222">
        <v>50</v>
      </c>
      <c r="AI56" s="220"/>
      <c r="AJ56" s="221"/>
      <c r="AK56" s="222">
        <v>913044</v>
      </c>
      <c r="AL56" s="220"/>
      <c r="AM56" s="221"/>
      <c r="AN56" s="222">
        <v>20493</v>
      </c>
      <c r="AO56" s="220"/>
      <c r="AP56" s="221"/>
      <c r="AQ56" s="222">
        <f t="shared" si="3"/>
        <v>933537</v>
      </c>
      <c r="AR56" s="224"/>
      <c r="AS56" s="188"/>
      <c r="AT56" s="34" t="s">
        <v>33</v>
      </c>
      <c r="AU56" s="377"/>
    </row>
    <row r="57" spans="1:47" ht="23.1" customHeight="1" x14ac:dyDescent="0.15">
      <c r="A57" s="376"/>
      <c r="B57" s="34" t="s">
        <v>34</v>
      </c>
      <c r="C57" s="225"/>
      <c r="D57" s="227"/>
      <c r="E57" s="228">
        <v>19076</v>
      </c>
      <c r="F57" s="229"/>
      <c r="G57" s="228"/>
      <c r="H57" s="228">
        <v>421</v>
      </c>
      <c r="I57" s="228"/>
      <c r="J57" s="227"/>
      <c r="K57" s="228">
        <v>9434</v>
      </c>
      <c r="L57" s="229"/>
      <c r="M57" s="228"/>
      <c r="N57" s="228">
        <v>8000</v>
      </c>
      <c r="O57" s="228"/>
      <c r="P57" s="227"/>
      <c r="Q57" s="228">
        <v>0</v>
      </c>
      <c r="R57" s="229"/>
      <c r="S57" s="228"/>
      <c r="T57" s="228">
        <f t="shared" si="2"/>
        <v>36931</v>
      </c>
      <c r="U57" s="229"/>
      <c r="X57" s="227"/>
      <c r="Y57" s="228">
        <v>52</v>
      </c>
      <c r="Z57" s="229"/>
      <c r="AA57" s="228"/>
      <c r="AB57" s="228">
        <v>577</v>
      </c>
      <c r="AC57" s="229"/>
      <c r="AD57" s="228"/>
      <c r="AE57" s="228">
        <v>1905</v>
      </c>
      <c r="AF57" s="229"/>
      <c r="AG57" s="227"/>
      <c r="AH57" s="222">
        <v>39</v>
      </c>
      <c r="AI57" s="220"/>
      <c r="AJ57" s="221"/>
      <c r="AK57" s="222">
        <v>878224</v>
      </c>
      <c r="AL57" s="220"/>
      <c r="AM57" s="221"/>
      <c r="AN57" s="222">
        <v>18361</v>
      </c>
      <c r="AO57" s="220"/>
      <c r="AP57" s="221"/>
      <c r="AQ57" s="222">
        <f t="shared" si="3"/>
        <v>896585</v>
      </c>
      <c r="AR57" s="224"/>
      <c r="AS57" s="188"/>
      <c r="AT57" s="34" t="s">
        <v>34</v>
      </c>
      <c r="AU57" s="377"/>
    </row>
    <row r="58" spans="1:47" ht="23.1" customHeight="1" x14ac:dyDescent="0.15">
      <c r="A58" s="378"/>
      <c r="B58" s="49" t="s">
        <v>35</v>
      </c>
      <c r="C58" s="230"/>
      <c r="D58" s="231"/>
      <c r="E58" s="232">
        <v>14420</v>
      </c>
      <c r="F58" s="233"/>
      <c r="G58" s="232"/>
      <c r="H58" s="232">
        <v>666</v>
      </c>
      <c r="I58" s="232"/>
      <c r="J58" s="231"/>
      <c r="K58" s="232">
        <v>5767</v>
      </c>
      <c r="L58" s="233"/>
      <c r="M58" s="232"/>
      <c r="N58" s="232">
        <v>7509</v>
      </c>
      <c r="O58" s="232"/>
      <c r="P58" s="231"/>
      <c r="Q58" s="232">
        <v>0</v>
      </c>
      <c r="R58" s="233"/>
      <c r="S58" s="232"/>
      <c r="T58" s="232">
        <f t="shared" si="2"/>
        <v>28362</v>
      </c>
      <c r="U58" s="233"/>
      <c r="X58" s="231"/>
      <c r="Y58" s="232">
        <v>29</v>
      </c>
      <c r="Z58" s="233"/>
      <c r="AA58" s="232"/>
      <c r="AB58" s="232">
        <v>1104</v>
      </c>
      <c r="AC58" s="233"/>
      <c r="AD58" s="232"/>
      <c r="AE58" s="232">
        <v>977</v>
      </c>
      <c r="AF58" s="233"/>
      <c r="AG58" s="231"/>
      <c r="AH58" s="234">
        <v>0</v>
      </c>
      <c r="AI58" s="235"/>
      <c r="AJ58" s="236"/>
      <c r="AK58" s="234">
        <v>656925</v>
      </c>
      <c r="AL58" s="235"/>
      <c r="AM58" s="236"/>
      <c r="AN58" s="234">
        <v>12991</v>
      </c>
      <c r="AO58" s="235"/>
      <c r="AP58" s="236"/>
      <c r="AQ58" s="234">
        <f t="shared" si="3"/>
        <v>669916</v>
      </c>
      <c r="AR58" s="237"/>
      <c r="AS58" s="215"/>
      <c r="AT58" s="49" t="s">
        <v>35</v>
      </c>
      <c r="AU58" s="379"/>
    </row>
    <row r="59" spans="1:47" ht="23.1" customHeight="1" x14ac:dyDescent="0.15">
      <c r="A59" s="376"/>
      <c r="B59" s="34" t="s">
        <v>57</v>
      </c>
      <c r="C59" s="225"/>
      <c r="D59" s="227"/>
      <c r="E59" s="228">
        <v>10701</v>
      </c>
      <c r="F59" s="229"/>
      <c r="G59" s="228"/>
      <c r="H59" s="228">
        <v>246</v>
      </c>
      <c r="I59" s="228"/>
      <c r="J59" s="227"/>
      <c r="K59" s="228">
        <v>3419</v>
      </c>
      <c r="L59" s="229"/>
      <c r="M59" s="228"/>
      <c r="N59" s="228">
        <v>4631</v>
      </c>
      <c r="O59" s="228"/>
      <c r="P59" s="227"/>
      <c r="Q59" s="228">
        <v>0</v>
      </c>
      <c r="R59" s="229"/>
      <c r="S59" s="228"/>
      <c r="T59" s="228">
        <f t="shared" si="2"/>
        <v>18997</v>
      </c>
      <c r="U59" s="229"/>
      <c r="X59" s="227"/>
      <c r="Y59" s="228">
        <v>27</v>
      </c>
      <c r="Z59" s="229"/>
      <c r="AA59" s="228"/>
      <c r="AB59" s="228">
        <v>481</v>
      </c>
      <c r="AC59" s="229"/>
      <c r="AD59" s="228"/>
      <c r="AE59" s="228">
        <v>487</v>
      </c>
      <c r="AF59" s="229"/>
      <c r="AG59" s="227"/>
      <c r="AH59" s="222">
        <v>7</v>
      </c>
      <c r="AI59" s="220"/>
      <c r="AJ59" s="221"/>
      <c r="AK59" s="222">
        <v>474466</v>
      </c>
      <c r="AL59" s="220"/>
      <c r="AM59" s="221"/>
      <c r="AN59" s="222">
        <v>7571</v>
      </c>
      <c r="AO59" s="220"/>
      <c r="AP59" s="221"/>
      <c r="AQ59" s="222">
        <f t="shared" si="3"/>
        <v>482037</v>
      </c>
      <c r="AR59" s="224"/>
      <c r="AS59" s="188"/>
      <c r="AT59" s="34" t="s">
        <v>57</v>
      </c>
      <c r="AU59" s="377"/>
    </row>
    <row r="60" spans="1:47" ht="23.1" customHeight="1" x14ac:dyDescent="0.15">
      <c r="A60" s="376"/>
      <c r="B60" s="34" t="s">
        <v>36</v>
      </c>
      <c r="C60" s="225"/>
      <c r="D60" s="227"/>
      <c r="E60" s="228">
        <v>7832</v>
      </c>
      <c r="F60" s="229"/>
      <c r="G60" s="228"/>
      <c r="H60" s="228">
        <v>276</v>
      </c>
      <c r="I60" s="228"/>
      <c r="J60" s="227"/>
      <c r="K60" s="228">
        <v>3710</v>
      </c>
      <c r="L60" s="229"/>
      <c r="M60" s="228"/>
      <c r="N60" s="228">
        <v>4187</v>
      </c>
      <c r="O60" s="228"/>
      <c r="P60" s="227"/>
      <c r="Q60" s="228">
        <v>0</v>
      </c>
      <c r="R60" s="229"/>
      <c r="S60" s="228"/>
      <c r="T60" s="228">
        <f t="shared" si="2"/>
        <v>16005</v>
      </c>
      <c r="U60" s="229"/>
      <c r="X60" s="227"/>
      <c r="Y60" s="228">
        <v>9</v>
      </c>
      <c r="Z60" s="229"/>
      <c r="AA60" s="228"/>
      <c r="AB60" s="228">
        <v>223</v>
      </c>
      <c r="AC60" s="229"/>
      <c r="AD60" s="228"/>
      <c r="AE60" s="228">
        <v>270</v>
      </c>
      <c r="AF60" s="229"/>
      <c r="AG60" s="227"/>
      <c r="AH60" s="222">
        <v>0</v>
      </c>
      <c r="AI60" s="220"/>
      <c r="AJ60" s="221"/>
      <c r="AK60" s="222">
        <v>348268</v>
      </c>
      <c r="AL60" s="220"/>
      <c r="AM60" s="221"/>
      <c r="AN60" s="222">
        <v>7941</v>
      </c>
      <c r="AO60" s="220"/>
      <c r="AP60" s="221"/>
      <c r="AQ60" s="222">
        <f t="shared" si="3"/>
        <v>356209</v>
      </c>
      <c r="AR60" s="224"/>
      <c r="AS60" s="188"/>
      <c r="AT60" s="34" t="s">
        <v>36</v>
      </c>
      <c r="AU60" s="377"/>
    </row>
    <row r="61" spans="1:47" ht="23.1" customHeight="1" x14ac:dyDescent="0.15">
      <c r="A61" s="376"/>
      <c r="B61" s="34" t="s">
        <v>37</v>
      </c>
      <c r="C61" s="225"/>
      <c r="D61" s="227"/>
      <c r="E61" s="228">
        <v>9425</v>
      </c>
      <c r="F61" s="229"/>
      <c r="G61" s="228"/>
      <c r="H61" s="228">
        <v>233</v>
      </c>
      <c r="I61" s="228"/>
      <c r="J61" s="227"/>
      <c r="K61" s="228">
        <v>4522</v>
      </c>
      <c r="L61" s="229"/>
      <c r="M61" s="228"/>
      <c r="N61" s="228">
        <v>1672</v>
      </c>
      <c r="O61" s="228"/>
      <c r="P61" s="227"/>
      <c r="Q61" s="228">
        <v>0</v>
      </c>
      <c r="R61" s="229"/>
      <c r="S61" s="228"/>
      <c r="T61" s="228">
        <f t="shared" si="2"/>
        <v>15852</v>
      </c>
      <c r="U61" s="229"/>
      <c r="X61" s="227"/>
      <c r="Y61" s="228">
        <v>111</v>
      </c>
      <c r="Z61" s="229"/>
      <c r="AA61" s="228"/>
      <c r="AB61" s="228">
        <v>632</v>
      </c>
      <c r="AC61" s="229"/>
      <c r="AD61" s="228"/>
      <c r="AE61" s="228">
        <v>882</v>
      </c>
      <c r="AF61" s="229"/>
      <c r="AG61" s="227"/>
      <c r="AH61" s="222">
        <v>0</v>
      </c>
      <c r="AI61" s="220"/>
      <c r="AJ61" s="221"/>
      <c r="AK61" s="222">
        <v>366327</v>
      </c>
      <c r="AL61" s="220"/>
      <c r="AM61" s="221"/>
      <c r="AN61" s="222">
        <v>10779</v>
      </c>
      <c r="AO61" s="220"/>
      <c r="AP61" s="221"/>
      <c r="AQ61" s="222">
        <f t="shared" si="3"/>
        <v>377106</v>
      </c>
      <c r="AR61" s="224"/>
      <c r="AS61" s="188"/>
      <c r="AT61" s="34" t="s">
        <v>37</v>
      </c>
      <c r="AU61" s="377"/>
    </row>
    <row r="62" spans="1:47" ht="23.1" customHeight="1" x14ac:dyDescent="0.15">
      <c r="A62" s="376"/>
      <c r="B62" s="34" t="s">
        <v>38</v>
      </c>
      <c r="C62" s="225"/>
      <c r="D62" s="227"/>
      <c r="E62" s="228">
        <v>7008</v>
      </c>
      <c r="F62" s="229"/>
      <c r="G62" s="228"/>
      <c r="H62" s="228">
        <v>96</v>
      </c>
      <c r="I62" s="228"/>
      <c r="J62" s="227"/>
      <c r="K62" s="228">
        <v>3533</v>
      </c>
      <c r="L62" s="229"/>
      <c r="M62" s="228"/>
      <c r="N62" s="228">
        <v>2484</v>
      </c>
      <c r="O62" s="228"/>
      <c r="P62" s="227"/>
      <c r="Q62" s="228">
        <v>0</v>
      </c>
      <c r="R62" s="229"/>
      <c r="S62" s="228"/>
      <c r="T62" s="228">
        <f t="shared" si="2"/>
        <v>13121</v>
      </c>
      <c r="U62" s="229"/>
      <c r="X62" s="227"/>
      <c r="Y62" s="228">
        <v>103</v>
      </c>
      <c r="Z62" s="229"/>
      <c r="AA62" s="228"/>
      <c r="AB62" s="228">
        <v>288</v>
      </c>
      <c r="AC62" s="229"/>
      <c r="AD62" s="228"/>
      <c r="AE62" s="228">
        <v>212</v>
      </c>
      <c r="AF62" s="229"/>
      <c r="AG62" s="227"/>
      <c r="AH62" s="222">
        <v>0</v>
      </c>
      <c r="AI62" s="220"/>
      <c r="AJ62" s="221"/>
      <c r="AK62" s="222">
        <v>297661</v>
      </c>
      <c r="AL62" s="220"/>
      <c r="AM62" s="221"/>
      <c r="AN62" s="222">
        <v>6942</v>
      </c>
      <c r="AO62" s="220"/>
      <c r="AP62" s="221"/>
      <c r="AQ62" s="222">
        <f t="shared" si="3"/>
        <v>304603</v>
      </c>
      <c r="AR62" s="224"/>
      <c r="AS62" s="188"/>
      <c r="AT62" s="34" t="s">
        <v>38</v>
      </c>
      <c r="AU62" s="377"/>
    </row>
    <row r="63" spans="1:47" ht="23.1" customHeight="1" x14ac:dyDescent="0.15">
      <c r="A63" s="378"/>
      <c r="B63" s="49" t="s">
        <v>39</v>
      </c>
      <c r="C63" s="230"/>
      <c r="D63" s="231"/>
      <c r="E63" s="232">
        <v>11415</v>
      </c>
      <c r="F63" s="233"/>
      <c r="G63" s="232"/>
      <c r="H63" s="232">
        <v>111</v>
      </c>
      <c r="I63" s="232"/>
      <c r="J63" s="231"/>
      <c r="K63" s="232">
        <v>3547</v>
      </c>
      <c r="L63" s="233"/>
      <c r="M63" s="232"/>
      <c r="N63" s="232">
        <v>1346</v>
      </c>
      <c r="O63" s="232"/>
      <c r="P63" s="231"/>
      <c r="Q63" s="232">
        <v>0</v>
      </c>
      <c r="R63" s="233"/>
      <c r="S63" s="232"/>
      <c r="T63" s="232">
        <f t="shared" si="2"/>
        <v>16419</v>
      </c>
      <c r="U63" s="233"/>
      <c r="X63" s="231"/>
      <c r="Y63" s="232">
        <v>144</v>
      </c>
      <c r="Z63" s="233"/>
      <c r="AA63" s="232"/>
      <c r="AB63" s="232">
        <v>603</v>
      </c>
      <c r="AC63" s="233"/>
      <c r="AD63" s="232"/>
      <c r="AE63" s="232">
        <v>495</v>
      </c>
      <c r="AF63" s="233"/>
      <c r="AG63" s="231"/>
      <c r="AH63" s="234">
        <v>0</v>
      </c>
      <c r="AI63" s="235"/>
      <c r="AJ63" s="236"/>
      <c r="AK63" s="234">
        <v>432052</v>
      </c>
      <c r="AL63" s="235"/>
      <c r="AM63" s="236"/>
      <c r="AN63" s="234">
        <v>9100</v>
      </c>
      <c r="AO63" s="235"/>
      <c r="AP63" s="236"/>
      <c r="AQ63" s="234">
        <f t="shared" si="3"/>
        <v>441152</v>
      </c>
      <c r="AR63" s="237"/>
      <c r="AS63" s="215"/>
      <c r="AT63" s="49" t="s">
        <v>39</v>
      </c>
      <c r="AU63" s="379"/>
    </row>
    <row r="64" spans="1:47" ht="23.1" customHeight="1" x14ac:dyDescent="0.15">
      <c r="A64" s="376"/>
      <c r="B64" s="34" t="s">
        <v>40</v>
      </c>
      <c r="C64" s="225"/>
      <c r="D64" s="227"/>
      <c r="E64" s="228">
        <v>2914</v>
      </c>
      <c r="F64" s="229"/>
      <c r="G64" s="228"/>
      <c r="H64" s="228">
        <v>51</v>
      </c>
      <c r="I64" s="228"/>
      <c r="J64" s="227"/>
      <c r="K64" s="228">
        <v>521</v>
      </c>
      <c r="L64" s="229"/>
      <c r="M64" s="228"/>
      <c r="N64" s="228">
        <v>172</v>
      </c>
      <c r="O64" s="228"/>
      <c r="P64" s="227"/>
      <c r="Q64" s="228">
        <v>0</v>
      </c>
      <c r="R64" s="229"/>
      <c r="S64" s="228"/>
      <c r="T64" s="228">
        <f t="shared" si="2"/>
        <v>3658</v>
      </c>
      <c r="U64" s="229"/>
      <c r="X64" s="227"/>
      <c r="Y64" s="228">
        <v>25</v>
      </c>
      <c r="Z64" s="229"/>
      <c r="AA64" s="228"/>
      <c r="AB64" s="228">
        <v>132</v>
      </c>
      <c r="AC64" s="229"/>
      <c r="AD64" s="228"/>
      <c r="AE64" s="228">
        <v>0</v>
      </c>
      <c r="AF64" s="229"/>
      <c r="AG64" s="227"/>
      <c r="AH64" s="222">
        <v>0</v>
      </c>
      <c r="AI64" s="220"/>
      <c r="AJ64" s="221"/>
      <c r="AK64" s="222">
        <v>86394</v>
      </c>
      <c r="AL64" s="220"/>
      <c r="AM64" s="221"/>
      <c r="AN64" s="222">
        <v>1426</v>
      </c>
      <c r="AO64" s="220"/>
      <c r="AP64" s="221"/>
      <c r="AQ64" s="222">
        <f t="shared" si="3"/>
        <v>87820</v>
      </c>
      <c r="AR64" s="224"/>
      <c r="AS64" s="188"/>
      <c r="AT64" s="34" t="s">
        <v>40</v>
      </c>
      <c r="AU64" s="377"/>
    </row>
    <row r="65" spans="1:47" ht="23.1" customHeight="1" x14ac:dyDescent="0.15">
      <c r="A65" s="376"/>
      <c r="B65" s="34" t="s">
        <v>41</v>
      </c>
      <c r="C65" s="225"/>
      <c r="D65" s="227"/>
      <c r="E65" s="228">
        <v>10862</v>
      </c>
      <c r="F65" s="229"/>
      <c r="G65" s="228"/>
      <c r="H65" s="228">
        <v>149</v>
      </c>
      <c r="I65" s="228"/>
      <c r="J65" s="227"/>
      <c r="K65" s="228">
        <v>7760</v>
      </c>
      <c r="L65" s="229"/>
      <c r="M65" s="228"/>
      <c r="N65" s="228">
        <v>3536</v>
      </c>
      <c r="O65" s="228"/>
      <c r="P65" s="227"/>
      <c r="Q65" s="228">
        <v>0</v>
      </c>
      <c r="R65" s="229"/>
      <c r="S65" s="228"/>
      <c r="T65" s="228">
        <f t="shared" si="2"/>
        <v>22307</v>
      </c>
      <c r="U65" s="229"/>
      <c r="X65" s="227"/>
      <c r="Y65" s="228">
        <v>188</v>
      </c>
      <c r="Z65" s="229"/>
      <c r="AA65" s="228"/>
      <c r="AB65" s="228">
        <v>234</v>
      </c>
      <c r="AC65" s="229"/>
      <c r="AD65" s="228"/>
      <c r="AE65" s="228">
        <v>613</v>
      </c>
      <c r="AF65" s="229"/>
      <c r="AG65" s="227"/>
      <c r="AH65" s="222">
        <v>0</v>
      </c>
      <c r="AI65" s="220"/>
      <c r="AJ65" s="221"/>
      <c r="AK65" s="222">
        <v>435827</v>
      </c>
      <c r="AL65" s="220"/>
      <c r="AM65" s="221"/>
      <c r="AN65" s="222">
        <v>14603</v>
      </c>
      <c r="AO65" s="220"/>
      <c r="AP65" s="221"/>
      <c r="AQ65" s="222">
        <f t="shared" si="3"/>
        <v>450430</v>
      </c>
      <c r="AR65" s="224"/>
      <c r="AS65" s="188"/>
      <c r="AT65" s="34" t="s">
        <v>41</v>
      </c>
      <c r="AU65" s="377"/>
    </row>
    <row r="66" spans="1:47" ht="23.1" customHeight="1" x14ac:dyDescent="0.15">
      <c r="A66" s="376"/>
      <c r="B66" s="34" t="s">
        <v>42</v>
      </c>
      <c r="C66" s="225"/>
      <c r="D66" s="227"/>
      <c r="E66" s="228">
        <v>13401</v>
      </c>
      <c r="F66" s="229"/>
      <c r="G66" s="228"/>
      <c r="H66" s="228">
        <v>105</v>
      </c>
      <c r="I66" s="228"/>
      <c r="J66" s="227"/>
      <c r="K66" s="228">
        <v>8945</v>
      </c>
      <c r="L66" s="229"/>
      <c r="M66" s="228"/>
      <c r="N66" s="228">
        <v>3189</v>
      </c>
      <c r="O66" s="228"/>
      <c r="P66" s="227"/>
      <c r="Q66" s="228">
        <v>1</v>
      </c>
      <c r="R66" s="229"/>
      <c r="S66" s="228"/>
      <c r="T66" s="228">
        <f t="shared" si="2"/>
        <v>25641</v>
      </c>
      <c r="U66" s="229"/>
      <c r="X66" s="227"/>
      <c r="Y66" s="228">
        <v>199</v>
      </c>
      <c r="Z66" s="229"/>
      <c r="AA66" s="228"/>
      <c r="AB66" s="228">
        <v>331</v>
      </c>
      <c r="AC66" s="229"/>
      <c r="AD66" s="228"/>
      <c r="AE66" s="228">
        <v>286</v>
      </c>
      <c r="AF66" s="229"/>
      <c r="AG66" s="227"/>
      <c r="AH66" s="222">
        <v>0</v>
      </c>
      <c r="AI66" s="220"/>
      <c r="AJ66" s="221"/>
      <c r="AK66" s="222">
        <v>536860</v>
      </c>
      <c r="AL66" s="220"/>
      <c r="AM66" s="221"/>
      <c r="AN66" s="222">
        <v>658</v>
      </c>
      <c r="AO66" s="220"/>
      <c r="AP66" s="221"/>
      <c r="AQ66" s="222">
        <f t="shared" si="3"/>
        <v>537518</v>
      </c>
      <c r="AR66" s="224"/>
      <c r="AS66" s="188"/>
      <c r="AT66" s="34" t="s">
        <v>42</v>
      </c>
      <c r="AU66" s="377"/>
    </row>
    <row r="67" spans="1:47" ht="23.1" customHeight="1" x14ac:dyDescent="0.15">
      <c r="A67" s="376"/>
      <c r="B67" s="34" t="s">
        <v>43</v>
      </c>
      <c r="C67" s="225"/>
      <c r="D67" s="227"/>
      <c r="E67" s="228">
        <v>29706</v>
      </c>
      <c r="F67" s="229"/>
      <c r="G67" s="228"/>
      <c r="H67" s="228">
        <v>386</v>
      </c>
      <c r="I67" s="228"/>
      <c r="J67" s="227"/>
      <c r="K67" s="228">
        <v>25846</v>
      </c>
      <c r="L67" s="229"/>
      <c r="M67" s="228"/>
      <c r="N67" s="228">
        <v>12688</v>
      </c>
      <c r="O67" s="228"/>
      <c r="P67" s="227"/>
      <c r="Q67" s="228">
        <v>3</v>
      </c>
      <c r="R67" s="229"/>
      <c r="S67" s="228"/>
      <c r="T67" s="228">
        <f t="shared" si="2"/>
        <v>68629</v>
      </c>
      <c r="U67" s="229"/>
      <c r="X67" s="227"/>
      <c r="Y67" s="228">
        <v>130</v>
      </c>
      <c r="Z67" s="229"/>
      <c r="AA67" s="228"/>
      <c r="AB67" s="228">
        <v>960</v>
      </c>
      <c r="AC67" s="229"/>
      <c r="AD67" s="228"/>
      <c r="AE67" s="228">
        <v>456</v>
      </c>
      <c r="AF67" s="229"/>
      <c r="AG67" s="227"/>
      <c r="AH67" s="222">
        <v>0</v>
      </c>
      <c r="AI67" s="220"/>
      <c r="AJ67" s="221"/>
      <c r="AK67" s="222">
        <v>1300631</v>
      </c>
      <c r="AL67" s="220"/>
      <c r="AM67" s="221"/>
      <c r="AN67" s="222">
        <v>49897</v>
      </c>
      <c r="AO67" s="220"/>
      <c r="AP67" s="221"/>
      <c r="AQ67" s="222">
        <f t="shared" si="3"/>
        <v>1350528</v>
      </c>
      <c r="AR67" s="224"/>
      <c r="AS67" s="188"/>
      <c r="AT67" s="34" t="s">
        <v>43</v>
      </c>
      <c r="AU67" s="377"/>
    </row>
    <row r="68" spans="1:47" ht="23.1" customHeight="1" x14ac:dyDescent="0.15">
      <c r="A68" s="378"/>
      <c r="B68" s="49" t="s">
        <v>44</v>
      </c>
      <c r="C68" s="230"/>
      <c r="D68" s="231"/>
      <c r="E68" s="232">
        <v>32102</v>
      </c>
      <c r="F68" s="233"/>
      <c r="G68" s="232"/>
      <c r="H68" s="232">
        <v>768</v>
      </c>
      <c r="I68" s="232"/>
      <c r="J68" s="231"/>
      <c r="K68" s="232">
        <v>18782</v>
      </c>
      <c r="L68" s="233"/>
      <c r="M68" s="232"/>
      <c r="N68" s="232">
        <v>10372</v>
      </c>
      <c r="O68" s="232"/>
      <c r="P68" s="231"/>
      <c r="Q68" s="232">
        <v>7</v>
      </c>
      <c r="R68" s="233"/>
      <c r="S68" s="232"/>
      <c r="T68" s="232">
        <f t="shared" si="2"/>
        <v>62031</v>
      </c>
      <c r="U68" s="233"/>
      <c r="X68" s="231"/>
      <c r="Y68" s="232">
        <v>267</v>
      </c>
      <c r="Z68" s="233"/>
      <c r="AA68" s="232"/>
      <c r="AB68" s="232">
        <v>1448</v>
      </c>
      <c r="AC68" s="233"/>
      <c r="AD68" s="232"/>
      <c r="AE68" s="232">
        <v>2837</v>
      </c>
      <c r="AF68" s="233"/>
      <c r="AG68" s="231"/>
      <c r="AH68" s="234">
        <v>42</v>
      </c>
      <c r="AI68" s="235"/>
      <c r="AJ68" s="236"/>
      <c r="AK68" s="234">
        <v>1398898</v>
      </c>
      <c r="AL68" s="235"/>
      <c r="AM68" s="236"/>
      <c r="AN68" s="234">
        <v>39238</v>
      </c>
      <c r="AO68" s="235"/>
      <c r="AP68" s="236"/>
      <c r="AQ68" s="234">
        <f t="shared" si="3"/>
        <v>1438136</v>
      </c>
      <c r="AR68" s="237"/>
      <c r="AS68" s="215"/>
      <c r="AT68" s="49" t="s">
        <v>44</v>
      </c>
      <c r="AU68" s="379"/>
    </row>
    <row r="69" spans="1:47" ht="23.1" customHeight="1" x14ac:dyDescent="0.15">
      <c r="A69" s="376"/>
      <c r="B69" s="34" t="s">
        <v>45</v>
      </c>
      <c r="C69" s="225"/>
      <c r="D69" s="227"/>
      <c r="E69" s="228">
        <v>33070</v>
      </c>
      <c r="F69" s="229"/>
      <c r="G69" s="228"/>
      <c r="H69" s="228">
        <v>1451</v>
      </c>
      <c r="I69" s="228"/>
      <c r="J69" s="227"/>
      <c r="K69" s="228">
        <v>33379</v>
      </c>
      <c r="L69" s="229"/>
      <c r="M69" s="228"/>
      <c r="N69" s="228">
        <v>19228</v>
      </c>
      <c r="O69" s="228"/>
      <c r="P69" s="227"/>
      <c r="Q69" s="228">
        <v>0</v>
      </c>
      <c r="R69" s="229"/>
      <c r="S69" s="228"/>
      <c r="T69" s="228">
        <f t="shared" si="2"/>
        <v>87128</v>
      </c>
      <c r="U69" s="229"/>
      <c r="X69" s="227"/>
      <c r="Y69" s="228">
        <v>111</v>
      </c>
      <c r="Z69" s="229"/>
      <c r="AA69" s="228"/>
      <c r="AB69" s="228">
        <v>1815</v>
      </c>
      <c r="AC69" s="229"/>
      <c r="AD69" s="228"/>
      <c r="AE69" s="228">
        <v>2061</v>
      </c>
      <c r="AF69" s="229"/>
      <c r="AG69" s="227"/>
      <c r="AH69" s="222">
        <v>0</v>
      </c>
      <c r="AI69" s="220"/>
      <c r="AJ69" s="221"/>
      <c r="AK69" s="222">
        <v>1596057</v>
      </c>
      <c r="AL69" s="220"/>
      <c r="AM69" s="221"/>
      <c r="AN69" s="222">
        <v>63431</v>
      </c>
      <c r="AO69" s="220"/>
      <c r="AP69" s="221"/>
      <c r="AQ69" s="222">
        <f t="shared" si="3"/>
        <v>1659488</v>
      </c>
      <c r="AR69" s="224"/>
      <c r="AS69" s="188"/>
      <c r="AT69" s="34" t="s">
        <v>45</v>
      </c>
      <c r="AU69" s="377"/>
    </row>
    <row r="70" spans="1:47" ht="23.1" customHeight="1" x14ac:dyDescent="0.15">
      <c r="A70" s="376"/>
      <c r="B70" s="34" t="s">
        <v>46</v>
      </c>
      <c r="C70" s="225"/>
      <c r="D70" s="227"/>
      <c r="E70" s="228">
        <v>43228</v>
      </c>
      <c r="F70" s="229"/>
      <c r="G70" s="228"/>
      <c r="H70" s="228">
        <v>4598</v>
      </c>
      <c r="I70" s="228"/>
      <c r="J70" s="227"/>
      <c r="K70" s="228">
        <v>37351</v>
      </c>
      <c r="L70" s="229"/>
      <c r="M70" s="228"/>
      <c r="N70" s="228">
        <v>34204</v>
      </c>
      <c r="O70" s="228"/>
      <c r="P70" s="227"/>
      <c r="Q70" s="228">
        <v>1</v>
      </c>
      <c r="R70" s="229"/>
      <c r="S70" s="228"/>
      <c r="T70" s="228">
        <f t="shared" si="2"/>
        <v>119382</v>
      </c>
      <c r="U70" s="229"/>
      <c r="X70" s="227"/>
      <c r="Y70" s="228">
        <v>370</v>
      </c>
      <c r="Z70" s="229"/>
      <c r="AA70" s="228"/>
      <c r="AB70" s="228">
        <v>3532</v>
      </c>
      <c r="AC70" s="229"/>
      <c r="AD70" s="228"/>
      <c r="AE70" s="228">
        <v>3506</v>
      </c>
      <c r="AF70" s="229"/>
      <c r="AG70" s="227"/>
      <c r="AH70" s="222">
        <v>200</v>
      </c>
      <c r="AI70" s="220"/>
      <c r="AJ70" s="221"/>
      <c r="AK70" s="222">
        <v>2171180</v>
      </c>
      <c r="AL70" s="220"/>
      <c r="AM70" s="221"/>
      <c r="AN70" s="222">
        <v>76205</v>
      </c>
      <c r="AO70" s="220"/>
      <c r="AP70" s="221"/>
      <c r="AQ70" s="222">
        <f t="shared" si="3"/>
        <v>2247385</v>
      </c>
      <c r="AR70" s="224"/>
      <c r="AS70" s="188"/>
      <c r="AT70" s="34" t="s">
        <v>46</v>
      </c>
      <c r="AU70" s="377"/>
    </row>
    <row r="71" spans="1:47" ht="23.1" customHeight="1" thickBot="1" x14ac:dyDescent="0.2">
      <c r="A71" s="376"/>
      <c r="B71" s="34" t="s">
        <v>47</v>
      </c>
      <c r="C71" s="225"/>
      <c r="D71" s="227"/>
      <c r="E71" s="228">
        <v>28864</v>
      </c>
      <c r="F71" s="229"/>
      <c r="G71" s="228"/>
      <c r="H71" s="228">
        <v>719</v>
      </c>
      <c r="I71" s="228"/>
      <c r="J71" s="227"/>
      <c r="K71" s="228">
        <v>25585</v>
      </c>
      <c r="L71" s="229"/>
      <c r="M71" s="228"/>
      <c r="N71" s="228">
        <v>14389</v>
      </c>
      <c r="O71" s="228"/>
      <c r="P71" s="227"/>
      <c r="Q71" s="228">
        <v>0</v>
      </c>
      <c r="R71" s="229"/>
      <c r="S71" s="228"/>
      <c r="T71" s="228">
        <f t="shared" si="2"/>
        <v>69557</v>
      </c>
      <c r="U71" s="229"/>
      <c r="X71" s="227"/>
      <c r="Y71" s="228">
        <v>310</v>
      </c>
      <c r="Z71" s="229"/>
      <c r="AA71" s="228"/>
      <c r="AB71" s="228">
        <v>1324</v>
      </c>
      <c r="AC71" s="229"/>
      <c r="AD71" s="228"/>
      <c r="AE71" s="228">
        <v>629</v>
      </c>
      <c r="AF71" s="229"/>
      <c r="AG71" s="227"/>
      <c r="AH71" s="222">
        <v>14</v>
      </c>
      <c r="AI71" s="220"/>
      <c r="AJ71" s="221"/>
      <c r="AK71" s="222">
        <v>1367160</v>
      </c>
      <c r="AL71" s="220"/>
      <c r="AM71" s="221"/>
      <c r="AN71" s="222">
        <v>55638</v>
      </c>
      <c r="AO71" s="220"/>
      <c r="AP71" s="221"/>
      <c r="AQ71" s="222">
        <f t="shared" si="3"/>
        <v>1422798</v>
      </c>
      <c r="AR71" s="224"/>
      <c r="AS71" s="188"/>
      <c r="AT71" s="34" t="s">
        <v>47</v>
      </c>
      <c r="AU71" s="377"/>
    </row>
    <row r="72" spans="1:47" ht="23.1" customHeight="1" thickTop="1" thickBot="1" x14ac:dyDescent="0.2">
      <c r="A72" s="382"/>
      <c r="B72" s="249" t="s">
        <v>48</v>
      </c>
      <c r="C72" s="250"/>
      <c r="D72" s="251"/>
      <c r="E72" s="252">
        <f>SUM(E49:E71)</f>
        <v>479979</v>
      </c>
      <c r="F72" s="253"/>
      <c r="G72" s="254"/>
      <c r="H72" s="252">
        <f>SUM(H49:H71)</f>
        <v>16152</v>
      </c>
      <c r="I72" s="254"/>
      <c r="J72" s="251"/>
      <c r="K72" s="252">
        <f>SUM(K49:K71)</f>
        <v>365291</v>
      </c>
      <c r="L72" s="253"/>
      <c r="M72" s="254"/>
      <c r="N72" s="252">
        <f>SUM(N49:N71)</f>
        <v>265535</v>
      </c>
      <c r="O72" s="254"/>
      <c r="P72" s="251"/>
      <c r="Q72" s="252">
        <f>SUM(Q49:Q71)</f>
        <v>28</v>
      </c>
      <c r="R72" s="253"/>
      <c r="S72" s="254"/>
      <c r="T72" s="252">
        <f>SUM(T49:T71)</f>
        <v>1126985</v>
      </c>
      <c r="U72" s="253"/>
      <c r="X72" s="251"/>
      <c r="Y72" s="252">
        <f>SUM(Y49:Y71)</f>
        <v>3003</v>
      </c>
      <c r="Z72" s="253"/>
      <c r="AA72" s="254"/>
      <c r="AB72" s="252">
        <f>SUM(AB49:AB71)</f>
        <v>25016</v>
      </c>
      <c r="AC72" s="253"/>
      <c r="AD72" s="254"/>
      <c r="AE72" s="252">
        <f>SUM(AE49:AE71)</f>
        <v>25265</v>
      </c>
      <c r="AF72" s="253"/>
      <c r="AG72" s="251"/>
      <c r="AH72" s="252">
        <f>SUM(AH49:AH71)</f>
        <v>512</v>
      </c>
      <c r="AI72" s="255"/>
      <c r="AJ72" s="256"/>
      <c r="AK72" s="252">
        <f>SUM(AK49:AK71)</f>
        <v>22807763</v>
      </c>
      <c r="AL72" s="255"/>
      <c r="AM72" s="256"/>
      <c r="AN72" s="252">
        <f>SUM(AN49:AN71)</f>
        <v>739988</v>
      </c>
      <c r="AO72" s="255"/>
      <c r="AP72" s="256"/>
      <c r="AQ72" s="252">
        <f>SUM(AQ49:AQ71)</f>
        <v>23547751</v>
      </c>
      <c r="AR72" s="257"/>
      <c r="AS72" s="258"/>
      <c r="AT72" s="249" t="s">
        <v>48</v>
      </c>
      <c r="AU72" s="383"/>
    </row>
    <row r="73" spans="1:47" ht="23.1" customHeight="1" thickTop="1" thickBot="1" x14ac:dyDescent="0.2">
      <c r="A73" s="384"/>
      <c r="B73" s="385" t="s">
        <v>49</v>
      </c>
      <c r="C73" s="386"/>
      <c r="D73" s="387"/>
      <c r="E73" s="388">
        <f>SUM(E48,E72)</f>
        <v>7408561</v>
      </c>
      <c r="F73" s="389"/>
      <c r="G73" s="390"/>
      <c r="H73" s="388">
        <f>SUM(H48,H72)</f>
        <v>372799</v>
      </c>
      <c r="I73" s="390"/>
      <c r="J73" s="387"/>
      <c r="K73" s="388">
        <f>SUM(K48,K72)</f>
        <v>7402795</v>
      </c>
      <c r="L73" s="389"/>
      <c r="M73" s="390"/>
      <c r="N73" s="388">
        <f>SUM(N48,N72)</f>
        <v>8691023</v>
      </c>
      <c r="O73" s="390"/>
      <c r="P73" s="387"/>
      <c r="Q73" s="388">
        <f>SUM(Q48,Q72)</f>
        <v>22222</v>
      </c>
      <c r="R73" s="389"/>
      <c r="S73" s="390"/>
      <c r="T73" s="388">
        <f>SUM(T48,T72)</f>
        <v>23897400</v>
      </c>
      <c r="U73" s="389"/>
      <c r="X73" s="387"/>
      <c r="Y73" s="388">
        <f>SUM(Y48,Y72)</f>
        <v>37538</v>
      </c>
      <c r="Z73" s="389"/>
      <c r="AA73" s="390"/>
      <c r="AB73" s="388">
        <f>SUM(AB48,AB72)</f>
        <v>483355</v>
      </c>
      <c r="AC73" s="389"/>
      <c r="AD73" s="390"/>
      <c r="AE73" s="388">
        <f>SUM(AE48,AE72)</f>
        <v>597080</v>
      </c>
      <c r="AF73" s="389"/>
      <c r="AG73" s="387"/>
      <c r="AH73" s="388">
        <f>SUM(AH48,AH72)</f>
        <v>21140</v>
      </c>
      <c r="AI73" s="391"/>
      <c r="AJ73" s="392"/>
      <c r="AK73" s="388">
        <f>SUM(AK48,AK72)</f>
        <v>458168654</v>
      </c>
      <c r="AL73" s="391"/>
      <c r="AM73" s="392"/>
      <c r="AN73" s="388">
        <f>SUM(AN48,AN72)</f>
        <v>13878536</v>
      </c>
      <c r="AO73" s="391"/>
      <c r="AP73" s="392"/>
      <c r="AQ73" s="388">
        <f>SUM(AQ48,AQ72)</f>
        <v>472047190</v>
      </c>
      <c r="AR73" s="393"/>
      <c r="AS73" s="394"/>
      <c r="AT73" s="385" t="s">
        <v>49</v>
      </c>
      <c r="AU73" s="395"/>
    </row>
    <row r="74" spans="1:47" s="5" customFormat="1" ht="17.25" customHeight="1" x14ac:dyDescent="0.15">
      <c r="B74" s="11" t="s">
        <v>83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248"/>
      <c r="W74" s="248"/>
    </row>
    <row r="75" spans="1:47" ht="16.5" customHeight="1" x14ac:dyDescent="0.15">
      <c r="B75" s="246"/>
      <c r="C75" s="246"/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X75" s="247"/>
      <c r="Y75" s="247"/>
      <c r="Z75" s="247"/>
      <c r="AA75" s="247"/>
      <c r="AB75" s="247"/>
      <c r="AC75" s="247"/>
      <c r="AD75" s="247"/>
      <c r="AE75" s="247"/>
      <c r="AF75" s="247"/>
      <c r="AG75" s="247"/>
      <c r="AH75" s="247"/>
      <c r="AI75" s="247"/>
      <c r="AJ75" s="247"/>
      <c r="AK75" s="247"/>
      <c r="AL75" s="247"/>
      <c r="AM75" s="247"/>
      <c r="AN75" s="247"/>
      <c r="AO75" s="247"/>
      <c r="AP75" s="247"/>
      <c r="AQ75" s="247"/>
      <c r="AR75" s="246"/>
    </row>
    <row r="76" spans="1:47" ht="16.5" customHeight="1" x14ac:dyDescent="0.15">
      <c r="B76" s="246"/>
      <c r="C76" s="246"/>
      <c r="D76" s="247"/>
      <c r="E76" s="401"/>
      <c r="F76" s="247"/>
      <c r="G76" s="247"/>
      <c r="H76" s="401"/>
      <c r="I76" s="247"/>
      <c r="J76" s="247"/>
      <c r="K76" s="401"/>
      <c r="L76" s="247"/>
      <c r="M76" s="247"/>
      <c r="N76" s="401"/>
      <c r="O76" s="247"/>
      <c r="P76" s="247"/>
      <c r="Q76" s="401"/>
      <c r="R76" s="247"/>
      <c r="S76" s="247"/>
      <c r="T76" s="401"/>
      <c r="U76" s="247"/>
      <c r="X76" s="247"/>
      <c r="Y76" s="401"/>
      <c r="Z76" s="247"/>
      <c r="AA76" s="247"/>
      <c r="AB76" s="401"/>
      <c r="AC76" s="247"/>
      <c r="AD76" s="247"/>
      <c r="AE76" s="401"/>
      <c r="AF76" s="247"/>
      <c r="AG76" s="247"/>
      <c r="AH76" s="401"/>
      <c r="AI76" s="247"/>
      <c r="AJ76" s="247"/>
      <c r="AK76" s="401"/>
      <c r="AL76" s="247"/>
      <c r="AM76" s="247"/>
      <c r="AN76" s="401"/>
      <c r="AO76" s="247"/>
      <c r="AP76" s="247"/>
      <c r="AQ76" s="401"/>
      <c r="AR76" s="246"/>
    </row>
    <row r="77" spans="1:47" ht="16.5" customHeight="1" x14ac:dyDescent="0.15">
      <c r="B77" s="246"/>
      <c r="C77" s="246"/>
      <c r="D77" s="247"/>
      <c r="E77" s="401"/>
      <c r="F77" s="247"/>
      <c r="G77" s="247"/>
      <c r="H77" s="401"/>
      <c r="I77" s="247"/>
      <c r="J77" s="247"/>
      <c r="K77" s="401"/>
      <c r="L77" s="247"/>
      <c r="M77" s="247"/>
      <c r="N77" s="401"/>
      <c r="O77" s="247"/>
      <c r="P77" s="247"/>
      <c r="Q77" s="401"/>
      <c r="R77" s="247"/>
      <c r="S77" s="247"/>
      <c r="T77" s="401"/>
      <c r="U77" s="247"/>
      <c r="X77" s="247"/>
      <c r="Y77" s="401"/>
      <c r="Z77" s="247"/>
      <c r="AA77" s="247"/>
      <c r="AB77" s="401"/>
      <c r="AC77" s="247"/>
      <c r="AD77" s="247"/>
      <c r="AE77" s="401"/>
      <c r="AF77" s="247"/>
      <c r="AG77" s="247"/>
      <c r="AH77" s="401"/>
      <c r="AI77" s="247"/>
      <c r="AJ77" s="247"/>
      <c r="AK77" s="401"/>
      <c r="AL77" s="247"/>
      <c r="AM77" s="247"/>
      <c r="AN77" s="401"/>
      <c r="AO77" s="247"/>
      <c r="AP77" s="247"/>
      <c r="AQ77" s="401"/>
      <c r="AR77" s="246"/>
    </row>
    <row r="78" spans="1:47" ht="16.5" customHeight="1" x14ac:dyDescent="0.15">
      <c r="B78" s="246"/>
      <c r="C78" s="246"/>
      <c r="D78" s="247"/>
      <c r="E78" s="401"/>
      <c r="F78" s="247"/>
      <c r="G78" s="247"/>
      <c r="H78" s="401"/>
      <c r="I78" s="247"/>
      <c r="J78" s="247"/>
      <c r="K78" s="401"/>
      <c r="L78" s="247"/>
      <c r="M78" s="247"/>
      <c r="N78" s="401"/>
      <c r="O78" s="247"/>
      <c r="P78" s="247"/>
      <c r="Q78" s="401"/>
      <c r="R78" s="247"/>
      <c r="S78" s="247"/>
      <c r="T78" s="401"/>
      <c r="U78" s="247"/>
      <c r="X78" s="247"/>
      <c r="Y78" s="401"/>
      <c r="Z78" s="247"/>
      <c r="AA78" s="247"/>
      <c r="AB78" s="401"/>
      <c r="AC78" s="247"/>
      <c r="AD78" s="247"/>
      <c r="AE78" s="401"/>
      <c r="AF78" s="247"/>
      <c r="AG78" s="247"/>
      <c r="AH78" s="401"/>
      <c r="AI78" s="247"/>
      <c r="AJ78" s="247"/>
      <c r="AK78" s="401"/>
      <c r="AL78" s="247"/>
      <c r="AM78" s="247"/>
      <c r="AN78" s="401"/>
      <c r="AO78" s="247"/>
      <c r="AP78" s="247"/>
      <c r="AQ78" s="401"/>
      <c r="AR78" s="247"/>
      <c r="AS78" s="247"/>
    </row>
    <row r="79" spans="1:47" ht="16.5" customHeight="1" x14ac:dyDescent="0.15">
      <c r="B79" s="246"/>
      <c r="C79" s="246"/>
      <c r="D79" s="247"/>
      <c r="E79" s="247"/>
      <c r="F79" s="247"/>
      <c r="G79" s="247"/>
      <c r="H79" s="247"/>
      <c r="I79" s="247"/>
      <c r="J79" s="247"/>
      <c r="K79" s="247"/>
      <c r="L79" s="247"/>
      <c r="M79" s="247"/>
      <c r="N79" s="247"/>
      <c r="O79" s="247"/>
      <c r="P79" s="247"/>
      <c r="Q79" s="247"/>
      <c r="R79" s="247"/>
      <c r="S79" s="247"/>
      <c r="T79" s="247"/>
      <c r="U79" s="247"/>
      <c r="V79" s="247"/>
      <c r="W79" s="247"/>
      <c r="X79" s="247"/>
      <c r="Y79" s="247"/>
      <c r="Z79" s="247"/>
      <c r="AA79" s="247"/>
      <c r="AB79" s="247"/>
      <c r="AC79" s="247"/>
      <c r="AD79" s="247"/>
      <c r="AE79" s="247"/>
      <c r="AF79" s="247"/>
      <c r="AG79" s="247"/>
      <c r="AH79" s="247"/>
      <c r="AI79" s="247"/>
      <c r="AJ79" s="247"/>
      <c r="AK79" s="247"/>
      <c r="AL79" s="247"/>
      <c r="AM79" s="247"/>
      <c r="AN79" s="247"/>
      <c r="AO79" s="247"/>
      <c r="AP79" s="247"/>
      <c r="AQ79" s="247"/>
      <c r="AR79" s="246"/>
    </row>
    <row r="80" spans="1:47" ht="16.5" customHeight="1" x14ac:dyDescent="0.15">
      <c r="B80" s="246"/>
      <c r="C80" s="246"/>
      <c r="D80" s="247"/>
      <c r="E80" s="247"/>
      <c r="F80" s="247"/>
      <c r="G80" s="247"/>
      <c r="H80" s="247"/>
      <c r="I80" s="247"/>
      <c r="J80" s="247"/>
      <c r="K80" s="247"/>
      <c r="L80" s="247"/>
      <c r="M80" s="247"/>
      <c r="N80" s="247"/>
      <c r="O80" s="247"/>
      <c r="P80" s="247"/>
      <c r="Q80" s="247"/>
      <c r="R80" s="247"/>
      <c r="S80" s="247"/>
      <c r="T80" s="247"/>
      <c r="U80" s="247"/>
      <c r="V80" s="247"/>
      <c r="W80" s="247"/>
      <c r="X80" s="247"/>
      <c r="Y80" s="247"/>
      <c r="Z80" s="247"/>
      <c r="AA80" s="247"/>
      <c r="AB80" s="247"/>
      <c r="AC80" s="247"/>
      <c r="AD80" s="247"/>
      <c r="AE80" s="247"/>
      <c r="AF80" s="247"/>
      <c r="AG80" s="247"/>
      <c r="AH80" s="247"/>
      <c r="AI80" s="247"/>
      <c r="AJ80" s="247"/>
      <c r="AK80" s="247"/>
      <c r="AL80" s="247"/>
      <c r="AM80" s="247"/>
      <c r="AN80" s="247"/>
      <c r="AO80" s="247"/>
      <c r="AP80" s="247"/>
      <c r="AQ80" s="247"/>
      <c r="AR80" s="246"/>
    </row>
    <row r="81" spans="2:44" ht="16.5" customHeight="1" x14ac:dyDescent="0.15">
      <c r="B81" s="246"/>
      <c r="C81" s="246"/>
      <c r="D81" s="247"/>
      <c r="E81" s="247"/>
      <c r="F81" s="247"/>
      <c r="G81" s="247"/>
      <c r="H81" s="247"/>
      <c r="I81" s="247"/>
      <c r="J81" s="247"/>
      <c r="K81" s="247"/>
      <c r="L81" s="247"/>
      <c r="M81" s="247"/>
      <c r="N81" s="247"/>
      <c r="O81" s="247"/>
      <c r="P81" s="247"/>
      <c r="Q81" s="247"/>
      <c r="R81" s="247"/>
      <c r="S81" s="247"/>
      <c r="T81" s="247"/>
      <c r="U81" s="247"/>
      <c r="V81" s="247"/>
      <c r="W81" s="247"/>
      <c r="X81" s="247"/>
      <c r="Y81" s="247"/>
      <c r="Z81" s="247"/>
      <c r="AA81" s="247"/>
      <c r="AB81" s="247"/>
      <c r="AC81" s="247"/>
      <c r="AD81" s="247"/>
      <c r="AE81" s="247"/>
      <c r="AF81" s="247"/>
      <c r="AG81" s="247"/>
      <c r="AH81" s="247"/>
      <c r="AI81" s="247"/>
      <c r="AJ81" s="247"/>
      <c r="AK81" s="247"/>
      <c r="AL81" s="247"/>
      <c r="AM81" s="247"/>
      <c r="AN81" s="247"/>
      <c r="AO81" s="247"/>
      <c r="AP81" s="247"/>
      <c r="AQ81" s="247"/>
      <c r="AR81" s="246"/>
    </row>
    <row r="82" spans="2:44" ht="16.5" customHeight="1" x14ac:dyDescent="0.15">
      <c r="B82" s="246"/>
      <c r="C82" s="246"/>
      <c r="D82" s="247"/>
      <c r="E82" s="247"/>
      <c r="F82" s="247"/>
      <c r="G82" s="247"/>
      <c r="H82" s="247"/>
      <c r="I82" s="247"/>
      <c r="J82" s="247"/>
      <c r="K82" s="247"/>
      <c r="L82" s="247"/>
      <c r="M82" s="247"/>
      <c r="N82" s="247"/>
      <c r="O82" s="247"/>
      <c r="P82" s="247"/>
      <c r="Q82" s="247"/>
      <c r="R82" s="247"/>
      <c r="S82" s="247"/>
      <c r="T82" s="247"/>
      <c r="U82" s="247"/>
      <c r="V82" s="247"/>
      <c r="W82" s="247"/>
      <c r="X82" s="247"/>
      <c r="Y82" s="247"/>
      <c r="Z82" s="247"/>
      <c r="AA82" s="247"/>
      <c r="AB82" s="247"/>
      <c r="AC82" s="247"/>
      <c r="AD82" s="247"/>
      <c r="AE82" s="247"/>
      <c r="AF82" s="247"/>
      <c r="AG82" s="247"/>
      <c r="AH82" s="247"/>
      <c r="AI82" s="247"/>
      <c r="AJ82" s="247"/>
      <c r="AK82" s="247"/>
      <c r="AL82" s="247"/>
      <c r="AM82" s="247"/>
      <c r="AN82" s="247"/>
      <c r="AO82" s="247"/>
      <c r="AP82" s="247"/>
      <c r="AQ82" s="247"/>
      <c r="AR82" s="246"/>
    </row>
  </sheetData>
  <mergeCells count="15">
    <mergeCell ref="A3:C7"/>
    <mergeCell ref="AS3:AU7"/>
    <mergeCell ref="AK3:AQ3"/>
    <mergeCell ref="AK4:AN4"/>
    <mergeCell ref="E5:E6"/>
    <mergeCell ref="H5:H6"/>
    <mergeCell ref="K4:K7"/>
    <mergeCell ref="N4:N7"/>
    <mergeCell ref="Q5:Q6"/>
    <mergeCell ref="T5:T6"/>
    <mergeCell ref="E3:T3"/>
    <mergeCell ref="Y4:Y6"/>
    <mergeCell ref="AB4:AB6"/>
    <mergeCell ref="AH4:AH6"/>
    <mergeCell ref="AQ5:AQ6"/>
  </mergeCells>
  <phoneticPr fontId="4"/>
  <pageMargins left="0.74803149606299213" right="0.55118110236220474" top="0.59055118110236227" bottom="0.55118110236220474" header="0.51181102362204722" footer="0.27559055118110237"/>
  <pageSetup paperSize="9" scale="57" firstPageNumber="54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50" man="1"/>
  </rowBreaks>
  <colBreaks count="1" manualBreakCount="1">
    <brk id="22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1(5)第11表-1</vt:lpstr>
      <vt:lpstr>1(5)第11表-2</vt:lpstr>
      <vt:lpstr>1(5)第11表-3</vt:lpstr>
      <vt:lpstr>1(5)第11表-4</vt:lpstr>
      <vt:lpstr>1(5)第11表-5</vt:lpstr>
      <vt:lpstr>1(5)第11表-6</vt:lpstr>
      <vt:lpstr>1(5)第11表-7</vt:lpstr>
      <vt:lpstr>'1(5)第11表-1'!Print_Area</vt:lpstr>
      <vt:lpstr>'1(5)第11表-2'!Print_Area</vt:lpstr>
      <vt:lpstr>'1(5)第11表-3'!Print_Area</vt:lpstr>
      <vt:lpstr>'1(5)第11表-4'!Print_Area</vt:lpstr>
      <vt:lpstr>'1(5)第11表-5'!Print_Area</vt:lpstr>
      <vt:lpstr>'1(5)第11表-6'!Print_Area</vt:lpstr>
      <vt:lpstr>'1(5)第11表-7'!Print_Area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saitamaken</cp:lastModifiedBy>
  <cp:lastPrinted>2019-03-14T02:59:10Z</cp:lastPrinted>
  <dcterms:created xsi:type="dcterms:W3CDTF">2000-03-07T08:04:19Z</dcterms:created>
  <dcterms:modified xsi:type="dcterms:W3CDTF">2019-03-15T01:24:01Z</dcterms:modified>
</cp:coreProperties>
</file>