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○H29市町村税の概要（HPアップ用）\"/>
    </mc:Choice>
  </mc:AlternateContent>
  <bookViews>
    <workbookView xWindow="10245" yWindow="-15" windowWidth="10290" windowHeight="7680"/>
  </bookViews>
  <sheets>
    <sheet name="(3)市町村の状況(平成29年度）" sheetId="1" r:id="rId1"/>
  </sheets>
  <definedNames>
    <definedName name="_xlnm.Print_Area" localSheetId="0">'(3)市町村の状況(平成29年度）'!$A$1:$S$81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52511"/>
</workbook>
</file>

<file path=xl/calcChain.xml><?xml version="1.0" encoding="utf-8"?>
<calcChain xmlns="http://schemas.openxmlformats.org/spreadsheetml/2006/main">
  <c r="Q8" i="1" l="1"/>
  <c r="J8" i="1" s="1"/>
  <c r="Q9" i="1"/>
  <c r="L9" i="1" s="1"/>
  <c r="Q10" i="1"/>
  <c r="J10" i="1" s="1"/>
  <c r="Q11" i="1"/>
  <c r="N11" i="1" s="1"/>
  <c r="Q12" i="1"/>
  <c r="J12" i="1" s="1"/>
  <c r="Q13" i="1"/>
  <c r="L13" i="1" s="1"/>
  <c r="Q14" i="1"/>
  <c r="J14" i="1" s="1"/>
  <c r="Q15" i="1"/>
  <c r="L15" i="1" s="1"/>
  <c r="Q16" i="1"/>
  <c r="J16" i="1" s="1"/>
  <c r="Q17" i="1"/>
  <c r="L17" i="1" s="1"/>
  <c r="Q18" i="1"/>
  <c r="J18" i="1" s="1"/>
  <c r="Q19" i="1"/>
  <c r="L19" i="1" s="1"/>
  <c r="Q20" i="1"/>
  <c r="J20" i="1" s="1"/>
  <c r="Q21" i="1"/>
  <c r="L21" i="1" s="1"/>
  <c r="Q22" i="1"/>
  <c r="J22" i="1" s="1"/>
  <c r="Q23" i="1"/>
  <c r="L23" i="1" s="1"/>
  <c r="Q24" i="1"/>
  <c r="J24" i="1" s="1"/>
  <c r="Q25" i="1"/>
  <c r="L25" i="1" s="1"/>
  <c r="Q26" i="1"/>
  <c r="J26" i="1" s="1"/>
  <c r="Q27" i="1"/>
  <c r="L27" i="1" s="1"/>
  <c r="Q28" i="1"/>
  <c r="J28" i="1" s="1"/>
  <c r="Q29" i="1"/>
  <c r="L29" i="1" s="1"/>
  <c r="Q30" i="1"/>
  <c r="J30" i="1" s="1"/>
  <c r="Q31" i="1"/>
  <c r="L31" i="1" s="1"/>
  <c r="Q32" i="1"/>
  <c r="J32" i="1" s="1"/>
  <c r="Q33" i="1"/>
  <c r="L33" i="1" s="1"/>
  <c r="Q34" i="1"/>
  <c r="J34" i="1" s="1"/>
  <c r="Q35" i="1"/>
  <c r="L35" i="1" s="1"/>
  <c r="Q36" i="1"/>
  <c r="J36" i="1" s="1"/>
  <c r="Q37" i="1"/>
  <c r="L37" i="1" s="1"/>
  <c r="Q38" i="1"/>
  <c r="J38" i="1" s="1"/>
  <c r="Q39" i="1"/>
  <c r="L39" i="1" s="1"/>
  <c r="Q40" i="1"/>
  <c r="J40" i="1" s="1"/>
  <c r="Q41" i="1"/>
  <c r="L41" i="1" s="1"/>
  <c r="Q42" i="1"/>
  <c r="J42" i="1" s="1"/>
  <c r="Q43" i="1"/>
  <c r="L43" i="1" s="1"/>
  <c r="Q44" i="1"/>
  <c r="J44" i="1" s="1"/>
  <c r="Q45" i="1"/>
  <c r="L45" i="1" s="1"/>
  <c r="Q46" i="1"/>
  <c r="J46" i="1" s="1"/>
  <c r="Q47" i="1"/>
  <c r="L47" i="1" s="1"/>
  <c r="Q56" i="1"/>
  <c r="J56" i="1" s="1"/>
  <c r="Q57" i="1"/>
  <c r="L57" i="1" s="1"/>
  <c r="Q58" i="1"/>
  <c r="J58" i="1" s="1"/>
  <c r="Q59" i="1"/>
  <c r="L59" i="1" s="1"/>
  <c r="Q60" i="1"/>
  <c r="J60" i="1" s="1"/>
  <c r="Q61" i="1"/>
  <c r="L61" i="1" s="1"/>
  <c r="Q62" i="1"/>
  <c r="J62" i="1" s="1"/>
  <c r="Q63" i="1"/>
  <c r="L63" i="1" s="1"/>
  <c r="Q64" i="1"/>
  <c r="J64" i="1" s="1"/>
  <c r="Q65" i="1"/>
  <c r="L65" i="1" s="1"/>
  <c r="Q66" i="1"/>
  <c r="J66" i="1" s="1"/>
  <c r="Q67" i="1"/>
  <c r="L67" i="1" s="1"/>
  <c r="Q68" i="1"/>
  <c r="J68" i="1" s="1"/>
  <c r="Q69" i="1"/>
  <c r="L69" i="1" s="1"/>
  <c r="L70" i="1"/>
  <c r="Q70" i="1"/>
  <c r="J70" i="1" s="1"/>
  <c r="Q71" i="1"/>
  <c r="L71" i="1" s="1"/>
  <c r="Q72" i="1"/>
  <c r="J72" i="1" s="1"/>
  <c r="Q73" i="1"/>
  <c r="L73" i="1" s="1"/>
  <c r="Q74" i="1"/>
  <c r="J74" i="1" s="1"/>
  <c r="Q75" i="1"/>
  <c r="L75" i="1" s="1"/>
  <c r="Q76" i="1"/>
  <c r="J76" i="1" s="1"/>
  <c r="Q77" i="1"/>
  <c r="L77" i="1" s="1"/>
  <c r="Q78" i="1"/>
  <c r="J78" i="1" s="1"/>
  <c r="L78" i="1" l="1"/>
  <c r="L62" i="1"/>
  <c r="L74" i="1"/>
  <c r="L66" i="1"/>
  <c r="L58" i="1"/>
  <c r="L76" i="1"/>
  <c r="L72" i="1"/>
  <c r="L68" i="1"/>
  <c r="L64" i="1"/>
  <c r="L60" i="1"/>
  <c r="L56" i="1"/>
  <c r="N77" i="1"/>
  <c r="J77" i="1"/>
  <c r="N75" i="1"/>
  <c r="J75" i="1"/>
  <c r="N73" i="1"/>
  <c r="J73" i="1"/>
  <c r="N71" i="1"/>
  <c r="J71" i="1"/>
  <c r="N69" i="1"/>
  <c r="J69" i="1"/>
  <c r="N67" i="1"/>
  <c r="J67" i="1"/>
  <c r="N65" i="1"/>
  <c r="J65" i="1"/>
  <c r="N63" i="1"/>
  <c r="J63" i="1"/>
  <c r="N61" i="1"/>
  <c r="J61" i="1"/>
  <c r="N59" i="1"/>
  <c r="J59" i="1"/>
  <c r="N57" i="1"/>
  <c r="J57" i="1"/>
  <c r="N78" i="1"/>
  <c r="P78" i="1" s="1"/>
  <c r="N76" i="1"/>
  <c r="N74" i="1"/>
  <c r="P74" i="1" s="1"/>
  <c r="N72" i="1"/>
  <c r="N70" i="1"/>
  <c r="P70" i="1" s="1"/>
  <c r="N68" i="1"/>
  <c r="N66" i="1"/>
  <c r="P66" i="1" s="1"/>
  <c r="N64" i="1"/>
  <c r="N62" i="1"/>
  <c r="P62" i="1" s="1"/>
  <c r="N60" i="1"/>
  <c r="N58" i="1"/>
  <c r="P58" i="1" s="1"/>
  <c r="N56" i="1"/>
  <c r="N47" i="1"/>
  <c r="L46" i="1"/>
  <c r="N45" i="1"/>
  <c r="L44" i="1"/>
  <c r="N43" i="1"/>
  <c r="L42" i="1"/>
  <c r="N41" i="1"/>
  <c r="L40" i="1"/>
  <c r="N39" i="1"/>
  <c r="L38" i="1"/>
  <c r="N37" i="1"/>
  <c r="L36" i="1"/>
  <c r="N35" i="1"/>
  <c r="L34" i="1"/>
  <c r="N33" i="1"/>
  <c r="L32" i="1"/>
  <c r="N31" i="1"/>
  <c r="L30" i="1"/>
  <c r="N29" i="1"/>
  <c r="L28" i="1"/>
  <c r="N27" i="1"/>
  <c r="L26" i="1"/>
  <c r="N25" i="1"/>
  <c r="L24" i="1"/>
  <c r="N23" i="1"/>
  <c r="L22" i="1"/>
  <c r="N21" i="1"/>
  <c r="L20" i="1"/>
  <c r="N19" i="1"/>
  <c r="L18" i="1"/>
  <c r="N17" i="1"/>
  <c r="L16" i="1"/>
  <c r="N15" i="1"/>
  <c r="L14" i="1"/>
  <c r="N13" i="1"/>
  <c r="L12" i="1"/>
  <c r="L10" i="1"/>
  <c r="L8" i="1"/>
  <c r="J47" i="1"/>
  <c r="P47" i="1" s="1"/>
  <c r="J45" i="1"/>
  <c r="P45" i="1" s="1"/>
  <c r="J43" i="1"/>
  <c r="P43" i="1" s="1"/>
  <c r="J41" i="1"/>
  <c r="P41" i="1" s="1"/>
  <c r="J39" i="1"/>
  <c r="P39" i="1" s="1"/>
  <c r="J37" i="1"/>
  <c r="P37" i="1" s="1"/>
  <c r="J35" i="1"/>
  <c r="P35" i="1" s="1"/>
  <c r="J33" i="1"/>
  <c r="P33" i="1" s="1"/>
  <c r="J31" i="1"/>
  <c r="P31" i="1" s="1"/>
  <c r="J29" i="1"/>
  <c r="P29" i="1" s="1"/>
  <c r="J27" i="1"/>
  <c r="P27" i="1" s="1"/>
  <c r="J25" i="1"/>
  <c r="P25" i="1" s="1"/>
  <c r="J23" i="1"/>
  <c r="P23" i="1" s="1"/>
  <c r="J21" i="1"/>
  <c r="P21" i="1" s="1"/>
  <c r="J19" i="1"/>
  <c r="P19" i="1" s="1"/>
  <c r="J17" i="1"/>
  <c r="P17" i="1" s="1"/>
  <c r="J15" i="1"/>
  <c r="P15" i="1" s="1"/>
  <c r="J13" i="1"/>
  <c r="P13" i="1" s="1"/>
  <c r="L11" i="1"/>
  <c r="J11" i="1"/>
  <c r="N9" i="1"/>
  <c r="J9" i="1"/>
  <c r="N46" i="1"/>
  <c r="N44" i="1"/>
  <c r="P44" i="1" s="1"/>
  <c r="N42" i="1"/>
  <c r="N40" i="1"/>
  <c r="P40" i="1" s="1"/>
  <c r="N38" i="1"/>
  <c r="N36" i="1"/>
  <c r="P36" i="1" s="1"/>
  <c r="N34" i="1"/>
  <c r="N32" i="1"/>
  <c r="P32" i="1" s="1"/>
  <c r="N30" i="1"/>
  <c r="N28" i="1"/>
  <c r="P28" i="1" s="1"/>
  <c r="N26" i="1"/>
  <c r="N24" i="1"/>
  <c r="P24" i="1" s="1"/>
  <c r="N22" i="1"/>
  <c r="N20" i="1"/>
  <c r="P20" i="1" s="1"/>
  <c r="N18" i="1"/>
  <c r="N16" i="1"/>
  <c r="P16" i="1" s="1"/>
  <c r="N14" i="1"/>
  <c r="N12" i="1"/>
  <c r="P12" i="1" s="1"/>
  <c r="N10" i="1"/>
  <c r="P10" i="1" s="1"/>
  <c r="N8" i="1"/>
  <c r="P8" i="1" s="1"/>
  <c r="P60" i="1" l="1"/>
  <c r="P68" i="1"/>
  <c r="P76" i="1"/>
  <c r="P56" i="1"/>
  <c r="P64" i="1"/>
  <c r="P72" i="1"/>
  <c r="P57" i="1"/>
  <c r="P59" i="1"/>
  <c r="P61" i="1"/>
  <c r="P63" i="1"/>
  <c r="P65" i="1"/>
  <c r="P67" i="1"/>
  <c r="P69" i="1"/>
  <c r="P71" i="1"/>
  <c r="P73" i="1"/>
  <c r="P75" i="1"/>
  <c r="P77" i="1"/>
  <c r="P14" i="1"/>
  <c r="P18" i="1"/>
  <c r="P22" i="1"/>
  <c r="P26" i="1"/>
  <c r="P30" i="1"/>
  <c r="P34" i="1"/>
  <c r="P38" i="1"/>
  <c r="P42" i="1"/>
  <c r="P46" i="1"/>
  <c r="P9" i="1"/>
  <c r="P11" i="1"/>
  <c r="G47" i="1" l="1"/>
  <c r="I48" i="1" l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O79" i="1" l="1"/>
  <c r="M79" i="1"/>
  <c r="K79" i="1"/>
  <c r="I79" i="1"/>
  <c r="I80" i="1" s="1"/>
  <c r="E79" i="1"/>
  <c r="F79" i="1"/>
  <c r="O48" i="1"/>
  <c r="M48" i="1"/>
  <c r="K48" i="1"/>
  <c r="E48" i="1"/>
  <c r="F48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80" i="1" l="1"/>
  <c r="K80" i="1"/>
  <c r="F80" i="1"/>
  <c r="G80" i="1" s="1"/>
  <c r="Q79" i="1"/>
  <c r="N79" i="1" s="1"/>
  <c r="Q48" i="1"/>
  <c r="G79" i="1"/>
  <c r="G48" i="1"/>
  <c r="O80" i="1"/>
  <c r="M80" i="1"/>
  <c r="L48" i="1" l="1"/>
  <c r="J48" i="1"/>
  <c r="J79" i="1"/>
  <c r="L79" i="1"/>
  <c r="N48" i="1"/>
  <c r="Q80" i="1"/>
  <c r="J80" i="1" s="1"/>
  <c r="P79" i="1" l="1"/>
  <c r="P48" i="1"/>
  <c r="N80" i="1"/>
  <c r="L80" i="1"/>
  <c r="P80" i="1" l="1"/>
</calcChain>
</file>

<file path=xl/sharedStrings.xml><?xml version="1.0" encoding="utf-8"?>
<sst xmlns="http://schemas.openxmlformats.org/spreadsheetml/2006/main" count="197" uniqueCount="88">
  <si>
    <t>市町村名</t>
    <rPh sb="0" eb="4">
      <t>シチョウソンメイ</t>
    </rPh>
    <phoneticPr fontId="3"/>
  </si>
  <si>
    <t>A</t>
    <phoneticPr fontId="3"/>
  </si>
  <si>
    <t>B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</si>
  <si>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</si>
  <si>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</si>
  <si>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</si>
  <si>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</si>
  <si>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</si>
  <si>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</si>
  <si>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</si>
  <si>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</si>
  <si>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</si>
  <si>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</si>
  <si>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</si>
  <si>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</si>
  <si>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</si>
  <si>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</si>
  <si>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</si>
  <si>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</si>
  <si>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</si>
  <si>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</si>
  <si>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</si>
  <si>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</si>
  <si>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</si>
  <si>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</si>
  <si>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</si>
  <si>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</si>
  <si>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</si>
  <si>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</si>
  <si>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</si>
  <si>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</si>
  <si>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</si>
  <si>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</si>
  <si>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</si>
  <si>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</si>
  <si>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</si>
  <si>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</si>
  <si>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</si>
  <si>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鶴ケ島市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</si>
  <si>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</si>
  <si>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</si>
  <si>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</si>
  <si>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</si>
  <si>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</si>
  <si>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</si>
  <si>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</si>
  <si>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</si>
  <si>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</si>
  <si>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</si>
  <si>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</si>
  <si>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</si>
  <si>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</si>
  <si>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</si>
  <si>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</si>
  <si>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</si>
  <si>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</si>
  <si>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</si>
  <si>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</si>
  <si>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</si>
  <si>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</si>
  <si>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</si>
  <si>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</si>
  <si>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</si>
  <si>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</si>
  <si>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</si>
  <si>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</si>
  <si>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</si>
  <si>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</si>
  <si>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</si>
  <si>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調定済額</t>
    <phoneticPr fontId="2"/>
  </si>
  <si>
    <t>現年滞繰合計</t>
    <rPh sb="0" eb="1">
      <t>ゲン</t>
    </rPh>
    <rPh sb="1" eb="2">
      <t>ネン</t>
    </rPh>
    <rPh sb="2" eb="3">
      <t>タイ</t>
    </rPh>
    <rPh sb="3" eb="4">
      <t>クリ</t>
    </rPh>
    <rPh sb="4" eb="6">
      <t>ゴウケイ</t>
    </rPh>
    <phoneticPr fontId="3"/>
  </si>
  <si>
    <t>収入済額</t>
    <phoneticPr fontId="2"/>
  </si>
  <si>
    <t>納税率</t>
    <rPh sb="0" eb="2">
      <t>ノウゼイ</t>
    </rPh>
    <rPh sb="2" eb="3">
      <t>リツ</t>
    </rPh>
    <phoneticPr fontId="2"/>
  </si>
  <si>
    <t>B/A</t>
    <phoneticPr fontId="3"/>
  </si>
  <si>
    <t>現年滞繰合計</t>
    <rPh sb="4" eb="6">
      <t>ゴウケイ</t>
    </rPh>
    <phoneticPr fontId="3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</si>
  <si>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</si>
  <si>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</si>
  <si>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</si>
  <si>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</si>
  <si>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</si>
  <si>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</si>
  <si>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構成比
％</t>
    <rPh sb="0" eb="3">
      <t>コウセイヒ</t>
    </rPh>
    <phoneticPr fontId="2"/>
  </si>
  <si>
    <t>収入済額</t>
    <rPh sb="0" eb="2">
      <t>シュウニュウ</t>
    </rPh>
    <rPh sb="2" eb="3">
      <t>ズ</t>
    </rPh>
    <rPh sb="3" eb="4">
      <t>ガク</t>
    </rPh>
    <phoneticPr fontId="2"/>
  </si>
  <si>
    <t>白岡市</t>
    <rPh sb="2" eb="3">
      <t>シ</t>
    </rPh>
    <phoneticPr fontId="2"/>
  </si>
  <si>
    <t>資料　　「地方財政状況調」第6表</t>
    <phoneticPr fontId="2"/>
  </si>
  <si>
    <t xml:space="preserve">  (3)  市町村税の状況（平成29年度）</t>
    <rPh sb="7" eb="9">
      <t>シチョウ</t>
    </rPh>
    <rPh sb="9" eb="11">
      <t>ソンゼイ</t>
    </rPh>
    <rPh sb="12" eb="14">
      <t>ジョウキョウ</t>
    </rPh>
    <phoneticPr fontId="2"/>
  </si>
  <si>
    <t>２９年度</t>
    <rPh sb="2" eb="4">
      <t>ネンド</t>
    </rPh>
    <phoneticPr fontId="2"/>
  </si>
  <si>
    <t>２８年度</t>
    <rPh sb="2" eb="4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</si>
</sst>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0.0_ "/>
    <numFmt numFmtId="178" formatCode="#,##0_);[Red]\(#,##0\)"/>
    <numFmt numFmtId="179" formatCode="#,##0.0_ ;[Red]\-#,##0.0\ "/>
    <numFmt numFmtId="180" formatCode="0.0_);[Red]\(0.0\)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151">
    <xf numFmtId="0" fontId="0" fillId="0" borderId="0" xfId="0">
      <alignment vertical="center"/>
    </xf>
    <xf numFmtId="0" fontId="5" fillId="0" borderId="0" xfId="3" applyFont="1">
      <alignment vertical="center"/>
    </xf>
    <xf numFmtId="178" fontId="7" fillId="0" borderId="4" xfId="1" applyNumberFormat="1" applyFont="1" applyBorder="1" applyAlignment="1">
      <alignment horizontal="right" vertical="center"/>
    </xf>
    <xf numFmtId="178" fontId="7" fillId="0" borderId="7" xfId="1" applyNumberFormat="1" applyFont="1" applyBorder="1" applyAlignment="1">
      <alignment horizontal="right" vertical="center"/>
    </xf>
    <xf numFmtId="178" fontId="7" fillId="0" borderId="10" xfId="1" applyNumberFormat="1" applyFont="1" applyBorder="1" applyAlignment="1">
      <alignment horizontal="right" vertical="center"/>
    </xf>
    <xf numFmtId="178" fontId="7" fillId="0" borderId="13" xfId="1" applyNumberFormat="1" applyFont="1" applyBorder="1" applyAlignment="1">
      <alignment horizontal="right" vertical="center"/>
    </xf>
    <xf numFmtId="178" fontId="7" fillId="0" borderId="27" xfId="1" applyNumberFormat="1" applyFont="1" applyBorder="1" applyAlignment="1">
      <alignment horizontal="right" vertical="center"/>
    </xf>
    <xf numFmtId="178" fontId="7" fillId="0" borderId="28" xfId="1" applyNumberFormat="1" applyFont="1" applyBorder="1" applyAlignment="1">
      <alignment horizontal="right" vertical="center"/>
    </xf>
    <xf numFmtId="178" fontId="7" fillId="0" borderId="29" xfId="1" applyNumberFormat="1" applyFont="1" applyBorder="1" applyAlignment="1">
      <alignment horizontal="right" vertical="center"/>
    </xf>
    <xf numFmtId="178" fontId="7" fillId="0" borderId="30" xfId="1" applyNumberFormat="1" applyFont="1" applyBorder="1" applyAlignment="1">
      <alignment horizontal="right" vertical="center"/>
    </xf>
    <xf numFmtId="179" fontId="7" fillId="0" borderId="4" xfId="1" applyNumberFormat="1" applyFont="1" applyBorder="1" applyAlignment="1">
      <alignment vertical="center"/>
    </xf>
    <xf numFmtId="179" fontId="7" fillId="0" borderId="7" xfId="1" applyNumberFormat="1" applyFont="1" applyBorder="1" applyAlignment="1">
      <alignment vertical="center"/>
    </xf>
    <xf numFmtId="179" fontId="7" fillId="0" borderId="10" xfId="1" applyNumberFormat="1" applyFont="1" applyBorder="1" applyAlignment="1">
      <alignment vertical="center"/>
    </xf>
    <xf numFmtId="179" fontId="7" fillId="0" borderId="13" xfId="1" applyNumberFormat="1" applyFont="1" applyBorder="1" applyAlignment="1">
      <alignment vertical="center"/>
    </xf>
    <xf numFmtId="179" fontId="7" fillId="0" borderId="31" xfId="1" applyNumberFormat="1" applyFont="1" applyBorder="1" applyAlignment="1">
      <alignment vertical="center"/>
    </xf>
    <xf numFmtId="179" fontId="7" fillId="0" borderId="32" xfId="1" applyNumberFormat="1" applyFont="1" applyBorder="1" applyAlignment="1">
      <alignment vertical="center"/>
    </xf>
    <xf numFmtId="179" fontId="7" fillId="0" borderId="33" xfId="1" applyNumberFormat="1" applyFont="1" applyBorder="1" applyAlignment="1">
      <alignment vertical="center"/>
    </xf>
    <xf numFmtId="179" fontId="7" fillId="0" borderId="34" xfId="1" applyNumberFormat="1" applyFont="1" applyBorder="1" applyAlignment="1">
      <alignment vertical="center"/>
    </xf>
    <xf numFmtId="179" fontId="7" fillId="0" borderId="35" xfId="1" applyNumberFormat="1" applyFont="1" applyBorder="1" applyAlignment="1">
      <alignment vertical="center"/>
    </xf>
    <xf numFmtId="179" fontId="7" fillId="0" borderId="36" xfId="1" applyNumberFormat="1" applyFont="1" applyBorder="1" applyAlignment="1">
      <alignment vertical="center"/>
    </xf>
    <xf numFmtId="179" fontId="7" fillId="0" borderId="37" xfId="1" applyNumberFormat="1" applyFont="1" applyBorder="1" applyAlignment="1">
      <alignment vertical="center"/>
    </xf>
    <xf numFmtId="179" fontId="7" fillId="0" borderId="38" xfId="1" applyNumberFormat="1" applyFont="1" applyBorder="1" applyAlignment="1">
      <alignment vertical="center"/>
    </xf>
    <xf numFmtId="180" fontId="7" fillId="0" borderId="31" xfId="3" applyNumberFormat="1" applyFont="1" applyBorder="1">
      <alignment vertical="center"/>
    </xf>
    <xf numFmtId="180" fontId="7" fillId="0" borderId="32" xfId="3" applyNumberFormat="1" applyFont="1" applyBorder="1">
      <alignment vertical="center"/>
    </xf>
    <xf numFmtId="180" fontId="7" fillId="0" borderId="33" xfId="3" applyNumberFormat="1" applyFont="1" applyBorder="1">
      <alignment vertical="center"/>
    </xf>
    <xf numFmtId="180" fontId="7" fillId="0" borderId="39" xfId="3" applyNumberFormat="1" applyFont="1" applyBorder="1">
      <alignment vertical="center"/>
    </xf>
    <xf numFmtId="180" fontId="7" fillId="0" borderId="34" xfId="3" applyNumberFormat="1" applyFont="1" applyBorder="1">
      <alignment vertical="center"/>
    </xf>
    <xf numFmtId="180" fontId="7" fillId="0" borderId="16" xfId="3" applyNumberFormat="1" applyFont="1" applyBorder="1" applyAlignment="1">
      <alignment horizontal="distributed" vertical="center"/>
    </xf>
    <xf numFmtId="180" fontId="7" fillId="0" borderId="13" xfId="3" applyNumberFormat="1" applyFont="1" applyBorder="1" applyAlignment="1">
      <alignment horizontal="distributed" vertical="center"/>
    </xf>
    <xf numFmtId="180" fontId="7" fillId="0" borderId="40" xfId="3" applyNumberFormat="1" applyFont="1" applyBorder="1">
      <alignment vertical="center"/>
    </xf>
    <xf numFmtId="180" fontId="7" fillId="0" borderId="4" xfId="3" applyNumberFormat="1" applyFont="1" applyBorder="1">
      <alignment vertical="center"/>
    </xf>
    <xf numFmtId="180" fontId="7" fillId="0" borderId="7" xfId="3" applyNumberFormat="1" applyFont="1" applyBorder="1">
      <alignment vertical="center"/>
    </xf>
    <xf numFmtId="180" fontId="7" fillId="0" borderId="16" xfId="3" applyNumberFormat="1" applyFont="1" applyBorder="1">
      <alignment vertical="center"/>
    </xf>
    <xf numFmtId="180" fontId="7" fillId="0" borderId="13" xfId="3" applyNumberFormat="1" applyFont="1" applyBorder="1">
      <alignment vertical="center"/>
    </xf>
    <xf numFmtId="180" fontId="7" fillId="0" borderId="41" xfId="3" applyNumberFormat="1" applyFont="1" applyBorder="1">
      <alignment vertical="center"/>
    </xf>
    <xf numFmtId="180" fontId="7" fillId="0" borderId="42" xfId="3" applyNumberFormat="1" applyFont="1" applyBorder="1">
      <alignment vertical="center"/>
    </xf>
    <xf numFmtId="180" fontId="7" fillId="0" borderId="35" xfId="3" applyNumberFormat="1" applyFont="1" applyBorder="1">
      <alignment vertical="center"/>
    </xf>
    <xf numFmtId="180" fontId="7" fillId="0" borderId="36" xfId="3" applyNumberFormat="1" applyFont="1" applyBorder="1">
      <alignment vertical="center"/>
    </xf>
    <xf numFmtId="180" fontId="7" fillId="0" borderId="43" xfId="3" applyNumberFormat="1" applyFont="1" applyBorder="1">
      <alignment vertical="center"/>
    </xf>
    <xf numFmtId="180" fontId="7" fillId="0" borderId="38" xfId="3" applyNumberFormat="1" applyFont="1" applyBorder="1">
      <alignment vertical="center"/>
    </xf>
    <xf numFmtId="178" fontId="7" fillId="0" borderId="31" xfId="3" applyNumberFormat="1" applyFont="1" applyBorder="1">
      <alignment vertical="center"/>
    </xf>
    <xf numFmtId="178" fontId="7" fillId="0" borderId="32" xfId="3" applyNumberFormat="1" applyFont="1" applyBorder="1">
      <alignment vertical="center"/>
    </xf>
    <xf numFmtId="178" fontId="7" fillId="0" borderId="33" xfId="3" applyNumberFormat="1" applyFont="1" applyBorder="1">
      <alignment vertical="center"/>
    </xf>
    <xf numFmtId="178" fontId="7" fillId="0" borderId="39" xfId="3" applyNumberFormat="1" applyFont="1" applyBorder="1">
      <alignment vertical="center"/>
    </xf>
    <xf numFmtId="178" fontId="7" fillId="0" borderId="34" xfId="3" applyNumberFormat="1" applyFont="1" applyBorder="1">
      <alignment vertical="center"/>
    </xf>
    <xf numFmtId="178" fontId="7" fillId="0" borderId="40" xfId="3" applyNumberFormat="1" applyFont="1" applyBorder="1">
      <alignment vertical="center"/>
    </xf>
    <xf numFmtId="178" fontId="7" fillId="0" borderId="4" xfId="3" applyNumberFormat="1" applyFont="1" applyBorder="1">
      <alignment vertical="center"/>
    </xf>
    <xf numFmtId="178" fontId="7" fillId="0" borderId="7" xfId="3" applyNumberFormat="1" applyFont="1" applyBorder="1">
      <alignment vertical="center"/>
    </xf>
    <xf numFmtId="178" fontId="7" fillId="0" borderId="16" xfId="3" applyNumberFormat="1" applyFont="1" applyBorder="1">
      <alignment vertical="center"/>
    </xf>
    <xf numFmtId="178" fontId="7" fillId="0" borderId="44" xfId="3" applyNumberFormat="1" applyFont="1" applyBorder="1">
      <alignment vertical="center"/>
    </xf>
    <xf numFmtId="178" fontId="7" fillId="0" borderId="27" xfId="3" applyNumberFormat="1" applyFont="1" applyBorder="1">
      <alignment vertical="center"/>
    </xf>
    <xf numFmtId="178" fontId="7" fillId="0" borderId="28" xfId="3" applyNumberFormat="1" applyFont="1" applyBorder="1">
      <alignment vertical="center"/>
    </xf>
    <xf numFmtId="178" fontId="7" fillId="0" borderId="45" xfId="3" applyNumberFormat="1" applyFont="1" applyBorder="1">
      <alignment vertical="center"/>
    </xf>
    <xf numFmtId="178" fontId="7" fillId="0" borderId="46" xfId="3" applyNumberFormat="1" applyFont="1" applyBorder="1">
      <alignment vertical="center"/>
    </xf>
    <xf numFmtId="0" fontId="7" fillId="0" borderId="0" xfId="3" applyFont="1">
      <alignment vertical="center"/>
    </xf>
    <xf numFmtId="180" fontId="7" fillId="0" borderId="46" xfId="3" applyNumberFormat="1" applyFont="1" applyBorder="1">
      <alignment vertical="center"/>
    </xf>
    <xf numFmtId="178" fontId="7" fillId="0" borderId="0" xfId="3" applyNumberFormat="1" applyFont="1">
      <alignment vertical="center"/>
    </xf>
    <xf numFmtId="180" fontId="7" fillId="0" borderId="47" xfId="3" applyNumberFormat="1" applyFont="1" applyBorder="1">
      <alignment vertical="center"/>
    </xf>
    <xf numFmtId="180" fontId="7" fillId="0" borderId="40" xfId="3" applyNumberFormat="1" applyFont="1" applyBorder="1" applyAlignment="1">
      <alignment vertical="center"/>
    </xf>
    <xf numFmtId="180" fontId="7" fillId="0" borderId="4" xfId="3" applyNumberFormat="1" applyFont="1" applyBorder="1" applyAlignment="1">
      <alignment vertical="center"/>
    </xf>
    <xf numFmtId="180" fontId="7" fillId="0" borderId="7" xfId="3" applyNumberFormat="1" applyFont="1" applyBorder="1" applyAlignment="1">
      <alignment vertical="center"/>
    </xf>
    <xf numFmtId="180" fontId="7" fillId="0" borderId="10" xfId="3" applyNumberFormat="1" applyFont="1" applyBorder="1" applyAlignment="1">
      <alignment vertical="center"/>
    </xf>
    <xf numFmtId="0" fontId="7" fillId="0" borderId="0" xfId="3" applyFont="1" applyAlignment="1">
      <alignment horizontal="right" vertical="center"/>
    </xf>
    <xf numFmtId="0" fontId="7" fillId="0" borderId="17" xfId="3" applyFont="1" applyBorder="1" applyAlignment="1">
      <alignment horizontal="distributed" vertical="center"/>
    </xf>
    <xf numFmtId="0" fontId="7" fillId="0" borderId="25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1" xfId="3" applyFont="1" applyBorder="1" applyAlignment="1">
      <alignment horizontal="right" vertical="center"/>
    </xf>
    <xf numFmtId="0" fontId="7" fillId="0" borderId="18" xfId="3" applyFont="1" applyBorder="1" applyAlignment="1">
      <alignment horizontal="right" vertical="center"/>
    </xf>
    <xf numFmtId="0" fontId="7" fillId="0" borderId="18" xfId="3" applyFont="1" applyBorder="1">
      <alignment vertical="center"/>
    </xf>
    <xf numFmtId="0" fontId="7" fillId="0" borderId="2" xfId="3" applyFont="1" applyBorder="1">
      <alignment vertical="center"/>
    </xf>
    <xf numFmtId="0" fontId="7" fillId="0" borderId="3" xfId="3" applyFont="1" applyBorder="1" applyAlignment="1">
      <alignment horizontal="distributed" vertical="center"/>
    </xf>
    <xf numFmtId="177" fontId="7" fillId="0" borderId="4" xfId="3" applyNumberFormat="1" applyFont="1" applyBorder="1">
      <alignment vertical="center"/>
    </xf>
    <xf numFmtId="0" fontId="7" fillId="0" borderId="20" xfId="3" applyFont="1" applyBorder="1" applyAlignment="1">
      <alignment horizontal="distributed" vertical="center"/>
    </xf>
    <xf numFmtId="0" fontId="7" fillId="0" borderId="21" xfId="3" applyFont="1" applyBorder="1" applyAlignment="1">
      <alignment horizontal="distributed" vertical="center"/>
    </xf>
    <xf numFmtId="0" fontId="7" fillId="0" borderId="5" xfId="3" applyFont="1" applyBorder="1">
      <alignment vertical="center"/>
    </xf>
    <xf numFmtId="0" fontId="7" fillId="0" borderId="6" xfId="3" applyFont="1" applyBorder="1" applyAlignment="1">
      <alignment horizontal="distributed" vertical="center"/>
    </xf>
    <xf numFmtId="177" fontId="7" fillId="0" borderId="7" xfId="3" applyNumberFormat="1" applyFont="1" applyBorder="1">
      <alignment vertical="center"/>
    </xf>
    <xf numFmtId="0" fontId="7" fillId="0" borderId="22" xfId="3" applyFont="1" applyBorder="1" applyAlignment="1">
      <alignment horizontal="distributed" vertical="center"/>
    </xf>
    <xf numFmtId="0" fontId="7" fillId="0" borderId="8" xfId="3" applyFont="1" applyBorder="1">
      <alignment vertical="center"/>
    </xf>
    <xf numFmtId="0" fontId="7" fillId="0" borderId="9" xfId="3" applyFont="1" applyBorder="1" applyAlignment="1">
      <alignment horizontal="distributed" vertical="center"/>
    </xf>
    <xf numFmtId="177" fontId="7" fillId="0" borderId="10" xfId="3" applyNumberFormat="1" applyFont="1" applyBorder="1">
      <alignment vertical="center"/>
    </xf>
    <xf numFmtId="0" fontId="7" fillId="0" borderId="23" xfId="3" applyFont="1" applyBorder="1" applyAlignment="1">
      <alignment horizontal="distributed" vertical="center"/>
    </xf>
    <xf numFmtId="0" fontId="7" fillId="0" borderId="49" xfId="3" applyFont="1" applyBorder="1">
      <alignment vertical="center"/>
    </xf>
    <xf numFmtId="0" fontId="7" fillId="0" borderId="0" xfId="3" applyFont="1" applyAlignment="1">
      <alignment horizontal="distributed" vertical="center"/>
    </xf>
    <xf numFmtId="0" fontId="7" fillId="0" borderId="50" xfId="3" applyFont="1" applyBorder="1" applyAlignment="1">
      <alignment horizontal="distributed" vertical="center"/>
    </xf>
    <xf numFmtId="0" fontId="7" fillId="0" borderId="11" xfId="3" applyFont="1" applyBorder="1">
      <alignment vertical="center"/>
    </xf>
    <xf numFmtId="0" fontId="7" fillId="0" borderId="12" xfId="3" applyFont="1" applyBorder="1" applyAlignment="1">
      <alignment horizontal="distributed" vertical="center"/>
    </xf>
    <xf numFmtId="176" fontId="7" fillId="0" borderId="13" xfId="3" applyNumberFormat="1" applyFont="1" applyBorder="1">
      <alignment vertical="center"/>
    </xf>
    <xf numFmtId="177" fontId="7" fillId="0" borderId="13" xfId="3" applyNumberFormat="1" applyFont="1" applyBorder="1">
      <alignment vertical="center"/>
    </xf>
    <xf numFmtId="177" fontId="7" fillId="0" borderId="13" xfId="3" applyNumberFormat="1" applyFont="1" applyBorder="1" applyAlignment="1">
      <alignment vertical="center"/>
    </xf>
    <xf numFmtId="0" fontId="7" fillId="0" borderId="19" xfId="3" applyFont="1" applyBorder="1" applyAlignment="1">
      <alignment horizontal="distributed" vertical="center"/>
    </xf>
    <xf numFmtId="176" fontId="7" fillId="0" borderId="0" xfId="3" applyNumberFormat="1" applyFont="1">
      <alignment vertical="center"/>
    </xf>
    <xf numFmtId="177" fontId="7" fillId="0" borderId="0" xfId="3" applyNumberFormat="1" applyFont="1">
      <alignment vertical="center"/>
    </xf>
    <xf numFmtId="177" fontId="7" fillId="0" borderId="0" xfId="3" applyNumberFormat="1" applyFont="1" applyAlignment="1">
      <alignment horizontal="right" vertical="center"/>
    </xf>
    <xf numFmtId="0" fontId="7" fillId="0" borderId="14" xfId="3" applyFont="1" applyBorder="1">
      <alignment vertical="center"/>
    </xf>
    <xf numFmtId="0" fontId="7" fillId="0" borderId="15" xfId="3" applyFont="1" applyBorder="1" applyAlignment="1">
      <alignment horizontal="distributed" vertical="center"/>
    </xf>
    <xf numFmtId="176" fontId="7" fillId="0" borderId="16" xfId="3" applyNumberFormat="1" applyFont="1" applyBorder="1">
      <alignment vertical="center"/>
    </xf>
    <xf numFmtId="177" fontId="7" fillId="0" borderId="16" xfId="3" applyNumberFormat="1" applyFont="1" applyBorder="1" applyAlignment="1">
      <alignment vertical="center"/>
    </xf>
    <xf numFmtId="0" fontId="7" fillId="0" borderId="24" xfId="3" applyFont="1" applyBorder="1" applyAlignment="1">
      <alignment horizontal="distributed" vertical="center"/>
    </xf>
    <xf numFmtId="177" fontId="7" fillId="0" borderId="0" xfId="3" applyNumberFormat="1" applyFont="1" applyBorder="1">
      <alignment vertical="center"/>
    </xf>
    <xf numFmtId="0" fontId="7" fillId="0" borderId="0" xfId="3" applyFont="1" applyBorder="1" applyAlignment="1">
      <alignment horizontal="distributed" vertical="center"/>
    </xf>
    <xf numFmtId="0" fontId="7" fillId="0" borderId="0" xfId="3" applyFont="1" applyBorder="1">
      <alignment vertical="center"/>
    </xf>
    <xf numFmtId="177" fontId="7" fillId="0" borderId="0" xfId="3" applyNumberFormat="1" applyFont="1" applyBorder="1" applyAlignment="1">
      <alignment vertical="center"/>
    </xf>
    <xf numFmtId="176" fontId="7" fillId="0" borderId="4" xfId="3" applyNumberFormat="1" applyFont="1" applyFill="1" applyBorder="1">
      <alignment vertical="center"/>
    </xf>
    <xf numFmtId="177" fontId="7" fillId="0" borderId="4" xfId="3" applyNumberFormat="1" applyFont="1" applyFill="1" applyBorder="1">
      <alignment vertical="center"/>
    </xf>
    <xf numFmtId="176" fontId="7" fillId="0" borderId="7" xfId="3" applyNumberFormat="1" applyFont="1" applyFill="1" applyBorder="1">
      <alignment vertical="center"/>
    </xf>
    <xf numFmtId="177" fontId="7" fillId="0" borderId="7" xfId="3" applyNumberFormat="1" applyFont="1" applyFill="1" applyBorder="1">
      <alignment vertical="center"/>
    </xf>
    <xf numFmtId="176" fontId="7" fillId="0" borderId="10" xfId="3" applyNumberFormat="1" applyFont="1" applyFill="1" applyBorder="1">
      <alignment vertical="center"/>
    </xf>
    <xf numFmtId="177" fontId="7" fillId="0" borderId="10" xfId="3" applyNumberFormat="1" applyFont="1" applyFill="1" applyBorder="1">
      <alignment vertical="center"/>
    </xf>
    <xf numFmtId="176" fontId="7" fillId="0" borderId="46" xfId="3" applyNumberFormat="1" applyFont="1" applyFill="1" applyBorder="1">
      <alignment vertical="center"/>
    </xf>
    <xf numFmtId="179" fontId="7" fillId="0" borderId="48" xfId="1" applyNumberFormat="1" applyFont="1" applyBorder="1" applyAlignment="1">
      <alignment vertical="center"/>
    </xf>
    <xf numFmtId="0" fontId="7" fillId="0" borderId="26" xfId="3" applyFont="1" applyBorder="1" applyAlignment="1">
      <alignment horizontal="center" vertical="center"/>
    </xf>
    <xf numFmtId="0" fontId="7" fillId="0" borderId="10" xfId="3" applyFont="1" applyBorder="1" applyAlignment="1">
      <alignment horizontal="distributed" vertical="center"/>
    </xf>
    <xf numFmtId="0" fontId="7" fillId="0" borderId="4" xfId="3" applyFont="1" applyBorder="1" applyAlignment="1">
      <alignment horizontal="distributed" vertical="center"/>
    </xf>
    <xf numFmtId="0" fontId="7" fillId="0" borderId="59" xfId="3" applyFont="1" applyBorder="1" applyAlignment="1">
      <alignment horizontal="center" vertical="center"/>
    </xf>
    <xf numFmtId="0" fontId="7" fillId="0" borderId="60" xfId="3" applyFont="1" applyBorder="1" applyAlignment="1">
      <alignment horizontal="center" vertical="center"/>
    </xf>
    <xf numFmtId="0" fontId="7" fillId="0" borderId="61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62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7" fillId="0" borderId="63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54" xfId="2" applyFont="1" applyBorder="1" applyAlignment="1">
      <alignment horizontal="center" vertical="center" wrapText="1"/>
    </xf>
    <xf numFmtId="0" fontId="7" fillId="0" borderId="55" xfId="2" applyFont="1" applyBorder="1" applyAlignment="1">
      <alignment horizontal="center" vertical="center" wrapText="1"/>
    </xf>
    <xf numFmtId="0" fontId="9" fillId="0" borderId="37" xfId="2" applyFont="1" applyBorder="1" applyAlignment="1">
      <alignment horizontal="center" vertical="center" wrapText="1"/>
    </xf>
    <xf numFmtId="0" fontId="9" fillId="0" borderId="51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56" xfId="3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 wrapText="1"/>
    </xf>
    <xf numFmtId="0" fontId="9" fillId="0" borderId="52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0" borderId="53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_【済】6(3)" xfId="2"/>
    <cellStyle name="標準_第20表" xfId="3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S96"/>
  <sheetViews>
    <sheetView tabSelected="1" view="pageLayout" zoomScaleNormal="85" zoomScaleSheetLayoutView="100" workbookViewId="0">
      <selection activeCell="B1" sqref="B1"/>
    </sheetView>
  </sheetViews>
  <sheetFormatPr defaultRowHeight="11.25"/>
  <cols>
    <col min="1" max="1" width="1.375" style="54" customWidth="1"/>
    <col min="2" max="2" width="3.875" style="54" customWidth="1"/>
    <col min="3" max="3" width="4.5" style="54" bestFit="1" customWidth="1"/>
    <col min="4" max="4" width="13.625" style="54" customWidth="1"/>
    <col min="5" max="6" width="18.25" style="54" customWidth="1"/>
    <col min="7" max="8" width="11" style="54" customWidth="1"/>
    <col min="9" max="9" width="10.875" style="54" customWidth="1"/>
    <col min="10" max="10" width="5.125" style="54" customWidth="1"/>
    <col min="11" max="11" width="10.875" style="54" customWidth="1"/>
    <col min="12" max="12" width="5.125" style="54" customWidth="1"/>
    <col min="13" max="13" width="10.875" style="54" customWidth="1"/>
    <col min="14" max="14" width="5.125" style="54" customWidth="1"/>
    <col min="15" max="15" width="10.875" style="54" customWidth="1"/>
    <col min="16" max="16" width="5.125" style="54" customWidth="1"/>
    <col min="17" max="17" width="12.375" style="54" customWidth="1"/>
    <col min="18" max="18" width="5.75" style="54" customWidth="1"/>
    <col min="19" max="19" width="9.5" style="54" customWidth="1"/>
    <col min="20" max="16384" width="9" style="54"/>
  </cols>
  <sheetData>
    <row r="1" spans="1:19" ht="13.5">
      <c r="A1" s="1" t="s">
        <v>85</v>
      </c>
      <c r="B1" s="1"/>
    </row>
    <row r="2" spans="1:19" ht="8.25" customHeight="1"/>
    <row r="3" spans="1:19" ht="22.5" customHeight="1" thickBot="1">
      <c r="H3" s="62" t="s">
        <v>68</v>
      </c>
      <c r="S3" s="62" t="s">
        <v>68</v>
      </c>
    </row>
    <row r="4" spans="1:19" ht="14.25" customHeight="1">
      <c r="C4" s="114" t="s">
        <v>0</v>
      </c>
      <c r="D4" s="115"/>
      <c r="E4" s="63" t="s">
        <v>69</v>
      </c>
      <c r="F4" s="63" t="s">
        <v>71</v>
      </c>
      <c r="G4" s="120" t="s">
        <v>72</v>
      </c>
      <c r="H4" s="121"/>
      <c r="I4" s="125" t="s">
        <v>82</v>
      </c>
      <c r="J4" s="126"/>
      <c r="K4" s="126"/>
      <c r="L4" s="126"/>
      <c r="M4" s="126"/>
      <c r="N4" s="126"/>
      <c r="O4" s="126"/>
      <c r="P4" s="126"/>
      <c r="Q4" s="126"/>
      <c r="R4" s="127"/>
      <c r="S4" s="134" t="s">
        <v>0</v>
      </c>
    </row>
    <row r="5" spans="1:19" ht="12" customHeight="1">
      <c r="C5" s="116"/>
      <c r="D5" s="117"/>
      <c r="E5" s="112" t="s">
        <v>70</v>
      </c>
      <c r="F5" s="112" t="s">
        <v>70</v>
      </c>
      <c r="G5" s="64" t="s">
        <v>86</v>
      </c>
      <c r="H5" s="65" t="s">
        <v>87</v>
      </c>
      <c r="I5" s="124" t="s">
        <v>75</v>
      </c>
      <c r="J5" s="124"/>
      <c r="K5" s="141" t="s">
        <v>76</v>
      </c>
      <c r="L5" s="142"/>
      <c r="M5" s="139" t="s">
        <v>77</v>
      </c>
      <c r="N5" s="139"/>
      <c r="O5" s="139" t="s">
        <v>78</v>
      </c>
      <c r="P5" s="140"/>
      <c r="Q5" s="137" t="s">
        <v>79</v>
      </c>
      <c r="R5" s="138"/>
      <c r="S5" s="135"/>
    </row>
    <row r="6" spans="1:19">
      <c r="C6" s="116"/>
      <c r="D6" s="117"/>
      <c r="E6" s="113"/>
      <c r="F6" s="113"/>
      <c r="G6" s="122" t="s">
        <v>74</v>
      </c>
      <c r="H6" s="123"/>
      <c r="I6" s="130" t="s">
        <v>80</v>
      </c>
      <c r="J6" s="132" t="s">
        <v>81</v>
      </c>
      <c r="K6" s="130" t="s">
        <v>80</v>
      </c>
      <c r="L6" s="132" t="s">
        <v>81</v>
      </c>
      <c r="M6" s="130" t="s">
        <v>80</v>
      </c>
      <c r="N6" s="132" t="s">
        <v>81</v>
      </c>
      <c r="O6" s="130" t="s">
        <v>80</v>
      </c>
      <c r="P6" s="143" t="s">
        <v>81</v>
      </c>
      <c r="Q6" s="145" t="s">
        <v>80</v>
      </c>
      <c r="R6" s="128" t="s">
        <v>81</v>
      </c>
      <c r="S6" s="135"/>
    </row>
    <row r="7" spans="1:19" ht="14.25" customHeight="1" thickBot="1">
      <c r="C7" s="118"/>
      <c r="D7" s="119"/>
      <c r="E7" s="66" t="s">
        <v>1</v>
      </c>
      <c r="F7" s="66" t="s">
        <v>2</v>
      </c>
      <c r="G7" s="67" t="s">
        <v>73</v>
      </c>
      <c r="H7" s="68"/>
      <c r="I7" s="131"/>
      <c r="J7" s="133"/>
      <c r="K7" s="131"/>
      <c r="L7" s="133"/>
      <c r="M7" s="131"/>
      <c r="N7" s="133"/>
      <c r="O7" s="131"/>
      <c r="P7" s="144"/>
      <c r="Q7" s="146"/>
      <c r="R7" s="129"/>
      <c r="S7" s="136"/>
    </row>
    <row r="8" spans="1:19" ht="15.95" customHeight="1">
      <c r="C8" s="69">
        <v>1</v>
      </c>
      <c r="D8" s="70" t="s">
        <v>3</v>
      </c>
      <c r="E8" s="103">
        <v>239284773</v>
      </c>
      <c r="F8" s="103">
        <v>233980906</v>
      </c>
      <c r="G8" s="104">
        <f t="shared" ref="G8:G47" si="0">F8/E8*100</f>
        <v>97.783449847851372</v>
      </c>
      <c r="H8" s="71">
        <v>97.259915191384749</v>
      </c>
      <c r="I8" s="2">
        <v>95855221</v>
      </c>
      <c r="J8" s="10">
        <f t="shared" ref="J8:J47" si="1">ROUND(I8/Q8*100,1)</f>
        <v>41</v>
      </c>
      <c r="K8" s="2">
        <v>22474771</v>
      </c>
      <c r="L8" s="10">
        <f t="shared" ref="L8:L47" si="2">ROUND(K8/Q8*100,1)</f>
        <v>9.6</v>
      </c>
      <c r="M8" s="2">
        <v>84283788</v>
      </c>
      <c r="N8" s="10">
        <f t="shared" ref="N8:N47" si="3">ROUND(M8/Q8*100,1)</f>
        <v>36</v>
      </c>
      <c r="O8" s="2">
        <v>31367126</v>
      </c>
      <c r="P8" s="14">
        <f>R8-J8-N8-L8</f>
        <v>13.4</v>
      </c>
      <c r="Q8" s="6">
        <f t="shared" ref="Q8:Q47" si="4">I8+M8+O8+K8</f>
        <v>233980906</v>
      </c>
      <c r="R8" s="18">
        <v>100</v>
      </c>
      <c r="S8" s="72" t="s">
        <v>3</v>
      </c>
    </row>
    <row r="9" spans="1:19" ht="15.95" customHeight="1">
      <c r="C9" s="69">
        <v>2</v>
      </c>
      <c r="D9" s="70" t="s">
        <v>4</v>
      </c>
      <c r="E9" s="103">
        <v>59376015</v>
      </c>
      <c r="F9" s="103">
        <v>57167181</v>
      </c>
      <c r="G9" s="104">
        <f t="shared" si="0"/>
        <v>96.279922120068179</v>
      </c>
      <c r="H9" s="71">
        <v>95.907049589810129</v>
      </c>
      <c r="I9" s="2">
        <v>21149948</v>
      </c>
      <c r="J9" s="10">
        <f t="shared" si="1"/>
        <v>37</v>
      </c>
      <c r="K9" s="2">
        <v>4814561</v>
      </c>
      <c r="L9" s="10">
        <f t="shared" si="2"/>
        <v>8.4</v>
      </c>
      <c r="M9" s="2">
        <v>22732749</v>
      </c>
      <c r="N9" s="10">
        <f t="shared" si="3"/>
        <v>39.799999999999997</v>
      </c>
      <c r="O9" s="2">
        <v>8469923</v>
      </c>
      <c r="P9" s="14">
        <f t="shared" ref="P9:P47" si="5">R9-J9-N9-L9</f>
        <v>14.800000000000002</v>
      </c>
      <c r="Q9" s="6">
        <f t="shared" si="4"/>
        <v>57167181</v>
      </c>
      <c r="R9" s="18">
        <v>100</v>
      </c>
      <c r="S9" s="73" t="s">
        <v>4</v>
      </c>
    </row>
    <row r="10" spans="1:19" ht="15.95" customHeight="1">
      <c r="C10" s="69">
        <v>3</v>
      </c>
      <c r="D10" s="70" t="s">
        <v>5</v>
      </c>
      <c r="E10" s="103">
        <v>31459324</v>
      </c>
      <c r="F10" s="103">
        <v>30432660</v>
      </c>
      <c r="G10" s="104">
        <f t="shared" si="0"/>
        <v>96.736535088929443</v>
      </c>
      <c r="H10" s="71">
        <v>96.218127695043492</v>
      </c>
      <c r="I10" s="2">
        <v>11171637</v>
      </c>
      <c r="J10" s="10">
        <f t="shared" si="1"/>
        <v>36.700000000000003</v>
      </c>
      <c r="K10" s="2">
        <v>3088485</v>
      </c>
      <c r="L10" s="10">
        <f t="shared" si="2"/>
        <v>10.1</v>
      </c>
      <c r="M10" s="2">
        <v>12570441</v>
      </c>
      <c r="N10" s="10">
        <f t="shared" si="3"/>
        <v>41.3</v>
      </c>
      <c r="O10" s="2">
        <v>3602097</v>
      </c>
      <c r="P10" s="14">
        <f t="shared" si="5"/>
        <v>11.9</v>
      </c>
      <c r="Q10" s="6">
        <f t="shared" si="4"/>
        <v>30432660</v>
      </c>
      <c r="R10" s="18">
        <v>100</v>
      </c>
      <c r="S10" s="73" t="s">
        <v>5</v>
      </c>
    </row>
    <row r="11" spans="1:19" ht="15.95" customHeight="1">
      <c r="C11" s="69">
        <v>4</v>
      </c>
      <c r="D11" s="70" t="s">
        <v>6</v>
      </c>
      <c r="E11" s="103">
        <v>99566651</v>
      </c>
      <c r="F11" s="103">
        <v>95221641</v>
      </c>
      <c r="G11" s="104">
        <f t="shared" si="0"/>
        <v>95.636078991950825</v>
      </c>
      <c r="H11" s="71">
        <v>94.234341292428496</v>
      </c>
      <c r="I11" s="2">
        <v>38570284</v>
      </c>
      <c r="J11" s="10">
        <f t="shared" si="1"/>
        <v>40.5</v>
      </c>
      <c r="K11" s="2">
        <v>4635700</v>
      </c>
      <c r="L11" s="10">
        <f t="shared" si="2"/>
        <v>4.9000000000000004</v>
      </c>
      <c r="M11" s="2">
        <v>37465262</v>
      </c>
      <c r="N11" s="10">
        <f t="shared" si="3"/>
        <v>39.299999999999997</v>
      </c>
      <c r="O11" s="2">
        <v>14550395</v>
      </c>
      <c r="P11" s="14">
        <f t="shared" si="5"/>
        <v>15.300000000000002</v>
      </c>
      <c r="Q11" s="6">
        <f t="shared" si="4"/>
        <v>95221641</v>
      </c>
      <c r="R11" s="18">
        <v>100</v>
      </c>
      <c r="S11" s="73" t="s">
        <v>6</v>
      </c>
    </row>
    <row r="12" spans="1:19" ht="15.95" customHeight="1">
      <c r="C12" s="74">
        <v>5</v>
      </c>
      <c r="D12" s="75" t="s">
        <v>7</v>
      </c>
      <c r="E12" s="105">
        <v>10862603</v>
      </c>
      <c r="F12" s="105">
        <v>10584401</v>
      </c>
      <c r="G12" s="106">
        <f t="shared" si="0"/>
        <v>97.438901154723226</v>
      </c>
      <c r="H12" s="76">
        <v>96.939149173202125</v>
      </c>
      <c r="I12" s="3">
        <v>4132513</v>
      </c>
      <c r="J12" s="11">
        <f t="shared" si="1"/>
        <v>39</v>
      </c>
      <c r="K12" s="3">
        <v>760430</v>
      </c>
      <c r="L12" s="11">
        <f t="shared" si="2"/>
        <v>7.2</v>
      </c>
      <c r="M12" s="3">
        <v>4347616</v>
      </c>
      <c r="N12" s="11">
        <f t="shared" si="3"/>
        <v>41.1</v>
      </c>
      <c r="O12" s="3">
        <v>1343842</v>
      </c>
      <c r="P12" s="15">
        <f t="shared" si="5"/>
        <v>12.7</v>
      </c>
      <c r="Q12" s="7">
        <f t="shared" si="4"/>
        <v>10584401</v>
      </c>
      <c r="R12" s="19">
        <v>100</v>
      </c>
      <c r="S12" s="77" t="s">
        <v>7</v>
      </c>
    </row>
    <row r="13" spans="1:19" ht="15.95" customHeight="1">
      <c r="C13" s="78">
        <v>6</v>
      </c>
      <c r="D13" s="79" t="s">
        <v>8</v>
      </c>
      <c r="E13" s="107">
        <v>9364674</v>
      </c>
      <c r="F13" s="107">
        <v>8835474</v>
      </c>
      <c r="G13" s="108">
        <f t="shared" si="0"/>
        <v>94.348975735834472</v>
      </c>
      <c r="H13" s="80">
        <v>93.652185577306909</v>
      </c>
      <c r="I13" s="4">
        <v>2761848</v>
      </c>
      <c r="J13" s="12">
        <f t="shared" si="1"/>
        <v>31.3</v>
      </c>
      <c r="K13" s="4">
        <v>496412</v>
      </c>
      <c r="L13" s="12">
        <f t="shared" si="2"/>
        <v>5.6</v>
      </c>
      <c r="M13" s="4">
        <v>4647254</v>
      </c>
      <c r="N13" s="12">
        <f t="shared" si="3"/>
        <v>52.6</v>
      </c>
      <c r="O13" s="4">
        <v>929960</v>
      </c>
      <c r="P13" s="16">
        <f t="shared" si="5"/>
        <v>10.500000000000002</v>
      </c>
      <c r="Q13" s="8">
        <f t="shared" si="4"/>
        <v>8835474</v>
      </c>
      <c r="R13" s="20">
        <v>100</v>
      </c>
      <c r="S13" s="81" t="s">
        <v>8</v>
      </c>
    </row>
    <row r="14" spans="1:19" ht="15.95" customHeight="1">
      <c r="C14" s="69">
        <v>7</v>
      </c>
      <c r="D14" s="70" t="s">
        <v>9</v>
      </c>
      <c r="E14" s="103">
        <v>56570627</v>
      </c>
      <c r="F14" s="103">
        <v>53135104</v>
      </c>
      <c r="G14" s="104">
        <f t="shared" si="0"/>
        <v>93.92701975885825</v>
      </c>
      <c r="H14" s="71">
        <v>92.694771968850333</v>
      </c>
      <c r="I14" s="2">
        <v>22864730</v>
      </c>
      <c r="J14" s="10">
        <f t="shared" si="1"/>
        <v>43</v>
      </c>
      <c r="K14" s="2">
        <v>3124497</v>
      </c>
      <c r="L14" s="10">
        <f t="shared" si="2"/>
        <v>5.9</v>
      </c>
      <c r="M14" s="2">
        <v>20238391</v>
      </c>
      <c r="N14" s="10">
        <f t="shared" si="3"/>
        <v>38.1</v>
      </c>
      <c r="O14" s="2">
        <v>6907486</v>
      </c>
      <c r="P14" s="14">
        <f t="shared" si="5"/>
        <v>12.999999999999998</v>
      </c>
      <c r="Q14" s="6">
        <f t="shared" si="4"/>
        <v>53135104</v>
      </c>
      <c r="R14" s="18">
        <v>100</v>
      </c>
      <c r="S14" s="73" t="s">
        <v>9</v>
      </c>
    </row>
    <row r="15" spans="1:19" ht="15.95" customHeight="1">
      <c r="C15" s="69">
        <v>8</v>
      </c>
      <c r="D15" s="70" t="s">
        <v>10</v>
      </c>
      <c r="E15" s="103">
        <v>12509772</v>
      </c>
      <c r="F15" s="103">
        <v>12063119</v>
      </c>
      <c r="G15" s="104">
        <f t="shared" si="0"/>
        <v>96.429567221528899</v>
      </c>
      <c r="H15" s="71">
        <v>95.719339555200264</v>
      </c>
      <c r="I15" s="2">
        <v>4463614</v>
      </c>
      <c r="J15" s="10">
        <f t="shared" si="1"/>
        <v>37</v>
      </c>
      <c r="K15" s="2">
        <v>666967</v>
      </c>
      <c r="L15" s="10">
        <f t="shared" si="2"/>
        <v>5.5</v>
      </c>
      <c r="M15" s="2">
        <v>5479731</v>
      </c>
      <c r="N15" s="10">
        <f t="shared" si="3"/>
        <v>45.4</v>
      </c>
      <c r="O15" s="2">
        <v>1452807</v>
      </c>
      <c r="P15" s="14">
        <f t="shared" si="5"/>
        <v>12.100000000000001</v>
      </c>
      <c r="Q15" s="6">
        <f t="shared" si="4"/>
        <v>12063119</v>
      </c>
      <c r="R15" s="18">
        <v>100</v>
      </c>
      <c r="S15" s="73" t="s">
        <v>10</v>
      </c>
    </row>
    <row r="16" spans="1:19" ht="15.95" customHeight="1">
      <c r="C16" s="69">
        <v>9</v>
      </c>
      <c r="D16" s="70" t="s">
        <v>11</v>
      </c>
      <c r="E16" s="103">
        <v>15849466</v>
      </c>
      <c r="F16" s="103">
        <v>15515684</v>
      </c>
      <c r="G16" s="104">
        <f t="shared" si="0"/>
        <v>97.894048922531525</v>
      </c>
      <c r="H16" s="71">
        <v>97.896928109144682</v>
      </c>
      <c r="I16" s="2">
        <v>5566492</v>
      </c>
      <c r="J16" s="10">
        <f t="shared" si="1"/>
        <v>35.9</v>
      </c>
      <c r="K16" s="2">
        <v>933735</v>
      </c>
      <c r="L16" s="10">
        <f t="shared" si="2"/>
        <v>6</v>
      </c>
      <c r="M16" s="2">
        <v>7446862</v>
      </c>
      <c r="N16" s="10">
        <f t="shared" si="3"/>
        <v>48</v>
      </c>
      <c r="O16" s="2">
        <v>1568595</v>
      </c>
      <c r="P16" s="14">
        <f t="shared" si="5"/>
        <v>10.099999999999994</v>
      </c>
      <c r="Q16" s="6">
        <f t="shared" si="4"/>
        <v>15515684</v>
      </c>
      <c r="R16" s="18">
        <v>100</v>
      </c>
      <c r="S16" s="73" t="s">
        <v>11</v>
      </c>
    </row>
    <row r="17" spans="3:19" ht="15.95" customHeight="1">
      <c r="C17" s="74">
        <v>10</v>
      </c>
      <c r="D17" s="75" t="s">
        <v>12</v>
      </c>
      <c r="E17" s="105">
        <v>12053313</v>
      </c>
      <c r="F17" s="105">
        <v>11586910</v>
      </c>
      <c r="G17" s="106">
        <f t="shared" si="0"/>
        <v>96.130499556429001</v>
      </c>
      <c r="H17" s="76">
        <v>95.824261948414218</v>
      </c>
      <c r="I17" s="3">
        <v>4083490</v>
      </c>
      <c r="J17" s="11">
        <f t="shared" si="1"/>
        <v>35.200000000000003</v>
      </c>
      <c r="K17" s="3">
        <v>988174</v>
      </c>
      <c r="L17" s="11">
        <f t="shared" si="2"/>
        <v>8.5</v>
      </c>
      <c r="M17" s="3">
        <v>5036186</v>
      </c>
      <c r="N17" s="11">
        <f t="shared" si="3"/>
        <v>43.5</v>
      </c>
      <c r="O17" s="3">
        <v>1479060</v>
      </c>
      <c r="P17" s="15">
        <f t="shared" si="5"/>
        <v>12.799999999999997</v>
      </c>
      <c r="Q17" s="7">
        <f t="shared" si="4"/>
        <v>11586910</v>
      </c>
      <c r="R17" s="19">
        <v>100</v>
      </c>
      <c r="S17" s="77" t="s">
        <v>12</v>
      </c>
    </row>
    <row r="18" spans="3:19" ht="15.95" customHeight="1">
      <c r="C18" s="78">
        <v>11</v>
      </c>
      <c r="D18" s="79" t="s">
        <v>13</v>
      </c>
      <c r="E18" s="107">
        <v>13368332</v>
      </c>
      <c r="F18" s="107">
        <v>13117575</v>
      </c>
      <c r="G18" s="108">
        <f t="shared" si="0"/>
        <v>98.124246166238237</v>
      </c>
      <c r="H18" s="80">
        <v>97.719960905395297</v>
      </c>
      <c r="I18" s="2">
        <v>4821056</v>
      </c>
      <c r="J18" s="10">
        <f t="shared" si="1"/>
        <v>36.799999999999997</v>
      </c>
      <c r="K18" s="2">
        <v>1018501</v>
      </c>
      <c r="L18" s="10">
        <f t="shared" si="2"/>
        <v>7.8</v>
      </c>
      <c r="M18" s="2">
        <v>5849033</v>
      </c>
      <c r="N18" s="10">
        <f t="shared" si="3"/>
        <v>44.6</v>
      </c>
      <c r="O18" s="2">
        <v>1428985</v>
      </c>
      <c r="P18" s="14">
        <f t="shared" si="5"/>
        <v>10.8</v>
      </c>
      <c r="Q18" s="6">
        <f t="shared" si="4"/>
        <v>13117575</v>
      </c>
      <c r="R18" s="18">
        <v>100</v>
      </c>
      <c r="S18" s="81" t="s">
        <v>13</v>
      </c>
    </row>
    <row r="19" spans="3:19" ht="15.95" customHeight="1">
      <c r="C19" s="69">
        <v>12</v>
      </c>
      <c r="D19" s="70" t="s">
        <v>14</v>
      </c>
      <c r="E19" s="103">
        <v>29511511</v>
      </c>
      <c r="F19" s="103">
        <v>28436933</v>
      </c>
      <c r="G19" s="104">
        <f t="shared" si="0"/>
        <v>96.358783526875328</v>
      </c>
      <c r="H19" s="71">
        <v>95.48322041457655</v>
      </c>
      <c r="I19" s="2">
        <v>12590326</v>
      </c>
      <c r="J19" s="10">
        <f t="shared" si="1"/>
        <v>44.3</v>
      </c>
      <c r="K19" s="2">
        <v>1781115</v>
      </c>
      <c r="L19" s="10">
        <f t="shared" si="2"/>
        <v>6.3</v>
      </c>
      <c r="M19" s="2">
        <v>10923635</v>
      </c>
      <c r="N19" s="10">
        <f t="shared" si="3"/>
        <v>38.4</v>
      </c>
      <c r="O19" s="2">
        <v>3141857</v>
      </c>
      <c r="P19" s="14">
        <f t="shared" si="5"/>
        <v>11.000000000000004</v>
      </c>
      <c r="Q19" s="6">
        <f t="shared" si="4"/>
        <v>28436933</v>
      </c>
      <c r="R19" s="18">
        <v>100</v>
      </c>
      <c r="S19" s="73" t="s">
        <v>14</v>
      </c>
    </row>
    <row r="20" spans="3:19" ht="15.95" customHeight="1">
      <c r="C20" s="69">
        <v>13</v>
      </c>
      <c r="D20" s="70" t="s">
        <v>15</v>
      </c>
      <c r="E20" s="103">
        <v>22804849</v>
      </c>
      <c r="F20" s="103">
        <v>21949308</v>
      </c>
      <c r="G20" s="104">
        <f t="shared" si="0"/>
        <v>96.248425060828069</v>
      </c>
      <c r="H20" s="71">
        <v>95.33298114680872</v>
      </c>
      <c r="I20" s="2">
        <v>8792054</v>
      </c>
      <c r="J20" s="10">
        <f t="shared" si="1"/>
        <v>40.1</v>
      </c>
      <c r="K20" s="2">
        <v>1592394</v>
      </c>
      <c r="L20" s="10">
        <f t="shared" si="2"/>
        <v>7.3</v>
      </c>
      <c r="M20" s="2">
        <v>9357000</v>
      </c>
      <c r="N20" s="10">
        <f t="shared" si="3"/>
        <v>42.6</v>
      </c>
      <c r="O20" s="2">
        <v>2207860</v>
      </c>
      <c r="P20" s="14">
        <f t="shared" si="5"/>
        <v>9.9999999999999964</v>
      </c>
      <c r="Q20" s="6">
        <f t="shared" si="4"/>
        <v>21949308</v>
      </c>
      <c r="R20" s="18">
        <v>100</v>
      </c>
      <c r="S20" s="73" t="s">
        <v>15</v>
      </c>
    </row>
    <row r="21" spans="3:19" ht="15.95" customHeight="1">
      <c r="C21" s="69">
        <v>14</v>
      </c>
      <c r="D21" s="70" t="s">
        <v>16</v>
      </c>
      <c r="E21" s="103">
        <v>7974801</v>
      </c>
      <c r="F21" s="103">
        <v>7763376</v>
      </c>
      <c r="G21" s="104">
        <f t="shared" si="0"/>
        <v>97.348836666896148</v>
      </c>
      <c r="H21" s="71">
        <v>97.202373152667832</v>
      </c>
      <c r="I21" s="2">
        <v>2657492</v>
      </c>
      <c r="J21" s="10">
        <f t="shared" si="1"/>
        <v>34.200000000000003</v>
      </c>
      <c r="K21" s="2">
        <v>526265</v>
      </c>
      <c r="L21" s="10">
        <f t="shared" si="2"/>
        <v>6.8</v>
      </c>
      <c r="M21" s="2">
        <v>3696467</v>
      </c>
      <c r="N21" s="10">
        <f t="shared" si="3"/>
        <v>47.6</v>
      </c>
      <c r="O21" s="2">
        <v>883152</v>
      </c>
      <c r="P21" s="14">
        <f t="shared" si="5"/>
        <v>11.399999999999995</v>
      </c>
      <c r="Q21" s="6">
        <f t="shared" si="4"/>
        <v>7763376</v>
      </c>
      <c r="R21" s="18">
        <v>100</v>
      </c>
      <c r="S21" s="73" t="s">
        <v>16</v>
      </c>
    </row>
    <row r="22" spans="3:19" ht="15.95" customHeight="1">
      <c r="C22" s="74">
        <v>15</v>
      </c>
      <c r="D22" s="75" t="s">
        <v>17</v>
      </c>
      <c r="E22" s="105">
        <v>15416606</v>
      </c>
      <c r="F22" s="105">
        <v>15002701</v>
      </c>
      <c r="G22" s="106">
        <f t="shared" si="0"/>
        <v>97.315200245760963</v>
      </c>
      <c r="H22" s="76">
        <v>96.34876692629372</v>
      </c>
      <c r="I22" s="3">
        <v>6655456</v>
      </c>
      <c r="J22" s="11">
        <f t="shared" si="1"/>
        <v>44.4</v>
      </c>
      <c r="K22" s="3">
        <v>794234</v>
      </c>
      <c r="L22" s="11">
        <f t="shared" si="2"/>
        <v>5.3</v>
      </c>
      <c r="M22" s="3">
        <v>6040179</v>
      </c>
      <c r="N22" s="11">
        <f t="shared" si="3"/>
        <v>40.299999999999997</v>
      </c>
      <c r="O22" s="3">
        <v>1512832</v>
      </c>
      <c r="P22" s="15">
        <f t="shared" si="5"/>
        <v>10.000000000000004</v>
      </c>
      <c r="Q22" s="7">
        <f t="shared" si="4"/>
        <v>15002701</v>
      </c>
      <c r="R22" s="19">
        <v>100</v>
      </c>
      <c r="S22" s="77" t="s">
        <v>17</v>
      </c>
    </row>
    <row r="23" spans="3:19" ht="15.95" customHeight="1">
      <c r="C23" s="69">
        <v>16</v>
      </c>
      <c r="D23" s="70" t="s">
        <v>18</v>
      </c>
      <c r="E23" s="103">
        <v>20147528</v>
      </c>
      <c r="F23" s="103">
        <v>19404811</v>
      </c>
      <c r="G23" s="104">
        <f t="shared" si="0"/>
        <v>96.313607307060195</v>
      </c>
      <c r="H23" s="71">
        <v>95.906668720791259</v>
      </c>
      <c r="I23" s="2">
        <v>7381241</v>
      </c>
      <c r="J23" s="10">
        <f t="shared" si="1"/>
        <v>38</v>
      </c>
      <c r="K23" s="2">
        <v>1557958</v>
      </c>
      <c r="L23" s="10">
        <f t="shared" si="2"/>
        <v>8</v>
      </c>
      <c r="M23" s="2">
        <v>8577924</v>
      </c>
      <c r="N23" s="10">
        <f t="shared" si="3"/>
        <v>44.2</v>
      </c>
      <c r="O23" s="2">
        <v>1887688</v>
      </c>
      <c r="P23" s="14">
        <f t="shared" si="5"/>
        <v>9.7999999999999972</v>
      </c>
      <c r="Q23" s="6">
        <f t="shared" si="4"/>
        <v>19404811</v>
      </c>
      <c r="R23" s="18">
        <v>100</v>
      </c>
      <c r="S23" s="73" t="s">
        <v>18</v>
      </c>
    </row>
    <row r="24" spans="3:19" ht="15.95" customHeight="1">
      <c r="C24" s="69">
        <v>17</v>
      </c>
      <c r="D24" s="70" t="s">
        <v>19</v>
      </c>
      <c r="E24" s="103">
        <v>31608463</v>
      </c>
      <c r="F24" s="103">
        <v>30800134</v>
      </c>
      <c r="G24" s="104">
        <f t="shared" si="0"/>
        <v>97.442681727358902</v>
      </c>
      <c r="H24" s="71">
        <v>97.277320724847044</v>
      </c>
      <c r="I24" s="2">
        <v>13452665</v>
      </c>
      <c r="J24" s="10">
        <f t="shared" si="1"/>
        <v>43.7</v>
      </c>
      <c r="K24" s="2">
        <v>1895096</v>
      </c>
      <c r="L24" s="10">
        <f t="shared" si="2"/>
        <v>6.2</v>
      </c>
      <c r="M24" s="2">
        <v>11690975</v>
      </c>
      <c r="N24" s="10">
        <f t="shared" si="3"/>
        <v>38</v>
      </c>
      <c r="O24" s="2">
        <v>3761398</v>
      </c>
      <c r="P24" s="14">
        <f t="shared" si="5"/>
        <v>12.099999999999998</v>
      </c>
      <c r="Q24" s="6">
        <f t="shared" si="4"/>
        <v>30800134</v>
      </c>
      <c r="R24" s="18">
        <v>100</v>
      </c>
      <c r="S24" s="73" t="s">
        <v>19</v>
      </c>
    </row>
    <row r="25" spans="3:19" ht="15.95" customHeight="1">
      <c r="C25" s="69">
        <v>18</v>
      </c>
      <c r="D25" s="70" t="s">
        <v>20</v>
      </c>
      <c r="E25" s="103">
        <v>38544930</v>
      </c>
      <c r="F25" s="103">
        <v>36673567</v>
      </c>
      <c r="G25" s="104">
        <f t="shared" si="0"/>
        <v>95.144982751298286</v>
      </c>
      <c r="H25" s="71">
        <v>93.874100695397004</v>
      </c>
      <c r="I25" s="2">
        <v>15406037</v>
      </c>
      <c r="J25" s="10">
        <f t="shared" si="1"/>
        <v>42</v>
      </c>
      <c r="K25" s="2">
        <v>2763984</v>
      </c>
      <c r="L25" s="10">
        <f t="shared" si="2"/>
        <v>7.5</v>
      </c>
      <c r="M25" s="2">
        <v>13947550</v>
      </c>
      <c r="N25" s="10">
        <f t="shared" si="3"/>
        <v>38</v>
      </c>
      <c r="O25" s="2">
        <v>4555996</v>
      </c>
      <c r="P25" s="14">
        <f t="shared" si="5"/>
        <v>12.5</v>
      </c>
      <c r="Q25" s="6">
        <f t="shared" si="4"/>
        <v>36673567</v>
      </c>
      <c r="R25" s="18">
        <v>100</v>
      </c>
      <c r="S25" s="73" t="s">
        <v>20</v>
      </c>
    </row>
    <row r="26" spans="3:19" ht="15.95" customHeight="1">
      <c r="C26" s="69">
        <v>19</v>
      </c>
      <c r="D26" s="70" t="s">
        <v>21</v>
      </c>
      <c r="E26" s="103">
        <v>49681492</v>
      </c>
      <c r="F26" s="103">
        <v>48276134</v>
      </c>
      <c r="G26" s="104">
        <f t="shared" si="0"/>
        <v>97.171264502281858</v>
      </c>
      <c r="H26" s="71">
        <v>97.248556801872667</v>
      </c>
      <c r="I26" s="2">
        <v>20807264</v>
      </c>
      <c r="J26" s="10">
        <f t="shared" si="1"/>
        <v>43.1</v>
      </c>
      <c r="K26" s="2">
        <v>3076773</v>
      </c>
      <c r="L26" s="10">
        <f t="shared" si="2"/>
        <v>6.4</v>
      </c>
      <c r="M26" s="2">
        <v>18616416</v>
      </c>
      <c r="N26" s="10">
        <f t="shared" si="3"/>
        <v>38.6</v>
      </c>
      <c r="O26" s="2">
        <v>5775681</v>
      </c>
      <c r="P26" s="14">
        <f t="shared" si="5"/>
        <v>11.899999999999997</v>
      </c>
      <c r="Q26" s="6">
        <f t="shared" si="4"/>
        <v>48276134</v>
      </c>
      <c r="R26" s="18">
        <v>100</v>
      </c>
      <c r="S26" s="73" t="s">
        <v>21</v>
      </c>
    </row>
    <row r="27" spans="3:19" ht="15.95" customHeight="1">
      <c r="C27" s="74">
        <v>20</v>
      </c>
      <c r="D27" s="75" t="s">
        <v>22</v>
      </c>
      <c r="E27" s="105">
        <v>12324810</v>
      </c>
      <c r="F27" s="105">
        <v>11661901</v>
      </c>
      <c r="G27" s="106">
        <f t="shared" si="0"/>
        <v>94.621345075502177</v>
      </c>
      <c r="H27" s="76">
        <v>93.666426109775955</v>
      </c>
      <c r="I27" s="3">
        <v>4988562</v>
      </c>
      <c r="J27" s="11">
        <f t="shared" si="1"/>
        <v>42.8</v>
      </c>
      <c r="K27" s="3">
        <v>536116</v>
      </c>
      <c r="L27" s="11">
        <f t="shared" si="2"/>
        <v>4.5999999999999996</v>
      </c>
      <c r="M27" s="3">
        <v>4366937</v>
      </c>
      <c r="N27" s="11">
        <f t="shared" si="3"/>
        <v>37.4</v>
      </c>
      <c r="O27" s="3">
        <v>1770286</v>
      </c>
      <c r="P27" s="15">
        <f t="shared" si="5"/>
        <v>15.200000000000005</v>
      </c>
      <c r="Q27" s="7">
        <f t="shared" si="4"/>
        <v>11661901</v>
      </c>
      <c r="R27" s="19">
        <v>100</v>
      </c>
      <c r="S27" s="77" t="s">
        <v>22</v>
      </c>
    </row>
    <row r="28" spans="3:19" ht="15.95" customHeight="1">
      <c r="C28" s="69">
        <v>21</v>
      </c>
      <c r="D28" s="70" t="s">
        <v>23</v>
      </c>
      <c r="E28" s="103">
        <v>29752312</v>
      </c>
      <c r="F28" s="103">
        <v>28853567</v>
      </c>
      <c r="G28" s="104">
        <f t="shared" si="0"/>
        <v>96.979243159321541</v>
      </c>
      <c r="H28" s="71">
        <v>96.419112653621141</v>
      </c>
      <c r="I28" s="2">
        <v>10107601</v>
      </c>
      <c r="J28" s="10">
        <f t="shared" si="1"/>
        <v>35</v>
      </c>
      <c r="K28" s="2">
        <v>2965898</v>
      </c>
      <c r="L28" s="10">
        <f t="shared" si="2"/>
        <v>10.3</v>
      </c>
      <c r="M28" s="2">
        <v>12906182</v>
      </c>
      <c r="N28" s="10">
        <f t="shared" si="3"/>
        <v>44.7</v>
      </c>
      <c r="O28" s="2">
        <v>2873886</v>
      </c>
      <c r="P28" s="14">
        <f t="shared" si="5"/>
        <v>9.9999999999999964</v>
      </c>
      <c r="Q28" s="6">
        <f t="shared" si="4"/>
        <v>28853567</v>
      </c>
      <c r="R28" s="18">
        <v>100</v>
      </c>
      <c r="S28" s="73" t="s">
        <v>23</v>
      </c>
    </row>
    <row r="29" spans="3:19" ht="15.95" customHeight="1">
      <c r="C29" s="69">
        <v>22</v>
      </c>
      <c r="D29" s="70" t="s">
        <v>24</v>
      </c>
      <c r="E29" s="103">
        <v>21874834</v>
      </c>
      <c r="F29" s="103">
        <v>21201799</v>
      </c>
      <c r="G29" s="104">
        <f t="shared" si="0"/>
        <v>96.923245223255179</v>
      </c>
      <c r="H29" s="71">
        <v>96.105334252768372</v>
      </c>
      <c r="I29" s="2">
        <v>8506107</v>
      </c>
      <c r="J29" s="10">
        <f t="shared" si="1"/>
        <v>40.1</v>
      </c>
      <c r="K29" s="2">
        <v>1267167</v>
      </c>
      <c r="L29" s="10">
        <f t="shared" si="2"/>
        <v>6</v>
      </c>
      <c r="M29" s="2">
        <v>8983197</v>
      </c>
      <c r="N29" s="10">
        <f t="shared" si="3"/>
        <v>42.4</v>
      </c>
      <c r="O29" s="2">
        <v>2445328</v>
      </c>
      <c r="P29" s="14">
        <f t="shared" si="5"/>
        <v>11.5</v>
      </c>
      <c r="Q29" s="6">
        <f t="shared" si="4"/>
        <v>21201799</v>
      </c>
      <c r="R29" s="18">
        <v>100</v>
      </c>
      <c r="S29" s="73" t="s">
        <v>24</v>
      </c>
    </row>
    <row r="30" spans="3:19" ht="15.95" customHeight="1">
      <c r="C30" s="69">
        <v>23</v>
      </c>
      <c r="D30" s="70" t="s">
        <v>25</v>
      </c>
      <c r="E30" s="103">
        <v>22805314</v>
      </c>
      <c r="F30" s="103">
        <v>22031011</v>
      </c>
      <c r="G30" s="104">
        <f t="shared" si="0"/>
        <v>96.604725547738568</v>
      </c>
      <c r="H30" s="71">
        <v>96.048275868498635</v>
      </c>
      <c r="I30" s="2">
        <v>9930809</v>
      </c>
      <c r="J30" s="10">
        <f t="shared" si="1"/>
        <v>45.1</v>
      </c>
      <c r="K30" s="2">
        <v>869327</v>
      </c>
      <c r="L30" s="10">
        <f t="shared" si="2"/>
        <v>3.9</v>
      </c>
      <c r="M30" s="2">
        <v>9026731</v>
      </c>
      <c r="N30" s="10">
        <f t="shared" si="3"/>
        <v>41</v>
      </c>
      <c r="O30" s="2">
        <v>2204144</v>
      </c>
      <c r="P30" s="14">
        <f t="shared" si="5"/>
        <v>9.9999999999999982</v>
      </c>
      <c r="Q30" s="6">
        <f t="shared" si="4"/>
        <v>22031011</v>
      </c>
      <c r="R30" s="18">
        <v>100</v>
      </c>
      <c r="S30" s="73" t="s">
        <v>25</v>
      </c>
    </row>
    <row r="31" spans="3:19" ht="15.95" customHeight="1">
      <c r="C31" s="69">
        <v>24</v>
      </c>
      <c r="D31" s="70" t="s">
        <v>26</v>
      </c>
      <c r="E31" s="103">
        <v>11407155</v>
      </c>
      <c r="F31" s="103">
        <v>11043346</v>
      </c>
      <c r="G31" s="104">
        <f t="shared" si="0"/>
        <v>96.81069469118286</v>
      </c>
      <c r="H31" s="71">
        <v>95.859988412176804</v>
      </c>
      <c r="I31" s="2">
        <v>5284188</v>
      </c>
      <c r="J31" s="10">
        <f t="shared" si="1"/>
        <v>47.8</v>
      </c>
      <c r="K31" s="2">
        <v>510007</v>
      </c>
      <c r="L31" s="10">
        <f t="shared" si="2"/>
        <v>4.5999999999999996</v>
      </c>
      <c r="M31" s="2">
        <v>4220105</v>
      </c>
      <c r="N31" s="10">
        <f t="shared" si="3"/>
        <v>38.200000000000003</v>
      </c>
      <c r="O31" s="2">
        <v>1029046</v>
      </c>
      <c r="P31" s="14">
        <f t="shared" si="5"/>
        <v>9.4</v>
      </c>
      <c r="Q31" s="6">
        <f t="shared" si="4"/>
        <v>11043346</v>
      </c>
      <c r="R31" s="18">
        <v>100</v>
      </c>
      <c r="S31" s="73" t="s">
        <v>26</v>
      </c>
    </row>
    <row r="32" spans="3:19" ht="15.95" customHeight="1">
      <c r="C32" s="74">
        <v>25</v>
      </c>
      <c r="D32" s="75" t="s">
        <v>27</v>
      </c>
      <c r="E32" s="105">
        <v>14991141</v>
      </c>
      <c r="F32" s="105">
        <v>14561514</v>
      </c>
      <c r="G32" s="106">
        <f t="shared" si="0"/>
        <v>97.134127415651676</v>
      </c>
      <c r="H32" s="76">
        <v>96.815400527496493</v>
      </c>
      <c r="I32" s="3">
        <v>6578310</v>
      </c>
      <c r="J32" s="11">
        <f t="shared" si="1"/>
        <v>45.2</v>
      </c>
      <c r="K32" s="3">
        <v>455720</v>
      </c>
      <c r="L32" s="11">
        <f t="shared" si="2"/>
        <v>3.1</v>
      </c>
      <c r="M32" s="3">
        <v>6138040</v>
      </c>
      <c r="N32" s="11">
        <f t="shared" si="3"/>
        <v>42.2</v>
      </c>
      <c r="O32" s="3">
        <v>1389444</v>
      </c>
      <c r="P32" s="15">
        <f t="shared" si="5"/>
        <v>9.4999999999999947</v>
      </c>
      <c r="Q32" s="7">
        <f t="shared" si="4"/>
        <v>14561514</v>
      </c>
      <c r="R32" s="19">
        <v>100</v>
      </c>
      <c r="S32" s="77" t="s">
        <v>27</v>
      </c>
    </row>
    <row r="33" spans="3:19" ht="15.95" customHeight="1">
      <c r="C33" s="69">
        <v>26</v>
      </c>
      <c r="D33" s="70" t="s">
        <v>28</v>
      </c>
      <c r="E33" s="103">
        <v>25116412</v>
      </c>
      <c r="F33" s="103">
        <v>23843619</v>
      </c>
      <c r="G33" s="104">
        <f t="shared" si="0"/>
        <v>94.93242506135033</v>
      </c>
      <c r="H33" s="71">
        <v>94.101969311922247</v>
      </c>
      <c r="I33" s="2">
        <v>10179402</v>
      </c>
      <c r="J33" s="10">
        <f t="shared" si="1"/>
        <v>42.7</v>
      </c>
      <c r="K33" s="2">
        <v>1318249</v>
      </c>
      <c r="L33" s="10">
        <f t="shared" si="2"/>
        <v>5.5</v>
      </c>
      <c r="M33" s="2">
        <v>9842587</v>
      </c>
      <c r="N33" s="10">
        <f t="shared" si="3"/>
        <v>41.3</v>
      </c>
      <c r="O33" s="2">
        <v>2503381</v>
      </c>
      <c r="P33" s="14">
        <f t="shared" si="5"/>
        <v>10.5</v>
      </c>
      <c r="Q33" s="6">
        <f t="shared" si="4"/>
        <v>23843619</v>
      </c>
      <c r="R33" s="18">
        <v>100</v>
      </c>
      <c r="S33" s="73" t="s">
        <v>28</v>
      </c>
    </row>
    <row r="34" spans="3:19" ht="15.95" customHeight="1">
      <c r="C34" s="69">
        <v>27</v>
      </c>
      <c r="D34" s="70" t="s">
        <v>29</v>
      </c>
      <c r="E34" s="103">
        <v>10375917</v>
      </c>
      <c r="F34" s="103">
        <v>10177295</v>
      </c>
      <c r="G34" s="104">
        <f t="shared" si="0"/>
        <v>98.085740277220808</v>
      </c>
      <c r="H34" s="71">
        <v>97.98546790842677</v>
      </c>
      <c r="I34" s="2">
        <v>4282077</v>
      </c>
      <c r="J34" s="10">
        <f t="shared" si="1"/>
        <v>42.1</v>
      </c>
      <c r="K34" s="2">
        <v>495369</v>
      </c>
      <c r="L34" s="10">
        <f t="shared" si="2"/>
        <v>4.9000000000000004</v>
      </c>
      <c r="M34" s="2">
        <v>4151255</v>
      </c>
      <c r="N34" s="10">
        <f t="shared" si="3"/>
        <v>40.799999999999997</v>
      </c>
      <c r="O34" s="2">
        <v>1248594</v>
      </c>
      <c r="P34" s="14">
        <f t="shared" si="5"/>
        <v>12.200000000000001</v>
      </c>
      <c r="Q34" s="6">
        <f t="shared" si="4"/>
        <v>10177295</v>
      </c>
      <c r="R34" s="18">
        <v>100</v>
      </c>
      <c r="S34" s="73" t="s">
        <v>29</v>
      </c>
    </row>
    <row r="35" spans="3:19" ht="15.95" customHeight="1">
      <c r="C35" s="69">
        <v>28</v>
      </c>
      <c r="D35" s="70" t="s">
        <v>30</v>
      </c>
      <c r="E35" s="103">
        <v>23275470</v>
      </c>
      <c r="F35" s="103">
        <v>22564560</v>
      </c>
      <c r="G35" s="104">
        <f t="shared" si="0"/>
        <v>96.945668551483593</v>
      </c>
      <c r="H35" s="71">
        <v>96.601940756897889</v>
      </c>
      <c r="I35" s="2">
        <v>8664024</v>
      </c>
      <c r="J35" s="10">
        <f t="shared" si="1"/>
        <v>38.4</v>
      </c>
      <c r="K35" s="2">
        <v>1603287</v>
      </c>
      <c r="L35" s="10">
        <f t="shared" si="2"/>
        <v>7.1</v>
      </c>
      <c r="M35" s="2">
        <v>10044915</v>
      </c>
      <c r="N35" s="10">
        <f t="shared" si="3"/>
        <v>44.5</v>
      </c>
      <c r="O35" s="2">
        <v>2252334</v>
      </c>
      <c r="P35" s="14">
        <f t="shared" si="5"/>
        <v>10.000000000000002</v>
      </c>
      <c r="Q35" s="6">
        <f t="shared" si="4"/>
        <v>22564560</v>
      </c>
      <c r="R35" s="18">
        <v>100</v>
      </c>
      <c r="S35" s="73" t="s">
        <v>30</v>
      </c>
    </row>
    <row r="36" spans="3:19" ht="15.95" customHeight="1">
      <c r="C36" s="69">
        <v>29</v>
      </c>
      <c r="D36" s="70" t="s">
        <v>31</v>
      </c>
      <c r="E36" s="103">
        <v>9400302</v>
      </c>
      <c r="F36" s="103">
        <v>9064543</v>
      </c>
      <c r="G36" s="104">
        <f t="shared" si="0"/>
        <v>96.428210497918045</v>
      </c>
      <c r="H36" s="71">
        <v>96.297150143742599</v>
      </c>
      <c r="I36" s="2">
        <v>3800407</v>
      </c>
      <c r="J36" s="10">
        <f t="shared" si="1"/>
        <v>41.9</v>
      </c>
      <c r="K36" s="2">
        <v>531854</v>
      </c>
      <c r="L36" s="10">
        <f t="shared" si="2"/>
        <v>5.9</v>
      </c>
      <c r="M36" s="2">
        <v>3843152</v>
      </c>
      <c r="N36" s="10">
        <f t="shared" si="3"/>
        <v>42.4</v>
      </c>
      <c r="O36" s="2">
        <v>889130</v>
      </c>
      <c r="P36" s="14">
        <f t="shared" si="5"/>
        <v>9.8000000000000025</v>
      </c>
      <c r="Q36" s="6">
        <f t="shared" si="4"/>
        <v>9064543</v>
      </c>
      <c r="R36" s="18">
        <v>100</v>
      </c>
      <c r="S36" s="73" t="s">
        <v>31</v>
      </c>
    </row>
    <row r="37" spans="3:19" ht="15.95" customHeight="1">
      <c r="C37" s="74">
        <v>30</v>
      </c>
      <c r="D37" s="75" t="s">
        <v>32</v>
      </c>
      <c r="E37" s="105">
        <v>17405104</v>
      </c>
      <c r="F37" s="105">
        <v>16814579</v>
      </c>
      <c r="G37" s="106">
        <f t="shared" si="0"/>
        <v>96.607173390058449</v>
      </c>
      <c r="H37" s="76">
        <v>95.562395846405735</v>
      </c>
      <c r="I37" s="3">
        <v>5376030</v>
      </c>
      <c r="J37" s="11">
        <f t="shared" si="1"/>
        <v>32</v>
      </c>
      <c r="K37" s="3">
        <v>1261277</v>
      </c>
      <c r="L37" s="11">
        <f t="shared" si="2"/>
        <v>7.5</v>
      </c>
      <c r="M37" s="3">
        <v>7968776</v>
      </c>
      <c r="N37" s="11">
        <f t="shared" si="3"/>
        <v>47.4</v>
      </c>
      <c r="O37" s="3">
        <v>2208496</v>
      </c>
      <c r="P37" s="15">
        <f t="shared" si="5"/>
        <v>13.100000000000001</v>
      </c>
      <c r="Q37" s="7">
        <f t="shared" si="4"/>
        <v>16814579</v>
      </c>
      <c r="R37" s="19">
        <v>100</v>
      </c>
      <c r="S37" s="77" t="s">
        <v>32</v>
      </c>
    </row>
    <row r="38" spans="3:19" ht="15.95" customHeight="1">
      <c r="C38" s="69">
        <v>31</v>
      </c>
      <c r="D38" s="70" t="s">
        <v>33</v>
      </c>
      <c r="E38" s="103">
        <v>15789985</v>
      </c>
      <c r="F38" s="103">
        <v>15222950</v>
      </c>
      <c r="G38" s="104">
        <f t="shared" si="0"/>
        <v>96.408894625295716</v>
      </c>
      <c r="H38" s="71">
        <v>95.480339822860756</v>
      </c>
      <c r="I38" s="2">
        <v>6886555</v>
      </c>
      <c r="J38" s="10">
        <f t="shared" si="1"/>
        <v>45.2</v>
      </c>
      <c r="K38" s="2">
        <v>625425</v>
      </c>
      <c r="L38" s="10">
        <f t="shared" si="2"/>
        <v>4.0999999999999996</v>
      </c>
      <c r="M38" s="2">
        <v>5858145</v>
      </c>
      <c r="N38" s="10">
        <f t="shared" si="3"/>
        <v>38.5</v>
      </c>
      <c r="O38" s="2">
        <v>1852825</v>
      </c>
      <c r="P38" s="14">
        <f t="shared" si="5"/>
        <v>12.199999999999998</v>
      </c>
      <c r="Q38" s="6">
        <f t="shared" si="4"/>
        <v>15222950</v>
      </c>
      <c r="R38" s="18">
        <v>100</v>
      </c>
      <c r="S38" s="73" t="s">
        <v>33</v>
      </c>
    </row>
    <row r="39" spans="3:19" ht="15.95" customHeight="1">
      <c r="C39" s="69">
        <v>32</v>
      </c>
      <c r="D39" s="70" t="s">
        <v>34</v>
      </c>
      <c r="E39" s="103">
        <v>22607736</v>
      </c>
      <c r="F39" s="103">
        <v>21775966</v>
      </c>
      <c r="G39" s="104">
        <f t="shared" si="0"/>
        <v>96.320861142398343</v>
      </c>
      <c r="H39" s="71">
        <v>95.874876241961687</v>
      </c>
      <c r="I39" s="2">
        <v>8165380</v>
      </c>
      <c r="J39" s="10">
        <f t="shared" si="1"/>
        <v>37.5</v>
      </c>
      <c r="K39" s="2">
        <v>1220434</v>
      </c>
      <c r="L39" s="10">
        <f t="shared" si="2"/>
        <v>5.6</v>
      </c>
      <c r="M39" s="2">
        <v>9864573</v>
      </c>
      <c r="N39" s="10">
        <f t="shared" si="3"/>
        <v>45.3</v>
      </c>
      <c r="O39" s="2">
        <v>2525579</v>
      </c>
      <c r="P39" s="14">
        <f t="shared" si="5"/>
        <v>11.600000000000003</v>
      </c>
      <c r="Q39" s="6">
        <f t="shared" si="4"/>
        <v>21775966</v>
      </c>
      <c r="R39" s="18">
        <v>100</v>
      </c>
      <c r="S39" s="73" t="s">
        <v>34</v>
      </c>
    </row>
    <row r="40" spans="3:19" ht="15.95" customHeight="1">
      <c r="C40" s="69">
        <v>33</v>
      </c>
      <c r="D40" s="70" t="s">
        <v>35</v>
      </c>
      <c r="E40" s="103">
        <v>8552866</v>
      </c>
      <c r="F40" s="103">
        <v>8296958</v>
      </c>
      <c r="G40" s="104">
        <f t="shared" si="0"/>
        <v>97.007926933498084</v>
      </c>
      <c r="H40" s="71">
        <v>95.312597166055554</v>
      </c>
      <c r="I40" s="2">
        <v>3738777</v>
      </c>
      <c r="J40" s="10">
        <f t="shared" si="1"/>
        <v>45.1</v>
      </c>
      <c r="K40" s="2">
        <v>516679</v>
      </c>
      <c r="L40" s="10">
        <f t="shared" si="2"/>
        <v>6.2</v>
      </c>
      <c r="M40" s="2">
        <v>3395912</v>
      </c>
      <c r="N40" s="10">
        <f t="shared" si="3"/>
        <v>40.9</v>
      </c>
      <c r="O40" s="2">
        <v>645590</v>
      </c>
      <c r="P40" s="14">
        <f t="shared" si="5"/>
        <v>7.8</v>
      </c>
      <c r="Q40" s="6">
        <f t="shared" si="4"/>
        <v>8296958</v>
      </c>
      <c r="R40" s="18">
        <v>100</v>
      </c>
      <c r="S40" s="73" t="s">
        <v>35</v>
      </c>
    </row>
    <row r="41" spans="3:19" ht="15.95" customHeight="1">
      <c r="C41" s="69">
        <v>34</v>
      </c>
      <c r="D41" s="70" t="s">
        <v>36</v>
      </c>
      <c r="E41" s="103">
        <v>14194432</v>
      </c>
      <c r="F41" s="103">
        <v>13456544</v>
      </c>
      <c r="G41" s="104">
        <f t="shared" si="0"/>
        <v>94.80156726243078</v>
      </c>
      <c r="H41" s="71">
        <v>94.179628457408654</v>
      </c>
      <c r="I41" s="2">
        <v>5485318</v>
      </c>
      <c r="J41" s="10">
        <f t="shared" si="1"/>
        <v>40.799999999999997</v>
      </c>
      <c r="K41" s="2">
        <v>820958</v>
      </c>
      <c r="L41" s="10">
        <f t="shared" si="2"/>
        <v>6.1</v>
      </c>
      <c r="M41" s="2">
        <v>5740031</v>
      </c>
      <c r="N41" s="10">
        <f t="shared" si="3"/>
        <v>42.7</v>
      </c>
      <c r="O41" s="2">
        <v>1410237</v>
      </c>
      <c r="P41" s="14">
        <f t="shared" si="5"/>
        <v>10.4</v>
      </c>
      <c r="Q41" s="6">
        <f t="shared" si="4"/>
        <v>13456544</v>
      </c>
      <c r="R41" s="18">
        <v>100</v>
      </c>
      <c r="S41" s="73" t="s">
        <v>36</v>
      </c>
    </row>
    <row r="42" spans="3:19" ht="15.95" customHeight="1">
      <c r="C42" s="74">
        <v>35</v>
      </c>
      <c r="D42" s="75" t="s">
        <v>37</v>
      </c>
      <c r="E42" s="105">
        <v>6538371</v>
      </c>
      <c r="F42" s="105">
        <v>6393649</v>
      </c>
      <c r="G42" s="106">
        <f t="shared" si="0"/>
        <v>97.786574056443115</v>
      </c>
      <c r="H42" s="76">
        <v>97.340158473509945</v>
      </c>
      <c r="I42" s="3">
        <v>2531271</v>
      </c>
      <c r="J42" s="11">
        <f t="shared" si="1"/>
        <v>39.6</v>
      </c>
      <c r="K42" s="3">
        <v>383212</v>
      </c>
      <c r="L42" s="11">
        <f t="shared" si="2"/>
        <v>6</v>
      </c>
      <c r="M42" s="3">
        <v>2714686</v>
      </c>
      <c r="N42" s="11">
        <f t="shared" si="3"/>
        <v>42.5</v>
      </c>
      <c r="O42" s="3">
        <v>764480</v>
      </c>
      <c r="P42" s="15">
        <f t="shared" si="5"/>
        <v>11.899999999999999</v>
      </c>
      <c r="Q42" s="7">
        <f t="shared" si="4"/>
        <v>6393649</v>
      </c>
      <c r="R42" s="19">
        <v>100</v>
      </c>
      <c r="S42" s="77" t="s">
        <v>37</v>
      </c>
    </row>
    <row r="43" spans="3:19" ht="15.95" customHeight="1">
      <c r="C43" s="69">
        <v>36</v>
      </c>
      <c r="D43" s="70" t="s">
        <v>38</v>
      </c>
      <c r="E43" s="103">
        <v>10345761</v>
      </c>
      <c r="F43" s="103">
        <v>10026383</v>
      </c>
      <c r="G43" s="104">
        <f t="shared" si="0"/>
        <v>96.91295787714408</v>
      </c>
      <c r="H43" s="71">
        <v>95.985361058531197</v>
      </c>
      <c r="I43" s="2">
        <v>4142215</v>
      </c>
      <c r="J43" s="10">
        <f t="shared" si="1"/>
        <v>41.3</v>
      </c>
      <c r="K43" s="2">
        <v>545615</v>
      </c>
      <c r="L43" s="10">
        <f t="shared" si="2"/>
        <v>5.4</v>
      </c>
      <c r="M43" s="2">
        <v>4211912</v>
      </c>
      <c r="N43" s="10">
        <f t="shared" si="3"/>
        <v>42</v>
      </c>
      <c r="O43" s="2">
        <v>1126641</v>
      </c>
      <c r="P43" s="14">
        <f t="shared" si="5"/>
        <v>11.300000000000002</v>
      </c>
      <c r="Q43" s="6">
        <f t="shared" si="4"/>
        <v>10026383</v>
      </c>
      <c r="R43" s="18">
        <v>100</v>
      </c>
      <c r="S43" s="73" t="s">
        <v>38</v>
      </c>
    </row>
    <row r="44" spans="3:19" ht="15.95" customHeight="1">
      <c r="C44" s="69">
        <v>37</v>
      </c>
      <c r="D44" s="70" t="s">
        <v>39</v>
      </c>
      <c r="E44" s="103">
        <v>8546405</v>
      </c>
      <c r="F44" s="103">
        <v>8253957</v>
      </c>
      <c r="G44" s="104">
        <f t="shared" si="0"/>
        <v>96.578116763715272</v>
      </c>
      <c r="H44" s="71">
        <v>95.655533172233177</v>
      </c>
      <c r="I44" s="2">
        <v>2927176</v>
      </c>
      <c r="J44" s="10">
        <f t="shared" si="1"/>
        <v>35.5</v>
      </c>
      <c r="K44" s="2">
        <v>553925</v>
      </c>
      <c r="L44" s="10">
        <f t="shared" si="2"/>
        <v>6.7</v>
      </c>
      <c r="M44" s="2">
        <v>3959964</v>
      </c>
      <c r="N44" s="10">
        <f t="shared" si="3"/>
        <v>48</v>
      </c>
      <c r="O44" s="2">
        <v>812892</v>
      </c>
      <c r="P44" s="14">
        <f t="shared" si="5"/>
        <v>9.8000000000000007</v>
      </c>
      <c r="Q44" s="6">
        <f t="shared" si="4"/>
        <v>8253957</v>
      </c>
      <c r="R44" s="18">
        <v>100</v>
      </c>
      <c r="S44" s="73" t="s">
        <v>39</v>
      </c>
    </row>
    <row r="45" spans="3:19" ht="15.95" customHeight="1">
      <c r="C45" s="69">
        <v>38</v>
      </c>
      <c r="D45" s="70" t="s">
        <v>40</v>
      </c>
      <c r="E45" s="103">
        <v>9938475</v>
      </c>
      <c r="F45" s="103">
        <v>9568660</v>
      </c>
      <c r="G45" s="104">
        <f t="shared" si="0"/>
        <v>96.278956278503486</v>
      </c>
      <c r="H45" s="71">
        <v>95.801261312857804</v>
      </c>
      <c r="I45" s="2">
        <v>4231955</v>
      </c>
      <c r="J45" s="10">
        <f t="shared" si="1"/>
        <v>44.2</v>
      </c>
      <c r="K45" s="2">
        <v>405236</v>
      </c>
      <c r="L45" s="10">
        <f t="shared" si="2"/>
        <v>4.2</v>
      </c>
      <c r="M45" s="2">
        <v>3879431</v>
      </c>
      <c r="N45" s="10">
        <f t="shared" si="3"/>
        <v>40.5</v>
      </c>
      <c r="O45" s="2">
        <v>1052038</v>
      </c>
      <c r="P45" s="14">
        <f t="shared" si="5"/>
        <v>11.099999999999998</v>
      </c>
      <c r="Q45" s="6">
        <f t="shared" si="4"/>
        <v>9568660</v>
      </c>
      <c r="R45" s="18">
        <v>100</v>
      </c>
      <c r="S45" s="73" t="s">
        <v>40</v>
      </c>
    </row>
    <row r="46" spans="3:19" ht="15.95" customHeight="1">
      <c r="C46" s="69">
        <v>39</v>
      </c>
      <c r="D46" s="70" t="s">
        <v>41</v>
      </c>
      <c r="E46" s="103">
        <v>16884199</v>
      </c>
      <c r="F46" s="103">
        <v>16241336</v>
      </c>
      <c r="G46" s="104">
        <f t="shared" si="0"/>
        <v>96.192517039155959</v>
      </c>
      <c r="H46" s="71">
        <v>95.238706025792013</v>
      </c>
      <c r="I46" s="2">
        <v>6964273</v>
      </c>
      <c r="J46" s="10">
        <f t="shared" si="1"/>
        <v>42.9</v>
      </c>
      <c r="K46" s="2">
        <v>762136</v>
      </c>
      <c r="L46" s="10">
        <f t="shared" si="2"/>
        <v>4.7</v>
      </c>
      <c r="M46" s="2">
        <v>6634245</v>
      </c>
      <c r="N46" s="10">
        <f t="shared" si="3"/>
        <v>40.799999999999997</v>
      </c>
      <c r="O46" s="2">
        <v>1880682</v>
      </c>
      <c r="P46" s="14">
        <f t="shared" si="5"/>
        <v>11.600000000000005</v>
      </c>
      <c r="Q46" s="6">
        <f t="shared" si="4"/>
        <v>16241336</v>
      </c>
      <c r="R46" s="18">
        <v>100</v>
      </c>
      <c r="S46" s="73" t="s">
        <v>41</v>
      </c>
    </row>
    <row r="47" spans="3:19" ht="15.95" customHeight="1" thickBot="1">
      <c r="C47" s="82">
        <v>40</v>
      </c>
      <c r="D47" s="83" t="s">
        <v>83</v>
      </c>
      <c r="E47" s="109">
        <v>7511450</v>
      </c>
      <c r="F47" s="109">
        <v>7270207</v>
      </c>
      <c r="G47" s="104">
        <f t="shared" si="0"/>
        <v>96.788329816480172</v>
      </c>
      <c r="H47" s="71">
        <v>96.492683733823057</v>
      </c>
      <c r="I47" s="53">
        <v>3265433</v>
      </c>
      <c r="J47" s="55">
        <f t="shared" si="1"/>
        <v>44.9</v>
      </c>
      <c r="K47" s="53">
        <v>398858</v>
      </c>
      <c r="L47" s="55">
        <f t="shared" si="2"/>
        <v>5.5</v>
      </c>
      <c r="M47" s="53">
        <v>3093130</v>
      </c>
      <c r="N47" s="55">
        <f t="shared" si="3"/>
        <v>42.5</v>
      </c>
      <c r="O47" s="53">
        <v>512786</v>
      </c>
      <c r="P47" s="110">
        <f t="shared" si="5"/>
        <v>7.1000000000000014</v>
      </c>
      <c r="Q47" s="56">
        <f t="shared" si="4"/>
        <v>7270207</v>
      </c>
      <c r="R47" s="57">
        <v>100</v>
      </c>
      <c r="S47" s="84" t="s">
        <v>83</v>
      </c>
    </row>
    <row r="48" spans="3:19" ht="15" customHeight="1" thickTop="1" thickBot="1">
      <c r="C48" s="85"/>
      <c r="D48" s="86" t="s">
        <v>42</v>
      </c>
      <c r="E48" s="87">
        <f>SUM(E8:E47)</f>
        <v>1095594181</v>
      </c>
      <c r="F48" s="87">
        <f>SUM(F8:F47)</f>
        <v>1058271963</v>
      </c>
      <c r="G48" s="88">
        <f>F48/E48*100</f>
        <v>96.593426777245725</v>
      </c>
      <c r="H48" s="89">
        <v>95.914608505205052</v>
      </c>
      <c r="I48" s="5">
        <f>SUM(I8:I47)</f>
        <v>429219238</v>
      </c>
      <c r="J48" s="13">
        <f>ROUND(I48/Q48*100,1)</f>
        <v>40.6</v>
      </c>
      <c r="K48" s="5">
        <f>SUM(K8:K47)</f>
        <v>75036801</v>
      </c>
      <c r="L48" s="13">
        <f>ROUND(K48/Q48*100,1)</f>
        <v>7.1</v>
      </c>
      <c r="M48" s="5">
        <f>SUM(M8:M47)</f>
        <v>423791365</v>
      </c>
      <c r="N48" s="13">
        <f>ROUND(M48/Q48*100,1)</f>
        <v>40</v>
      </c>
      <c r="O48" s="5">
        <f>SUM(O8:O47)</f>
        <v>130224559</v>
      </c>
      <c r="P48" s="17">
        <f>R48-J48-N48-L48</f>
        <v>12.299999999999999</v>
      </c>
      <c r="Q48" s="9">
        <f>I48+M48+O48+K48</f>
        <v>1058271963</v>
      </c>
      <c r="R48" s="21">
        <v>100</v>
      </c>
      <c r="S48" s="90" t="s">
        <v>42</v>
      </c>
    </row>
    <row r="49" spans="3:19" ht="15" customHeight="1">
      <c r="C49" s="54" t="s">
        <v>84</v>
      </c>
      <c r="D49" s="83"/>
      <c r="E49" s="91"/>
      <c r="F49" s="91"/>
      <c r="G49" s="92"/>
      <c r="H49" s="92"/>
      <c r="I49" s="92"/>
      <c r="J49" s="92"/>
      <c r="K49" s="92"/>
      <c r="L49" s="83"/>
    </row>
    <row r="50" spans="3:19" ht="30.75" customHeight="1">
      <c r="D50" s="83"/>
      <c r="E50" s="91"/>
      <c r="F50" s="91"/>
      <c r="G50" s="92"/>
      <c r="H50" s="92"/>
      <c r="I50" s="92"/>
      <c r="J50" s="92"/>
      <c r="K50" s="92"/>
      <c r="L50" s="83"/>
    </row>
    <row r="51" spans="3:19" ht="14.25" customHeight="1" thickBot="1">
      <c r="D51" s="83"/>
      <c r="E51" s="91"/>
      <c r="F51" s="91"/>
      <c r="G51" s="92"/>
      <c r="H51" s="93" t="s">
        <v>68</v>
      </c>
      <c r="I51" s="92"/>
      <c r="J51" s="92"/>
      <c r="K51" s="92"/>
      <c r="L51" s="83"/>
      <c r="S51" s="93" t="s">
        <v>68</v>
      </c>
    </row>
    <row r="52" spans="3:19" ht="15.95" customHeight="1">
      <c r="C52" s="114" t="s">
        <v>0</v>
      </c>
      <c r="D52" s="115"/>
      <c r="E52" s="63" t="s">
        <v>69</v>
      </c>
      <c r="F52" s="63" t="s">
        <v>71</v>
      </c>
      <c r="G52" s="120" t="s">
        <v>72</v>
      </c>
      <c r="H52" s="121"/>
      <c r="I52" s="125" t="s">
        <v>82</v>
      </c>
      <c r="J52" s="126"/>
      <c r="K52" s="126"/>
      <c r="L52" s="126"/>
      <c r="M52" s="126"/>
      <c r="N52" s="126"/>
      <c r="O52" s="126"/>
      <c r="P52" s="126"/>
      <c r="Q52" s="126"/>
      <c r="R52" s="127"/>
      <c r="S52" s="134" t="s">
        <v>0</v>
      </c>
    </row>
    <row r="53" spans="3:19" ht="15.95" customHeight="1">
      <c r="C53" s="116"/>
      <c r="D53" s="117"/>
      <c r="E53" s="112" t="s">
        <v>70</v>
      </c>
      <c r="F53" s="112" t="s">
        <v>70</v>
      </c>
      <c r="G53" s="64" t="s">
        <v>86</v>
      </c>
      <c r="H53" s="111" t="s">
        <v>87</v>
      </c>
      <c r="I53" s="124" t="s">
        <v>75</v>
      </c>
      <c r="J53" s="124"/>
      <c r="K53" s="141" t="s">
        <v>76</v>
      </c>
      <c r="L53" s="142"/>
      <c r="M53" s="139" t="s">
        <v>77</v>
      </c>
      <c r="N53" s="139"/>
      <c r="O53" s="139" t="s">
        <v>78</v>
      </c>
      <c r="P53" s="140"/>
      <c r="Q53" s="137" t="s">
        <v>79</v>
      </c>
      <c r="R53" s="138"/>
      <c r="S53" s="135"/>
    </row>
    <row r="54" spans="3:19" ht="15.95" customHeight="1">
      <c r="C54" s="116"/>
      <c r="D54" s="117"/>
      <c r="E54" s="113"/>
      <c r="F54" s="113"/>
      <c r="G54" s="122" t="s">
        <v>74</v>
      </c>
      <c r="H54" s="123"/>
      <c r="I54" s="130" t="s">
        <v>80</v>
      </c>
      <c r="J54" s="130" t="s">
        <v>81</v>
      </c>
      <c r="K54" s="130" t="s">
        <v>80</v>
      </c>
      <c r="L54" s="130" t="s">
        <v>81</v>
      </c>
      <c r="M54" s="130" t="s">
        <v>80</v>
      </c>
      <c r="N54" s="130" t="s">
        <v>81</v>
      </c>
      <c r="O54" s="130" t="s">
        <v>80</v>
      </c>
      <c r="P54" s="149" t="s">
        <v>81</v>
      </c>
      <c r="Q54" s="145" t="s">
        <v>80</v>
      </c>
      <c r="R54" s="147" t="s">
        <v>81</v>
      </c>
      <c r="S54" s="135"/>
    </row>
    <row r="55" spans="3:19" ht="15.95" customHeight="1" thickBot="1">
      <c r="C55" s="118"/>
      <c r="D55" s="119"/>
      <c r="E55" s="66" t="s">
        <v>1</v>
      </c>
      <c r="F55" s="66" t="s">
        <v>2</v>
      </c>
      <c r="G55" s="67" t="s">
        <v>73</v>
      </c>
      <c r="H55" s="68"/>
      <c r="I55" s="131"/>
      <c r="J55" s="131"/>
      <c r="K55" s="131"/>
      <c r="L55" s="131"/>
      <c r="M55" s="131"/>
      <c r="N55" s="131"/>
      <c r="O55" s="131"/>
      <c r="P55" s="150"/>
      <c r="Q55" s="146"/>
      <c r="R55" s="148"/>
      <c r="S55" s="136"/>
    </row>
    <row r="56" spans="3:19" ht="15.95" customHeight="1">
      <c r="C56" s="69">
        <v>41</v>
      </c>
      <c r="D56" s="70" t="s">
        <v>43</v>
      </c>
      <c r="E56" s="103">
        <v>5957850</v>
      </c>
      <c r="F56" s="103">
        <v>5742148</v>
      </c>
      <c r="G56" s="104">
        <f t="shared" ref="G56:G78" si="6">F56/E56*100</f>
        <v>96.3795328851851</v>
      </c>
      <c r="H56" s="71">
        <v>95.238329693512327</v>
      </c>
      <c r="I56" s="40">
        <v>2491418</v>
      </c>
      <c r="J56" s="22">
        <f t="shared" ref="J56:J79" si="7">ROUND(I56/Q56*100,1)</f>
        <v>43.4</v>
      </c>
      <c r="K56" s="40">
        <v>425276</v>
      </c>
      <c r="L56" s="58">
        <f t="shared" ref="L56:L80" si="8">ROUND(K56/Q56*100,1)</f>
        <v>7.4</v>
      </c>
      <c r="M56" s="45">
        <v>2501110</v>
      </c>
      <c r="N56" s="29">
        <f t="shared" ref="N56:N80" si="9">ROUND(M56/Q56*100,1)</f>
        <v>43.6</v>
      </c>
      <c r="O56" s="45">
        <v>324344</v>
      </c>
      <c r="P56" s="34">
        <f t="shared" ref="P56:P80" si="10">R56-J56-N56-L56</f>
        <v>5.6</v>
      </c>
      <c r="Q56" s="49">
        <f t="shared" ref="Q56:Q79" si="11">I56+M56+O56+K56</f>
        <v>5742148</v>
      </c>
      <c r="R56" s="35">
        <v>100</v>
      </c>
      <c r="S56" s="72" t="s">
        <v>43</v>
      </c>
    </row>
    <row r="57" spans="3:19" ht="15.95" customHeight="1">
      <c r="C57" s="69">
        <v>42</v>
      </c>
      <c r="D57" s="70" t="s">
        <v>44</v>
      </c>
      <c r="E57" s="103">
        <v>7886677</v>
      </c>
      <c r="F57" s="103">
        <v>7793876</v>
      </c>
      <c r="G57" s="104">
        <f t="shared" si="6"/>
        <v>98.823319377730314</v>
      </c>
      <c r="H57" s="71">
        <v>98.145152422587017</v>
      </c>
      <c r="I57" s="40">
        <v>2276859</v>
      </c>
      <c r="J57" s="22">
        <f t="shared" si="7"/>
        <v>29.2</v>
      </c>
      <c r="K57" s="40">
        <v>886787</v>
      </c>
      <c r="L57" s="59">
        <f t="shared" si="8"/>
        <v>11.4</v>
      </c>
      <c r="M57" s="46">
        <v>3937775</v>
      </c>
      <c r="N57" s="30">
        <f t="shared" si="9"/>
        <v>50.5</v>
      </c>
      <c r="O57" s="46">
        <v>692455</v>
      </c>
      <c r="P57" s="22">
        <f t="shared" si="10"/>
        <v>8.8999999999999968</v>
      </c>
      <c r="Q57" s="50">
        <f t="shared" si="11"/>
        <v>7793876</v>
      </c>
      <c r="R57" s="36">
        <v>100</v>
      </c>
      <c r="S57" s="73" t="s">
        <v>44</v>
      </c>
    </row>
    <row r="58" spans="3:19" ht="15.95" customHeight="1">
      <c r="C58" s="69">
        <v>43</v>
      </c>
      <c r="D58" s="70" t="s">
        <v>45</v>
      </c>
      <c r="E58" s="103">
        <v>3824718</v>
      </c>
      <c r="F58" s="103">
        <v>3605599</v>
      </c>
      <c r="G58" s="104">
        <f t="shared" si="6"/>
        <v>94.27097631773114</v>
      </c>
      <c r="H58" s="71">
        <v>92.909761086256111</v>
      </c>
      <c r="I58" s="40">
        <v>1630844</v>
      </c>
      <c r="J58" s="22">
        <f t="shared" si="7"/>
        <v>45.2</v>
      </c>
      <c r="K58" s="40">
        <v>132111</v>
      </c>
      <c r="L58" s="59">
        <f t="shared" si="8"/>
        <v>3.7</v>
      </c>
      <c r="M58" s="46">
        <v>1438687</v>
      </c>
      <c r="N58" s="30">
        <f t="shared" si="9"/>
        <v>39.9</v>
      </c>
      <c r="O58" s="46">
        <v>403957</v>
      </c>
      <c r="P58" s="22">
        <f t="shared" si="10"/>
        <v>11.2</v>
      </c>
      <c r="Q58" s="50">
        <f t="shared" si="11"/>
        <v>3605599</v>
      </c>
      <c r="R58" s="36">
        <v>100</v>
      </c>
      <c r="S58" s="73" t="s">
        <v>45</v>
      </c>
    </row>
    <row r="59" spans="3:19" ht="15.95" customHeight="1">
      <c r="C59" s="69">
        <v>44</v>
      </c>
      <c r="D59" s="70" t="s">
        <v>46</v>
      </c>
      <c r="E59" s="103">
        <v>1382243</v>
      </c>
      <c r="F59" s="103">
        <v>1346120</v>
      </c>
      <c r="G59" s="104">
        <f t="shared" si="6"/>
        <v>97.386638962903049</v>
      </c>
      <c r="H59" s="71">
        <v>97.550235124924384</v>
      </c>
      <c r="I59" s="40">
        <v>558665</v>
      </c>
      <c r="J59" s="22">
        <f t="shared" si="7"/>
        <v>41.5</v>
      </c>
      <c r="K59" s="40">
        <v>41858</v>
      </c>
      <c r="L59" s="59">
        <f t="shared" si="8"/>
        <v>3.1</v>
      </c>
      <c r="M59" s="46">
        <v>661269</v>
      </c>
      <c r="N59" s="30">
        <f t="shared" si="9"/>
        <v>49.1</v>
      </c>
      <c r="O59" s="46">
        <v>84328</v>
      </c>
      <c r="P59" s="22">
        <f t="shared" si="10"/>
        <v>6.2999999999999989</v>
      </c>
      <c r="Q59" s="50">
        <f t="shared" si="11"/>
        <v>1346120</v>
      </c>
      <c r="R59" s="36">
        <v>100</v>
      </c>
      <c r="S59" s="73" t="s">
        <v>46</v>
      </c>
    </row>
    <row r="60" spans="3:19" ht="15.95" customHeight="1">
      <c r="C60" s="74">
        <v>45</v>
      </c>
      <c r="D60" s="75" t="s">
        <v>47</v>
      </c>
      <c r="E60" s="105">
        <v>3246594</v>
      </c>
      <c r="F60" s="105">
        <v>3143743</v>
      </c>
      <c r="G60" s="106">
        <f t="shared" si="6"/>
        <v>96.832033817594692</v>
      </c>
      <c r="H60" s="76">
        <v>95.61747666670648</v>
      </c>
      <c r="I60" s="41">
        <v>1001891</v>
      </c>
      <c r="J60" s="23">
        <f t="shared" si="7"/>
        <v>31.9</v>
      </c>
      <c r="K60" s="41">
        <v>343777</v>
      </c>
      <c r="L60" s="60">
        <f t="shared" si="8"/>
        <v>10.9</v>
      </c>
      <c r="M60" s="47">
        <v>1582902</v>
      </c>
      <c r="N60" s="31">
        <f t="shared" si="9"/>
        <v>50.4</v>
      </c>
      <c r="O60" s="47">
        <v>215173</v>
      </c>
      <c r="P60" s="23">
        <f t="shared" si="10"/>
        <v>6.7999999999999954</v>
      </c>
      <c r="Q60" s="51">
        <f t="shared" si="11"/>
        <v>3143743</v>
      </c>
      <c r="R60" s="37">
        <v>100</v>
      </c>
      <c r="S60" s="77" t="s">
        <v>47</v>
      </c>
    </row>
    <row r="61" spans="3:19" ht="15.95" customHeight="1">
      <c r="C61" s="69">
        <v>46</v>
      </c>
      <c r="D61" s="70" t="s">
        <v>48</v>
      </c>
      <c r="E61" s="103">
        <v>2878564</v>
      </c>
      <c r="F61" s="103">
        <v>2811414</v>
      </c>
      <c r="G61" s="104">
        <f t="shared" si="6"/>
        <v>97.667239637541485</v>
      </c>
      <c r="H61" s="71">
        <v>97.247725405427772</v>
      </c>
      <c r="I61" s="42">
        <v>852650</v>
      </c>
      <c r="J61" s="24">
        <f t="shared" si="7"/>
        <v>30.3</v>
      </c>
      <c r="K61" s="42">
        <v>273720</v>
      </c>
      <c r="L61" s="61">
        <f t="shared" si="8"/>
        <v>9.6999999999999993</v>
      </c>
      <c r="M61" s="46">
        <v>1533604</v>
      </c>
      <c r="N61" s="30">
        <f t="shared" si="9"/>
        <v>54.5</v>
      </c>
      <c r="O61" s="46">
        <v>151440</v>
      </c>
      <c r="P61" s="22">
        <f t="shared" si="10"/>
        <v>5.5000000000000036</v>
      </c>
      <c r="Q61" s="50">
        <f t="shared" si="11"/>
        <v>2811414</v>
      </c>
      <c r="R61" s="36">
        <v>100</v>
      </c>
      <c r="S61" s="73" t="s">
        <v>48</v>
      </c>
    </row>
    <row r="62" spans="3:19" ht="15.95" customHeight="1">
      <c r="C62" s="69">
        <v>47</v>
      </c>
      <c r="D62" s="70" t="s">
        <v>49</v>
      </c>
      <c r="E62" s="103">
        <v>4068961</v>
      </c>
      <c r="F62" s="103">
        <v>3734179</v>
      </c>
      <c r="G62" s="104">
        <f t="shared" si="6"/>
        <v>91.772297645516872</v>
      </c>
      <c r="H62" s="71">
        <v>89.023122606469258</v>
      </c>
      <c r="I62" s="40">
        <v>1510119</v>
      </c>
      <c r="J62" s="22">
        <f t="shared" si="7"/>
        <v>40.4</v>
      </c>
      <c r="K62" s="40">
        <v>174321</v>
      </c>
      <c r="L62" s="59">
        <f t="shared" si="8"/>
        <v>4.7</v>
      </c>
      <c r="M62" s="46">
        <v>1668461</v>
      </c>
      <c r="N62" s="30">
        <f t="shared" si="9"/>
        <v>44.7</v>
      </c>
      <c r="O62" s="46">
        <v>381278</v>
      </c>
      <c r="P62" s="22">
        <f t="shared" si="10"/>
        <v>10.199999999999999</v>
      </c>
      <c r="Q62" s="50">
        <f t="shared" si="11"/>
        <v>3734179</v>
      </c>
      <c r="R62" s="36">
        <v>100</v>
      </c>
      <c r="S62" s="73" t="s">
        <v>49</v>
      </c>
    </row>
    <row r="63" spans="3:19" ht="15.95" customHeight="1">
      <c r="C63" s="69">
        <v>48</v>
      </c>
      <c r="D63" s="70" t="s">
        <v>50</v>
      </c>
      <c r="E63" s="103">
        <v>3306658</v>
      </c>
      <c r="F63" s="103">
        <v>3231868</v>
      </c>
      <c r="G63" s="104">
        <f t="shared" si="6"/>
        <v>97.738199717055707</v>
      </c>
      <c r="H63" s="71">
        <v>97.096279127021063</v>
      </c>
      <c r="I63" s="40">
        <v>981397</v>
      </c>
      <c r="J63" s="22">
        <f t="shared" si="7"/>
        <v>30.4</v>
      </c>
      <c r="K63" s="40">
        <v>267569</v>
      </c>
      <c r="L63" s="59">
        <f t="shared" si="8"/>
        <v>8.3000000000000007</v>
      </c>
      <c r="M63" s="46">
        <v>1749647</v>
      </c>
      <c r="N63" s="30">
        <f t="shared" si="9"/>
        <v>54.1</v>
      </c>
      <c r="O63" s="46">
        <v>233255</v>
      </c>
      <c r="P63" s="22">
        <f t="shared" si="10"/>
        <v>7.1999999999999922</v>
      </c>
      <c r="Q63" s="50">
        <f t="shared" si="11"/>
        <v>3231868</v>
      </c>
      <c r="R63" s="36">
        <v>100</v>
      </c>
      <c r="S63" s="73" t="s">
        <v>50</v>
      </c>
    </row>
    <row r="64" spans="3:19" ht="15.95" customHeight="1">
      <c r="C64" s="69">
        <v>49</v>
      </c>
      <c r="D64" s="70" t="s">
        <v>51</v>
      </c>
      <c r="E64" s="103">
        <v>2969326</v>
      </c>
      <c r="F64" s="103">
        <v>2891890</v>
      </c>
      <c r="G64" s="104">
        <f t="shared" si="6"/>
        <v>97.392135454308487</v>
      </c>
      <c r="H64" s="71">
        <v>96.594093780064412</v>
      </c>
      <c r="I64" s="40">
        <v>949111</v>
      </c>
      <c r="J64" s="22">
        <f t="shared" si="7"/>
        <v>32.799999999999997</v>
      </c>
      <c r="K64" s="40">
        <v>242581</v>
      </c>
      <c r="L64" s="59">
        <f t="shared" si="8"/>
        <v>8.4</v>
      </c>
      <c r="M64" s="46">
        <v>1536152</v>
      </c>
      <c r="N64" s="30">
        <f t="shared" si="9"/>
        <v>53.1</v>
      </c>
      <c r="O64" s="46">
        <v>164046</v>
      </c>
      <c r="P64" s="22">
        <f t="shared" si="10"/>
        <v>5.7000000000000011</v>
      </c>
      <c r="Q64" s="50">
        <f t="shared" si="11"/>
        <v>2891890</v>
      </c>
      <c r="R64" s="36">
        <v>100</v>
      </c>
      <c r="S64" s="73" t="s">
        <v>51</v>
      </c>
    </row>
    <row r="65" spans="3:19" ht="15.95" customHeight="1">
      <c r="C65" s="74">
        <v>50</v>
      </c>
      <c r="D65" s="75" t="s">
        <v>52</v>
      </c>
      <c r="E65" s="105">
        <v>1848975</v>
      </c>
      <c r="F65" s="105">
        <v>1790020</v>
      </c>
      <c r="G65" s="106">
        <f t="shared" si="6"/>
        <v>96.811476628943055</v>
      </c>
      <c r="H65" s="76">
        <v>96.289587506477744</v>
      </c>
      <c r="I65" s="41">
        <v>713980</v>
      </c>
      <c r="J65" s="23">
        <f t="shared" si="7"/>
        <v>39.9</v>
      </c>
      <c r="K65" s="41">
        <v>71221</v>
      </c>
      <c r="L65" s="60">
        <f t="shared" si="8"/>
        <v>4</v>
      </c>
      <c r="M65" s="47">
        <v>890218</v>
      </c>
      <c r="N65" s="31">
        <f t="shared" si="9"/>
        <v>49.7</v>
      </c>
      <c r="O65" s="47">
        <v>114601</v>
      </c>
      <c r="P65" s="23">
        <f t="shared" si="10"/>
        <v>6.3999999999999986</v>
      </c>
      <c r="Q65" s="51">
        <f t="shared" si="11"/>
        <v>1790020</v>
      </c>
      <c r="R65" s="37">
        <v>100</v>
      </c>
      <c r="S65" s="77" t="s">
        <v>52</v>
      </c>
    </row>
    <row r="66" spans="3:19" ht="15.95" customHeight="1">
      <c r="C66" s="69">
        <v>51</v>
      </c>
      <c r="D66" s="70" t="s">
        <v>53</v>
      </c>
      <c r="E66" s="103">
        <v>1460665</v>
      </c>
      <c r="F66" s="103">
        <v>1417504</v>
      </c>
      <c r="G66" s="104">
        <f t="shared" si="6"/>
        <v>97.045113013593124</v>
      </c>
      <c r="H66" s="71">
        <v>94.110733773419327</v>
      </c>
      <c r="I66" s="42">
        <v>521575</v>
      </c>
      <c r="J66" s="24">
        <f t="shared" si="7"/>
        <v>36.799999999999997</v>
      </c>
      <c r="K66" s="42">
        <v>105721</v>
      </c>
      <c r="L66" s="61">
        <f t="shared" si="8"/>
        <v>7.5</v>
      </c>
      <c r="M66" s="46">
        <v>679403</v>
      </c>
      <c r="N66" s="30">
        <f t="shared" si="9"/>
        <v>47.9</v>
      </c>
      <c r="O66" s="46">
        <v>110805</v>
      </c>
      <c r="P66" s="22">
        <f t="shared" si="10"/>
        <v>7.8000000000000043</v>
      </c>
      <c r="Q66" s="50">
        <f t="shared" si="11"/>
        <v>1417504</v>
      </c>
      <c r="R66" s="36">
        <v>100</v>
      </c>
      <c r="S66" s="73" t="s">
        <v>53</v>
      </c>
    </row>
    <row r="67" spans="3:19" ht="15.95" customHeight="1">
      <c r="C67" s="69">
        <v>52</v>
      </c>
      <c r="D67" s="70" t="s">
        <v>54</v>
      </c>
      <c r="E67" s="103">
        <v>1247391</v>
      </c>
      <c r="F67" s="103">
        <v>1167608</v>
      </c>
      <c r="G67" s="104">
        <f t="shared" si="6"/>
        <v>93.60401029027787</v>
      </c>
      <c r="H67" s="71">
        <v>93.144864962309299</v>
      </c>
      <c r="I67" s="40">
        <v>370483</v>
      </c>
      <c r="J67" s="22">
        <f t="shared" si="7"/>
        <v>31.7</v>
      </c>
      <c r="K67" s="40">
        <v>105838</v>
      </c>
      <c r="L67" s="59">
        <f t="shared" si="8"/>
        <v>9.1</v>
      </c>
      <c r="M67" s="46">
        <v>603784</v>
      </c>
      <c r="N67" s="30">
        <f t="shared" si="9"/>
        <v>51.7</v>
      </c>
      <c r="O67" s="46">
        <v>87503</v>
      </c>
      <c r="P67" s="22">
        <f t="shared" si="10"/>
        <v>7.4999999999999947</v>
      </c>
      <c r="Q67" s="50">
        <f t="shared" si="11"/>
        <v>1167608</v>
      </c>
      <c r="R67" s="36">
        <v>100</v>
      </c>
      <c r="S67" s="73" t="s">
        <v>54</v>
      </c>
    </row>
    <row r="68" spans="3:19" ht="15.95" customHeight="1">
      <c r="C68" s="69">
        <v>53</v>
      </c>
      <c r="D68" s="70" t="s">
        <v>55</v>
      </c>
      <c r="E68" s="103">
        <v>1135429</v>
      </c>
      <c r="F68" s="103">
        <v>1072031</v>
      </c>
      <c r="G68" s="104">
        <f t="shared" si="6"/>
        <v>94.416383587172774</v>
      </c>
      <c r="H68" s="71">
        <v>94.404259700215945</v>
      </c>
      <c r="I68" s="40">
        <v>390099</v>
      </c>
      <c r="J68" s="22">
        <f t="shared" si="7"/>
        <v>36.4</v>
      </c>
      <c r="K68" s="40">
        <v>79794</v>
      </c>
      <c r="L68" s="59">
        <f t="shared" si="8"/>
        <v>7.4</v>
      </c>
      <c r="M68" s="46">
        <v>510757</v>
      </c>
      <c r="N68" s="30">
        <f t="shared" si="9"/>
        <v>47.6</v>
      </c>
      <c r="O68" s="46">
        <v>91381</v>
      </c>
      <c r="P68" s="22">
        <f t="shared" si="10"/>
        <v>8.6</v>
      </c>
      <c r="Q68" s="50">
        <f t="shared" si="11"/>
        <v>1072031</v>
      </c>
      <c r="R68" s="36">
        <v>100</v>
      </c>
      <c r="S68" s="73" t="s">
        <v>55</v>
      </c>
    </row>
    <row r="69" spans="3:19" ht="15.95" customHeight="1">
      <c r="C69" s="69">
        <v>54</v>
      </c>
      <c r="D69" s="70" t="s">
        <v>56</v>
      </c>
      <c r="E69" s="103">
        <v>914834</v>
      </c>
      <c r="F69" s="103">
        <v>819791</v>
      </c>
      <c r="G69" s="104">
        <f t="shared" si="6"/>
        <v>89.610902087154614</v>
      </c>
      <c r="H69" s="71">
        <v>91.468371396741404</v>
      </c>
      <c r="I69" s="40">
        <v>316407</v>
      </c>
      <c r="J69" s="22">
        <f t="shared" si="7"/>
        <v>38.6</v>
      </c>
      <c r="K69" s="40">
        <v>34750</v>
      </c>
      <c r="L69" s="59">
        <f t="shared" si="8"/>
        <v>4.2</v>
      </c>
      <c r="M69" s="46">
        <v>405647</v>
      </c>
      <c r="N69" s="30">
        <f t="shared" si="9"/>
        <v>49.5</v>
      </c>
      <c r="O69" s="46">
        <v>62987</v>
      </c>
      <c r="P69" s="22">
        <f t="shared" si="10"/>
        <v>7.6999999999999984</v>
      </c>
      <c r="Q69" s="50">
        <f t="shared" si="11"/>
        <v>819791</v>
      </c>
      <c r="R69" s="36">
        <v>100</v>
      </c>
      <c r="S69" s="73" t="s">
        <v>56</v>
      </c>
    </row>
    <row r="70" spans="3:19" ht="15.95" customHeight="1">
      <c r="C70" s="74">
        <v>55</v>
      </c>
      <c r="D70" s="75" t="s">
        <v>57</v>
      </c>
      <c r="E70" s="105">
        <v>1375660</v>
      </c>
      <c r="F70" s="105">
        <v>1327432</v>
      </c>
      <c r="G70" s="106">
        <f t="shared" si="6"/>
        <v>96.494191878807271</v>
      </c>
      <c r="H70" s="76">
        <v>95.80246393471235</v>
      </c>
      <c r="I70" s="41">
        <v>464173</v>
      </c>
      <c r="J70" s="23">
        <f t="shared" si="7"/>
        <v>35</v>
      </c>
      <c r="K70" s="41">
        <v>55860</v>
      </c>
      <c r="L70" s="60">
        <f t="shared" si="8"/>
        <v>4.2</v>
      </c>
      <c r="M70" s="47">
        <v>689482</v>
      </c>
      <c r="N70" s="31">
        <f t="shared" si="9"/>
        <v>51.9</v>
      </c>
      <c r="O70" s="47">
        <v>117917</v>
      </c>
      <c r="P70" s="23">
        <f t="shared" si="10"/>
        <v>8.9000000000000021</v>
      </c>
      <c r="Q70" s="51">
        <f t="shared" si="11"/>
        <v>1327432</v>
      </c>
      <c r="R70" s="37">
        <v>100</v>
      </c>
      <c r="S70" s="77" t="s">
        <v>57</v>
      </c>
    </row>
    <row r="71" spans="3:19" ht="15.95" customHeight="1">
      <c r="C71" s="69">
        <v>56</v>
      </c>
      <c r="D71" s="70" t="s">
        <v>58</v>
      </c>
      <c r="E71" s="103">
        <v>252698</v>
      </c>
      <c r="F71" s="103">
        <v>252389</v>
      </c>
      <c r="G71" s="104">
        <f t="shared" si="6"/>
        <v>99.877719649542144</v>
      </c>
      <c r="H71" s="71">
        <v>99.845753094775276</v>
      </c>
      <c r="I71" s="40">
        <v>98317</v>
      </c>
      <c r="J71" s="22">
        <f t="shared" si="7"/>
        <v>39</v>
      </c>
      <c r="K71" s="40">
        <v>6114</v>
      </c>
      <c r="L71" s="59">
        <f t="shared" si="8"/>
        <v>2.4</v>
      </c>
      <c r="M71" s="46">
        <v>131719</v>
      </c>
      <c r="N71" s="30">
        <f t="shared" si="9"/>
        <v>52.2</v>
      </c>
      <c r="O71" s="46">
        <v>16239</v>
      </c>
      <c r="P71" s="22">
        <f t="shared" si="10"/>
        <v>6.3999999999999968</v>
      </c>
      <c r="Q71" s="50">
        <f t="shared" si="11"/>
        <v>252389</v>
      </c>
      <c r="R71" s="36">
        <v>100</v>
      </c>
      <c r="S71" s="73" t="s">
        <v>58</v>
      </c>
    </row>
    <row r="72" spans="3:19" ht="15.95" customHeight="1">
      <c r="C72" s="69">
        <v>57</v>
      </c>
      <c r="D72" s="70" t="s">
        <v>59</v>
      </c>
      <c r="E72" s="103">
        <v>1837778</v>
      </c>
      <c r="F72" s="103">
        <v>1803997</v>
      </c>
      <c r="G72" s="104">
        <f t="shared" si="6"/>
        <v>98.161856328675171</v>
      </c>
      <c r="H72" s="71">
        <v>97.267911198029367</v>
      </c>
      <c r="I72" s="40">
        <v>467412</v>
      </c>
      <c r="J72" s="22">
        <f t="shared" si="7"/>
        <v>25.9</v>
      </c>
      <c r="K72" s="40">
        <v>227382</v>
      </c>
      <c r="L72" s="59">
        <f t="shared" si="8"/>
        <v>12.6</v>
      </c>
      <c r="M72" s="46">
        <v>980297</v>
      </c>
      <c r="N72" s="30">
        <f t="shared" si="9"/>
        <v>54.3</v>
      </c>
      <c r="O72" s="46">
        <v>128906</v>
      </c>
      <c r="P72" s="22">
        <f t="shared" si="10"/>
        <v>7.1999999999999975</v>
      </c>
      <c r="Q72" s="50">
        <f t="shared" si="11"/>
        <v>1803997</v>
      </c>
      <c r="R72" s="36">
        <v>100</v>
      </c>
      <c r="S72" s="73" t="s">
        <v>59</v>
      </c>
    </row>
    <row r="73" spans="3:19" ht="15.95" customHeight="1">
      <c r="C73" s="69">
        <v>58</v>
      </c>
      <c r="D73" s="70" t="s">
        <v>60</v>
      </c>
      <c r="E73" s="103">
        <v>1814271</v>
      </c>
      <c r="F73" s="103">
        <v>1737085</v>
      </c>
      <c r="G73" s="104">
        <f t="shared" si="6"/>
        <v>95.745619039272526</v>
      </c>
      <c r="H73" s="71">
        <v>95.666107616741371</v>
      </c>
      <c r="I73" s="40">
        <v>563818</v>
      </c>
      <c r="J73" s="22">
        <f t="shared" si="7"/>
        <v>32.5</v>
      </c>
      <c r="K73" s="40">
        <v>109954</v>
      </c>
      <c r="L73" s="59">
        <f t="shared" si="8"/>
        <v>6.3</v>
      </c>
      <c r="M73" s="46">
        <v>931396</v>
      </c>
      <c r="N73" s="30">
        <f t="shared" si="9"/>
        <v>53.6</v>
      </c>
      <c r="O73" s="46">
        <v>131917</v>
      </c>
      <c r="P73" s="22">
        <f t="shared" si="10"/>
        <v>7.5999999999999988</v>
      </c>
      <c r="Q73" s="50">
        <f t="shared" si="11"/>
        <v>1737085</v>
      </c>
      <c r="R73" s="36">
        <v>100</v>
      </c>
      <c r="S73" s="73" t="s">
        <v>60</v>
      </c>
    </row>
    <row r="74" spans="3:19" ht="15.95" customHeight="1">
      <c r="C74" s="69">
        <v>59</v>
      </c>
      <c r="D74" s="70" t="s">
        <v>61</v>
      </c>
      <c r="E74" s="103">
        <v>4122935</v>
      </c>
      <c r="F74" s="103">
        <v>3951406</v>
      </c>
      <c r="G74" s="104">
        <f t="shared" si="6"/>
        <v>95.839638509944976</v>
      </c>
      <c r="H74" s="71">
        <v>95.354692503521889</v>
      </c>
      <c r="I74" s="40">
        <v>1436770</v>
      </c>
      <c r="J74" s="22">
        <f t="shared" si="7"/>
        <v>36.4</v>
      </c>
      <c r="K74" s="40">
        <v>288355</v>
      </c>
      <c r="L74" s="59">
        <f t="shared" si="8"/>
        <v>7.3</v>
      </c>
      <c r="M74" s="46">
        <v>1879521</v>
      </c>
      <c r="N74" s="30">
        <f t="shared" si="9"/>
        <v>47.6</v>
      </c>
      <c r="O74" s="46">
        <v>346760</v>
      </c>
      <c r="P74" s="22">
        <f t="shared" si="10"/>
        <v>8.6999999999999993</v>
      </c>
      <c r="Q74" s="50">
        <f t="shared" si="11"/>
        <v>3951406</v>
      </c>
      <c r="R74" s="36">
        <v>100</v>
      </c>
      <c r="S74" s="73" t="s">
        <v>61</v>
      </c>
    </row>
    <row r="75" spans="3:19" ht="15.95" customHeight="1">
      <c r="C75" s="74">
        <v>60</v>
      </c>
      <c r="D75" s="75" t="s">
        <v>62</v>
      </c>
      <c r="E75" s="105">
        <v>5255399</v>
      </c>
      <c r="F75" s="105">
        <v>5080421</v>
      </c>
      <c r="G75" s="106">
        <f t="shared" si="6"/>
        <v>96.670509698692726</v>
      </c>
      <c r="H75" s="76">
        <v>96.568268121515089</v>
      </c>
      <c r="I75" s="41">
        <v>1513253</v>
      </c>
      <c r="J75" s="23">
        <f t="shared" si="7"/>
        <v>29.8</v>
      </c>
      <c r="K75" s="41">
        <v>374755</v>
      </c>
      <c r="L75" s="60">
        <f t="shared" si="8"/>
        <v>7.4</v>
      </c>
      <c r="M75" s="47">
        <v>2744788</v>
      </c>
      <c r="N75" s="31">
        <f t="shared" si="9"/>
        <v>54</v>
      </c>
      <c r="O75" s="47">
        <v>447625</v>
      </c>
      <c r="P75" s="23">
        <f t="shared" si="10"/>
        <v>8.8000000000000025</v>
      </c>
      <c r="Q75" s="51">
        <f t="shared" si="11"/>
        <v>5080421</v>
      </c>
      <c r="R75" s="37">
        <v>100</v>
      </c>
      <c r="S75" s="77" t="s">
        <v>62</v>
      </c>
    </row>
    <row r="76" spans="3:19" ht="15.95" customHeight="1">
      <c r="C76" s="69">
        <v>61</v>
      </c>
      <c r="D76" s="70" t="s">
        <v>63</v>
      </c>
      <c r="E76" s="103">
        <v>3870392</v>
      </c>
      <c r="F76" s="103">
        <v>3768297</v>
      </c>
      <c r="G76" s="104">
        <f t="shared" si="6"/>
        <v>97.362153497630217</v>
      </c>
      <c r="H76" s="71">
        <v>96.375699363869131</v>
      </c>
      <c r="I76" s="40">
        <v>1751313</v>
      </c>
      <c r="J76" s="22">
        <f t="shared" si="7"/>
        <v>46.5</v>
      </c>
      <c r="K76" s="40">
        <v>120433</v>
      </c>
      <c r="L76" s="59">
        <f t="shared" si="8"/>
        <v>3.2</v>
      </c>
      <c r="M76" s="46">
        <v>1506837</v>
      </c>
      <c r="N76" s="30">
        <f t="shared" si="9"/>
        <v>40</v>
      </c>
      <c r="O76" s="46">
        <v>389714</v>
      </c>
      <c r="P76" s="22">
        <f t="shared" si="10"/>
        <v>10.3</v>
      </c>
      <c r="Q76" s="50">
        <f t="shared" si="11"/>
        <v>3768297</v>
      </c>
      <c r="R76" s="36">
        <v>100</v>
      </c>
      <c r="S76" s="73" t="s">
        <v>63</v>
      </c>
    </row>
    <row r="77" spans="3:19" ht="15.95" customHeight="1">
      <c r="C77" s="69">
        <v>62</v>
      </c>
      <c r="D77" s="70" t="s">
        <v>64</v>
      </c>
      <c r="E77" s="103">
        <v>5480657</v>
      </c>
      <c r="F77" s="103">
        <v>5326639</v>
      </c>
      <c r="G77" s="104">
        <f t="shared" si="6"/>
        <v>97.18978947232057</v>
      </c>
      <c r="H77" s="71">
        <v>96.891070199140458</v>
      </c>
      <c r="I77" s="40">
        <v>2335091</v>
      </c>
      <c r="J77" s="22">
        <f t="shared" si="7"/>
        <v>43.8</v>
      </c>
      <c r="K77" s="40">
        <v>315728</v>
      </c>
      <c r="L77" s="59">
        <f t="shared" si="8"/>
        <v>5.9</v>
      </c>
      <c r="M77" s="46">
        <v>2332484</v>
      </c>
      <c r="N77" s="30">
        <f t="shared" si="9"/>
        <v>43.8</v>
      </c>
      <c r="O77" s="46">
        <v>343336</v>
      </c>
      <c r="P77" s="22">
        <f t="shared" si="10"/>
        <v>6.5000000000000053</v>
      </c>
      <c r="Q77" s="50">
        <f t="shared" si="11"/>
        <v>5326639</v>
      </c>
      <c r="R77" s="36">
        <v>100</v>
      </c>
      <c r="S77" s="73" t="s">
        <v>64</v>
      </c>
    </row>
    <row r="78" spans="3:19" ht="15.95" customHeight="1" thickBot="1">
      <c r="C78" s="69">
        <v>63</v>
      </c>
      <c r="D78" s="70" t="s">
        <v>65</v>
      </c>
      <c r="E78" s="103">
        <v>3268705</v>
      </c>
      <c r="F78" s="103">
        <v>3091984</v>
      </c>
      <c r="G78" s="104">
        <f t="shared" si="6"/>
        <v>94.593546985732885</v>
      </c>
      <c r="H78" s="71">
        <v>93.894832639173202</v>
      </c>
      <c r="I78" s="40">
        <v>1470935</v>
      </c>
      <c r="J78" s="22">
        <f t="shared" si="7"/>
        <v>47.6</v>
      </c>
      <c r="K78" s="40">
        <v>137276</v>
      </c>
      <c r="L78" s="59">
        <f t="shared" si="8"/>
        <v>4.4000000000000004</v>
      </c>
      <c r="M78" s="46">
        <v>1239102</v>
      </c>
      <c r="N78" s="30">
        <f t="shared" si="9"/>
        <v>40.1</v>
      </c>
      <c r="O78" s="46">
        <v>244671</v>
      </c>
      <c r="P78" s="22">
        <f t="shared" si="10"/>
        <v>7.8999999999999968</v>
      </c>
      <c r="Q78" s="50">
        <f t="shared" si="11"/>
        <v>3091984</v>
      </c>
      <c r="R78" s="36">
        <v>100</v>
      </c>
      <c r="S78" s="73" t="s">
        <v>65</v>
      </c>
    </row>
    <row r="79" spans="3:19" ht="15.95" customHeight="1" thickTop="1" thickBot="1">
      <c r="C79" s="94"/>
      <c r="D79" s="95" t="s">
        <v>66</v>
      </c>
      <c r="E79" s="96">
        <f>SUM(E56:E78)</f>
        <v>69407380</v>
      </c>
      <c r="F79" s="96">
        <f>SUM(F56:F78)</f>
        <v>66907441</v>
      </c>
      <c r="G79" s="88">
        <f>F79/E79*100</f>
        <v>96.398165440043982</v>
      </c>
      <c r="H79" s="97">
        <v>95.585357051256423</v>
      </c>
      <c r="I79" s="43">
        <f>SUM(I56:I78)</f>
        <v>24666580</v>
      </c>
      <c r="J79" s="25">
        <f t="shared" si="7"/>
        <v>36.9</v>
      </c>
      <c r="K79" s="43">
        <f>SUM(K56:K78)</f>
        <v>4821181</v>
      </c>
      <c r="L79" s="27">
        <f t="shared" si="8"/>
        <v>7.2</v>
      </c>
      <c r="M79" s="48">
        <f>SUM(M56:M78)</f>
        <v>32135042</v>
      </c>
      <c r="N79" s="32">
        <f t="shared" si="9"/>
        <v>48</v>
      </c>
      <c r="O79" s="48">
        <f>SUM(O56:O78)</f>
        <v>5284638</v>
      </c>
      <c r="P79" s="25">
        <f t="shared" si="10"/>
        <v>7.9000000000000012</v>
      </c>
      <c r="Q79" s="52">
        <f t="shared" si="11"/>
        <v>66907441</v>
      </c>
      <c r="R79" s="38">
        <v>100</v>
      </c>
      <c r="S79" s="98" t="s">
        <v>66</v>
      </c>
    </row>
    <row r="80" spans="3:19" ht="15.95" customHeight="1" thickTop="1" thickBot="1">
      <c r="C80" s="85"/>
      <c r="D80" s="86" t="s">
        <v>67</v>
      </c>
      <c r="E80" s="87">
        <f>SUM(E79,E48)</f>
        <v>1165001561</v>
      </c>
      <c r="F80" s="87">
        <f>SUM(F79,F48)</f>
        <v>1125179404</v>
      </c>
      <c r="G80" s="88">
        <f>F80/E80*100</f>
        <v>96.581793678815515</v>
      </c>
      <c r="H80" s="88">
        <v>95.894809536303171</v>
      </c>
      <c r="I80" s="44">
        <f>SUM(I79,I48)</f>
        <v>453885818</v>
      </c>
      <c r="J80" s="26">
        <f>ROUND(I80/Q80*100,1)</f>
        <v>40.299999999999997</v>
      </c>
      <c r="K80" s="44">
        <f>SUM(K79,K48)</f>
        <v>79857982</v>
      </c>
      <c r="L80" s="28">
        <f t="shared" si="8"/>
        <v>7.1</v>
      </c>
      <c r="M80" s="44">
        <f>SUM(M79,M48)</f>
        <v>455926407</v>
      </c>
      <c r="N80" s="33">
        <f t="shared" si="9"/>
        <v>40.5</v>
      </c>
      <c r="O80" s="44">
        <f>SUM(O79,O48)</f>
        <v>135509197</v>
      </c>
      <c r="P80" s="26">
        <f t="shared" si="10"/>
        <v>12.100000000000003</v>
      </c>
      <c r="Q80" s="44">
        <f>SUM(Q79,Q48)</f>
        <v>1125179404</v>
      </c>
      <c r="R80" s="39">
        <v>100</v>
      </c>
      <c r="S80" s="90" t="s">
        <v>67</v>
      </c>
    </row>
    <row r="81" spans="3:18" ht="15" customHeight="1">
      <c r="C81" s="54" t="s">
        <v>84</v>
      </c>
      <c r="I81" s="99"/>
      <c r="J81" s="99"/>
      <c r="K81" s="99"/>
      <c r="L81" s="100"/>
      <c r="M81" s="101"/>
      <c r="N81" s="101"/>
      <c r="O81" s="101"/>
      <c r="P81" s="101"/>
      <c r="Q81" s="101"/>
      <c r="R81" s="101"/>
    </row>
    <row r="82" spans="3:18">
      <c r="I82" s="99"/>
      <c r="J82" s="99"/>
      <c r="K82" s="99"/>
      <c r="L82" s="100"/>
      <c r="M82" s="101"/>
      <c r="N82" s="101"/>
      <c r="O82" s="101"/>
      <c r="P82" s="101"/>
      <c r="Q82" s="101"/>
      <c r="R82" s="101"/>
    </row>
    <row r="83" spans="3:18">
      <c r="I83" s="99"/>
      <c r="J83" s="99"/>
      <c r="K83" s="99"/>
      <c r="L83" s="100"/>
      <c r="M83" s="101"/>
      <c r="N83" s="101"/>
      <c r="O83" s="101"/>
      <c r="P83" s="101"/>
      <c r="Q83" s="101"/>
      <c r="R83" s="101"/>
    </row>
    <row r="84" spans="3:18">
      <c r="I84" s="99"/>
      <c r="J84" s="99"/>
      <c r="K84" s="99"/>
      <c r="L84" s="100"/>
      <c r="M84" s="101"/>
      <c r="N84" s="101"/>
      <c r="O84" s="101"/>
      <c r="P84" s="101"/>
      <c r="Q84" s="101"/>
      <c r="R84" s="101"/>
    </row>
    <row r="85" spans="3:18">
      <c r="I85" s="99"/>
      <c r="J85" s="99"/>
      <c r="K85" s="99"/>
      <c r="L85" s="100"/>
      <c r="M85" s="101"/>
      <c r="N85" s="101"/>
      <c r="O85" s="101"/>
      <c r="P85" s="101"/>
      <c r="Q85" s="101"/>
      <c r="R85" s="101"/>
    </row>
    <row r="86" spans="3:18">
      <c r="I86" s="99"/>
      <c r="J86" s="99"/>
      <c r="K86" s="99"/>
      <c r="L86" s="100"/>
      <c r="M86" s="101"/>
      <c r="N86" s="101"/>
      <c r="O86" s="101"/>
      <c r="P86" s="101"/>
      <c r="Q86" s="101"/>
      <c r="R86" s="101"/>
    </row>
    <row r="87" spans="3:18">
      <c r="I87" s="99"/>
      <c r="J87" s="99"/>
      <c r="K87" s="99"/>
      <c r="L87" s="100"/>
      <c r="M87" s="101"/>
      <c r="N87" s="101"/>
      <c r="O87" s="101"/>
      <c r="P87" s="101"/>
      <c r="Q87" s="101"/>
      <c r="R87" s="101"/>
    </row>
    <row r="88" spans="3:18">
      <c r="I88" s="99"/>
      <c r="J88" s="99"/>
      <c r="K88" s="99"/>
      <c r="L88" s="100"/>
      <c r="M88" s="101"/>
      <c r="N88" s="101"/>
      <c r="O88" s="101"/>
      <c r="P88" s="101"/>
      <c r="Q88" s="101"/>
      <c r="R88" s="101"/>
    </row>
    <row r="89" spans="3:18">
      <c r="I89" s="99"/>
      <c r="J89" s="99"/>
      <c r="K89" s="99"/>
      <c r="L89" s="100"/>
      <c r="M89" s="101"/>
      <c r="N89" s="101"/>
      <c r="O89" s="101"/>
      <c r="P89" s="101"/>
      <c r="Q89" s="101"/>
      <c r="R89" s="101"/>
    </row>
    <row r="90" spans="3:18">
      <c r="I90" s="99"/>
      <c r="J90" s="99"/>
      <c r="K90" s="99"/>
      <c r="L90" s="100"/>
      <c r="M90" s="101"/>
      <c r="N90" s="101"/>
      <c r="O90" s="101"/>
      <c r="P90" s="101"/>
      <c r="Q90" s="101"/>
      <c r="R90" s="101"/>
    </row>
    <row r="91" spans="3:18">
      <c r="I91" s="99"/>
      <c r="J91" s="99"/>
      <c r="K91" s="99"/>
      <c r="L91" s="100"/>
      <c r="M91" s="101"/>
      <c r="N91" s="101"/>
      <c r="O91" s="101"/>
      <c r="P91" s="101"/>
      <c r="Q91" s="101"/>
      <c r="R91" s="101"/>
    </row>
    <row r="92" spans="3:18">
      <c r="I92" s="99"/>
      <c r="J92" s="99"/>
      <c r="K92" s="99"/>
      <c r="L92" s="100"/>
      <c r="M92" s="101"/>
      <c r="N92" s="101"/>
      <c r="O92" s="101"/>
      <c r="P92" s="101"/>
      <c r="Q92" s="101"/>
      <c r="R92" s="101"/>
    </row>
    <row r="93" spans="3:18">
      <c r="I93" s="99"/>
      <c r="J93" s="99"/>
      <c r="K93" s="99"/>
      <c r="L93" s="100"/>
      <c r="M93" s="101"/>
      <c r="N93" s="101"/>
      <c r="O93" s="101"/>
      <c r="P93" s="101"/>
      <c r="Q93" s="101"/>
      <c r="R93" s="101"/>
    </row>
    <row r="94" spans="3:18">
      <c r="I94" s="99"/>
      <c r="J94" s="99"/>
      <c r="K94" s="99"/>
      <c r="L94" s="100"/>
      <c r="M94" s="101"/>
      <c r="N94" s="101"/>
      <c r="O94" s="101"/>
      <c r="P94" s="101"/>
      <c r="Q94" s="101"/>
      <c r="R94" s="101"/>
    </row>
    <row r="95" spans="3:18">
      <c r="I95" s="102"/>
      <c r="J95" s="102"/>
      <c r="K95" s="102"/>
      <c r="L95" s="100"/>
      <c r="M95" s="101"/>
      <c r="N95" s="101"/>
      <c r="O95" s="101"/>
      <c r="P95" s="101"/>
      <c r="Q95" s="101"/>
      <c r="R95" s="101"/>
    </row>
    <row r="96" spans="3:18">
      <c r="I96" s="101"/>
      <c r="J96" s="101"/>
      <c r="K96" s="101"/>
      <c r="L96" s="101"/>
      <c r="M96" s="101"/>
      <c r="N96" s="101"/>
      <c r="O96" s="101"/>
      <c r="P96" s="101"/>
      <c r="Q96" s="101"/>
      <c r="R96" s="101"/>
    </row>
  </sheetData>
  <mergeCells count="44">
    <mergeCell ref="S52:S55"/>
    <mergeCell ref="I53:J53"/>
    <mergeCell ref="K53:L53"/>
    <mergeCell ref="M53:N53"/>
    <mergeCell ref="O53:P53"/>
    <mergeCell ref="Q53:R53"/>
    <mergeCell ref="J54:J55"/>
    <mergeCell ref="L54:L55"/>
    <mergeCell ref="I54:I55"/>
    <mergeCell ref="R54:R55"/>
    <mergeCell ref="K54:K55"/>
    <mergeCell ref="M54:M55"/>
    <mergeCell ref="N54:N55"/>
    <mergeCell ref="O54:O55"/>
    <mergeCell ref="P54:P55"/>
    <mergeCell ref="Q54:Q55"/>
    <mergeCell ref="S4:S7"/>
    <mergeCell ref="Q5:R5"/>
    <mergeCell ref="O5:P5"/>
    <mergeCell ref="M5:N5"/>
    <mergeCell ref="K5:L5"/>
    <mergeCell ref="K6:K7"/>
    <mergeCell ref="L6:L7"/>
    <mergeCell ref="M6:M7"/>
    <mergeCell ref="N6:N7"/>
    <mergeCell ref="O6:O7"/>
    <mergeCell ref="P6:P7"/>
    <mergeCell ref="Q6:Q7"/>
    <mergeCell ref="I5:J5"/>
    <mergeCell ref="I4:R4"/>
    <mergeCell ref="R6:R7"/>
    <mergeCell ref="F53:F54"/>
    <mergeCell ref="F5:F6"/>
    <mergeCell ref="G6:H6"/>
    <mergeCell ref="I52:R52"/>
    <mergeCell ref="I6:I7"/>
    <mergeCell ref="J6:J7"/>
    <mergeCell ref="E5:E6"/>
    <mergeCell ref="C52:D55"/>
    <mergeCell ref="G52:H52"/>
    <mergeCell ref="C4:D7"/>
    <mergeCell ref="G4:H4"/>
    <mergeCell ref="E53:E54"/>
    <mergeCell ref="G54:H54"/>
  </mergeCells>
  <phoneticPr fontId="2"/>
  <pageMargins left="0.74803149606299213" right="0.47244094488188981" top="0.74803149606299213" bottom="0.70866141732283472" header="0.51181102362204722" footer="0.51181102362204722"/>
  <pageSetup paperSize="9" firstPageNumber="6" fitToWidth="2" fitToHeight="2" pageOrder="overThenDown" orientation="portrait" useFirstPageNumber="1" r:id="rId1"/>
  <headerFooter alignWithMargins="0">
    <oddFooter>&amp;C&amp;"ＭＳ ゴシック,標準"&amp;P</oddFooter>
  </headerFooter>
  <rowBreaks count="1" manualBreakCount="1">
    <brk id="49" max="18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(3)市町村の状況(平成29年度）</vt:lpstr>
      <vt:lpstr>'(3)市町村の状況(平成29年度）'!Print_Area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2019-03-14T00:22:51Z</cp:lastPrinted>
  <dcterms:created xsi:type="dcterms:W3CDTF">2010-03-17T01:42:04Z</dcterms:created>
  <dcterms:modified xsi:type="dcterms:W3CDTF">2019-03-15T01:15:57Z</dcterms:modified>
</cp:coreProperties>
</file>