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tabRatio="7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<sst xmlns="http://schemas.openxmlformats.org/spreadsheetml/2006/main" count="1116" uniqueCount="606">
  <si>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</si>
  <si>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</si>
  <si>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</si>
  <si>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</si>
  <si>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</si>
  <si>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</si>
  <si>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</si>
  <si>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</si>
  <si>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</si>
  <si>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</si>
  <si>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</si>
  <si>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</si>
  <si>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</si>
  <si>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</si>
  <si>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</si>
  <si>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</si>
  <si>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</si>
  <si>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</si>
  <si>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</si>
  <si>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</si>
  <si>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</si>
  <si>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</si>
  <si>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</si>
  <si>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</si>
  <si>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</si>
  <si>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</si>
  <si>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</si>
  <si>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</si>
  <si>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</si>
  <si>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</si>
  <si>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</si>
  <si>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</si>
  <si>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</si>
  <si>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</si>
  <si>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</si>
  <si>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</si>
  <si>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</si>
  <si>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</si>
  <si>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</si>
  <si>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</si>
  <si>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</si>
  <si>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</si>
  <si>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</si>
  <si>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</si>
  <si>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</si>
  <si>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</si>
  <si>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</si>
  <si>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</si>
  <si>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</si>
  <si>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</si>
  <si>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</si>
  <si>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</si>
  <si>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</si>
  <si>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</si>
  <si>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</si>
  <si>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</si>
  <si>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</si>
  <si>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</si>
  <si>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</si>
  <si>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</si>
  <si>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</si>
  <si>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</si>
  <si>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</si>
  <si>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</si>
  <si>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</si>
  <si>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</si>
  <si>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</si>
  <si>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</si>
  <si>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</si>
  <si>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</si>
  <si>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</si>
  <si>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</si>
  <si>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</si>
  <si>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</si>
  <si>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</si>
  <si>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</si>
  <si>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</si>
  <si>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</si>
  <si>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</si>
  <si>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</si>
  <si>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</si>
  <si>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</si>
  <si>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</si>
  <si>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</si>
  <si>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</si>
  <si>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</si>
  <si>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</si>
  <si>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</si>
  <si>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</si>
  <si>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</si>
  <si>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</si>
  <si>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</si>
  <si>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</si>
  <si>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</si>
  <si>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</si>
  <si>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</si>
  <si>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</si>
  <si>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</si>
  <si>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</si>
  <si>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</si>
  <si>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</si>
  <si>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</si>
  <si>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</si>
  <si>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</si>
  <si>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</si>
  <si>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</si>
  <si>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</si>
  <si>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</si>
  <si>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</si>
  <si>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</si>
  <si>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</si>
  <si>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</si>
  <si>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</si>
  <si>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</si>
  <si>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</si>
  <si>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</si>
  <si>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</si>
  <si>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</si>
  <si>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</si>
  <si>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</si>
  <si>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</si>
  <si>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</si>
  <si>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</si>
  <si>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</si>
  <si>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</si>
  <si>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</si>
  <si>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</si>
  <si>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</si>
  <si>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</si>
  <si>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</si>
  <si>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</si>
  <si>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</si>
  <si>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</si>
  <si>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</si>
  <si>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</si>
  <si>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</si>
  <si>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</si>
  <si>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</si>
  <si>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</si>
  <si>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</si>
  <si>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</si>
  <si>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</si>
  <si>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</si>
  <si>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</si>
  <si>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</si>
  <si>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</si>
  <si>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</si>
  <si>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</si>
  <si>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</si>
  <si>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</si>
  <si>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</si>
  <si>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</si>
  <si>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</si>
  <si>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</si>
  <si>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</si>
  <si>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</si>
  <si>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</si>
  <si>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</si>
  <si>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</si>
  <si>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</si>
  <si>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</si>
  <si>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</si>
  <si>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</si>
  <si>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</si>
  <si>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</si>
  <si>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</si>
  <si>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</si>
  <si>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</si>
  <si>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</si>
  <si>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</si>
  <si>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</si>
  <si>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</si>
  <si>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</si>
  <si>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</si>
  <si>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</si>
  <si>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</si>
  <si>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</si>
  <si>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</si>
  <si>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</si>
  <si>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</si>
  <si>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</si>
  <si>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</si>
  <si>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</si>
  <si>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</si>
  <si>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</si>
  <si>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</si>
  <si>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</si>
  <si>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</si>
  <si>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</si>
  <si>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</si>
  <si>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</si>
  <si>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</si>
  <si>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</si>
  <si>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</si>
  <si>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</si>
  <si>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</si>
  <si>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</si>
  <si>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</si>
  <si>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</si>
  <si>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</si>
  <si>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</si>
  <si>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</si>
  <si>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</si>
  <si>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</si>
  <si>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</si>
  <si>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</si>
  <si>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</si>
  <si>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</si>
  <si>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</si>
  <si>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</si>
  <si>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</si>
  <si>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埼玉県毛呂山町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</si>
  <si>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</si>
  <si>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</si>
  <si>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</si>
  <si>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</si>
  <si>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</si>
  <si>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</si>
  <si>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</si>
  <si>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</si>
  <si>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</si>
  <si>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</si>
  <si>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</si>
  <si>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</si>
  <si>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</si>
  <si>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</si>
  <si>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</si>
  <si>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</si>
  <si>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</si>
  <si>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</si>
  <si>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</si>
  <si>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</si>
  <si>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</si>
  <si>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</si>
  <si>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</si>
  <si>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</si>
  <si>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</si>
  <si>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</si>
  <si>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</si>
  <si>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</si>
  <si>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</si>
  <si>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</si>
  <si>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</si>
  <si>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</si>
  <si>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</si>
  <si>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</si>
  <si>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</si>
  <si>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</si>
  <si>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</si>
  <si>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</si>
  <si>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</si>
  <si>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</si>
  <si>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</si>
  <si>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</si>
  <si>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</si>
  <si>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</si>
  <si>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</si>
  <si>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</si>
  <si>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</si>
  <si>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</si>
  <si>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</si>
  <si>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</si>
  <si>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</si>
  <si>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</si>
  <si>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</si>
  <si>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</si>
  <si>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</si>
  <si>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</si>
  <si>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</si>
  <si>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</si>
  <si>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</si>
  <si>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</si>
  <si>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</si>
  <si>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</si>
  <si>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</si>
  <si>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</si>
  <si>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</si>
  <si>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</si>
  <si>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</si>
  <si>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</si>
  <si>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</si>
  <si>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</si>
  <si>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</si>
  <si>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</si>
  <si>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</si>
  <si>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</si>
  <si>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</si>
  <si>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</si>
  <si>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</si>
  <si>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</si>
  <si>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</si>
  <si>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</si>
  <si>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</si>
  <si>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</si>
  <si>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</si>
  <si>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</si>
  <si>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</si>
  <si>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</si>
  <si>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</si>
  <si>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</si>
  <si>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</si>
  <si>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</si>
  <si>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</si>
  <si>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</si>
  <si>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</si>
  <si>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</si>
  <si>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</si>
  <si>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</si>
  <si>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</si>
  <si>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</si>
  <si>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</si>
  <si>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</si>
  <si>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</si>
  <si>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</si>
  <si>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</si>
  <si>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</si>
  <si>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</si>
  <si>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</si>
  <si>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</si>
  <si>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</si>
  <si>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</si>
  <si>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</si>
  <si>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</si>
  <si>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</si>
  <si>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</si>
  <si>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</si>
  <si>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</si>
  <si>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</si>
  <si>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</si>
  <si>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</si>
  <si>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</si>
  <si>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</si>
  <si>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</si>
  <si>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</si>
  <si>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</si>
  <si>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</si>
  <si>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</si>
  <si>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</si>
  <si>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</si>
  <si>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</si>
  <si>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</si>
  <si>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</si>
  <si>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</si>
  <si>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</si>
  <si>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</si>
  <si>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</si>
  <si>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</si>
  <si>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</si>
  <si>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</si>
  <si>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</si>
  <si>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</si>
  <si>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</si>
  <si>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</si>
  <si>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</si>
  <si>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</si>
  <si>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</si>
  <si>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</si>
  <si>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</si>
  <si>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</si>
  <si>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</si>
  <si>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</si>
  <si>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埼玉県毛呂山町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</si>
  <si>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</si>
  <si>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</si>
  <si>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</si>
  <si>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</si>
  <si>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</si>
  <si>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</si>
  <si>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</si>
  <si>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</si>
  <si>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</si>
  <si>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</si>
  <si>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</si>
  <si>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</si>
  <si>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</si>
  <si>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</si>
  <si>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</si>
  <si>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</si>
  <si>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</si>
  <si>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</si>
  <si>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</si>
  <si>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</si>
  <si>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</si>
  <si>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</si>
  <si>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</si>
  <si>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</si>
  <si>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</si>
  <si>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</si>
  <si>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</si>
  <si>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</si>
  <si>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</si>
  <si>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</si>
  <si>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</si>
  <si>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</si>
  <si>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</si>
  <si>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</si>
  <si>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</si>
  <si>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</si>
  <si>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</si>
  <si>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</si>
  <si>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</si>
  <si>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</si>
  <si>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</si>
  <si>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</si>
  <si>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</si>
  <si>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</si>
  <si>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</si>
  <si>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</si>
  <si>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</si>
  <si>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</si>
  <si>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</si>
  <si>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</si>
  <si>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</si>
  <si>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</si>
  <si>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</si>
  <si>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</si>
  <si>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</si>
  <si>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</si>
  <si>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</si>
  <si>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</si>
  <si>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</si>
  <si>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</si>
  <si>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</si>
  <si>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</si>
  <si>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</si>
  <si>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</si>
  <si>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</si>
  <si>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</si>
  <si>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</si>
  <si>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</si>
  <si>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</si>
  <si>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</si>
  <si>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</si>
  <si>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</si>
  <si>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</si>
  <si>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</si>
  <si>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</si>
  <si>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</si>
  <si>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</si>
  <si>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</si>
  <si>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</si>
  <si>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</si>
  <si>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</si>
  <si>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</si>
  <si>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</si>
  <si>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</si>
  <si>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</si>
  <si>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</si>
  <si>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</si>
  <si>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</si>
  <si>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</si>
  <si>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</si>
  <si>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</si>
  <si>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</si>
  <si>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</si>
  <si>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</si>
  <si>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</si>
  <si>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</si>
  <si>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</si>
  <si>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</si>
  <si>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</si>
  <si>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</si>
  <si>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</si>
  <si>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</si>
  <si>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</si>
  <si>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</si>
  <si>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</si>
  <si>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</si>
  <si>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</si>
  <si>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</si>
  <si>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</si>
  <si>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</si>
  <si>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</si>
  <si>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</si>
  <si>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</si>
  <si>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</si>
  <si>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</si>
  <si>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</si>
  <si>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</si>
  <si>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</si>
  <si>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</si>
  <si>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</si>
  <si>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</si>
  <si>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</si>
  <si>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</si>
  <si>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</si>
  <si>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</si>
  <si>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</si>
  <si>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</si>
  <si>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</si>
  <si>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</si>
  <si>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</si>
  <si>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</si>
  <si>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</si>
  <si>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</si>
  <si>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</si>
  <si>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</si>
  <si>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</si>
  <si>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</si>
  <si>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</si>
  <si>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</si>
  <si>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</si>
  <si>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</si>
  <si>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</si>
  <si>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</si>
  <si>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</si>
  <si>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</si>
  <si>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</si>
  <si>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</si>
  <si>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</si>
  <si>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</si>
  <si>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</si>
  <si>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</si>
  <si>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</si>
  <si>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</si>
  <si>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</si>
  <si>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</si>
  <si>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</si>
  <si>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</si>
  <si>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</si>
  <si>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</si>
  <si>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</si>
  <si>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</si>
  <si>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</si>
  <si>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</si>
  <si>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</si>
  <si>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</si>
  <si>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</si>
  <si>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</si>
  <si>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</si>
  <si>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</si>
  <si>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</si>
  <si>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</si>
  <si>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</si>
  <si>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</si>
  <si>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</si>
  <si>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</si>
  <si>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</si>
  <si>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</si>
  <si>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</si>
  <si>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</si>
  <si>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</si>
  <si>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</si>
  <si>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</si>
  <si>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</si>
  <si>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</si>
  <si>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</si>
  <si>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</si>
  <si>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</si>
  <si>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</si>
  <si>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</si>
  <si>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</si>
  <si>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</si>
  <si>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</si>
  <si>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</si>
  <si>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</si>
  <si>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</si>
  <si>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</si>
  <si>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 0.66</t>
  </si>
  <si>
    <t>▲ 0.73</t>
  </si>
  <si>
    <t>水道事業特別会計</t>
  </si>
  <si>
    <t>一般会計</t>
  </si>
  <si>
    <t>国民健康保険特別会計</t>
  </si>
  <si>
    <t>介護保険特別会計</t>
  </si>
  <si>
    <t>後期高齢者医療特別会計</t>
  </si>
  <si>
    <t>農業集落排水事業特別会計</t>
  </si>
  <si>
    <t>その他会計（赤字）</t>
  </si>
  <si>
    <t>その他会計（黒字）</t>
  </si>
  <si>
    <t>-</t>
    <phoneticPr fontId="2"/>
  </si>
  <si>
    <t>-</t>
    <phoneticPr fontId="2"/>
  </si>
  <si>
    <t>-</t>
    <phoneticPr fontId="2"/>
  </si>
  <si>
    <t>-</t>
    <phoneticPr fontId="2"/>
  </si>
  <si>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</si>
  <si>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</si>
  <si>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</si>
  <si>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</si>
  <si>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</si>
  <si>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</si>
  <si>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</si>
  <si>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</si>
  <si>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</si>
  <si>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</si>
  <si>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</si>
  <si>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</si>
  <si>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</si>
  <si>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</si>
  <si>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</si>
  <si>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福祉基金</t>
    <rPh sb="0" eb="2">
      <t>フクシ</t>
    </rPh>
    <rPh sb="2" eb="4">
      <t>キキン</t>
    </rPh>
    <phoneticPr fontId="11"/>
  </si>
  <si>
    <t>公共施設整備基金</t>
    <rPh sb="0" eb="2">
      <t>コウキョウ</t>
    </rPh>
    <rPh sb="2" eb="4">
      <t>シセツ</t>
    </rPh>
    <rPh sb="4" eb="6">
      <t>セイビ</t>
    </rPh>
    <rPh sb="6" eb="8">
      <t>キキン</t>
    </rPh>
    <phoneticPr fontId="11"/>
  </si>
  <si>
    <t>緑の基金</t>
    <rPh sb="0" eb="1">
      <t>ミドリ</t>
    </rPh>
    <rPh sb="2" eb="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</si>
  <si>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</si>
  <si>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</si>
  <si>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</si>
  <si>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</si>
  <si>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</si>
  <si>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原価償却率は類似団体と比較し低い水準であるが、将来負担比率については高い水準となっており、また前年度比較においても1.0%高い結果となった。今後、老朽化した施設の更新、改修等が必要になると見込まれることを踏まえ、引き続き起債の適正化等を図り、比率の低下に努めていく。
</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1" eb="22">
      <t>ヒク</t>
    </rPh>
    <rPh sb="23" eb="25">
      <t>スイジュン</t>
    </rPh>
    <rPh sb="30" eb="32">
      <t>ショウライ</t>
    </rPh>
    <rPh sb="32" eb="34">
      <t>フタン</t>
    </rPh>
    <rPh sb="34" eb="36">
      <t>ヒリツ</t>
    </rPh>
    <rPh sb="41" eb="42">
      <t>タカ</t>
    </rPh>
    <rPh sb="43" eb="45">
      <t>スイジュン</t>
    </rPh>
    <rPh sb="54" eb="57">
      <t>ゼンネンド</t>
    </rPh>
    <rPh sb="57" eb="59">
      <t>ヒカク</t>
    </rPh>
    <rPh sb="68" eb="69">
      <t>タカ</t>
    </rPh>
    <rPh sb="70" eb="72">
      <t>ケッカ</t>
    </rPh>
    <rPh sb="77" eb="79">
      <t>コンゴ</t>
    </rPh>
    <rPh sb="80" eb="83">
      <t>ロウキュウカ</t>
    </rPh>
    <rPh sb="85" eb="87">
      <t>シセツ</t>
    </rPh>
    <rPh sb="88" eb="90">
      <t>コウシン</t>
    </rPh>
    <rPh sb="91" eb="93">
      <t>カイシュウ</t>
    </rPh>
    <rPh sb="93" eb="94">
      <t>ナド</t>
    </rPh>
    <rPh sb="95" eb="97">
      <t>ヒツヨウ</t>
    </rPh>
    <rPh sb="101" eb="103">
      <t>ミコ</t>
    </rPh>
    <rPh sb="109" eb="110">
      <t>フ</t>
    </rPh>
    <rPh sb="113" eb="114">
      <t>ヒ</t>
    </rPh>
    <rPh sb="115" eb="116">
      <t>ツヅ</t>
    </rPh>
    <rPh sb="117" eb="119">
      <t>キサイ</t>
    </rPh>
    <rPh sb="120" eb="123">
      <t>テキセイカ</t>
    </rPh>
    <rPh sb="123" eb="124">
      <t>ナド</t>
    </rPh>
    <rPh sb="125" eb="126">
      <t>ハカ</t>
    </rPh>
    <rPh sb="128" eb="130">
      <t>ヒリツ</t>
    </rPh>
    <rPh sb="131" eb="133">
      <t>テイカ</t>
    </rPh>
    <rPh sb="134" eb="13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</si>
  <si>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</si>
  <si>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</si>
  <si>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</si>
  <si>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</si>
  <si>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</si>
  <si>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</si>
  <si>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低い水準であるが、将来負担比率は高い水準となった。将来負担比率について、前年度と比較すると地方債残高の減少（△121,739千円）、組合負担等見込額（△38,235千円）等は減少したものの、充当可能基金（△69,337千円）及び基準財政需要額算入見込額（△158,679千円）が減少したことにより1.0％の増加となった。これまで以上に公債費の適正化・基金の適正な運用管理等に取り組んでいく必要がある。</t>
    <rPh sb="1" eb="3">
      <t>ジッシツ</t>
    </rPh>
    <rPh sb="3" eb="5">
      <t>コウサイ</t>
    </rPh>
    <rPh sb="6" eb="8">
      <t>ヒリツ</t>
    </rPh>
    <rPh sb="9" eb="11">
      <t>ルイジ</t>
    </rPh>
    <rPh sb="11" eb="13">
      <t>ダンタイ</t>
    </rPh>
    <rPh sb="14" eb="16">
      <t>ヒカク</t>
    </rPh>
    <rPh sb="17" eb="18">
      <t>ヒク</t>
    </rPh>
    <rPh sb="19" eb="21">
      <t>スイジュン</t>
    </rPh>
    <rPh sb="26" eb="28">
      <t>ショウライ</t>
    </rPh>
    <rPh sb="28" eb="30">
      <t>フタン</t>
    </rPh>
    <rPh sb="30" eb="32">
      <t>ヒリツ</t>
    </rPh>
    <rPh sb="33" eb="34">
      <t>タカ</t>
    </rPh>
    <rPh sb="35" eb="37">
      <t>スイジュン</t>
    </rPh>
    <rPh sb="42" eb="44">
      <t>ショウライ</t>
    </rPh>
    <rPh sb="44" eb="46">
      <t>フタン</t>
    </rPh>
    <rPh sb="46" eb="48">
      <t>ヒリツ</t>
    </rPh>
    <rPh sb="53" eb="56">
      <t>ゼンネンド</t>
    </rPh>
    <rPh sb="57" eb="59">
      <t>ヒカク</t>
    </rPh>
    <rPh sb="62" eb="65">
      <t>チホウサイ</t>
    </rPh>
    <rPh sb="65" eb="67">
      <t>ザンダカ</t>
    </rPh>
    <rPh sb="68" eb="70">
      <t>ゲンショウ</t>
    </rPh>
    <rPh sb="83" eb="85">
      <t>クミアイ</t>
    </rPh>
    <rPh sb="85" eb="87">
      <t>フタン</t>
    </rPh>
    <rPh sb="87" eb="88">
      <t>ナド</t>
    </rPh>
    <rPh sb="88" eb="90">
      <t>ミコ</t>
    </rPh>
    <rPh sb="90" eb="91">
      <t>ガク</t>
    </rPh>
    <rPh sb="99" eb="101">
      <t>センエン</t>
    </rPh>
    <rPh sb="102" eb="103">
      <t>ナド</t>
    </rPh>
    <rPh sb="104" eb="106">
      <t>ゲンショウ</t>
    </rPh>
    <rPh sb="112" eb="114">
      <t>ジュウトウ</t>
    </rPh>
    <rPh sb="114" eb="116">
      <t>カノウ</t>
    </rPh>
    <rPh sb="116" eb="118">
      <t>キキン</t>
    </rPh>
    <rPh sb="126" eb="128">
      <t>センエン</t>
    </rPh>
    <rPh sb="129" eb="130">
      <t>オヨ</t>
    </rPh>
    <rPh sb="131" eb="133">
      <t>キジュン</t>
    </rPh>
    <rPh sb="133" eb="135">
      <t>ザイセイ</t>
    </rPh>
    <rPh sb="135" eb="137">
      <t>ジュヨウ</t>
    </rPh>
    <rPh sb="137" eb="138">
      <t>ガク</t>
    </rPh>
    <rPh sb="138" eb="140">
      <t>サンニュウ</t>
    </rPh>
    <rPh sb="140" eb="142">
      <t>ミコ</t>
    </rPh>
    <rPh sb="142" eb="143">
      <t>ガク</t>
    </rPh>
    <rPh sb="152" eb="154">
      <t>センエン</t>
    </rPh>
    <rPh sb="156" eb="158">
      <t>ゲンショウ</t>
    </rPh>
    <rPh sb="170" eb="172">
      <t>ゾウカ</t>
    </rPh>
    <rPh sb="181" eb="183">
      <t>イジョウ</t>
    </rPh>
    <rPh sb="184" eb="186">
      <t>コウサイ</t>
    </rPh>
    <rPh sb="192" eb="194">
      <t>キキン</t>
    </rPh>
    <rPh sb="195" eb="197">
      <t>テキセイ</t>
    </rPh>
    <rPh sb="198" eb="200">
      <t>ウンヨウ</t>
    </rPh>
    <rPh sb="200" eb="202">
      <t>カンリ</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</si>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</sst>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2AA3-4F3F-BF00-5A30762CDE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58380</c:v>
                </c:pt>
                <c:pt idx="1">
                  <c:v>35123</c:v>
                </c:pt>
                <c:pt idx="2">
                  <c:v>31207</c:v>
                </c:pt>
                <c:pt idx="3">
                  <c:v>36328</c:v>
                </c:pt>
                <c:pt idx="4">
                  <c:v>20728</c:v>
                </c:pt>
              </c:numCache>
            </c:numRef>
          </c:val>
          <c:smooth val="0"/>
          <c:extLst xmlns:c16r2="http://schemas.microsoft.com/office/drawing/2015/06/chart">
            <c:ext xmlns:c16="http://schemas.microsoft.com/office/drawing/2014/chart" uri="{C3380CC4-5D6E-409C-BE32-E72D297353CC}">
              <c16:uniqueId val="{00000001-2AA3-4F3F-BF00-5A30762CDE83}"/>
            </c:ext>
          </c:extLst>
        </c:ser>
        <c:dLbls>
          <c:showLegendKey val="0"/>
          <c:showVal val="0"/>
          <c:showCatName val="0"/>
          <c:showSerName val="0"/>
          <c:showPercent val="0"/>
          <c:showBubbleSize val="0"/>
        </c:dLbls>
        <c:marker val="1"/>
        <c:smooth val="0"/>
        <c:axId val="146941824"/>
        <c:axId val="146960384"/>
      </c:lineChart>
      <c:catAx>
        <c:axId val="14694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960384"/>
        <c:crosses val="autoZero"/>
        <c:auto val="1"/>
        <c:lblAlgn val="ctr"/>
        <c:lblOffset val="100"/>
        <c:tickLblSkip val="1"/>
        <c:tickMarkSkip val="1"/>
        <c:noMultiLvlLbl val="0"/>
      </c:catAx>
      <c:valAx>
        <c:axId val="1469603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94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c:v>
                </c:pt>
                <c:pt idx="1">
                  <c:v>4.6900000000000004</c:v>
                </c:pt>
                <c:pt idx="2">
                  <c:v>4.9400000000000004</c:v>
                </c:pt>
                <c:pt idx="3">
                  <c:v>4.6500000000000004</c:v>
                </c:pt>
                <c:pt idx="4">
                  <c:v>4.59</c:v>
                </c:pt>
              </c:numCache>
            </c:numRef>
          </c:val>
          <c:extLst xmlns:c16r2="http://schemas.microsoft.com/office/drawing/2015/06/chart">
            <c:ext xmlns:c16="http://schemas.microsoft.com/office/drawing/2014/chart" uri="{C3380CC4-5D6E-409C-BE32-E72D297353CC}">
              <c16:uniqueId val="{00000000-061C-4FF0-A3C0-972A280760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13.33</c:v>
                </c:pt>
                <c:pt idx="1">
                  <c:v>12.29</c:v>
                </c:pt>
                <c:pt idx="2">
                  <c:v>12.37</c:v>
                </c:pt>
                <c:pt idx="3">
                  <c:v>12.23</c:v>
                </c:pt>
                <c:pt idx="4">
                  <c:v>11.54</c:v>
                </c:pt>
              </c:numCache>
            </c:numRef>
          </c:val>
          <c:extLst xmlns:c16r2="http://schemas.microsoft.com/office/drawing/2015/06/chart">
            <c:ext xmlns:c16="http://schemas.microsoft.com/office/drawing/2014/chart" uri="{C3380CC4-5D6E-409C-BE32-E72D297353CC}">
              <c16:uniqueId val="{00000001-061C-4FF0-A3C0-972A2807606E}"/>
            </c:ext>
          </c:extLst>
        </c:ser>
        <c:dLbls>
          <c:showLegendKey val="0"/>
          <c:showVal val="0"/>
          <c:showCatName val="0"/>
          <c:showSerName val="0"/>
          <c:showPercent val="0"/>
          <c:showBubbleSize val="0"/>
        </c:dLbls>
        <c:gapWidth val="250"/>
        <c:overlap val="100"/>
        <c:axId val="158588928"/>
        <c:axId val="158590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-0.44</c:v>
                </c:pt>
                <c:pt idx="2">
                  <c:v>0.81</c:v>
                </c:pt>
                <c:pt idx="3">
                  <c:v>-0.66</c:v>
                </c:pt>
                <c:pt idx="4">
                  <c:v>-0.73</c:v>
                </c:pt>
              </c:numCache>
            </c:numRef>
          </c:val>
          <c:smooth val="0"/>
          <c:extLst xmlns:c16r2="http://schemas.microsoft.com/office/drawing/2015/06/chart">
            <c:ext xmlns:c16="http://schemas.microsoft.com/office/drawing/2014/chart" uri="{C3380CC4-5D6E-409C-BE32-E72D297353CC}">
              <c16:uniqueId val="{00000002-061C-4FF0-A3C0-972A2807606E}"/>
            </c:ext>
          </c:extLst>
        </c:ser>
        <c:dLbls>
          <c:showLegendKey val="0"/>
          <c:showVal val="0"/>
          <c:showCatName val="0"/>
          <c:showSerName val="0"/>
          <c:showPercent val="0"/>
          <c:showBubbleSize val="0"/>
        </c:dLbls>
        <c:marker val="1"/>
        <c:smooth val="0"/>
        <c:axId val="158588928"/>
        <c:axId val="158590848"/>
      </c:lineChart>
      <c:catAx>
        <c:axId val="15858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90848"/>
        <c:crosses val="autoZero"/>
        <c:auto val="1"/>
        <c:lblAlgn val="ctr"/>
        <c:lblOffset val="100"/>
        <c:tickLblSkip val="1"/>
        <c:tickMarkSkip val="1"/>
        <c:noMultiLvlLbl val="0"/>
      </c:catAx>
      <c:valAx>
        <c:axId val="15859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88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D06-459F-A660-88EDBFC7EE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06-459F-A660-88EDBFC7EE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D06-459F-A660-88EDBFC7EE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D06-459F-A660-88EDBFC7EE2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1D06-459F-A660-88EDBFC7EE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0.11</c:v>
                </c:pt>
                <c:pt idx="4">
                  <c:v>#N/A</c:v>
                </c:pt>
                <c:pt idx="5">
                  <c:v>7.0000000000000007E-2</c:v>
                </c:pt>
                <c:pt idx="6">
                  <c:v>#N/A</c:v>
                </c:pt>
                <c:pt idx="7">
                  <c:v>0.11</c:v>
                </c:pt>
                <c:pt idx="8">
                  <c:v>#N/A</c:v>
                </c:pt>
                <c:pt idx="9">
                  <c:v>0.1</c:v>
                </c:pt>
              </c:numCache>
            </c:numRef>
          </c:val>
          <c:extLst xmlns:c16r2="http://schemas.microsoft.com/office/drawing/2015/06/chart">
            <c:ext xmlns:c16="http://schemas.microsoft.com/office/drawing/2014/chart" uri="{C3380CC4-5D6E-409C-BE32-E72D297353CC}">
              <c16:uniqueId val="{00000005-1D06-459F-A660-88EDBFC7EE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1.06</c:v>
                </c:pt>
                <c:pt idx="2">
                  <c:v>#N/A</c:v>
                </c:pt>
                <c:pt idx="3">
                  <c:v>1.02</c:v>
                </c:pt>
                <c:pt idx="4">
                  <c:v>#N/A</c:v>
                </c:pt>
                <c:pt idx="5">
                  <c:v>0.83</c:v>
                </c:pt>
                <c:pt idx="6">
                  <c:v>#N/A</c:v>
                </c:pt>
                <c:pt idx="7">
                  <c:v>1.51</c:v>
                </c:pt>
                <c:pt idx="8">
                  <c:v>#N/A</c:v>
                </c:pt>
                <c:pt idx="9">
                  <c:v>1.21</c:v>
                </c:pt>
              </c:numCache>
            </c:numRef>
          </c:val>
          <c:extLst xmlns:c16r2="http://schemas.microsoft.com/office/drawing/2015/06/chart">
            <c:ext xmlns:c16="http://schemas.microsoft.com/office/drawing/2014/chart" uri="{C3380CC4-5D6E-409C-BE32-E72D297353CC}">
              <c16:uniqueId val="{00000006-1D06-459F-A660-88EDBFC7EE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2.41</c:v>
                </c:pt>
                <c:pt idx="2">
                  <c:v>#N/A</c:v>
                </c:pt>
                <c:pt idx="3">
                  <c:v>4.04</c:v>
                </c:pt>
                <c:pt idx="4">
                  <c:v>#N/A</c:v>
                </c:pt>
                <c:pt idx="5">
                  <c:v>4.22</c:v>
                </c:pt>
                <c:pt idx="6">
                  <c:v>#N/A</c:v>
                </c:pt>
                <c:pt idx="7">
                  <c:v>4.97</c:v>
                </c:pt>
                <c:pt idx="8">
                  <c:v>#N/A</c:v>
                </c:pt>
                <c:pt idx="9">
                  <c:v>2.86</c:v>
                </c:pt>
              </c:numCache>
            </c:numRef>
          </c:val>
          <c:extLst xmlns:c16r2="http://schemas.microsoft.com/office/drawing/2015/06/chart">
            <c:ext xmlns:c16="http://schemas.microsoft.com/office/drawing/2014/chart" uri="{C3380CC4-5D6E-409C-BE32-E72D297353CC}">
              <c16:uniqueId val="{00000007-1D06-459F-A660-88EDBFC7EE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c:v>
                </c:pt>
                <c:pt idx="2">
                  <c:v>#N/A</c:v>
                </c:pt>
                <c:pt idx="3">
                  <c:v>4.6900000000000004</c:v>
                </c:pt>
                <c:pt idx="4">
                  <c:v>#N/A</c:v>
                </c:pt>
                <c:pt idx="5">
                  <c:v>4.93</c:v>
                </c:pt>
                <c:pt idx="6">
                  <c:v>#N/A</c:v>
                </c:pt>
                <c:pt idx="7">
                  <c:v>4.6500000000000004</c:v>
                </c:pt>
                <c:pt idx="8">
                  <c:v>#N/A</c:v>
                </c:pt>
                <c:pt idx="9">
                  <c:v>4.58</c:v>
                </c:pt>
              </c:numCache>
            </c:numRef>
          </c:val>
          <c:extLst xmlns:c16r2="http://schemas.microsoft.com/office/drawing/2015/06/chart">
            <c:ext xmlns:c16="http://schemas.microsoft.com/office/drawing/2014/chart" uri="{C3380CC4-5D6E-409C-BE32-E72D297353CC}">
              <c16:uniqueId val="{00000008-1D06-459F-A660-88EDBFC7EE2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10.9</c:v>
                </c:pt>
                <c:pt idx="2">
                  <c:v>#N/A</c:v>
                </c:pt>
                <c:pt idx="3">
                  <c:v>8.6300000000000008</c:v>
                </c:pt>
                <c:pt idx="4">
                  <c:v>#N/A</c:v>
                </c:pt>
                <c:pt idx="5">
                  <c:v>7.61</c:v>
                </c:pt>
                <c:pt idx="6">
                  <c:v>#N/A</c:v>
                </c:pt>
                <c:pt idx="7">
                  <c:v>7.13</c:v>
                </c:pt>
                <c:pt idx="8">
                  <c:v>#N/A</c:v>
                </c:pt>
                <c:pt idx="9">
                  <c:v>6.34</c:v>
                </c:pt>
              </c:numCache>
            </c:numRef>
          </c:val>
          <c:extLst xmlns:c16r2="http://schemas.microsoft.com/office/drawing/2015/06/chart">
            <c:ext xmlns:c16="http://schemas.microsoft.com/office/drawing/2014/chart" uri="{C3380CC4-5D6E-409C-BE32-E72D297353CC}">
              <c16:uniqueId val="{00000009-1D06-459F-A660-88EDBFC7EE25}"/>
            </c:ext>
          </c:extLst>
        </c:ser>
        <c:dLbls>
          <c:showLegendKey val="0"/>
          <c:showVal val="0"/>
          <c:showCatName val="0"/>
          <c:showSerName val="0"/>
          <c:showPercent val="0"/>
          <c:showBubbleSize val="0"/>
        </c:dLbls>
        <c:gapWidth val="150"/>
        <c:overlap val="100"/>
        <c:axId val="158976256"/>
        <c:axId val="158986240"/>
      </c:barChart>
      <c:catAx>
        <c:axId val="15897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86240"/>
        <c:crosses val="autoZero"/>
        <c:auto val="1"/>
        <c:lblAlgn val="ctr"/>
        <c:lblOffset val="100"/>
        <c:tickLblSkip val="1"/>
        <c:tickMarkSkip val="1"/>
        <c:noMultiLvlLbl val="0"/>
      </c:catAx>
      <c:valAx>
        <c:axId val="15898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76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855</c:v>
                </c:pt>
                <c:pt idx="5">
                  <c:v>900</c:v>
                </c:pt>
                <c:pt idx="8">
                  <c:v>859</c:v>
                </c:pt>
                <c:pt idx="11">
                  <c:v>868</c:v>
                </c:pt>
                <c:pt idx="14">
                  <c:v>869</c:v>
                </c:pt>
              </c:numCache>
            </c:numRef>
          </c:val>
          <c:extLst xmlns:c16r2="http://schemas.microsoft.com/office/drawing/2015/06/chart">
            <c:ext xmlns:c16="http://schemas.microsoft.com/office/drawing/2014/chart" uri="{C3380CC4-5D6E-409C-BE32-E72D297353CC}">
              <c16:uniqueId val="{00000000-CE44-4DF4-BB33-B3D8FC19E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44-4DF4-BB33-B3D8FC19E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E44-4DF4-BB33-B3D8FC19E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404</c:v>
                </c:pt>
                <c:pt idx="3">
                  <c:v>397</c:v>
                </c:pt>
                <c:pt idx="6">
                  <c:v>398</c:v>
                </c:pt>
                <c:pt idx="9">
                  <c:v>395</c:v>
                </c:pt>
                <c:pt idx="12">
                  <c:v>372</c:v>
                </c:pt>
              </c:numCache>
            </c:numRef>
          </c:val>
          <c:extLst xmlns:c16r2="http://schemas.microsoft.com/office/drawing/2015/06/chart">
            <c:ext xmlns:c16="http://schemas.microsoft.com/office/drawing/2014/chart" uri="{C3380CC4-5D6E-409C-BE32-E72D297353CC}">
              <c16:uniqueId val="{00000003-CE44-4DF4-BB33-B3D8FC19E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c:v>
                </c:pt>
                <c:pt idx="3">
                  <c:v>17</c:v>
                </c:pt>
                <c:pt idx="6">
                  <c:v>17</c:v>
                </c:pt>
                <c:pt idx="9">
                  <c:v>17</c:v>
                </c:pt>
                <c:pt idx="12">
                  <c:v>17</c:v>
                </c:pt>
              </c:numCache>
            </c:numRef>
          </c:val>
          <c:extLst xmlns:c16r2="http://schemas.microsoft.com/office/drawing/2015/06/chart">
            <c:ext xmlns:c16="http://schemas.microsoft.com/office/drawing/2014/chart" uri="{C3380CC4-5D6E-409C-BE32-E72D297353CC}">
              <c16:uniqueId val="{00000004-CE44-4DF4-BB33-B3D8FC19E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44-4DF4-BB33-B3D8FC19E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44-4DF4-BB33-B3D8FC19E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729</c:v>
                </c:pt>
                <c:pt idx="3">
                  <c:v>807</c:v>
                </c:pt>
                <c:pt idx="6">
                  <c:v>776</c:v>
                </c:pt>
                <c:pt idx="9">
                  <c:v>812</c:v>
                </c:pt>
                <c:pt idx="12">
                  <c:v>883</c:v>
                </c:pt>
              </c:numCache>
            </c:numRef>
          </c:val>
          <c:extLst xmlns:c16r2="http://schemas.microsoft.com/office/drawing/2015/06/chart">
            <c:ext xmlns:c16="http://schemas.microsoft.com/office/drawing/2014/chart" uri="{C3380CC4-5D6E-409C-BE32-E72D297353CC}">
              <c16:uniqueId val="{00000007-CE44-4DF4-BB33-B3D8FC19E435}"/>
            </c:ext>
          </c:extLst>
        </c:ser>
        <c:dLbls>
          <c:showLegendKey val="0"/>
          <c:showVal val="0"/>
          <c:showCatName val="0"/>
          <c:showSerName val="0"/>
          <c:showPercent val="0"/>
          <c:showBubbleSize val="0"/>
        </c:dLbls>
        <c:gapWidth val="100"/>
        <c:overlap val="100"/>
        <c:axId val="152496384"/>
        <c:axId val="155328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295</c:v>
                </c:pt>
                <c:pt idx="2">
                  <c:v>#N/A</c:v>
                </c:pt>
                <c:pt idx="3">
                  <c:v>#N/A</c:v>
                </c:pt>
                <c:pt idx="4">
                  <c:v>321</c:v>
                </c:pt>
                <c:pt idx="5">
                  <c:v>#N/A</c:v>
                </c:pt>
                <c:pt idx="6">
                  <c:v>#N/A</c:v>
                </c:pt>
                <c:pt idx="7">
                  <c:v>332</c:v>
                </c:pt>
                <c:pt idx="8">
                  <c:v>#N/A</c:v>
                </c:pt>
                <c:pt idx="9">
                  <c:v>#N/A</c:v>
                </c:pt>
                <c:pt idx="10">
                  <c:v>356</c:v>
                </c:pt>
                <c:pt idx="11">
                  <c:v>#N/A</c:v>
                </c:pt>
                <c:pt idx="12">
                  <c:v>#N/A</c:v>
                </c:pt>
                <c:pt idx="13">
                  <c:v>403</c:v>
                </c:pt>
                <c:pt idx="14">
                  <c:v>#N/A</c:v>
                </c:pt>
              </c:numCache>
            </c:numRef>
          </c:val>
          <c:smooth val="0"/>
          <c:extLst xmlns:c16r2="http://schemas.microsoft.com/office/drawing/2015/06/chart">
            <c:ext xmlns:c16="http://schemas.microsoft.com/office/drawing/2014/chart" uri="{C3380CC4-5D6E-409C-BE32-E72D297353CC}">
              <c16:uniqueId val="{00000008-CE44-4DF4-BB33-B3D8FC19E435}"/>
            </c:ext>
          </c:extLst>
        </c:ser>
        <c:dLbls>
          <c:showLegendKey val="0"/>
          <c:showVal val="0"/>
          <c:showCatName val="0"/>
          <c:showSerName val="0"/>
          <c:showPercent val="0"/>
          <c:showBubbleSize val="0"/>
        </c:dLbls>
        <c:marker val="1"/>
        <c:smooth val="0"/>
        <c:axId val="152496384"/>
        <c:axId val="155328896"/>
      </c:lineChart>
      <c:catAx>
        <c:axId val="15249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328896"/>
        <c:crosses val="autoZero"/>
        <c:auto val="1"/>
        <c:lblAlgn val="ctr"/>
        <c:lblOffset val="100"/>
        <c:tickLblSkip val="1"/>
        <c:tickMarkSkip val="1"/>
        <c:noMultiLvlLbl val="0"/>
      </c:catAx>
      <c:valAx>
        <c:axId val="15532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9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9649</c:v>
                </c:pt>
                <c:pt idx="5">
                  <c:v>9660</c:v>
                </c:pt>
                <c:pt idx="8">
                  <c:v>10012</c:v>
                </c:pt>
                <c:pt idx="11">
                  <c:v>10181</c:v>
                </c:pt>
                <c:pt idx="14">
                  <c:v>10022</c:v>
                </c:pt>
              </c:numCache>
            </c:numRef>
          </c:val>
          <c:extLst xmlns:c16r2="http://schemas.microsoft.com/office/drawing/2015/06/chart">
            <c:ext xmlns:c16="http://schemas.microsoft.com/office/drawing/2014/chart" uri="{C3380CC4-5D6E-409C-BE32-E72D297353CC}">
              <c16:uniqueId val="{00000000-BD55-4C89-9250-9745DE1F51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526</c:v>
                </c:pt>
                <c:pt idx="5">
                  <c:v>1007</c:v>
                </c:pt>
                <c:pt idx="8">
                  <c:v>1075</c:v>
                </c:pt>
                <c:pt idx="11">
                  <c:v>1130</c:v>
                </c:pt>
                <c:pt idx="14">
                  <c:v>1122</c:v>
                </c:pt>
              </c:numCache>
            </c:numRef>
          </c:val>
          <c:extLst xmlns:c16r2="http://schemas.microsoft.com/office/drawing/2015/06/chart">
            <c:ext xmlns:c16="http://schemas.microsoft.com/office/drawing/2014/chart" uri="{C3380CC4-5D6E-409C-BE32-E72D297353CC}">
              <c16:uniqueId val="{00000001-BD55-4C89-9250-9745DE1F51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1999</c:v>
                </c:pt>
                <c:pt idx="5">
                  <c:v>1723</c:v>
                </c:pt>
                <c:pt idx="8">
                  <c:v>1833</c:v>
                </c:pt>
                <c:pt idx="11">
                  <c:v>1886</c:v>
                </c:pt>
                <c:pt idx="14">
                  <c:v>1817</c:v>
                </c:pt>
              </c:numCache>
            </c:numRef>
          </c:val>
          <c:extLst xmlns:c16r2="http://schemas.microsoft.com/office/drawing/2015/06/chart">
            <c:ext xmlns:c16="http://schemas.microsoft.com/office/drawing/2014/chart" uri="{C3380CC4-5D6E-409C-BE32-E72D297353CC}">
              <c16:uniqueId val="{00000002-BD55-4C89-9250-9745DE1F51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55-4C89-9250-9745DE1F51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55-4C89-9250-9745DE1F51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55-4C89-9250-9745DE1F51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1849</c:v>
                </c:pt>
                <c:pt idx="3">
                  <c:v>1717</c:v>
                </c:pt>
                <c:pt idx="6">
                  <c:v>1758</c:v>
                </c:pt>
                <c:pt idx="9">
                  <c:v>1592</c:v>
                </c:pt>
                <c:pt idx="12">
                  <c:v>1595</c:v>
                </c:pt>
              </c:numCache>
            </c:numRef>
          </c:val>
          <c:extLst xmlns:c16r2="http://schemas.microsoft.com/office/drawing/2015/06/chart">
            <c:ext xmlns:c16="http://schemas.microsoft.com/office/drawing/2014/chart" uri="{C3380CC4-5D6E-409C-BE32-E72D297353CC}">
              <c16:uniqueId val="{00000006-BD55-4C89-9250-9745DE1F51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3526</c:v>
                </c:pt>
                <c:pt idx="3">
                  <c:v>3451</c:v>
                </c:pt>
                <c:pt idx="6">
                  <c:v>3573</c:v>
                </c:pt>
                <c:pt idx="9">
                  <c:v>3495</c:v>
                </c:pt>
                <c:pt idx="12">
                  <c:v>3457</c:v>
                </c:pt>
              </c:numCache>
            </c:numRef>
          </c:val>
          <c:extLst xmlns:c16r2="http://schemas.microsoft.com/office/drawing/2015/06/chart">
            <c:ext xmlns:c16="http://schemas.microsoft.com/office/drawing/2014/chart" uri="{C3380CC4-5D6E-409C-BE32-E72D297353CC}">
              <c16:uniqueId val="{00000007-BD55-4C89-9250-9745DE1F51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223</c:v>
                </c:pt>
                <c:pt idx="3">
                  <c:v>211</c:v>
                </c:pt>
                <c:pt idx="6">
                  <c:v>199</c:v>
                </c:pt>
                <c:pt idx="9">
                  <c:v>187</c:v>
                </c:pt>
                <c:pt idx="12">
                  <c:v>175</c:v>
                </c:pt>
              </c:numCache>
            </c:numRef>
          </c:val>
          <c:extLst xmlns:c16r2="http://schemas.microsoft.com/office/drawing/2015/06/chart">
            <c:ext xmlns:c16="http://schemas.microsoft.com/office/drawing/2014/chart" uri="{C3380CC4-5D6E-409C-BE32-E72D297353CC}">
              <c16:uniqueId val="{00000008-BD55-4C89-9250-9745DE1F51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49</c:v>
                </c:pt>
                <c:pt idx="3">
                  <c:v>19</c:v>
                </c:pt>
                <c:pt idx="6">
                  <c:v>0</c:v>
                </c:pt>
                <c:pt idx="9">
                  <c:v>0</c:v>
                </c:pt>
                <c:pt idx="12">
                  <c:v>0</c:v>
                </c:pt>
              </c:numCache>
            </c:numRef>
          </c:val>
          <c:extLst xmlns:c16r2="http://schemas.microsoft.com/office/drawing/2015/06/chart">
            <c:ext xmlns:c16="http://schemas.microsoft.com/office/drawing/2014/chart" uri="{C3380CC4-5D6E-409C-BE32-E72D297353CC}">
              <c16:uniqueId val="{00000009-BD55-4C89-9250-9745DE1F51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9586</c:v>
                </c:pt>
                <c:pt idx="3">
                  <c:v>9982</c:v>
                </c:pt>
                <c:pt idx="6">
                  <c:v>10387</c:v>
                </c:pt>
                <c:pt idx="9">
                  <c:v>10771</c:v>
                </c:pt>
                <c:pt idx="12">
                  <c:v>10650</c:v>
                </c:pt>
              </c:numCache>
            </c:numRef>
          </c:val>
          <c:extLst xmlns:c16r2="http://schemas.microsoft.com/office/drawing/2015/06/chart">
            <c:ext xmlns:c16="http://schemas.microsoft.com/office/drawing/2014/chart" uri="{C3380CC4-5D6E-409C-BE32-E72D297353CC}">
              <c16:uniqueId val="{0000000A-BD55-4C89-9250-9745DE1F51C2}"/>
            </c:ext>
          </c:extLst>
        </c:ser>
        <c:dLbls>
          <c:showLegendKey val="0"/>
          <c:showVal val="0"/>
          <c:showCatName val="0"/>
          <c:showSerName val="0"/>
          <c:showPercent val="0"/>
          <c:showBubbleSize val="0"/>
        </c:dLbls>
        <c:gapWidth val="100"/>
        <c:overlap val="100"/>
        <c:axId val="159729152"/>
        <c:axId val="15973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3059</c:v>
                </c:pt>
                <c:pt idx="2">
                  <c:v>#N/A</c:v>
                </c:pt>
                <c:pt idx="3">
                  <c:v>#N/A</c:v>
                </c:pt>
                <c:pt idx="4">
                  <c:v>2989</c:v>
                </c:pt>
                <c:pt idx="5">
                  <c:v>#N/A</c:v>
                </c:pt>
                <c:pt idx="6">
                  <c:v>#N/A</c:v>
                </c:pt>
                <c:pt idx="7">
                  <c:v>2997</c:v>
                </c:pt>
                <c:pt idx="8">
                  <c:v>#N/A</c:v>
                </c:pt>
                <c:pt idx="9">
                  <c:v>#N/A</c:v>
                </c:pt>
                <c:pt idx="10">
                  <c:v>2849</c:v>
                </c:pt>
                <c:pt idx="11">
                  <c:v>#N/A</c:v>
                </c:pt>
                <c:pt idx="12">
                  <c:v>#N/A</c:v>
                </c:pt>
                <c:pt idx="13">
                  <c:v>2915</c:v>
                </c:pt>
                <c:pt idx="14">
                  <c:v>#N/A</c:v>
                </c:pt>
              </c:numCache>
            </c:numRef>
          </c:val>
          <c:smooth val="0"/>
          <c:extLst xmlns:c16r2="http://schemas.microsoft.com/office/drawing/2015/06/chart">
            <c:ext xmlns:c16="http://schemas.microsoft.com/office/drawing/2014/chart" uri="{C3380CC4-5D6E-409C-BE32-E72D297353CC}">
              <c16:uniqueId val="{0000000B-BD55-4C89-9250-9745DE1F51C2}"/>
            </c:ext>
          </c:extLst>
        </c:ser>
        <c:dLbls>
          <c:showLegendKey val="0"/>
          <c:showVal val="0"/>
          <c:showCatName val="0"/>
          <c:showSerName val="0"/>
          <c:showPercent val="0"/>
          <c:showBubbleSize val="0"/>
        </c:dLbls>
        <c:marker val="1"/>
        <c:smooth val="0"/>
        <c:axId val="159729152"/>
        <c:axId val="159731072"/>
      </c:lineChart>
      <c:catAx>
        <c:axId val="15972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31072"/>
        <c:crosses val="autoZero"/>
        <c:auto val="1"/>
        <c:lblAlgn val="ctr"/>
        <c:lblOffset val="100"/>
        <c:tickLblSkip val="1"/>
        <c:tickMarkSkip val="1"/>
        <c:noMultiLvlLbl val="0"/>
      </c:catAx>
      <c:valAx>
        <c:axId val="15973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2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836</c:v>
                </c:pt>
                <c:pt idx="1">
                  <c:v>815</c:v>
                </c:pt>
                <c:pt idx="2">
                  <c:v>771</c:v>
                </c:pt>
              </c:numCache>
            </c:numRef>
          </c:val>
          <c:extLst xmlns:c16r2="http://schemas.microsoft.com/office/drawing/2015/06/chart">
            <c:ext xmlns:c16="http://schemas.microsoft.com/office/drawing/2014/chart" uri="{C3380CC4-5D6E-409C-BE32-E72D297353CC}">
              <c16:uniqueId val="{00000000-9339-481B-91E9-A6B91AE512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339-481B-91E9-A6B91AE512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575</c:v>
                </c:pt>
                <c:pt idx="1">
                  <c:v>580</c:v>
                </c:pt>
                <c:pt idx="2">
                  <c:v>537</c:v>
                </c:pt>
              </c:numCache>
            </c:numRef>
          </c:val>
          <c:extLst xmlns:c16r2="http://schemas.microsoft.com/office/drawing/2015/06/chart">
            <c:ext xmlns:c16="http://schemas.microsoft.com/office/drawing/2014/chart" uri="{C3380CC4-5D6E-409C-BE32-E72D297353CC}">
              <c16:uniqueId val="{00000002-9339-481B-91E9-A6B91AE51278}"/>
            </c:ext>
          </c:extLst>
        </c:ser>
        <c:dLbls>
          <c:showLegendKey val="0"/>
          <c:showVal val="0"/>
          <c:showCatName val="0"/>
          <c:showSerName val="0"/>
          <c:showPercent val="0"/>
          <c:showBubbleSize val="0"/>
        </c:dLbls>
        <c:gapWidth val="120"/>
        <c:overlap val="100"/>
        <c:axId val="151653376"/>
        <c:axId val="151659264"/>
      </c:barChart>
      <c:catAx>
        <c:axId val="1516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1659264"/>
        <c:crosses val="autoZero"/>
        <c:auto val="1"/>
        <c:lblAlgn val="ctr"/>
        <c:lblOffset val="100"/>
        <c:tickLblSkip val="1"/>
        <c:tickMarkSkip val="1"/>
        <c:noMultiLvlLbl val="0"/>
      </c:catAx>
      <c:valAx>
        <c:axId val="151659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16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{5463FA09-4D22-47F2-B41E-38B7C555C268}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756-451E-B633-E24FB45B39E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{11389317-CD45-4307-BE43-C4E5BEC3C944}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56-451E-B633-E24FB45B39E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{8775ADEB-0571-40AE-8E07-BE6D0E1F18C9}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56-451E-B633-E24FB45B39E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{20F0796A-00B0-42C2-959E-4B0BEE5CD400}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56-451E-B633-E24FB45B39E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{F1F2F75A-FE13-4900-AC30-4BF23122A98A}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56-451E-B633-E24FB45B39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{B4F742E4-9689-465F-AFCE-8EBBE0B0E7C5}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756-451E-B633-E24FB45B39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{962687A1-F41A-4E2D-9BF3-33FF7E19066D}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756-451E-B633-E24FB45B39E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{4216E22A-369E-406A-9308-2A0E0FA2780A}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756-451E-B633-E24FB45B39E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{2C03A128-7BD7-4CD9-B72C-DA05387518F9}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756-451E-B633-E24FB45B39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c:v>
                </c:pt>
                <c:pt idx="32">
                  <c:v>55.6</c:v>
                </c:pt>
              </c:numCache>
            </c:numRef>
          </c:xVal>
          <c:yVal>
            <c:numRef>
              <c:f>公会計指標分析・財政指標組合せ分析表!$BP$51:$DC$51</c:f>
              <c:numCache>
                <c:formatCode>#,##0.0;"▲ "#,##0.0</c:formatCode>
                <c:ptCount val="40"/>
                <c:pt idx="24">
                  <c:v>48.2</c:v>
                </c:pt>
                <c:pt idx="32">
                  <c:v>49.2</c:v>
                </c:pt>
              </c:numCache>
            </c:numRef>
          </c:yVal>
          <c:smooth val="0"/>
          <c:extLst xmlns:c16r2="http://schemas.microsoft.com/office/drawing/2015/06/chart">
            <c:ext xmlns:c16="http://schemas.microsoft.com/office/drawing/2014/chart" uri="{C3380CC4-5D6E-409C-BE32-E72D297353CC}">
              <c16:uniqueId val="{00000009-6756-451E-B633-E24FB45B39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{0AA58D92-5100-488E-B15D-6274B1595D6A}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756-451E-B633-E24FB45B39E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{8DC56A5A-1E18-4BC7-9624-AD9C367C2D7F}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56-451E-B633-E24FB45B39E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{7B4F0B21-2CC7-4D47-82A8-B24533839E29}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56-451E-B633-E24FB45B39E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{28ACA141-2557-432A-90FD-A8E1E4939329}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56-451E-B633-E24FB45B39E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{84060AE2-FAB2-448D-8A7F-2C0C6C1C13A0}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56-451E-B633-E24FB45B39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{91AC18AE-6FD9-4FB7-95E2-8269C33E47BD}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756-451E-B633-E24FB45B39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{1D81FCB4-54AB-4B30-AEDD-A69F262AC1F4}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756-451E-B633-E24FB45B39E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{A6D005B6-8930-47B1-AD33-B6BBE61B1034}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756-451E-B633-E24FB45B39E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{CAAC536D-BF32-46E1-A85F-E03464063A61}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756-451E-B633-E24FB45B39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6756-451E-B633-E24FB45B39E7}"/>
            </c:ext>
          </c:extLst>
        </c:ser>
        <c:dLbls>
          <c:showLegendKey val="0"/>
          <c:showVal val="1"/>
          <c:showCatName val="0"/>
          <c:showSerName val="0"/>
          <c:showPercent val="0"/>
          <c:showBubbleSize val="0"/>
        </c:dLbls>
        <c:axId val="159046272"/>
        <c:axId val="159048448"/>
      </c:scatterChart>
      <c:valAx>
        <c:axId val="159046272"/>
        <c:scaling>
          <c:orientation val="minMax"/>
          <c:max val="58.5"/>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048448"/>
        <c:crosses val="autoZero"/>
        <c:crossBetween val="midCat"/>
      </c:valAx>
      <c:valAx>
        <c:axId val="159048448"/>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046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688777924810925E-2"/>
                  <c:y val="-8.3115397076663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{99A93660-2D48-408B-9DE4-36F05BE0DE72}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B1C-4D7C-9621-7E244021CD2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{29D58D16-36B5-4D36-80E5-D0BCFCE3B589}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1C-4D7C-9621-7E244021CD2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{050519E9-D744-4E05-9010-2096071FE538}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1C-4D7C-9621-7E244021CD2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{ADD23B98-23BA-4528-B4D2-1AA7E2A74714}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1C-4D7C-9621-7E244021CD2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{61375A72-E9E5-4864-B882-0330D5053C80}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1C-4D7C-9621-7E244021CD22}"/>
                </c:ext>
              </c:extLst>
            </c:dLbl>
            <c:dLbl>
              <c:idx val="8"/>
              <c:layout>
                <c:manualLayout>
                  <c:x val="-3.3707205313410343E-2"/>
                  <c:y val="-5.5710911722459032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{B7E092FF-FF2C-4EF9-BF77-C4133038AE6C}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B1C-4D7C-9621-7E244021CD22}"/>
                </c:ext>
              </c:extLst>
            </c:dLbl>
            <c:dLbl>
              <c:idx val="16"/>
              <c:layout>
                <c:manualLayout>
                  <c:x val="-3.1697991619110633E-2"/>
                  <c:y val="-4.842380370804441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{F824ACEC-5E0B-4E29-AD00-F96A5121496A}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B1C-4D7C-9621-7E244021CD2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{540D77B6-1950-4656-96D3-C7101DFE3481}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B1C-4D7C-9621-7E244021CD2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{44A78C8E-F215-4428-930B-8B16290B440B}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B1C-4D7C-9621-7E244021CD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5.4</c:v>
                </c:pt>
                <c:pt idx="16">
                  <c:v>5.3</c:v>
                </c:pt>
                <c:pt idx="24">
                  <c:v>5.6</c:v>
                </c:pt>
                <c:pt idx="32">
                  <c:v>6.1</c:v>
                </c:pt>
              </c:numCache>
            </c:numRef>
          </c:xVal>
          <c:yVal>
            <c:numRef>
              <c:f>公会計指標分析・財政指標組合せ分析表!$BP$73:$DC$73</c:f>
              <c:numCache>
                <c:formatCode>#,##0.0;"▲ "#,##0.0</c:formatCode>
                <c:ptCount val="40"/>
                <c:pt idx="0">
                  <c:v>52.3</c:v>
                </c:pt>
                <c:pt idx="8">
                  <c:v>51.8</c:v>
                </c:pt>
                <c:pt idx="16">
                  <c:v>49.8</c:v>
                </c:pt>
                <c:pt idx="24">
                  <c:v>48.2</c:v>
                </c:pt>
                <c:pt idx="32">
                  <c:v>49.2</c:v>
                </c:pt>
              </c:numCache>
            </c:numRef>
          </c:yVal>
          <c:smooth val="0"/>
          <c:extLst xmlns:c16r2="http://schemas.microsoft.com/office/drawing/2015/06/chart">
            <c:ext xmlns:c16="http://schemas.microsoft.com/office/drawing/2014/chart" uri="{C3380CC4-5D6E-409C-BE32-E72D297353CC}">
              <c16:uniqueId val="{00000009-7B1C-4D7C-9621-7E244021CD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{2A84E895-C59C-4D73-95FE-EA21645AC751}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B1C-4D7C-9621-7E244021CD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{9BDD5BCB-0C0B-4CAD-80B9-4E9F537F8AA3}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1C-4D7C-9621-7E244021CD2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{360E1A71-C703-429B-A862-428C56C708D3}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1C-4D7C-9621-7E244021CD2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{EADE13AE-FF67-4973-BCE2-84FA9F4DDCF2}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1C-4D7C-9621-7E244021CD2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{3DE457E5-0561-4E26-A900-BB7223E3C7D0}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1C-4D7C-9621-7E244021CD2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{A23FD713-2F6B-4315-91A6-29698367A80F}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B1C-4D7C-9621-7E244021CD2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{C3BCA0DF-F1D9-44ED-9855-18C7B42184C7}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B1C-4D7C-9621-7E244021CD22}"/>
                </c:ext>
              </c:extLst>
            </c:dLbl>
            <c:dLbl>
              <c:idx val="24"/>
              <c:layout>
                <c:manualLayout>
                  <c:x val="-4.5160355153971272E-2"/>
                  <c:y val="-7.522636715900404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{B6CC68A0-504F-4A6E-A1CF-A8883776B16D}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B1C-4D7C-9621-7E244021CD22}"/>
                </c:ext>
              </c:extLst>
            </c:dLbl>
            <c:dLbl>
              <c:idx val="32"/>
              <c:layout>
                <c:manualLayout>
                  <c:x val="-1.8235628084250059E-2"/>
                  <c:y val="-4.96069270165840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{BC18EFD7-EAAF-4010-B7F6-88E186FEECB0}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B1C-4D7C-9621-7E244021CD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7B1C-4D7C-9621-7E244021CD22}"/>
            </c:ext>
          </c:extLst>
        </c:ser>
        <c:dLbls>
          <c:showLegendKey val="0"/>
          <c:showVal val="1"/>
          <c:showCatName val="0"/>
          <c:showSerName val="0"/>
          <c:showPercent val="0"/>
          <c:showBubbleSize val="0"/>
        </c:dLbls>
        <c:axId val="160502528"/>
        <c:axId val="160504448"/>
      </c:scatterChart>
      <c:valAx>
        <c:axId val="160502528"/>
        <c:scaling>
          <c:orientation val="minMax"/>
          <c:max val="8.799999999999998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504448"/>
        <c:crosses val="autoZero"/>
        <c:crossBetween val="midCat"/>
      </c:valAx>
      <c:valAx>
        <c:axId val="160504448"/>
        <c:scaling>
          <c:orientation val="minMax"/>
          <c:max val="5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502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の実質公債費比率は、前年度と比較して０．５ポイント増加している。この要因は元利償還金の額が７０，６０４千円増加していることが主な要因であり、今後も元利償還金額は増加する見込み。引き続き適正な起債の借入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特別会計及び組合分の地方債償還完了等により地方債現在高が減少したことで将来負担額は減少したが、公共施設整備基金を取り崩した事等により充当可能基金が減少し、充当可能財源等総額が減少した。以上により将来負担比率の分子は微増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将来負担比率は増加傾向にあるため、今後の地方債借入等に注視、財政の健全化に努める。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埼玉県毛呂山町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財政調整基金は積立取崩の結果、差引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百万円の取崩しとなり、その他基金では公共施設整備基金を事業に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百万円充てた事などにより合計で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安定的に基金運用できるよう、各基金について積み立てを強化していく必要がある。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福祉活動に要する経費の財源目的。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③緑の基金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地球温暖化防止、自然環境の保全及び育成、森林等の有する公益的機能の維持増進、身近な緑の創出、環境教育の推進等を図る目的。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②福祉会館舞台照明器具改修事業及び東公民館外壁改修事業に充てるため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①福祉の増進に期するための事業への活用を検討。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②適宜積立を行いながら、施設整備事業の財源補填に活用していく。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③適宜積立を行いながら、緑のに期するための事業への活用を検討。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財政調整基金は法定分等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百万円と積立てたものの、不足する財源を補填するために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標準財政規模の</a:t>
          </a:r>
          <a:r>
            <a:rPr kumimoji="1" lang="en-US" altLang="ja-JP" sz="1300">
              <a:solidFill>
                <a:schemeClr val="dk1"/>
              </a:solidFill>
              <a:effectLst/>
              <a:latin typeface="ＭＳ ゴシック" pitchFamily="49" charset="-128"/>
              <a:ea typeface="ＭＳ ゴシック" pitchFamily="49" charset="-128"/>
              <a:cs typeface="+mn-cs"/>
            </a:rPr>
            <a:t>10</a:t>
          </a:r>
          <a:r>
            <a:rPr kumimoji="1" lang="ja-JP" altLang="ja-JP" sz="1300">
              <a:solidFill>
                <a:schemeClr val="dk1"/>
              </a:solidFill>
              <a:effectLst/>
              <a:latin typeface="ＭＳ ゴシック" pitchFamily="49" charset="-128"/>
              <a:ea typeface="ＭＳ ゴシック" pitchFamily="49" charset="-128"/>
              <a:cs typeface="+mn-cs"/>
            </a:rPr>
            <a:t>～</a:t>
          </a:r>
          <a:r>
            <a:rPr kumimoji="1" lang="en-US" altLang="ja-JP" sz="1300">
              <a:solidFill>
                <a:schemeClr val="dk1"/>
              </a:solidFill>
              <a:effectLst/>
              <a:latin typeface="ＭＳ ゴシック" pitchFamily="49" charset="-128"/>
              <a:ea typeface="ＭＳ ゴシック" pitchFamily="49" charset="-128"/>
              <a:cs typeface="+mn-cs"/>
            </a:rPr>
            <a:t>12</a:t>
          </a:r>
          <a:r>
            <a:rPr kumimoji="1" lang="ja-JP" altLang="ja-JP" sz="1300">
              <a:solidFill>
                <a:schemeClr val="dk1"/>
              </a:solidFill>
              <a:effectLst/>
              <a:latin typeface="ＭＳ ゴシック" pitchFamily="49" charset="-128"/>
              <a:ea typeface="ＭＳ ゴシック" pitchFamily="49" charset="-128"/>
              <a:cs typeface="+mn-cs"/>
            </a:rPr>
            <a:t>％の保持を目標とし、基金を積み増していく必要がある。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平成２９年度の有形固定資産原価償却率は</a:t>
          </a:r>
          <a:r>
            <a:rPr kumimoji="1" lang="en-US" altLang="ja-JP" sz="1100">
              <a:latin typeface="ＭＳ Ｐゴシック" panose="020B0600070205080204" pitchFamily="50" charset="-128"/>
              <a:ea typeface="ＭＳ Ｐゴシック" panose="020B0600070205080204" pitchFamily="50" charset="-128"/>
            </a:rPr>
            <a:t>55.6</a:t>
          </a:r>
          <a:r>
            <a:rPr kumimoji="1" lang="ja-JP" altLang="en-US" sz="1100">
              <a:latin typeface="ＭＳ Ｐゴシック" panose="020B0600070205080204" pitchFamily="50" charset="-128"/>
              <a:ea typeface="ＭＳ Ｐゴシック" panose="020B0600070205080204" pitchFamily="50" charset="-128"/>
            </a:rPr>
            <a:t>％であり前年度と比較し</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上昇しているが、類似団体の平均と比較し低い水準となっている。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当町では昭和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年代にかけて多くの公共施設を整備したため、ほとんどの施設は建設後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年経過しており、今後建物等の老朽化が顕著となることが予想される。そのため、個別施設計画を策定し、当計画に基づいた適正な資産管理を進めていく。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48169</xdr:rowOff>
    </xdr:from>
    <xdr:to>
      <xdr:col>23</xdr:col>
      <xdr:colOff>136525</xdr:colOff>
      <xdr:row>30</xdr:row>
      <xdr:rowOff>149769</xdr:rowOff>
    </xdr:to>
    <xdr:sp macro="" textlink="">
      <xdr:nvSpPr>
        <xdr:cNvPr id="80" name="楕円 79"/>
        <xdr:cNvSpPr/>
      </xdr:nvSpPr>
      <xdr:spPr>
        <a:xfrm>
          <a:off x="47117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26596</xdr:rowOff>
    </xdr:from>
    <xdr:ext cx="405111" cy="259045"/>
    <xdr:sp macro="" textlink="">
      <xdr:nvSpPr>
        <xdr:cNvPr id="81" name="有形固定資産減価償却率該当値テキスト"/>
        <xdr:cNvSpPr txBox="1"/>
      </xdr:nvSpPr>
      <xdr:spPr>
        <a:xfrm>
          <a:off x="4813300" y="5941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97518</xdr:rowOff>
    </xdr:from>
    <xdr:to>
      <xdr:col>19</xdr:col>
      <xdr:colOff>187325</xdr:colOff>
      <xdr:row>31</xdr:row>
      <xdr:rowOff>27668</xdr:rowOff>
    </xdr:to>
    <xdr:sp macro="" textlink="">
      <xdr:nvSpPr>
        <xdr:cNvPr id="82" name="楕円 81"/>
        <xdr:cNvSpPr/>
      </xdr:nvSpPr>
      <xdr:spPr>
        <a:xfrm>
          <a:off x="4000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30</xdr:row>
      <xdr:rowOff>148318</xdr:rowOff>
    </xdr:to>
    <xdr:cxnSp macro="">
      <xdr:nvCxnSpPr>
        <xdr:cNvPr id="83" name="直線コネクタ 82"/>
        <xdr:cNvCxnSpPr/>
      </xdr:nvCxnSpPr>
      <xdr:spPr>
        <a:xfrm flipV="1">
          <a:off x="4051300" y="601399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18795</xdr:rowOff>
    </xdr:from>
    <xdr:ext cx="405111" cy="259045"/>
    <xdr:sp macro="" textlink="">
      <xdr:nvSpPr>
        <xdr:cNvPr id="86" name="n_1mainValue有形固定資産減価償却率"/>
        <xdr:cNvSpPr txBox="1"/>
      </xdr:nvSpPr>
      <xdr:spPr>
        <a:xfrm>
          <a:off x="38360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平成２９年度の債務償還可能年数は</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年であり、類似団体の平均と比較すると</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年高い水準となっている。人口減少、少子高齢化が進み、町の財政運営は一層厳しさを増すことが予想されるため、投資事業等を精査し、起債に大きく頼ることのない財政運営に努めていく。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96732</xdr:rowOff>
    </xdr:from>
    <xdr:to>
      <xdr:col>76</xdr:col>
      <xdr:colOff>73025</xdr:colOff>
      <xdr:row>32</xdr:row>
      <xdr:rowOff>26882</xdr:rowOff>
    </xdr:to>
    <xdr:sp macro="" textlink="">
      <xdr:nvSpPr>
        <xdr:cNvPr id="127" name="楕円 126"/>
        <xdr:cNvSpPr/>
      </xdr:nvSpPr>
      <xdr:spPr>
        <a:xfrm>
          <a:off x="147447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119609</xdr:rowOff>
    </xdr:from>
    <xdr:ext cx="340478" cy="259045"/>
    <xdr:sp macro="" textlink="">
      <xdr:nvSpPr>
        <xdr:cNvPr id="128" name="債務償還可能年数該当値テキスト"/>
        <xdr:cNvSpPr txBox="1"/>
      </xdr:nvSpPr>
      <xdr:spPr>
        <a:xfrm>
          <a:off x="14846300" y="60346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0" name="楕円 69"/>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1"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2" name="楕円 71"/>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30480</xdr:rowOff>
    </xdr:to>
    <xdr:cxnSp macro="">
      <xdr:nvCxnSpPr>
        <xdr:cNvPr id="73" name="直線コネクタ 72"/>
        <xdr:cNvCxnSpPr/>
      </xdr:nvCxnSpPr>
      <xdr:spPr>
        <a:xfrm flipV="1">
          <a:off x="3797300" y="6682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76"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165669</xdr:rowOff>
    </xdr:from>
    <xdr:to>
      <xdr:col>55</xdr:col>
      <xdr:colOff>50800</xdr:colOff>
      <xdr:row>40</xdr:row>
      <xdr:rowOff>95819</xdr:rowOff>
    </xdr:to>
    <xdr:sp macro="" textlink="">
      <xdr:nvSpPr>
        <xdr:cNvPr id="112" name="楕円 111"/>
        <xdr:cNvSpPr/>
      </xdr:nvSpPr>
      <xdr:spPr>
        <a:xfrm>
          <a:off x="10426700" y="68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144096</xdr:rowOff>
    </xdr:from>
    <xdr:ext cx="469744" cy="259045"/>
    <xdr:sp macro="" textlink="">
      <xdr:nvSpPr>
        <xdr:cNvPr id="113" name="【道路】&#10;一人当たり延長該当値テキスト"/>
        <xdr:cNvSpPr txBox="1"/>
      </xdr:nvSpPr>
      <xdr:spPr>
        <a:xfrm>
          <a:off x="10515600" y="683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169281</xdr:rowOff>
    </xdr:from>
    <xdr:to>
      <xdr:col>50</xdr:col>
      <xdr:colOff>165100</xdr:colOff>
      <xdr:row>40</xdr:row>
      <xdr:rowOff>99431</xdr:rowOff>
    </xdr:to>
    <xdr:sp macro="" textlink="">
      <xdr:nvSpPr>
        <xdr:cNvPr id="114" name="楕円 113"/>
        <xdr:cNvSpPr/>
      </xdr:nvSpPr>
      <xdr:spPr>
        <a:xfrm>
          <a:off x="9588500" y="68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45019</xdr:rowOff>
    </xdr:from>
    <xdr:to>
      <xdr:col>55</xdr:col>
      <xdr:colOff>0</xdr:colOff>
      <xdr:row>40</xdr:row>
      <xdr:rowOff>48631</xdr:rowOff>
    </xdr:to>
    <xdr:cxnSp macro="">
      <xdr:nvCxnSpPr>
        <xdr:cNvPr id="115" name="直線コネクタ 114"/>
        <xdr:cNvCxnSpPr/>
      </xdr:nvCxnSpPr>
      <xdr:spPr>
        <a:xfrm flipV="1">
          <a:off x="9639300" y="6903019"/>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90558</xdr:rowOff>
    </xdr:from>
    <xdr:ext cx="469744" cy="259045"/>
    <xdr:sp macro="" textlink="">
      <xdr:nvSpPr>
        <xdr:cNvPr id="118" name="n_1mainValue【道路】&#10;一人当たり延長"/>
        <xdr:cNvSpPr txBox="1"/>
      </xdr:nvSpPr>
      <xdr:spPr>
        <a:xfrm>
          <a:off x="9391727" y="69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49"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146776</xdr:rowOff>
    </xdr:from>
    <xdr:to>
      <xdr:col>24</xdr:col>
      <xdr:colOff>114300</xdr:colOff>
      <xdr:row>59</xdr:row>
      <xdr:rowOff>76926</xdr:rowOff>
    </xdr:to>
    <xdr:sp macro="" textlink="">
      <xdr:nvSpPr>
        <xdr:cNvPr id="158" name="楕円 157"/>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125203</xdr:rowOff>
    </xdr:from>
    <xdr:ext cx="405111" cy="259045"/>
    <xdr:sp macro="" textlink="">
      <xdr:nvSpPr>
        <xdr:cNvPr id="159" name="【橋りょう・トンネル】&#10;有形固定資産減価償却率該当値テキスト"/>
        <xdr:cNvSpPr txBox="1"/>
      </xdr:nvSpPr>
      <xdr:spPr>
        <a:xfrm>
          <a:off x="4673600" y="1006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3084</xdr:rowOff>
    </xdr:from>
    <xdr:to>
      <xdr:col>20</xdr:col>
      <xdr:colOff>38100</xdr:colOff>
      <xdr:row>59</xdr:row>
      <xdr:rowOff>104684</xdr:rowOff>
    </xdr:to>
    <xdr:sp macro="" textlink="">
      <xdr:nvSpPr>
        <xdr:cNvPr id="160" name="楕円 159"/>
        <xdr:cNvSpPr/>
      </xdr:nvSpPr>
      <xdr:spPr>
        <a:xfrm>
          <a:off x="3746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26126</xdr:rowOff>
    </xdr:from>
    <xdr:to>
      <xdr:col>24</xdr:col>
      <xdr:colOff>63500</xdr:colOff>
      <xdr:row>59</xdr:row>
      <xdr:rowOff>53884</xdr:rowOff>
    </xdr:to>
    <xdr:cxnSp macro="">
      <xdr:nvCxnSpPr>
        <xdr:cNvPr id="161" name="直線コネクタ 160"/>
        <xdr:cNvCxnSpPr/>
      </xdr:nvCxnSpPr>
      <xdr:spPr>
        <a:xfrm flipV="1">
          <a:off x="3797300" y="101416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121211</xdr:rowOff>
    </xdr:from>
    <xdr:ext cx="405111" cy="259045"/>
    <xdr:sp macro="" textlink="">
      <xdr:nvSpPr>
        <xdr:cNvPr id="164" name="n_1mainValue【橋りょう・トンネ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116563</xdr:rowOff>
    </xdr:from>
    <xdr:to>
      <xdr:col>55</xdr:col>
      <xdr:colOff>50800</xdr:colOff>
      <xdr:row>64</xdr:row>
      <xdr:rowOff>46713</xdr:rowOff>
    </xdr:to>
    <xdr:sp macro="" textlink="">
      <xdr:nvSpPr>
        <xdr:cNvPr id="202" name="楕円 201"/>
        <xdr:cNvSpPr/>
      </xdr:nvSpPr>
      <xdr:spPr>
        <a:xfrm>
          <a:off x="10426700" y="109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31490</xdr:rowOff>
    </xdr:from>
    <xdr:ext cx="534377" cy="259045"/>
    <xdr:sp macro="" textlink="">
      <xdr:nvSpPr>
        <xdr:cNvPr id="203" name="【橋りょう・トンネル】&#10;一人当たり有形固定資産（償却資産）額該当値テキスト"/>
        <xdr:cNvSpPr txBox="1"/>
      </xdr:nvSpPr>
      <xdr:spPr>
        <a:xfrm>
          <a:off x="10515600" y="108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117682</xdr:rowOff>
    </xdr:from>
    <xdr:to>
      <xdr:col>50</xdr:col>
      <xdr:colOff>165100</xdr:colOff>
      <xdr:row>64</xdr:row>
      <xdr:rowOff>47832</xdr:rowOff>
    </xdr:to>
    <xdr:sp macro="" textlink="">
      <xdr:nvSpPr>
        <xdr:cNvPr id="204" name="楕円 203"/>
        <xdr:cNvSpPr/>
      </xdr:nvSpPr>
      <xdr:spPr>
        <a:xfrm>
          <a:off x="9588500" y="1091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167363</xdr:rowOff>
    </xdr:from>
    <xdr:to>
      <xdr:col>55</xdr:col>
      <xdr:colOff>0</xdr:colOff>
      <xdr:row>63</xdr:row>
      <xdr:rowOff>168482</xdr:rowOff>
    </xdr:to>
    <xdr:cxnSp macro="">
      <xdr:nvCxnSpPr>
        <xdr:cNvPr id="205" name="直線コネクタ 204"/>
        <xdr:cNvCxnSpPr/>
      </xdr:nvCxnSpPr>
      <xdr:spPr>
        <a:xfrm flipV="1">
          <a:off x="9639300" y="10968713"/>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38959</xdr:rowOff>
    </xdr:from>
    <xdr:ext cx="534377" cy="259045"/>
    <xdr:sp macro="" textlink="">
      <xdr:nvSpPr>
        <xdr:cNvPr id="208" name="n_1mainValue【橋りょう・トンネル】&#10;一人当たり有形固定資産（償却資産）額"/>
        <xdr:cNvSpPr txBox="1"/>
      </xdr:nvSpPr>
      <xdr:spPr>
        <a:xfrm>
          <a:off x="9359411" y="110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38"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47" name="楕円 246"/>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248" name="【公営住宅】&#10;有形固定資産減価償却率該当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249" name="楕円 248"/>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7620</xdr:rowOff>
    </xdr:to>
    <xdr:cxnSp macro="">
      <xdr:nvCxnSpPr>
        <xdr:cNvPr id="250" name="直線コネクタ 249"/>
        <xdr:cNvCxnSpPr/>
      </xdr:nvCxnSpPr>
      <xdr:spPr>
        <a:xfrm flipV="1">
          <a:off x="3797300" y="142074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1"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253" name="n_1main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71228</xdr:rowOff>
    </xdr:from>
    <xdr:to>
      <xdr:col>55</xdr:col>
      <xdr:colOff>50800</xdr:colOff>
      <xdr:row>87</xdr:row>
      <xdr:rowOff>1378</xdr:rowOff>
    </xdr:to>
    <xdr:sp macro="" textlink="">
      <xdr:nvSpPr>
        <xdr:cNvPr id="293" name="楕円 292"/>
        <xdr:cNvSpPr/>
      </xdr:nvSpPr>
      <xdr:spPr>
        <a:xfrm>
          <a:off x="10426700" y="148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157605</xdr:rowOff>
    </xdr:from>
    <xdr:ext cx="469744" cy="259045"/>
    <xdr:sp macro="" textlink="">
      <xdr:nvSpPr>
        <xdr:cNvPr id="294" name="【公営住宅】&#10;一人当たり面積該当値テキスト"/>
        <xdr:cNvSpPr txBox="1"/>
      </xdr:nvSpPr>
      <xdr:spPr>
        <a:xfrm>
          <a:off x="10515600" y="1473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71882</xdr:rowOff>
    </xdr:from>
    <xdr:to>
      <xdr:col>50</xdr:col>
      <xdr:colOff>165100</xdr:colOff>
      <xdr:row>87</xdr:row>
      <xdr:rowOff>2032</xdr:rowOff>
    </xdr:to>
    <xdr:sp macro="" textlink="">
      <xdr:nvSpPr>
        <xdr:cNvPr id="295" name="楕円 294"/>
        <xdr:cNvSpPr/>
      </xdr:nvSpPr>
      <xdr:spPr>
        <a:xfrm>
          <a:off x="9588500" y="148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122028</xdr:rowOff>
    </xdr:from>
    <xdr:to>
      <xdr:col>55</xdr:col>
      <xdr:colOff>0</xdr:colOff>
      <xdr:row>86</xdr:row>
      <xdr:rowOff>122682</xdr:rowOff>
    </xdr:to>
    <xdr:cxnSp macro="">
      <xdr:nvCxnSpPr>
        <xdr:cNvPr id="296" name="直線コネクタ 295"/>
        <xdr:cNvCxnSpPr/>
      </xdr:nvCxnSpPr>
      <xdr:spPr>
        <a:xfrm flipV="1">
          <a:off x="9639300" y="14866728"/>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164609</xdr:rowOff>
    </xdr:from>
    <xdr:ext cx="469744" cy="259045"/>
    <xdr:sp macro="" textlink="">
      <xdr:nvSpPr>
        <xdr:cNvPr id="299" name="n_1mainValue【公営住宅】&#10;一人当たり面積"/>
        <xdr:cNvSpPr txBox="1"/>
      </xdr:nvSpPr>
      <xdr:spPr>
        <a:xfrm>
          <a:off x="9391727" y="149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355" name="楕円 354"/>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356" name="【認定こども園・幼稚園・保育所】&#10;有形固定資産減価償却率該当値テキスト"/>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357" name="楕円 356"/>
        <xdr:cNvSpPr/>
      </xdr:nvSpPr>
      <xdr:spPr>
        <a:xfrm>
          <a:off x="1543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107224</xdr:rowOff>
    </xdr:from>
    <xdr:to>
      <xdr:col>85</xdr:col>
      <xdr:colOff>127000</xdr:colOff>
      <xdr:row>40</xdr:row>
      <xdr:rowOff>7620</xdr:rowOff>
    </xdr:to>
    <xdr:cxnSp macro="">
      <xdr:nvCxnSpPr>
        <xdr:cNvPr id="358" name="直線コネクタ 357"/>
        <xdr:cNvCxnSpPr/>
      </xdr:nvCxnSpPr>
      <xdr:spPr>
        <a:xfrm flipV="1">
          <a:off x="15481300" y="67937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361" name="n_1mainValue【認定こども園・幼稚園・保育所】&#10;有形固定資産減価償却率"/>
        <xdr:cNvSpPr txBox="1"/>
      </xdr:nvSpPr>
      <xdr:spPr>
        <a:xfrm>
          <a:off x="15266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57785</xdr:rowOff>
    </xdr:from>
    <xdr:to>
      <xdr:col>116</xdr:col>
      <xdr:colOff>114300</xdr:colOff>
      <xdr:row>41</xdr:row>
      <xdr:rowOff>159385</xdr:rowOff>
    </xdr:to>
    <xdr:sp macro="" textlink="">
      <xdr:nvSpPr>
        <xdr:cNvPr id="399" name="楕円 398"/>
        <xdr:cNvSpPr/>
      </xdr:nvSpPr>
      <xdr:spPr>
        <a:xfrm>
          <a:off x="221107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144162</xdr:rowOff>
    </xdr:from>
    <xdr:ext cx="469744" cy="259045"/>
    <xdr:sp macro="" textlink="">
      <xdr:nvSpPr>
        <xdr:cNvPr id="400" name="【認定こども園・幼稚園・保育所】&#10;一人当たり面積該当値テキスト"/>
        <xdr:cNvSpPr txBox="1"/>
      </xdr:nvSpPr>
      <xdr:spPr>
        <a:xfrm>
          <a:off x="22199600" y="700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01" name="楕円 400"/>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108585</xdr:rowOff>
    </xdr:from>
    <xdr:to>
      <xdr:col>116</xdr:col>
      <xdr:colOff>63500</xdr:colOff>
      <xdr:row>41</xdr:row>
      <xdr:rowOff>110490</xdr:rowOff>
    </xdr:to>
    <xdr:cxnSp macro="">
      <xdr:nvCxnSpPr>
        <xdr:cNvPr id="402" name="直線コネクタ 401"/>
        <xdr:cNvCxnSpPr/>
      </xdr:nvCxnSpPr>
      <xdr:spPr>
        <a:xfrm flipV="1">
          <a:off x="21323300" y="71380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405"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44" name="楕円 443"/>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445"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446" name="楕円 445"/>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41910</xdr:rowOff>
    </xdr:to>
    <xdr:cxnSp macro="">
      <xdr:nvCxnSpPr>
        <xdr:cNvPr id="447" name="直線コネクタ 446"/>
        <xdr:cNvCxnSpPr/>
      </xdr:nvCxnSpPr>
      <xdr:spPr>
        <a:xfrm flipV="1">
          <a:off x="15481300" y="10149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8"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450" name="n_1mainValue【学校施設】&#10;有形固定資産減価償却率"/>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78"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487" name="楕円 486"/>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488" name="【学校施設】&#10;一人当たり面積該当値テキスト"/>
        <xdr:cNvSpPr txBox="1"/>
      </xdr:nvSpPr>
      <xdr:spPr>
        <a:xfrm>
          <a:off x="22199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128422</xdr:rowOff>
    </xdr:from>
    <xdr:to>
      <xdr:col>112</xdr:col>
      <xdr:colOff>38100</xdr:colOff>
      <xdr:row>63</xdr:row>
      <xdr:rowOff>58572</xdr:rowOff>
    </xdr:to>
    <xdr:sp macro="" textlink="">
      <xdr:nvSpPr>
        <xdr:cNvPr id="489" name="楕円 488"/>
        <xdr:cNvSpPr/>
      </xdr:nvSpPr>
      <xdr:spPr>
        <a:xfrm>
          <a:off x="21272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63</xdr:row>
      <xdr:rowOff>7772</xdr:rowOff>
    </xdr:to>
    <xdr:cxnSp macro="">
      <xdr:nvCxnSpPr>
        <xdr:cNvPr id="490" name="直線コネクタ 489"/>
        <xdr:cNvCxnSpPr/>
      </xdr:nvCxnSpPr>
      <xdr:spPr>
        <a:xfrm flipV="1">
          <a:off x="21323300" y="1079449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49699</xdr:rowOff>
    </xdr:from>
    <xdr:ext cx="469744" cy="259045"/>
    <xdr:sp macro="" textlink="">
      <xdr:nvSpPr>
        <xdr:cNvPr id="493" name="n_1mainValue【学校施設】&#10;一人当たり面積"/>
        <xdr:cNvSpPr txBox="1"/>
      </xdr:nvSpPr>
      <xdr:spPr>
        <a:xfrm>
          <a:off x="210757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91802</xdr:rowOff>
    </xdr:from>
    <xdr:to>
      <xdr:col>85</xdr:col>
      <xdr:colOff>177800</xdr:colOff>
      <xdr:row>81</xdr:row>
      <xdr:rowOff>21952</xdr:rowOff>
    </xdr:to>
    <xdr:sp macro="" textlink="">
      <xdr:nvSpPr>
        <xdr:cNvPr id="533" name="楕円 532"/>
        <xdr:cNvSpPr/>
      </xdr:nvSpPr>
      <xdr:spPr>
        <a:xfrm>
          <a:off x="162687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114679</xdr:rowOff>
    </xdr:from>
    <xdr:ext cx="405111" cy="259045"/>
    <xdr:sp macro="" textlink="">
      <xdr:nvSpPr>
        <xdr:cNvPr id="534" name="【児童館】&#10;有形固定資産減価償却率該当値テキスト"/>
        <xdr:cNvSpPr txBox="1"/>
      </xdr:nvSpPr>
      <xdr:spPr>
        <a:xfrm>
          <a:off x="16357600" y="136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127726</xdr:rowOff>
    </xdr:from>
    <xdr:to>
      <xdr:col>81</xdr:col>
      <xdr:colOff>101600</xdr:colOff>
      <xdr:row>81</xdr:row>
      <xdr:rowOff>57876</xdr:rowOff>
    </xdr:to>
    <xdr:sp macro="" textlink="">
      <xdr:nvSpPr>
        <xdr:cNvPr id="535" name="楕円 534"/>
        <xdr:cNvSpPr/>
      </xdr:nvSpPr>
      <xdr:spPr>
        <a:xfrm>
          <a:off x="15430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7076</xdr:rowOff>
    </xdr:to>
    <xdr:cxnSp macro="">
      <xdr:nvCxnSpPr>
        <xdr:cNvPr id="536" name="直線コネクタ 535"/>
        <xdr:cNvCxnSpPr/>
      </xdr:nvCxnSpPr>
      <xdr:spPr>
        <a:xfrm flipV="1">
          <a:off x="15481300" y="138586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74403</xdr:rowOff>
    </xdr:from>
    <xdr:ext cx="405111" cy="259045"/>
    <xdr:sp macro="" textlink="">
      <xdr:nvSpPr>
        <xdr:cNvPr id="539" name="n_1mainValue【児童館】&#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6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577" name="楕円 576"/>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578"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579" name="楕円 578"/>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580" name="直線コネクタ 579"/>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81"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583"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11"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119126</xdr:rowOff>
    </xdr:from>
    <xdr:to>
      <xdr:col>85</xdr:col>
      <xdr:colOff>177800</xdr:colOff>
      <xdr:row>106</xdr:row>
      <xdr:rowOff>49276</xdr:rowOff>
    </xdr:to>
    <xdr:sp macro="" textlink="">
      <xdr:nvSpPr>
        <xdr:cNvPr id="620" name="楕円 619"/>
        <xdr:cNvSpPr/>
      </xdr:nvSpPr>
      <xdr:spPr>
        <a:xfrm>
          <a:off x="16268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97553</xdr:rowOff>
    </xdr:from>
    <xdr:ext cx="405111" cy="259045"/>
    <xdr:sp macro="" textlink="">
      <xdr:nvSpPr>
        <xdr:cNvPr id="621" name="【公民館】&#10;有形固定資産減価償却率該当値テキスト"/>
        <xdr:cNvSpPr txBox="1"/>
      </xdr:nvSpPr>
      <xdr:spPr>
        <a:xfrm>
          <a:off x="163576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622" name="楕円 621"/>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169926</xdr:rowOff>
    </xdr:from>
    <xdr:to>
      <xdr:col>85</xdr:col>
      <xdr:colOff>127000</xdr:colOff>
      <xdr:row>106</xdr:row>
      <xdr:rowOff>19050</xdr:rowOff>
    </xdr:to>
    <xdr:cxnSp macro="">
      <xdr:nvCxnSpPr>
        <xdr:cNvPr id="623" name="直線コネクタ 622"/>
        <xdr:cNvCxnSpPr/>
      </xdr:nvCxnSpPr>
      <xdr:spPr>
        <a:xfrm flipV="1">
          <a:off x="15481300" y="1817217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24"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626" name="n_1mainValue【公民館】&#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53"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89408</xdr:rowOff>
    </xdr:from>
    <xdr:to>
      <xdr:col>116</xdr:col>
      <xdr:colOff>114300</xdr:colOff>
      <xdr:row>107</xdr:row>
      <xdr:rowOff>19558</xdr:rowOff>
    </xdr:to>
    <xdr:sp macro="" textlink="">
      <xdr:nvSpPr>
        <xdr:cNvPr id="662" name="楕円 661"/>
        <xdr:cNvSpPr/>
      </xdr:nvSpPr>
      <xdr:spPr>
        <a:xfrm>
          <a:off x="22110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67835</xdr:rowOff>
    </xdr:from>
    <xdr:ext cx="469744" cy="259045"/>
    <xdr:sp macro="" textlink="">
      <xdr:nvSpPr>
        <xdr:cNvPr id="663" name="【公民館】&#10;一人当たり面積該当値テキスト"/>
        <xdr:cNvSpPr txBox="1"/>
      </xdr:nvSpPr>
      <xdr:spPr>
        <a:xfrm>
          <a:off x="22199600"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64" name="楕円 663"/>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140208</xdr:rowOff>
    </xdr:from>
    <xdr:to>
      <xdr:col>116</xdr:col>
      <xdr:colOff>63500</xdr:colOff>
      <xdr:row>106</xdr:row>
      <xdr:rowOff>144780</xdr:rowOff>
    </xdr:to>
    <xdr:cxnSp macro="">
      <xdr:nvCxnSpPr>
        <xdr:cNvPr id="665" name="直線コネクタ 664"/>
        <xdr:cNvCxnSpPr/>
      </xdr:nvCxnSpPr>
      <xdr:spPr>
        <a:xfrm flipV="1">
          <a:off x="21323300" y="1831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6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68"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おおむね水準以下となっているが、学校施設及び児童館の有形固定資産原価償却率が高い水準となっている。児童館、学校施設については建設から相当年数が経っている施設もあることから、修繕、長寿命化等様々な手段を検討し引き続き資産の適正管理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8" name="楕円 67"/>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69" name="【図書館】&#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0" name="楕円 69"/>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99060</xdr:rowOff>
    </xdr:to>
    <xdr:cxnSp macro="">
      <xdr:nvCxnSpPr>
        <xdr:cNvPr id="71" name="直線コネクタ 70"/>
        <xdr:cNvCxnSpPr/>
      </xdr:nvCxnSpPr>
      <xdr:spPr>
        <a:xfrm flipV="1">
          <a:off x="3797300" y="6225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74" name="n_1mainValue【図書館】&#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1"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10" name="楕円 109"/>
        <xdr:cNvSpPr/>
      </xdr:nvSpPr>
      <xdr:spPr>
        <a:xfrm>
          <a:off x="10426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8399</xdr:rowOff>
    </xdr:from>
    <xdr:ext cx="469744" cy="259045"/>
    <xdr:sp macro="" textlink="">
      <xdr:nvSpPr>
        <xdr:cNvPr id="111" name="【図書館】&#10;一人当たり面積該当値テキスト"/>
        <xdr:cNvSpPr txBox="1"/>
      </xdr:nvSpPr>
      <xdr:spPr>
        <a:xfrm>
          <a:off x="10515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12" name="楕円 111"/>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85344</xdr:rowOff>
    </xdr:to>
    <xdr:cxnSp macro="">
      <xdr:nvCxnSpPr>
        <xdr:cNvPr id="113" name="直線コネクタ 112"/>
        <xdr:cNvCxnSpPr/>
      </xdr:nvCxnSpPr>
      <xdr:spPr>
        <a:xfrm flipV="1">
          <a:off x="9639300" y="693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127271</xdr:rowOff>
    </xdr:from>
    <xdr:ext cx="469744" cy="259045"/>
    <xdr:sp macro="" textlink="">
      <xdr:nvSpPr>
        <xdr:cNvPr id="116" name="n_1mainValue【図書館】&#10;一人当たり面積"/>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6" name="楕円 155"/>
        <xdr:cNvSpPr/>
      </xdr:nvSpPr>
      <xdr:spPr>
        <a:xfrm>
          <a:off x="45847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130464</xdr:rowOff>
    </xdr:from>
    <xdr:ext cx="405111" cy="259045"/>
    <xdr:sp macro="" textlink="">
      <xdr:nvSpPr>
        <xdr:cNvPr id="157" name="【体育館・プール】&#10;有形固定資産減価償却率該当値テキスト"/>
        <xdr:cNvSpPr txBox="1"/>
      </xdr:nvSpPr>
      <xdr:spPr>
        <a:xfrm>
          <a:off x="4673600" y="990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58" name="楕円 157"/>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158387</xdr:rowOff>
    </xdr:from>
    <xdr:to>
      <xdr:col>24</xdr:col>
      <xdr:colOff>63500</xdr:colOff>
      <xdr:row>59</xdr:row>
      <xdr:rowOff>22860</xdr:rowOff>
    </xdr:to>
    <xdr:cxnSp macro="">
      <xdr:nvCxnSpPr>
        <xdr:cNvPr id="159" name="直線コネクタ 158"/>
        <xdr:cNvCxnSpPr/>
      </xdr:nvCxnSpPr>
      <xdr:spPr>
        <a:xfrm flipV="1">
          <a:off x="3797300" y="101024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62" name="n_1mainValue【体育館・プー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00" name="楕円 199"/>
        <xdr:cNvSpPr/>
      </xdr:nvSpPr>
      <xdr:spPr>
        <a:xfrm>
          <a:off x="10426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116857</xdr:rowOff>
    </xdr:from>
    <xdr:ext cx="469744" cy="259045"/>
    <xdr:sp macro="" textlink="">
      <xdr:nvSpPr>
        <xdr:cNvPr id="201" name="【体育館・プール】&#10;一人当たり面積該当値テキスト"/>
        <xdr:cNvSpPr txBox="1"/>
      </xdr:nvSpPr>
      <xdr:spPr>
        <a:xfrm>
          <a:off x="105156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101600</xdr:rowOff>
    </xdr:from>
    <xdr:to>
      <xdr:col>50</xdr:col>
      <xdr:colOff>165100</xdr:colOff>
      <xdr:row>61</xdr:row>
      <xdr:rowOff>31750</xdr:rowOff>
    </xdr:to>
    <xdr:sp macro="" textlink="">
      <xdr:nvSpPr>
        <xdr:cNvPr id="202" name="楕円 201"/>
        <xdr:cNvSpPr/>
      </xdr:nvSpPr>
      <xdr:spPr>
        <a:xfrm>
          <a:off x="958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152400</xdr:rowOff>
    </xdr:to>
    <xdr:cxnSp macro="">
      <xdr:nvCxnSpPr>
        <xdr:cNvPr id="203" name="直線コネクタ 202"/>
        <xdr:cNvCxnSpPr/>
      </xdr:nvCxnSpPr>
      <xdr:spPr>
        <a:xfrm flipV="1">
          <a:off x="9639300" y="1043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22877</xdr:rowOff>
    </xdr:from>
    <xdr:ext cx="469744" cy="259045"/>
    <xdr:sp macro="" textlink="">
      <xdr:nvSpPr>
        <xdr:cNvPr id="206" name="n_1main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37" name="フローチャート: 判断 236"/>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43" name="楕円 242"/>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151909</xdr:rowOff>
    </xdr:from>
    <xdr:ext cx="405111" cy="259045"/>
    <xdr:sp macro="" textlink="">
      <xdr:nvSpPr>
        <xdr:cNvPr id="244" name="【福祉施設】&#10;有形固定資産減価償却率該当値テキスト"/>
        <xdr:cNvSpPr txBox="1"/>
      </xdr:nvSpPr>
      <xdr:spPr>
        <a:xfrm>
          <a:off x="4673600" y="1403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xdr:rowOff>
    </xdr:from>
    <xdr:to>
      <xdr:col>20</xdr:col>
      <xdr:colOff>38100</xdr:colOff>
      <xdr:row>83</xdr:row>
      <xdr:rowOff>104902</xdr:rowOff>
    </xdr:to>
    <xdr:sp macro="" textlink="">
      <xdr:nvSpPr>
        <xdr:cNvPr id="245" name="楕円 244"/>
        <xdr:cNvSpPr/>
      </xdr:nvSpPr>
      <xdr:spPr>
        <a:xfrm>
          <a:off x="3746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54102</xdr:rowOff>
    </xdr:to>
    <xdr:cxnSp macro="">
      <xdr:nvCxnSpPr>
        <xdr:cNvPr id="246" name="直線コネクタ 245"/>
        <xdr:cNvCxnSpPr/>
      </xdr:nvCxnSpPr>
      <xdr:spPr>
        <a:xfrm flipV="1">
          <a:off x="3797300" y="142387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4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48"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121429</xdr:rowOff>
    </xdr:from>
    <xdr:ext cx="405111" cy="259045"/>
    <xdr:sp macro="" textlink="">
      <xdr:nvSpPr>
        <xdr:cNvPr id="249" name="n_1mainValue【福祉施設】&#10;有形固定資産減価償却率"/>
        <xdr:cNvSpPr txBox="1"/>
      </xdr:nvSpPr>
      <xdr:spPr>
        <a:xfrm>
          <a:off x="35820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79" name="フローチャート: 判断 278"/>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81026</xdr:rowOff>
    </xdr:from>
    <xdr:to>
      <xdr:col>55</xdr:col>
      <xdr:colOff>50800</xdr:colOff>
      <xdr:row>82</xdr:row>
      <xdr:rowOff>11176</xdr:rowOff>
    </xdr:to>
    <xdr:sp macro="" textlink="">
      <xdr:nvSpPr>
        <xdr:cNvPr id="285" name="楕円 284"/>
        <xdr:cNvSpPr/>
      </xdr:nvSpPr>
      <xdr:spPr>
        <a:xfrm>
          <a:off x="10426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103903</xdr:rowOff>
    </xdr:from>
    <xdr:ext cx="469744" cy="259045"/>
    <xdr:sp macro="" textlink="">
      <xdr:nvSpPr>
        <xdr:cNvPr id="286" name="【福祉施設】&#10;一人当たり面積該当値テキスト"/>
        <xdr:cNvSpPr txBox="1"/>
      </xdr:nvSpPr>
      <xdr:spPr>
        <a:xfrm>
          <a:off x="10515600"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90170</xdr:rowOff>
    </xdr:from>
    <xdr:to>
      <xdr:col>50</xdr:col>
      <xdr:colOff>165100</xdr:colOff>
      <xdr:row>82</xdr:row>
      <xdr:rowOff>20320</xdr:rowOff>
    </xdr:to>
    <xdr:sp macro="" textlink="">
      <xdr:nvSpPr>
        <xdr:cNvPr id="287" name="楕円 286"/>
        <xdr:cNvSpPr/>
      </xdr:nvSpPr>
      <xdr:spPr>
        <a:xfrm>
          <a:off x="958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131826</xdr:rowOff>
    </xdr:from>
    <xdr:to>
      <xdr:col>55</xdr:col>
      <xdr:colOff>0</xdr:colOff>
      <xdr:row>81</xdr:row>
      <xdr:rowOff>140970</xdr:rowOff>
    </xdr:to>
    <xdr:cxnSp macro="">
      <xdr:nvCxnSpPr>
        <xdr:cNvPr id="288" name="直線コネクタ 287"/>
        <xdr:cNvCxnSpPr/>
      </xdr:nvCxnSpPr>
      <xdr:spPr>
        <a:xfrm flipV="1">
          <a:off x="9639300" y="14019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28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90"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36847</xdr:rowOff>
    </xdr:from>
    <xdr:ext cx="469744" cy="259045"/>
    <xdr:sp macro="" textlink="">
      <xdr:nvSpPr>
        <xdr:cNvPr id="291" name="n_1mainValue【福祉施設】&#10;一人当たり面積"/>
        <xdr:cNvSpPr txBox="1"/>
      </xdr:nvSpPr>
      <xdr:spPr>
        <a:xfrm>
          <a:off x="9391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32" name="直線コネクタ 331"/>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33"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34" name="直線コネクタ 333"/>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3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36" name="直線コネクタ 33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337"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38" name="フローチャート: 判断 337"/>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39" name="フローチャート: 判断 338"/>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40" name="フローチャート: 判断 339"/>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90170</xdr:rowOff>
    </xdr:from>
    <xdr:to>
      <xdr:col>85</xdr:col>
      <xdr:colOff>177800</xdr:colOff>
      <xdr:row>41</xdr:row>
      <xdr:rowOff>20320</xdr:rowOff>
    </xdr:to>
    <xdr:sp macro="" textlink="">
      <xdr:nvSpPr>
        <xdr:cNvPr id="346" name="楕円 345"/>
        <xdr:cNvSpPr/>
      </xdr:nvSpPr>
      <xdr:spPr>
        <a:xfrm>
          <a:off x="16268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68597</xdr:rowOff>
    </xdr:from>
    <xdr:ext cx="405111" cy="259045"/>
    <xdr:sp macro="" textlink="">
      <xdr:nvSpPr>
        <xdr:cNvPr id="347" name="【一般廃棄物処理施設】&#10;有形固定資産減価償却率該当値テキスト"/>
        <xdr:cNvSpPr txBox="1"/>
      </xdr:nvSpPr>
      <xdr:spPr>
        <a:xfrm>
          <a:off x="16357600"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120650</xdr:rowOff>
    </xdr:from>
    <xdr:to>
      <xdr:col>81</xdr:col>
      <xdr:colOff>101600</xdr:colOff>
      <xdr:row>41</xdr:row>
      <xdr:rowOff>50800</xdr:rowOff>
    </xdr:to>
    <xdr:sp macro="" textlink="">
      <xdr:nvSpPr>
        <xdr:cNvPr id="348" name="楕円 347"/>
        <xdr:cNvSpPr/>
      </xdr:nvSpPr>
      <xdr:spPr>
        <a:xfrm>
          <a:off x="1543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140970</xdr:rowOff>
    </xdr:from>
    <xdr:to>
      <xdr:col>85</xdr:col>
      <xdr:colOff>127000</xdr:colOff>
      <xdr:row>41</xdr:row>
      <xdr:rowOff>0</xdr:rowOff>
    </xdr:to>
    <xdr:cxnSp macro="">
      <xdr:nvCxnSpPr>
        <xdr:cNvPr id="349" name="直線コネクタ 348"/>
        <xdr:cNvCxnSpPr/>
      </xdr:nvCxnSpPr>
      <xdr:spPr>
        <a:xfrm flipV="1">
          <a:off x="15481300" y="6998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350"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51"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41927</xdr:rowOff>
    </xdr:from>
    <xdr:ext cx="405111" cy="259045"/>
    <xdr:sp macro="" textlink="">
      <xdr:nvSpPr>
        <xdr:cNvPr id="352" name="n_1mainValue【一般廃棄物処理施設】&#10;有形固定資産減価償却率"/>
        <xdr:cNvSpPr txBox="1"/>
      </xdr:nvSpPr>
      <xdr:spPr>
        <a:xfrm>
          <a:off x="152660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4" name="テキスト ボックス 3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6" name="テキスト ボックス 3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8" name="テキスト ボックス 3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0" name="テキスト ボックス 3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2" name="テキスト ボックス 3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74" name="直線コネクタ 373"/>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75"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76" name="直線コネクタ 375"/>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77"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78" name="直線コネクタ 377"/>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79"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80" name="フローチャート: 判断 379"/>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81" name="フローチャート: 判断 380"/>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82" name="フローチャート: 判断 381"/>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139640</xdr:rowOff>
    </xdr:from>
    <xdr:to>
      <xdr:col>116</xdr:col>
      <xdr:colOff>114300</xdr:colOff>
      <xdr:row>41</xdr:row>
      <xdr:rowOff>69790</xdr:rowOff>
    </xdr:to>
    <xdr:sp macro="" textlink="">
      <xdr:nvSpPr>
        <xdr:cNvPr id="388" name="楕円 387"/>
        <xdr:cNvSpPr/>
      </xdr:nvSpPr>
      <xdr:spPr>
        <a:xfrm>
          <a:off x="22110700" y="69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54567</xdr:rowOff>
    </xdr:from>
    <xdr:ext cx="534377" cy="259045"/>
    <xdr:sp macro="" textlink="">
      <xdr:nvSpPr>
        <xdr:cNvPr id="389" name="【一般廃棄物処理施設】&#10;一人当たり有形固定資産（償却資産）額該当値テキスト"/>
        <xdr:cNvSpPr txBox="1"/>
      </xdr:nvSpPr>
      <xdr:spPr>
        <a:xfrm>
          <a:off x="22199600" y="691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144030</xdr:rowOff>
    </xdr:from>
    <xdr:to>
      <xdr:col>112</xdr:col>
      <xdr:colOff>38100</xdr:colOff>
      <xdr:row>41</xdr:row>
      <xdr:rowOff>74180</xdr:rowOff>
    </xdr:to>
    <xdr:sp macro="" textlink="">
      <xdr:nvSpPr>
        <xdr:cNvPr id="390" name="楕円 389"/>
        <xdr:cNvSpPr/>
      </xdr:nvSpPr>
      <xdr:spPr>
        <a:xfrm>
          <a:off x="21272500" y="70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18990</xdr:rowOff>
    </xdr:from>
    <xdr:to>
      <xdr:col>116</xdr:col>
      <xdr:colOff>63500</xdr:colOff>
      <xdr:row>41</xdr:row>
      <xdr:rowOff>23380</xdr:rowOff>
    </xdr:to>
    <xdr:cxnSp macro="">
      <xdr:nvCxnSpPr>
        <xdr:cNvPr id="391" name="直線コネクタ 390"/>
        <xdr:cNvCxnSpPr/>
      </xdr:nvCxnSpPr>
      <xdr:spPr>
        <a:xfrm flipV="1">
          <a:off x="21323300" y="7048440"/>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392"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93"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65307</xdr:rowOff>
    </xdr:from>
    <xdr:ext cx="534377" cy="259045"/>
    <xdr:sp macro="" textlink="">
      <xdr:nvSpPr>
        <xdr:cNvPr id="394" name="n_1mainValue【一般廃棄物処理施設】&#10;一人当たり有形固定資産（償却資産）額"/>
        <xdr:cNvSpPr txBox="1"/>
      </xdr:nvSpPr>
      <xdr:spPr>
        <a:xfrm>
          <a:off x="21043411" y="709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19" name="直線コネクタ 418"/>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20"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21" name="直線コネクタ 420"/>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22"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23" name="直線コネクタ 422"/>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424"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25" name="フローチャート: 判断 424"/>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26" name="フローチャート: 判断 425"/>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27" name="フローチャート: 判断 426"/>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33" name="楕円 432"/>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434" name="【保健センター・保健所】&#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435" name="楕円 434"/>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15240</xdr:rowOff>
    </xdr:to>
    <xdr:cxnSp macro="">
      <xdr:nvCxnSpPr>
        <xdr:cNvPr id="436" name="直線コネクタ 435"/>
        <xdr:cNvCxnSpPr/>
      </xdr:nvCxnSpPr>
      <xdr:spPr>
        <a:xfrm flipV="1">
          <a:off x="15481300" y="10607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437"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438"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439" name="n_1mainValue【保健センター・保健所】&#10;有形固定資産減価償却率"/>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65" name="直線コネクタ 464"/>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7" name="直線コネクタ 46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70"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71" name="フローチャート: 判断 470"/>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72" name="フローチャート: 判断 471"/>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73" name="フローチャート: 判断 472"/>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107587</xdr:rowOff>
    </xdr:from>
    <xdr:to>
      <xdr:col>116</xdr:col>
      <xdr:colOff>114300</xdr:colOff>
      <xdr:row>64</xdr:row>
      <xdr:rowOff>37737</xdr:rowOff>
    </xdr:to>
    <xdr:sp macro="" textlink="">
      <xdr:nvSpPr>
        <xdr:cNvPr id="479" name="楕円 478"/>
        <xdr:cNvSpPr/>
      </xdr:nvSpPr>
      <xdr:spPr>
        <a:xfrm>
          <a:off x="22110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33763</xdr:rowOff>
    </xdr:from>
    <xdr:ext cx="469744" cy="259045"/>
    <xdr:sp macro="" textlink="">
      <xdr:nvSpPr>
        <xdr:cNvPr id="480" name="【保健センター・保健所】&#10;一人当たり面積該当値テキスト"/>
        <xdr:cNvSpPr txBox="1"/>
      </xdr:nvSpPr>
      <xdr:spPr>
        <a:xfrm>
          <a:off x="22199600" y="108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110853</xdr:rowOff>
    </xdr:from>
    <xdr:to>
      <xdr:col>112</xdr:col>
      <xdr:colOff>38100</xdr:colOff>
      <xdr:row>64</xdr:row>
      <xdr:rowOff>41003</xdr:rowOff>
    </xdr:to>
    <xdr:sp macro="" textlink="">
      <xdr:nvSpPr>
        <xdr:cNvPr id="481" name="楕円 480"/>
        <xdr:cNvSpPr/>
      </xdr:nvSpPr>
      <xdr:spPr>
        <a:xfrm>
          <a:off x="21272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158387</xdr:rowOff>
    </xdr:from>
    <xdr:to>
      <xdr:col>116</xdr:col>
      <xdr:colOff>63500</xdr:colOff>
      <xdr:row>63</xdr:row>
      <xdr:rowOff>161653</xdr:rowOff>
    </xdr:to>
    <xdr:cxnSp macro="">
      <xdr:nvCxnSpPr>
        <xdr:cNvPr id="482" name="直線コネクタ 481"/>
        <xdr:cNvCxnSpPr/>
      </xdr:nvCxnSpPr>
      <xdr:spPr>
        <a:xfrm flipV="1">
          <a:off x="21323300" y="109597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8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8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32130</xdr:rowOff>
    </xdr:from>
    <xdr:ext cx="469744" cy="259045"/>
    <xdr:sp macro="" textlink="">
      <xdr:nvSpPr>
        <xdr:cNvPr id="485" name="n_1mainValue【保健センター・保健所】&#10;一人当たり面積"/>
        <xdr:cNvSpPr txBox="1"/>
      </xdr:nvSpPr>
      <xdr:spPr>
        <a:xfrm>
          <a:off x="21075727" y="1100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11" name="直線コネクタ 51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1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13" name="直線コネクタ 51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5" name="直線コネクタ 51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6"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7" name="フローチャート: 判断 51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8" name="フローチャート: 判断 51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19" name="フローチャート: 判断 51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23223</xdr:rowOff>
    </xdr:from>
    <xdr:to>
      <xdr:col>85</xdr:col>
      <xdr:colOff>177800</xdr:colOff>
      <xdr:row>81</xdr:row>
      <xdr:rowOff>124823</xdr:rowOff>
    </xdr:to>
    <xdr:sp macro="" textlink="">
      <xdr:nvSpPr>
        <xdr:cNvPr id="525" name="楕円 524"/>
        <xdr:cNvSpPr/>
      </xdr:nvSpPr>
      <xdr:spPr>
        <a:xfrm>
          <a:off x="162687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46100</xdr:rowOff>
    </xdr:from>
    <xdr:ext cx="405111" cy="259045"/>
    <xdr:sp macro="" textlink="">
      <xdr:nvSpPr>
        <xdr:cNvPr id="526" name="【消防施設】&#10;有形固定資産減価償却率該当値テキスト"/>
        <xdr:cNvSpPr txBox="1"/>
      </xdr:nvSpPr>
      <xdr:spPr>
        <a:xfrm>
          <a:off x="16357600" y="1376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42818</xdr:rowOff>
    </xdr:from>
    <xdr:to>
      <xdr:col>81</xdr:col>
      <xdr:colOff>101600</xdr:colOff>
      <xdr:row>81</xdr:row>
      <xdr:rowOff>144418</xdr:rowOff>
    </xdr:to>
    <xdr:sp macro="" textlink="">
      <xdr:nvSpPr>
        <xdr:cNvPr id="527" name="楕円 526"/>
        <xdr:cNvSpPr/>
      </xdr:nvSpPr>
      <xdr:spPr>
        <a:xfrm>
          <a:off x="15430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74023</xdr:rowOff>
    </xdr:from>
    <xdr:to>
      <xdr:col>85</xdr:col>
      <xdr:colOff>127000</xdr:colOff>
      <xdr:row>81</xdr:row>
      <xdr:rowOff>93618</xdr:rowOff>
    </xdr:to>
    <xdr:cxnSp macro="">
      <xdr:nvCxnSpPr>
        <xdr:cNvPr id="528" name="直線コネクタ 527"/>
        <xdr:cNvCxnSpPr/>
      </xdr:nvCxnSpPr>
      <xdr:spPr>
        <a:xfrm flipV="1">
          <a:off x="15481300" y="139614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29"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0"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160945</xdr:rowOff>
    </xdr:from>
    <xdr:ext cx="405111" cy="259045"/>
    <xdr:sp macro="" textlink="">
      <xdr:nvSpPr>
        <xdr:cNvPr id="531" name="n_1mainValue【消防施設】&#10;有形固定資産減価償却率"/>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2" name="直線コネクタ 5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3" name="テキスト ボックス 5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4" name="直線コネクタ 5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5" name="テキスト ボックス 5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6" name="直線コネクタ 5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7" name="テキスト ボックス 5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8" name="直線コネクタ 5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9" name="テキスト ボックス 5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53" name="直線コネクタ 55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5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55" name="直線コネクタ 55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7" name="直線コネクタ 55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58"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9" name="フローチャート: 判断 55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60" name="フローチャート: 判断 55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61" name="フローチャート: 判断 56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567" name="楕円 566"/>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568"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53594</xdr:rowOff>
    </xdr:from>
    <xdr:to>
      <xdr:col>112</xdr:col>
      <xdr:colOff>38100</xdr:colOff>
      <xdr:row>85</xdr:row>
      <xdr:rowOff>155194</xdr:rowOff>
    </xdr:to>
    <xdr:sp macro="" textlink="">
      <xdr:nvSpPr>
        <xdr:cNvPr id="569" name="楕円 568"/>
        <xdr:cNvSpPr/>
      </xdr:nvSpPr>
      <xdr:spPr>
        <a:xfrm>
          <a:off x="21272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104394</xdr:rowOff>
    </xdr:to>
    <xdr:cxnSp macro="">
      <xdr:nvCxnSpPr>
        <xdr:cNvPr id="570" name="直線コネクタ 569"/>
        <xdr:cNvCxnSpPr/>
      </xdr:nvCxnSpPr>
      <xdr:spPr>
        <a:xfrm flipV="1">
          <a:off x="21323300" y="1467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71"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72"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146321</xdr:rowOff>
    </xdr:from>
    <xdr:ext cx="469744" cy="259045"/>
    <xdr:sp macro="" textlink="">
      <xdr:nvSpPr>
        <xdr:cNvPr id="573" name="n_1mainValue【消防施設】&#10;一人当たり面積"/>
        <xdr:cNvSpPr txBox="1"/>
      </xdr:nvSpPr>
      <xdr:spPr>
        <a:xfrm>
          <a:off x="21075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9" name="直線コネクタ 598"/>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1" name="直線コネクタ 6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3" name="直線コネクタ 60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04"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05" name="フローチャート: 判断 604"/>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6" name="フローチャート: 判断 605"/>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07" name="フローチャート: 判断 606"/>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64588</xdr:rowOff>
    </xdr:from>
    <xdr:to>
      <xdr:col>85</xdr:col>
      <xdr:colOff>177800</xdr:colOff>
      <xdr:row>103</xdr:row>
      <xdr:rowOff>166188</xdr:rowOff>
    </xdr:to>
    <xdr:sp macro="" textlink="">
      <xdr:nvSpPr>
        <xdr:cNvPr id="613" name="楕円 612"/>
        <xdr:cNvSpPr/>
      </xdr:nvSpPr>
      <xdr:spPr>
        <a:xfrm>
          <a:off x="16268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87465</xdr:rowOff>
    </xdr:from>
    <xdr:ext cx="405111" cy="259045"/>
    <xdr:sp macro="" textlink="">
      <xdr:nvSpPr>
        <xdr:cNvPr id="614" name="【庁舎】&#10;有形固定資産減価償却率該当値テキスト"/>
        <xdr:cNvSpPr txBox="1"/>
      </xdr:nvSpPr>
      <xdr:spPr>
        <a:xfrm>
          <a:off x="16357600" y="175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51526</xdr:rowOff>
    </xdr:from>
    <xdr:to>
      <xdr:col>81</xdr:col>
      <xdr:colOff>101600</xdr:colOff>
      <xdr:row>103</xdr:row>
      <xdr:rowOff>153126</xdr:rowOff>
    </xdr:to>
    <xdr:sp macro="" textlink="">
      <xdr:nvSpPr>
        <xdr:cNvPr id="615" name="楕円 614"/>
        <xdr:cNvSpPr/>
      </xdr:nvSpPr>
      <xdr:spPr>
        <a:xfrm>
          <a:off x="15430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102326</xdr:rowOff>
    </xdr:from>
    <xdr:to>
      <xdr:col>85</xdr:col>
      <xdr:colOff>127000</xdr:colOff>
      <xdr:row>103</xdr:row>
      <xdr:rowOff>115388</xdr:rowOff>
    </xdr:to>
    <xdr:cxnSp macro="">
      <xdr:nvCxnSpPr>
        <xdr:cNvPr id="616" name="直線コネクタ 615"/>
        <xdr:cNvCxnSpPr/>
      </xdr:nvCxnSpPr>
      <xdr:spPr>
        <a:xfrm>
          <a:off x="15481300" y="1776167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17"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618"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169653</xdr:rowOff>
    </xdr:from>
    <xdr:ext cx="405111" cy="259045"/>
    <xdr:sp macro="" textlink="">
      <xdr:nvSpPr>
        <xdr:cNvPr id="619" name="n_1mainValue【庁舎】&#10;有形固定資産減価償却率"/>
        <xdr:cNvSpPr txBox="1"/>
      </xdr:nvSpPr>
      <xdr:spPr>
        <a:xfrm>
          <a:off x="15266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0" name="直線コネクタ 6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1" name="テキスト ボックス 6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2" name="直線コネクタ 6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3" name="テキスト ボックス 6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4" name="直線コネクタ 6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5" name="テキスト ボックス 6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6" name="直線コネクタ 6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7" name="テキスト ボックス 6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8" name="直線コネクタ 6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9" name="テキスト ボックス 6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0" name="直線コネクタ 6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1" name="テキスト ボックス 6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45" name="直線コネクタ 64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7" name="直線コネクタ 64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9" name="直線コネクタ 64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50"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51" name="フローチャート: 判断 65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52" name="フローチャート: 判断 65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53" name="フローチャート: 判断 652"/>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150042</xdr:rowOff>
    </xdr:from>
    <xdr:to>
      <xdr:col>116</xdr:col>
      <xdr:colOff>114300</xdr:colOff>
      <xdr:row>108</xdr:row>
      <xdr:rowOff>80192</xdr:rowOff>
    </xdr:to>
    <xdr:sp macro="" textlink="">
      <xdr:nvSpPr>
        <xdr:cNvPr id="659" name="楕円 658"/>
        <xdr:cNvSpPr/>
      </xdr:nvSpPr>
      <xdr:spPr>
        <a:xfrm>
          <a:off x="221107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66420</xdr:rowOff>
    </xdr:from>
    <xdr:ext cx="469744" cy="259045"/>
    <xdr:sp macro="" textlink="">
      <xdr:nvSpPr>
        <xdr:cNvPr id="660" name="【庁舎】&#10;一人当たり面積該当値テキスト"/>
        <xdr:cNvSpPr txBox="1"/>
      </xdr:nvSpPr>
      <xdr:spPr>
        <a:xfrm>
          <a:off x="22199600"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152219</xdr:rowOff>
    </xdr:from>
    <xdr:to>
      <xdr:col>112</xdr:col>
      <xdr:colOff>38100</xdr:colOff>
      <xdr:row>108</xdr:row>
      <xdr:rowOff>82369</xdr:rowOff>
    </xdr:to>
    <xdr:sp macro="" textlink="">
      <xdr:nvSpPr>
        <xdr:cNvPr id="661" name="楕円 660"/>
        <xdr:cNvSpPr/>
      </xdr:nvSpPr>
      <xdr:spPr>
        <a:xfrm>
          <a:off x="21272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29392</xdr:rowOff>
    </xdr:from>
    <xdr:to>
      <xdr:col>116</xdr:col>
      <xdr:colOff>63500</xdr:colOff>
      <xdr:row>108</xdr:row>
      <xdr:rowOff>31569</xdr:rowOff>
    </xdr:to>
    <xdr:cxnSp macro="">
      <xdr:nvCxnSpPr>
        <xdr:cNvPr id="662" name="直線コネクタ 661"/>
        <xdr:cNvCxnSpPr/>
      </xdr:nvCxnSpPr>
      <xdr:spPr>
        <a:xfrm flipV="1">
          <a:off x="21323300" y="185459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63"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64"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73496</xdr:rowOff>
    </xdr:from>
    <xdr:ext cx="469744" cy="259045"/>
    <xdr:sp macro="" textlink="">
      <xdr:nvSpPr>
        <xdr:cNvPr id="665" name="n_1mainValue【庁舎】&#10;一人当たり面積"/>
        <xdr:cNvSpPr txBox="1"/>
      </xdr:nvSpPr>
      <xdr:spPr>
        <a:xfrm>
          <a:off x="21075727"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多くの施設が水準以上となっている。特に図書館、福祉施設は平均水準と比較し大幅に高い数値となっている。特に図書館、福祉施設は大幅に高い水準となっている。その他施設においても今後を踏まえると老朽化が進み修繕、改修等のコストが見込まれることを見据え、引き続き資産の適正管理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前年度と比較して０．０１ポイント増加しているが、今後も町税収納向上計画に基づく収納対策強化、未利用財産の売り払い等による自主財源の確保に努め、町として財政基盤の強化を図っていく。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平成２９年度の経常収支比率は９１．０％で、前年度と比較して１．７ポイント上昇している。この要因としては、人件費が</a:t>
          </a:r>
          <a:r>
            <a:rPr kumimoji="1" lang="en-US" altLang="ja-JP" sz="1300">
              <a:latin typeface="ＭＳ Ｐゴシック" panose="020B0600070205080204" pitchFamily="50" charset="-128"/>
              <a:ea typeface="ＭＳ Ｐゴシック" panose="020B0600070205080204" pitchFamily="50" charset="-128"/>
            </a:rPr>
            <a:t>40,113</a:t>
          </a:r>
          <a:r>
            <a:rPr kumimoji="1" lang="ja-JP" altLang="en-US" sz="1300">
              <a:latin typeface="ＭＳ Ｐゴシック" panose="020B0600070205080204" pitchFamily="50" charset="-128"/>
              <a:ea typeface="ＭＳ Ｐゴシック" panose="020B0600070205080204" pitchFamily="50" charset="-128"/>
            </a:rPr>
            <a:t>千円増額、公債費が</a:t>
          </a:r>
          <a:r>
            <a:rPr kumimoji="1" lang="en-US" altLang="ja-JP" sz="1300">
              <a:latin typeface="ＭＳ Ｐゴシック" panose="020B0600070205080204" pitchFamily="50" charset="-128"/>
              <a:ea typeface="ＭＳ Ｐゴシック" panose="020B0600070205080204" pitchFamily="50" charset="-128"/>
            </a:rPr>
            <a:t>70,604</a:t>
          </a:r>
          <a:r>
            <a:rPr kumimoji="1" lang="ja-JP" altLang="en-US" sz="1300">
              <a:latin typeface="ＭＳ Ｐゴシック" panose="020B0600070205080204" pitchFamily="50" charset="-128"/>
              <a:ea typeface="ＭＳ Ｐゴシック" panose="020B0600070205080204" pitchFamily="50" charset="-128"/>
            </a:rPr>
            <a:t>千円増額等が挙げられる。今後も町税等の経常一般財源の確保に努め、行財政改革の推進により事務事業の合理化を進め経常経費の削減を図る必要がある。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136948</xdr:rowOff>
    </xdr:from>
    <xdr:to>
      <xdr:col>23</xdr:col>
      <xdr:colOff>133350</xdr:colOff>
      <xdr:row>63</xdr:row>
      <xdr:rowOff>33867</xdr:rowOff>
    </xdr:to>
    <xdr:cxnSp macro="">
      <xdr:nvCxnSpPr>
        <xdr:cNvPr id="132" name="直線コネクタ 131"/>
        <xdr:cNvCxnSpPr/>
      </xdr:nvCxnSpPr>
      <xdr:spPr>
        <a:xfrm>
          <a:off x="4114800" y="10766848"/>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136948</xdr:rowOff>
    </xdr:to>
    <xdr:cxnSp macro="">
      <xdr:nvCxnSpPr>
        <xdr:cNvPr id="135" name="直線コネクタ 134"/>
        <xdr:cNvCxnSpPr/>
      </xdr:nvCxnSpPr>
      <xdr:spPr>
        <a:xfrm>
          <a:off x="3225800" y="10610004"/>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68580</xdr:rowOff>
    </xdr:to>
    <xdr:cxnSp macro="">
      <xdr:nvCxnSpPr>
        <xdr:cNvPr id="138" name="直線コネクタ 137"/>
        <xdr:cNvCxnSpPr/>
      </xdr:nvCxnSpPr>
      <xdr:spPr>
        <a:xfrm flipV="1">
          <a:off x="2336800" y="1061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68580</xdr:rowOff>
    </xdr:to>
    <xdr:cxnSp macro="">
      <xdr:nvCxnSpPr>
        <xdr:cNvPr id="141" name="直線コネクタ 140"/>
        <xdr:cNvCxnSpPr/>
      </xdr:nvCxnSpPr>
      <xdr:spPr>
        <a:xfrm>
          <a:off x="1447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1" name="楕円 150"/>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126594</xdr:rowOff>
    </xdr:from>
    <xdr:ext cx="762000" cy="259045"/>
    <xdr:sp macro="" textlink="">
      <xdr:nvSpPr>
        <xdr:cNvPr id="152"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86148</xdr:rowOff>
    </xdr:from>
    <xdr:to>
      <xdr:col>19</xdr:col>
      <xdr:colOff>184150</xdr:colOff>
      <xdr:row>63</xdr:row>
      <xdr:rowOff>16298</xdr:rowOff>
    </xdr:to>
    <xdr:sp macro="" textlink="">
      <xdr:nvSpPr>
        <xdr:cNvPr id="153" name="楕円 152"/>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26475</xdr:rowOff>
    </xdr:from>
    <xdr:ext cx="736600" cy="259045"/>
    <xdr:sp macro="" textlink="">
      <xdr:nvSpPr>
        <xdr:cNvPr id="154" name="テキスト ボックス 153"/>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7" name="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8" name="テキスト ボックス 157"/>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9" name="楕円 158"/>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0" name="テキスト ボックス 159"/>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類似団体と比較すると低い数値となっており、かなり良好な数値を維持しているが、前年度と比較すると増加している。その要因としては、人件費の職員給の増額等が挙げられる。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154773</xdr:rowOff>
    </xdr:from>
    <xdr:to>
      <xdr:col>23</xdr:col>
      <xdr:colOff>133350</xdr:colOff>
      <xdr:row>81</xdr:row>
      <xdr:rowOff>164402</xdr:rowOff>
    </xdr:to>
    <xdr:cxnSp macro="">
      <xdr:nvCxnSpPr>
        <xdr:cNvPr id="195" name="直線コネクタ 194"/>
        <xdr:cNvCxnSpPr/>
      </xdr:nvCxnSpPr>
      <xdr:spPr>
        <a:xfrm>
          <a:off x="4114800" y="14042223"/>
          <a:ext cx="8382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153166</xdr:rowOff>
    </xdr:from>
    <xdr:to>
      <xdr:col>19</xdr:col>
      <xdr:colOff>133350</xdr:colOff>
      <xdr:row>81</xdr:row>
      <xdr:rowOff>154773</xdr:rowOff>
    </xdr:to>
    <xdr:cxnSp macro="">
      <xdr:nvCxnSpPr>
        <xdr:cNvPr id="198" name="直線コネクタ 197"/>
        <xdr:cNvCxnSpPr/>
      </xdr:nvCxnSpPr>
      <xdr:spPr>
        <a:xfrm>
          <a:off x="3225800" y="14040616"/>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134223</xdr:rowOff>
    </xdr:from>
    <xdr:to>
      <xdr:col>15</xdr:col>
      <xdr:colOff>82550</xdr:colOff>
      <xdr:row>81</xdr:row>
      <xdr:rowOff>153166</xdr:rowOff>
    </xdr:to>
    <xdr:cxnSp macro="">
      <xdr:nvCxnSpPr>
        <xdr:cNvPr id="201" name="直線コネクタ 200"/>
        <xdr:cNvCxnSpPr/>
      </xdr:nvCxnSpPr>
      <xdr:spPr>
        <a:xfrm>
          <a:off x="2336800" y="14021673"/>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122875</xdr:rowOff>
    </xdr:from>
    <xdr:to>
      <xdr:col>11</xdr:col>
      <xdr:colOff>31750</xdr:colOff>
      <xdr:row>81</xdr:row>
      <xdr:rowOff>134223</xdr:rowOff>
    </xdr:to>
    <xdr:cxnSp macro="">
      <xdr:nvCxnSpPr>
        <xdr:cNvPr id="204" name="直線コネクタ 203"/>
        <xdr:cNvCxnSpPr/>
      </xdr:nvCxnSpPr>
      <xdr:spPr>
        <a:xfrm>
          <a:off x="1447800" y="14010325"/>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113602</xdr:rowOff>
    </xdr:from>
    <xdr:to>
      <xdr:col>23</xdr:col>
      <xdr:colOff>184150</xdr:colOff>
      <xdr:row>82</xdr:row>
      <xdr:rowOff>43752</xdr:rowOff>
    </xdr:to>
    <xdr:sp macro="" textlink="">
      <xdr:nvSpPr>
        <xdr:cNvPr id="214" name="楕円 213"/>
        <xdr:cNvSpPr/>
      </xdr:nvSpPr>
      <xdr:spPr>
        <a:xfrm>
          <a:off x="4902200" y="140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34879</xdr:rowOff>
    </xdr:from>
    <xdr:ext cx="762000" cy="259045"/>
    <xdr:sp macro="" textlink="">
      <xdr:nvSpPr>
        <xdr:cNvPr id="215" name="人件費・物件費等の状況該当値テキスト"/>
        <xdr:cNvSpPr txBox="1"/>
      </xdr:nvSpPr>
      <xdr:spPr>
        <a:xfrm>
          <a:off x="5041900" y="1392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103973</xdr:rowOff>
    </xdr:from>
    <xdr:to>
      <xdr:col>19</xdr:col>
      <xdr:colOff>184150</xdr:colOff>
      <xdr:row>82</xdr:row>
      <xdr:rowOff>34123</xdr:rowOff>
    </xdr:to>
    <xdr:sp macro="" textlink="">
      <xdr:nvSpPr>
        <xdr:cNvPr id="216" name="楕円 215"/>
        <xdr:cNvSpPr/>
      </xdr:nvSpPr>
      <xdr:spPr>
        <a:xfrm>
          <a:off x="4064000" y="139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44300</xdr:rowOff>
    </xdr:from>
    <xdr:ext cx="736600" cy="259045"/>
    <xdr:sp macro="" textlink="">
      <xdr:nvSpPr>
        <xdr:cNvPr id="217" name="テキスト ボックス 216"/>
        <xdr:cNvSpPr txBox="1"/>
      </xdr:nvSpPr>
      <xdr:spPr>
        <a:xfrm>
          <a:off x="3733800" y="1376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102366</xdr:rowOff>
    </xdr:from>
    <xdr:to>
      <xdr:col>15</xdr:col>
      <xdr:colOff>133350</xdr:colOff>
      <xdr:row>82</xdr:row>
      <xdr:rowOff>32516</xdr:rowOff>
    </xdr:to>
    <xdr:sp macro="" textlink="">
      <xdr:nvSpPr>
        <xdr:cNvPr id="218" name="楕円 217"/>
        <xdr:cNvSpPr/>
      </xdr:nvSpPr>
      <xdr:spPr>
        <a:xfrm>
          <a:off x="3175000" y="139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42693</xdr:rowOff>
    </xdr:from>
    <xdr:ext cx="762000" cy="259045"/>
    <xdr:sp macro="" textlink="">
      <xdr:nvSpPr>
        <xdr:cNvPr id="219" name="テキスト ボックス 218"/>
        <xdr:cNvSpPr txBox="1"/>
      </xdr:nvSpPr>
      <xdr:spPr>
        <a:xfrm>
          <a:off x="2844800" y="1375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83423</xdr:rowOff>
    </xdr:from>
    <xdr:to>
      <xdr:col>11</xdr:col>
      <xdr:colOff>82550</xdr:colOff>
      <xdr:row>82</xdr:row>
      <xdr:rowOff>13573</xdr:rowOff>
    </xdr:to>
    <xdr:sp macro="" textlink="">
      <xdr:nvSpPr>
        <xdr:cNvPr id="220" name="楕円 219"/>
        <xdr:cNvSpPr/>
      </xdr:nvSpPr>
      <xdr:spPr>
        <a:xfrm>
          <a:off x="2286000" y="139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23750</xdr:rowOff>
    </xdr:from>
    <xdr:ext cx="762000" cy="259045"/>
    <xdr:sp macro="" textlink="">
      <xdr:nvSpPr>
        <xdr:cNvPr id="221" name="テキスト ボックス 220"/>
        <xdr:cNvSpPr txBox="1"/>
      </xdr:nvSpPr>
      <xdr:spPr>
        <a:xfrm>
          <a:off x="1955800" y="1373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72075</xdr:rowOff>
    </xdr:from>
    <xdr:to>
      <xdr:col>7</xdr:col>
      <xdr:colOff>31750</xdr:colOff>
      <xdr:row>82</xdr:row>
      <xdr:rowOff>2225</xdr:rowOff>
    </xdr:to>
    <xdr:sp macro="" textlink="">
      <xdr:nvSpPr>
        <xdr:cNvPr id="222" name="楕円 221"/>
        <xdr:cNvSpPr/>
      </xdr:nvSpPr>
      <xdr:spPr>
        <a:xfrm>
          <a:off x="1397000" y="139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12402</xdr:rowOff>
    </xdr:from>
    <xdr:ext cx="762000" cy="259045"/>
    <xdr:sp macro="" textlink="">
      <xdr:nvSpPr>
        <xdr:cNvPr id="223" name="テキスト ボックス 222"/>
        <xdr:cNvSpPr txBox="1"/>
      </xdr:nvSpPr>
      <xdr:spPr>
        <a:xfrm>
          <a:off x="1066800" y="1372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itchFamily="50" charset="-128"/>
              <a:ea typeface="ＭＳ Ｐゴシック"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年度のラスパイレス指数は９６．５であり、本町の給料水準は低いものとなっている。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7" name="直線コネクタ 256"/>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98778</xdr:rowOff>
    </xdr:to>
    <xdr:cxnSp macro="">
      <xdr:nvCxnSpPr>
        <xdr:cNvPr id="260" name="直線コネクタ 259"/>
        <xdr:cNvCxnSpPr/>
      </xdr:nvCxnSpPr>
      <xdr:spPr>
        <a:xfrm>
          <a:off x="15290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85372</xdr:rowOff>
    </xdr:to>
    <xdr:cxnSp macro="">
      <xdr:nvCxnSpPr>
        <xdr:cNvPr id="263" name="直線コネクタ 262"/>
        <xdr:cNvCxnSpPr/>
      </xdr:nvCxnSpPr>
      <xdr:spPr>
        <a:xfrm>
          <a:off x="14401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85</xdr:row>
      <xdr:rowOff>4939</xdr:rowOff>
    </xdr:to>
    <xdr:cxnSp macro="">
      <xdr:nvCxnSpPr>
        <xdr:cNvPr id="266" name="直線コネクタ 265"/>
        <xdr:cNvCxnSpPr/>
      </xdr:nvCxnSpPr>
      <xdr:spPr>
        <a:xfrm>
          <a:off x="13512800" y="144173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6" name="楕円 275"/>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7" name="給与水準   （国との比較）該当値テキスト"/>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8" name="楕円 277"/>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79" name="テキスト ボックス 278"/>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0" name="楕円 279"/>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146349</xdr:rowOff>
    </xdr:from>
    <xdr:ext cx="762000" cy="259045"/>
    <xdr:sp macro="" textlink="">
      <xdr:nvSpPr>
        <xdr:cNvPr id="281" name="テキスト ボックス 280"/>
        <xdr:cNvSpPr txBox="1"/>
      </xdr:nvSpPr>
      <xdr:spPr>
        <a:xfrm>
          <a:off x="14909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2" name="楕円 281"/>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3" name="テキスト ボックス 282"/>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4" name="楕円 283"/>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5" name="テキスト ボックス 284"/>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本町の職員数については、定員適正化計画等により人件費の削減に重点を置いていたため、類似団体とほぼ同値である。今後も事務事業の改革や見直し、事業の民間委託等の推進を図り、住民サービスの質を低下させないよう簡素で効率的な行政組織の構築に努めていく。</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147390</xdr:rowOff>
    </xdr:from>
    <xdr:to>
      <xdr:col>81</xdr:col>
      <xdr:colOff>44450</xdr:colOff>
      <xdr:row>60</xdr:row>
      <xdr:rowOff>159455</xdr:rowOff>
    </xdr:to>
    <xdr:cxnSp macro="">
      <xdr:nvCxnSpPr>
        <xdr:cNvPr id="320" name="直線コネクタ 319"/>
        <xdr:cNvCxnSpPr/>
      </xdr:nvCxnSpPr>
      <xdr:spPr>
        <a:xfrm>
          <a:off x="16179800" y="1043439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144710</xdr:rowOff>
    </xdr:from>
    <xdr:to>
      <xdr:col>77</xdr:col>
      <xdr:colOff>44450</xdr:colOff>
      <xdr:row>60</xdr:row>
      <xdr:rowOff>147390</xdr:rowOff>
    </xdr:to>
    <xdr:cxnSp macro="">
      <xdr:nvCxnSpPr>
        <xdr:cNvPr id="323" name="直線コネクタ 322"/>
        <xdr:cNvCxnSpPr/>
      </xdr:nvCxnSpPr>
      <xdr:spPr>
        <a:xfrm>
          <a:off x="15290800" y="10431710"/>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144710</xdr:rowOff>
    </xdr:to>
    <xdr:cxnSp macro="">
      <xdr:nvCxnSpPr>
        <xdr:cNvPr id="326" name="直線コネクタ 325"/>
        <xdr:cNvCxnSpPr/>
      </xdr:nvCxnSpPr>
      <xdr:spPr>
        <a:xfrm>
          <a:off x="14401800" y="1040489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92428</xdr:rowOff>
    </xdr:from>
    <xdr:to>
      <xdr:col>68</xdr:col>
      <xdr:colOff>152400</xdr:colOff>
      <xdr:row>60</xdr:row>
      <xdr:rowOff>117898</xdr:rowOff>
    </xdr:to>
    <xdr:cxnSp macro="">
      <xdr:nvCxnSpPr>
        <xdr:cNvPr id="329" name="直線コネクタ 328"/>
        <xdr:cNvCxnSpPr/>
      </xdr:nvCxnSpPr>
      <xdr:spPr>
        <a:xfrm>
          <a:off x="13512800" y="1037942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108655</xdr:rowOff>
    </xdr:from>
    <xdr:to>
      <xdr:col>81</xdr:col>
      <xdr:colOff>95250</xdr:colOff>
      <xdr:row>61</xdr:row>
      <xdr:rowOff>38805</xdr:rowOff>
    </xdr:to>
    <xdr:sp macro="" textlink="">
      <xdr:nvSpPr>
        <xdr:cNvPr id="339" name="楕円 338"/>
        <xdr:cNvSpPr/>
      </xdr:nvSpPr>
      <xdr:spPr>
        <a:xfrm>
          <a:off x="16967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125182</xdr:rowOff>
    </xdr:from>
    <xdr:ext cx="762000" cy="259045"/>
    <xdr:sp macro="" textlink="">
      <xdr:nvSpPr>
        <xdr:cNvPr id="340" name="定員管理の状況該当値テキスト"/>
        <xdr:cNvSpPr txBox="1"/>
      </xdr:nvSpPr>
      <xdr:spPr>
        <a:xfrm>
          <a:off x="171069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96590</xdr:rowOff>
    </xdr:from>
    <xdr:to>
      <xdr:col>77</xdr:col>
      <xdr:colOff>95250</xdr:colOff>
      <xdr:row>61</xdr:row>
      <xdr:rowOff>26740</xdr:rowOff>
    </xdr:to>
    <xdr:sp macro="" textlink="">
      <xdr:nvSpPr>
        <xdr:cNvPr id="341" name="楕円 340"/>
        <xdr:cNvSpPr/>
      </xdr:nvSpPr>
      <xdr:spPr>
        <a:xfrm>
          <a:off x="16129000" y="103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36917</xdr:rowOff>
    </xdr:from>
    <xdr:ext cx="736600" cy="259045"/>
    <xdr:sp macro="" textlink="">
      <xdr:nvSpPr>
        <xdr:cNvPr id="342" name="テキスト ボックス 341"/>
        <xdr:cNvSpPr txBox="1"/>
      </xdr:nvSpPr>
      <xdr:spPr>
        <a:xfrm>
          <a:off x="15798800" y="1015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93910</xdr:rowOff>
    </xdr:from>
    <xdr:to>
      <xdr:col>73</xdr:col>
      <xdr:colOff>44450</xdr:colOff>
      <xdr:row>61</xdr:row>
      <xdr:rowOff>24060</xdr:rowOff>
    </xdr:to>
    <xdr:sp macro="" textlink="">
      <xdr:nvSpPr>
        <xdr:cNvPr id="343" name="楕円 342"/>
        <xdr:cNvSpPr/>
      </xdr:nvSpPr>
      <xdr:spPr>
        <a:xfrm>
          <a:off x="15240000" y="103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8837</xdr:rowOff>
    </xdr:from>
    <xdr:ext cx="762000" cy="259045"/>
    <xdr:sp macro="" textlink="">
      <xdr:nvSpPr>
        <xdr:cNvPr id="344" name="テキスト ボックス 343"/>
        <xdr:cNvSpPr txBox="1"/>
      </xdr:nvSpPr>
      <xdr:spPr>
        <a:xfrm>
          <a:off x="14909800" y="104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5" name="楕円 344"/>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6" name="テキスト ボックス 345"/>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41628</xdr:rowOff>
    </xdr:from>
    <xdr:to>
      <xdr:col>64</xdr:col>
      <xdr:colOff>152400</xdr:colOff>
      <xdr:row>60</xdr:row>
      <xdr:rowOff>143228</xdr:rowOff>
    </xdr:to>
    <xdr:sp macro="" textlink="">
      <xdr:nvSpPr>
        <xdr:cNvPr id="347" name="楕円 346"/>
        <xdr:cNvSpPr/>
      </xdr:nvSpPr>
      <xdr:spPr>
        <a:xfrm>
          <a:off x="13462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153405</xdr:rowOff>
    </xdr:from>
    <xdr:ext cx="762000" cy="259045"/>
    <xdr:sp macro="" textlink="">
      <xdr:nvSpPr>
        <xdr:cNvPr id="348" name="テキスト ボックス 347"/>
        <xdr:cNvSpPr txBox="1"/>
      </xdr:nvSpPr>
      <xdr:spPr>
        <a:xfrm>
          <a:off x="13131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実質公債費比率は６．１％と前年度と比較して０．５％増加している。この増加した要因は、元利償還金が増加、事業費補正に算入された公債費が減少したことによる。町の地方債残高は微減傾向にあるが、償還が始まることにより、今後も公債費が増加し、実質公債費比率は上昇することが想定され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163322</xdr:rowOff>
    </xdr:to>
    <xdr:cxnSp macro="">
      <xdr:nvCxnSpPr>
        <xdr:cNvPr id="380" name="直線コネクタ 379"/>
        <xdr:cNvCxnSpPr/>
      </xdr:nvCxnSpPr>
      <xdr:spPr>
        <a:xfrm>
          <a:off x="16179800" y="68016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115062</xdr:rowOff>
    </xdr:to>
    <xdr:cxnSp macro="">
      <xdr:nvCxnSpPr>
        <xdr:cNvPr id="383" name="直線コネクタ 382"/>
        <xdr:cNvCxnSpPr/>
      </xdr:nvCxnSpPr>
      <xdr:spPr>
        <a:xfrm>
          <a:off x="15290800" y="677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95758</xdr:rowOff>
    </xdr:to>
    <xdr:cxnSp macro="">
      <xdr:nvCxnSpPr>
        <xdr:cNvPr id="386" name="直線コネクタ 385"/>
        <xdr:cNvCxnSpPr/>
      </xdr:nvCxnSpPr>
      <xdr:spPr>
        <a:xfrm flipV="1">
          <a:off x="14401800" y="677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105410</xdr:rowOff>
    </xdr:to>
    <xdr:cxnSp macro="">
      <xdr:nvCxnSpPr>
        <xdr:cNvPr id="389" name="直線コネクタ 388"/>
        <xdr:cNvCxnSpPr/>
      </xdr:nvCxnSpPr>
      <xdr:spPr>
        <a:xfrm flipV="1">
          <a:off x="13512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9" name="楕円 398"/>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0"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1" name="楕円 400"/>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2" name="テキスト ボックス 401"/>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3" name="楕円 402"/>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4" name="テキスト ボックス 403"/>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5" name="楕円 404"/>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6" name="テキスト ボックス 405"/>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将来負担比率は４９．２％と前年度と比較して１．０％増加している。この増加した要因は、町の地方債残高は増加しているが、組合負担金等見込額等が減少したことと、マイナス項目である充当可能財源が減少したことが主な要因である。しかしながら、類似団体と比較すると将来負担比率は高い水準となっているため、引き続き起債の発行等には注意をし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123855</xdr:rowOff>
    </xdr:from>
    <xdr:to>
      <xdr:col>81</xdr:col>
      <xdr:colOff>44450</xdr:colOff>
      <xdr:row>16</xdr:row>
      <xdr:rowOff>135346</xdr:rowOff>
    </xdr:to>
    <xdr:cxnSp macro="">
      <xdr:nvCxnSpPr>
        <xdr:cNvPr id="444" name="直線コネクタ 443"/>
        <xdr:cNvCxnSpPr/>
      </xdr:nvCxnSpPr>
      <xdr:spPr>
        <a:xfrm>
          <a:off x="16179800" y="286705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123855</xdr:rowOff>
    </xdr:from>
    <xdr:to>
      <xdr:col>77</xdr:col>
      <xdr:colOff>44450</xdr:colOff>
      <xdr:row>16</xdr:row>
      <xdr:rowOff>142240</xdr:rowOff>
    </xdr:to>
    <xdr:cxnSp macro="">
      <xdr:nvCxnSpPr>
        <xdr:cNvPr id="447" name="直線コネクタ 446"/>
        <xdr:cNvCxnSpPr/>
      </xdr:nvCxnSpPr>
      <xdr:spPr>
        <a:xfrm flipV="1">
          <a:off x="15290800" y="286705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16</xdr:row>
      <xdr:rowOff>165221</xdr:rowOff>
    </xdr:to>
    <xdr:cxnSp macro="">
      <xdr:nvCxnSpPr>
        <xdr:cNvPr id="450" name="直線コネクタ 449"/>
        <xdr:cNvCxnSpPr/>
      </xdr:nvCxnSpPr>
      <xdr:spPr>
        <a:xfrm flipV="1">
          <a:off x="14401800" y="288544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165221</xdr:rowOff>
    </xdr:from>
    <xdr:to>
      <xdr:col>68</xdr:col>
      <xdr:colOff>152400</xdr:colOff>
      <xdr:row>16</xdr:row>
      <xdr:rowOff>170966</xdr:rowOff>
    </xdr:to>
    <xdr:cxnSp macro="">
      <xdr:nvCxnSpPr>
        <xdr:cNvPr id="453" name="直線コネクタ 452"/>
        <xdr:cNvCxnSpPr/>
      </xdr:nvCxnSpPr>
      <xdr:spPr>
        <a:xfrm flipV="1">
          <a:off x="13512800" y="290842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84546</xdr:rowOff>
    </xdr:from>
    <xdr:to>
      <xdr:col>81</xdr:col>
      <xdr:colOff>95250</xdr:colOff>
      <xdr:row>17</xdr:row>
      <xdr:rowOff>14696</xdr:rowOff>
    </xdr:to>
    <xdr:sp macro="" textlink="">
      <xdr:nvSpPr>
        <xdr:cNvPr id="463" name="楕円 462"/>
        <xdr:cNvSpPr/>
      </xdr:nvSpPr>
      <xdr:spPr>
        <a:xfrm>
          <a:off x="169672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56623</xdr:rowOff>
    </xdr:from>
    <xdr:ext cx="762000" cy="259045"/>
    <xdr:sp macro="" textlink="">
      <xdr:nvSpPr>
        <xdr:cNvPr id="464" name="将来負担の状況該当値テキスト"/>
        <xdr:cNvSpPr txBox="1"/>
      </xdr:nvSpPr>
      <xdr:spPr>
        <a:xfrm>
          <a:off x="17106900" y="279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73055</xdr:rowOff>
    </xdr:from>
    <xdr:to>
      <xdr:col>77</xdr:col>
      <xdr:colOff>95250</xdr:colOff>
      <xdr:row>17</xdr:row>
      <xdr:rowOff>3205</xdr:rowOff>
    </xdr:to>
    <xdr:sp macro="" textlink="">
      <xdr:nvSpPr>
        <xdr:cNvPr id="465" name="楕円 464"/>
        <xdr:cNvSpPr/>
      </xdr:nvSpPr>
      <xdr:spPr>
        <a:xfrm>
          <a:off x="16129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159432</xdr:rowOff>
    </xdr:from>
    <xdr:ext cx="736600" cy="259045"/>
    <xdr:sp macro="" textlink="">
      <xdr:nvSpPr>
        <xdr:cNvPr id="466" name="テキスト ボックス 465"/>
        <xdr:cNvSpPr txBox="1"/>
      </xdr:nvSpPr>
      <xdr:spPr>
        <a:xfrm>
          <a:off x="15798800" y="290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7" name="楕円 466"/>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8" name="テキスト ボックス 467"/>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114421</xdr:rowOff>
    </xdr:from>
    <xdr:to>
      <xdr:col>68</xdr:col>
      <xdr:colOff>203200</xdr:colOff>
      <xdr:row>17</xdr:row>
      <xdr:rowOff>44571</xdr:rowOff>
    </xdr:to>
    <xdr:sp macro="" textlink="">
      <xdr:nvSpPr>
        <xdr:cNvPr id="469" name="楕円 468"/>
        <xdr:cNvSpPr/>
      </xdr:nvSpPr>
      <xdr:spPr>
        <a:xfrm>
          <a:off x="14351000" y="2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29348</xdr:rowOff>
    </xdr:from>
    <xdr:ext cx="762000" cy="259045"/>
    <xdr:sp macro="" textlink="">
      <xdr:nvSpPr>
        <xdr:cNvPr id="470" name="テキスト ボックス 469"/>
        <xdr:cNvSpPr txBox="1"/>
      </xdr:nvSpPr>
      <xdr:spPr>
        <a:xfrm>
          <a:off x="14020800" y="294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120166</xdr:rowOff>
    </xdr:from>
    <xdr:to>
      <xdr:col>64</xdr:col>
      <xdr:colOff>152400</xdr:colOff>
      <xdr:row>17</xdr:row>
      <xdr:rowOff>50316</xdr:rowOff>
    </xdr:to>
    <xdr:sp macro="" textlink="">
      <xdr:nvSpPr>
        <xdr:cNvPr id="471" name="楕円 470"/>
        <xdr:cNvSpPr/>
      </xdr:nvSpPr>
      <xdr:spPr>
        <a:xfrm>
          <a:off x="13462000" y="28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35093</xdr:rowOff>
    </xdr:from>
    <xdr:ext cx="762000" cy="259045"/>
    <xdr:sp macro="" textlink="">
      <xdr:nvSpPr>
        <xdr:cNvPr id="472" name="テキスト ボックス 471"/>
        <xdr:cNvSpPr txBox="1"/>
      </xdr:nvSpPr>
      <xdr:spPr>
        <a:xfrm>
          <a:off x="13131800" y="29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平成２９年度の人件費については、前年度と比較して０．５ポイント増加している。この要因として、職員給の増</a:t>
          </a:r>
          <a:r>
            <a:rPr kumimoji="1" lang="en-US" altLang="ja-JP" sz="1300">
              <a:latin typeface="ＭＳ Ｐゴシック" panose="020B0600070205080204" pitchFamily="50" charset="-128"/>
              <a:ea typeface="ＭＳ Ｐゴシック" panose="020B0600070205080204" pitchFamily="50" charset="-128"/>
            </a:rPr>
            <a:t>40,113</a:t>
          </a:r>
          <a:r>
            <a:rPr kumimoji="1" lang="ja-JP" altLang="en-US" sz="1300">
              <a:latin typeface="ＭＳ Ｐゴシック" panose="020B0600070205080204" pitchFamily="50" charset="-128"/>
              <a:ea typeface="ＭＳ Ｐゴシック" panose="020B0600070205080204" pitchFamily="50" charset="-128"/>
            </a:rPr>
            <a:t>千円等が挙げられるが、類似団体とほぼ同値である。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168148</xdr:rowOff>
    </xdr:to>
    <xdr:cxnSp macro="">
      <xdr:nvCxnSpPr>
        <xdr:cNvPr id="64" name="直線コネクタ 63"/>
        <xdr:cNvCxnSpPr/>
      </xdr:nvCxnSpPr>
      <xdr:spPr>
        <a:xfrm>
          <a:off x="3987800" y="63174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145288</xdr:rowOff>
    </xdr:to>
    <xdr:cxnSp macro="">
      <xdr:nvCxnSpPr>
        <xdr:cNvPr id="67" name="直線コネクタ 66"/>
        <xdr:cNvCxnSpPr/>
      </xdr:nvCxnSpPr>
      <xdr:spPr>
        <a:xfrm>
          <a:off x="3098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136144</xdr:rowOff>
    </xdr:to>
    <xdr:cxnSp macro="">
      <xdr:nvCxnSpPr>
        <xdr:cNvPr id="70" name="直線コネクタ 69"/>
        <xdr:cNvCxnSpPr/>
      </xdr:nvCxnSpPr>
      <xdr:spPr>
        <a:xfrm flipV="1">
          <a:off x="2209800" y="6280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168148</xdr:rowOff>
    </xdr:to>
    <xdr:cxnSp macro="">
      <xdr:nvCxnSpPr>
        <xdr:cNvPr id="73" name="直線コネクタ 72"/>
        <xdr:cNvCxnSpPr/>
      </xdr:nvCxnSpPr>
      <xdr:spPr>
        <a:xfrm flipV="1">
          <a:off x="1320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本町の物件費における経常収支比率は、類似団体と比較すると良好な数値となっているが、臨時職員賃金や委託事業等が増加しているため、今後も同水準を維持していくよう努める必要がある。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100330</xdr:rowOff>
    </xdr:from>
    <xdr:to>
      <xdr:col>82</xdr:col>
      <xdr:colOff>107950</xdr:colOff>
      <xdr:row>13</xdr:row>
      <xdr:rowOff>107950</xdr:rowOff>
    </xdr:to>
    <xdr:cxnSp macro="">
      <xdr:nvCxnSpPr>
        <xdr:cNvPr id="125" name="直線コネクタ 124"/>
        <xdr:cNvCxnSpPr/>
      </xdr:nvCxnSpPr>
      <xdr:spPr>
        <a:xfrm flipV="1">
          <a:off x="15671800" y="232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107950</xdr:rowOff>
    </xdr:to>
    <xdr:cxnSp macro="">
      <xdr:nvCxnSpPr>
        <xdr:cNvPr id="128" name="直線コネクタ 127"/>
        <xdr:cNvCxnSpPr/>
      </xdr:nvCxnSpPr>
      <xdr:spPr>
        <a:xfrm>
          <a:off x="14782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123190</xdr:rowOff>
    </xdr:to>
    <xdr:cxnSp macro="">
      <xdr:nvCxnSpPr>
        <xdr:cNvPr id="131" name="直線コネクタ 130"/>
        <xdr:cNvCxnSpPr/>
      </xdr:nvCxnSpPr>
      <xdr:spPr>
        <a:xfrm flipV="1">
          <a:off x="13893800" y="229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85090</xdr:rowOff>
    </xdr:from>
    <xdr:to>
      <xdr:col>69</xdr:col>
      <xdr:colOff>92075</xdr:colOff>
      <xdr:row>13</xdr:row>
      <xdr:rowOff>123190</xdr:rowOff>
    </xdr:to>
    <xdr:cxnSp macro="">
      <xdr:nvCxnSpPr>
        <xdr:cNvPr id="134" name="直線コネクタ 133"/>
        <xdr:cNvCxnSpPr/>
      </xdr:nvCxnSpPr>
      <xdr:spPr>
        <a:xfrm>
          <a:off x="13004800" y="231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49530</xdr:rowOff>
    </xdr:from>
    <xdr:to>
      <xdr:col>82</xdr:col>
      <xdr:colOff>158750</xdr:colOff>
      <xdr:row>13</xdr:row>
      <xdr:rowOff>151130</xdr:rowOff>
    </xdr:to>
    <xdr:sp macro="" textlink="">
      <xdr:nvSpPr>
        <xdr:cNvPr id="144" name="楕円 143"/>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66057</xdr:rowOff>
    </xdr:from>
    <xdr:ext cx="762000" cy="259045"/>
    <xdr:sp macro="" textlink="">
      <xdr:nvSpPr>
        <xdr:cNvPr id="145" name="物件費該当値テキスト"/>
        <xdr:cNvSpPr txBox="1"/>
      </xdr:nvSpPr>
      <xdr:spPr>
        <a:xfrm>
          <a:off x="165989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57150</xdr:rowOff>
    </xdr:from>
    <xdr:to>
      <xdr:col>78</xdr:col>
      <xdr:colOff>120650</xdr:colOff>
      <xdr:row>13</xdr:row>
      <xdr:rowOff>158750</xdr:rowOff>
    </xdr:to>
    <xdr:sp macro="" textlink="">
      <xdr:nvSpPr>
        <xdr:cNvPr id="146" name="楕円 145"/>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168927</xdr:rowOff>
    </xdr:from>
    <xdr:ext cx="736600" cy="259045"/>
    <xdr:sp macro="" textlink="">
      <xdr:nvSpPr>
        <xdr:cNvPr id="147" name="テキスト ボックス 146"/>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48" name="楕円 147"/>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49" name="テキスト ボックス 148"/>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0" name="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34290</xdr:rowOff>
    </xdr:from>
    <xdr:to>
      <xdr:col>65</xdr:col>
      <xdr:colOff>53975</xdr:colOff>
      <xdr:row>13</xdr:row>
      <xdr:rowOff>135890</xdr:rowOff>
    </xdr:to>
    <xdr:sp macro="" textlink="">
      <xdr:nvSpPr>
        <xdr:cNvPr id="152" name="楕円 151"/>
        <xdr:cNvSpPr/>
      </xdr:nvSpPr>
      <xdr:spPr>
        <a:xfrm>
          <a:off x="12954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146067</xdr:rowOff>
    </xdr:from>
    <xdr:ext cx="762000" cy="259045"/>
    <xdr:sp macro="" textlink="">
      <xdr:nvSpPr>
        <xdr:cNvPr id="153" name="テキスト ボックス 152"/>
        <xdr:cNvSpPr txBox="1"/>
      </xdr:nvSpPr>
      <xdr:spPr>
        <a:xfrm>
          <a:off x="12623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扶助費については、前年度と同値である。年金生活者等支援臨時福祉給付金の皆減等、社会福祉費や児童福祉費の扶助費が減少している。今後も適正な事業を見極め、財政状況を圧迫することのないように上昇傾向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99785</xdr:rowOff>
    </xdr:to>
    <xdr:cxnSp macro="">
      <xdr:nvCxnSpPr>
        <xdr:cNvPr id="188" name="直線コネクタ 187"/>
        <xdr:cNvCxnSpPr/>
      </xdr:nvCxnSpPr>
      <xdr:spPr>
        <a:xfrm>
          <a:off x="3987800" y="970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99785</xdr:rowOff>
    </xdr:to>
    <xdr:cxnSp macro="">
      <xdr:nvCxnSpPr>
        <xdr:cNvPr id="191" name="直線コネクタ 190"/>
        <xdr:cNvCxnSpPr/>
      </xdr:nvCxnSpPr>
      <xdr:spPr>
        <a:xfrm>
          <a:off x="3098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88900</xdr:rowOff>
    </xdr:to>
    <xdr:cxnSp macro="">
      <xdr:nvCxnSpPr>
        <xdr:cNvPr id="194" name="直線コネクタ 193"/>
        <xdr:cNvCxnSpPr/>
      </xdr:nvCxnSpPr>
      <xdr:spPr>
        <a:xfrm>
          <a:off x="2209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7" name="直線コネクタ 196"/>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08" name="扶助費該当値テキスト"/>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4" name="テキスト ボックス 213"/>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5" name="楕円 214"/>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6" name="テキスト ボックス 215"/>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その他に係る経常収支比率が類似団体平均値を上回っているが、前年度と比較して０．１ポイント増加している。その要因は繰出金</a:t>
          </a:r>
          <a:r>
            <a:rPr kumimoji="1" lang="en-US" altLang="ja-JP" sz="1300">
              <a:latin typeface="ＭＳ Ｐゴシック" panose="020B0600070205080204" pitchFamily="50" charset="-128"/>
              <a:ea typeface="ＭＳ Ｐゴシック" panose="020B0600070205080204" pitchFamily="50" charset="-128"/>
            </a:rPr>
            <a:t>27,436</a:t>
          </a:r>
          <a:r>
            <a:rPr kumimoji="1" lang="ja-JP" altLang="en-US" sz="1300">
              <a:latin typeface="ＭＳ Ｐゴシック" panose="020B0600070205080204" pitchFamily="50" charset="-128"/>
              <a:ea typeface="ＭＳ Ｐゴシック" panose="020B0600070205080204" pitchFamily="50" charset="-128"/>
            </a:rPr>
            <a:t>千円の増等によるものである。今後は特別会計事業への事務事業の合理化等を働きかけ、繰出金の抑制を図り数値の改善に努める。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20320</xdr:rowOff>
    </xdr:to>
    <xdr:cxnSp macro="">
      <xdr:nvCxnSpPr>
        <xdr:cNvPr id="249" name="直線コネクタ 248"/>
        <xdr:cNvCxnSpPr/>
      </xdr:nvCxnSpPr>
      <xdr:spPr>
        <a:xfrm>
          <a:off x="15671800" y="995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27940</xdr:rowOff>
    </xdr:to>
    <xdr:cxnSp macro="">
      <xdr:nvCxnSpPr>
        <xdr:cNvPr id="252" name="直線コネクタ 251"/>
        <xdr:cNvCxnSpPr/>
      </xdr:nvCxnSpPr>
      <xdr:spPr>
        <a:xfrm flipV="1">
          <a:off x="14782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27940</xdr:rowOff>
    </xdr:to>
    <xdr:cxnSp macro="">
      <xdr:nvCxnSpPr>
        <xdr:cNvPr id="255" name="直線コネクタ 254"/>
        <xdr:cNvCxnSpPr/>
      </xdr:nvCxnSpPr>
      <xdr:spPr>
        <a:xfrm>
          <a:off x="13893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123190</xdr:rowOff>
    </xdr:to>
    <xdr:cxnSp macro="">
      <xdr:nvCxnSpPr>
        <xdr:cNvPr id="258" name="直線コネクタ 257"/>
        <xdr:cNvCxnSpPr/>
      </xdr:nvCxnSpPr>
      <xdr:spPr>
        <a:xfrm>
          <a:off x="13004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8" name="楕円 267"/>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9"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2" name="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数値となっている。この要因は、一部事務組合の占める割合が高いためであり、今後は一部事務組合への事務効率化等の働きかけや各種団体への補助金の見直し等により数値の下降を目指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8128</xdr:rowOff>
    </xdr:to>
    <xdr:cxnSp macro="">
      <xdr:nvCxnSpPr>
        <xdr:cNvPr id="307" name="直線コネクタ 306"/>
        <xdr:cNvCxnSpPr/>
      </xdr:nvCxnSpPr>
      <xdr:spPr>
        <a:xfrm>
          <a:off x="15671800" y="6514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170434</xdr:rowOff>
    </xdr:to>
    <xdr:cxnSp macro="">
      <xdr:nvCxnSpPr>
        <xdr:cNvPr id="310" name="直線コネクタ 309"/>
        <xdr:cNvCxnSpPr/>
      </xdr:nvCxnSpPr>
      <xdr:spPr>
        <a:xfrm>
          <a:off x="14782800" y="64363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165862</xdr:rowOff>
    </xdr:to>
    <xdr:cxnSp macro="">
      <xdr:nvCxnSpPr>
        <xdr:cNvPr id="313" name="直線コネクタ 312"/>
        <xdr:cNvCxnSpPr/>
      </xdr:nvCxnSpPr>
      <xdr:spPr>
        <a:xfrm flipV="1">
          <a:off x="13893800" y="6436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165862</xdr:rowOff>
    </xdr:to>
    <xdr:cxnSp macro="">
      <xdr:nvCxnSpPr>
        <xdr:cNvPr id="316" name="直線コネクタ 315"/>
        <xdr:cNvCxnSpPr/>
      </xdr:nvCxnSpPr>
      <xdr:spPr>
        <a:xfrm>
          <a:off x="13004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6" name="楕円 325"/>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7"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8" name="楕円 327"/>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9" name="テキスト ボックス 328"/>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0" name="楕円 329"/>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1" name="テキスト ボックス 330"/>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2" name="楕円 331"/>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3" name="テキスト ボックス 332"/>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4" name="楕円 333"/>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5" name="テキスト ボックス 334"/>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債費における経常収支比率は、前年度と比較して１．０％増加している。この増加した要因は、近年普通建設事業費に対する起債を多く借入したため、償還額が増加したことが主な要因である。引き続き起債の借入には適正に実施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88900</xdr:rowOff>
    </xdr:to>
    <xdr:cxnSp macro="">
      <xdr:nvCxnSpPr>
        <xdr:cNvPr id="368" name="直線コネクタ 367"/>
        <xdr:cNvCxnSpPr/>
      </xdr:nvCxnSpPr>
      <xdr:spPr>
        <a:xfrm>
          <a:off x="3987800" y="1304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12700</xdr:rowOff>
    </xdr:to>
    <xdr:cxnSp macro="">
      <xdr:nvCxnSpPr>
        <xdr:cNvPr id="371" name="直線コネクタ 370"/>
        <xdr:cNvCxnSpPr/>
      </xdr:nvCxnSpPr>
      <xdr:spPr>
        <a:xfrm>
          <a:off x="3098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168911</xdr:rowOff>
    </xdr:to>
    <xdr:cxnSp macro="">
      <xdr:nvCxnSpPr>
        <xdr:cNvPr id="374" name="直線コネクタ 373"/>
        <xdr:cNvCxnSpPr/>
      </xdr:nvCxnSpPr>
      <xdr:spPr>
        <a:xfrm flipV="1">
          <a:off x="2209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168911</xdr:rowOff>
    </xdr:to>
    <xdr:cxnSp macro="">
      <xdr:nvCxnSpPr>
        <xdr:cNvPr id="377" name="直線コネクタ 376"/>
        <xdr:cNvCxnSpPr/>
      </xdr:nvCxnSpPr>
      <xdr:spPr>
        <a:xfrm>
          <a:off x="1320800" y="129514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7" name="楕円 386"/>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8"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9" name="楕円 388"/>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0" name="テキスト ボックス 389"/>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1" name="楕円 390"/>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2" name="テキスト ボックス 391"/>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3" name="楕円 392"/>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4" name="テキスト ボックス 393"/>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5" name="楕円 394"/>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6" name="テキスト ボックス 395"/>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ついては、人件費、補助費等の経常収支比率が増加したため、全体で０．７ポイント上昇している。今後も事務事業の合理化や経常的経費の削減等を図り、経常収支比率の抑制に努めていくもので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35561</xdr:rowOff>
    </xdr:to>
    <xdr:cxnSp macro="">
      <xdr:nvCxnSpPr>
        <xdr:cNvPr id="427" name="直線コネクタ 426"/>
        <xdr:cNvCxnSpPr/>
      </xdr:nvCxnSpPr>
      <xdr:spPr>
        <a:xfrm>
          <a:off x="15671800" y="133766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3556</xdr:rowOff>
    </xdr:to>
    <xdr:cxnSp macro="">
      <xdr:nvCxnSpPr>
        <xdr:cNvPr id="430" name="直線コネクタ 429"/>
        <xdr:cNvCxnSpPr/>
      </xdr:nvCxnSpPr>
      <xdr:spPr>
        <a:xfrm>
          <a:off x="14782800" y="132440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106426</xdr:rowOff>
    </xdr:to>
    <xdr:cxnSp macro="">
      <xdr:nvCxnSpPr>
        <xdr:cNvPr id="433" name="直線コネクタ 432"/>
        <xdr:cNvCxnSpPr/>
      </xdr:nvCxnSpPr>
      <xdr:spPr>
        <a:xfrm flipV="1">
          <a:off x="13893800" y="13244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106426</xdr:rowOff>
    </xdr:to>
    <xdr:cxnSp macro="">
      <xdr:nvCxnSpPr>
        <xdr:cNvPr id="436" name="直線コネクタ 435"/>
        <xdr:cNvCxnSpPr/>
      </xdr:nvCxnSpPr>
      <xdr:spPr>
        <a:xfrm>
          <a:off x="13004800" y="13271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6" name="楕円 445"/>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7"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8" name="楕円 447"/>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9" name="テキスト ボックス 448"/>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0" name="楕円 449"/>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51" name="テキスト ボックス 45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4" name="楕円 45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5" name="テキスト ボックス 454"/>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133918</xdr:rowOff>
    </xdr:from>
    <xdr:to>
      <xdr:col>29</xdr:col>
      <xdr:colOff>127000</xdr:colOff>
      <xdr:row>17</xdr:row>
      <xdr:rowOff>165693</xdr:rowOff>
    </xdr:to>
    <xdr:cxnSp macro="">
      <xdr:nvCxnSpPr>
        <xdr:cNvPr id="52" name="直線コネクタ 51"/>
        <xdr:cNvCxnSpPr/>
      </xdr:nvCxnSpPr>
      <xdr:spPr bwMode="auto">
        <a:xfrm flipV="1">
          <a:off x="5003800" y="3096193"/>
          <a:ext cx="6477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118694</xdr:rowOff>
    </xdr:from>
    <xdr:ext cx="762000" cy="259045"/>
    <xdr:sp macro="" textlink="">
      <xdr:nvSpPr>
        <xdr:cNvPr id="53" name="人口1人当たり決算額の推移平均値テキスト130"/>
        <xdr:cNvSpPr txBox="1"/>
      </xdr:nvSpPr>
      <xdr:spPr>
        <a:xfrm>
          <a:off x="5740400" y="3080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165693</xdr:rowOff>
    </xdr:from>
    <xdr:to>
      <xdr:col>26</xdr:col>
      <xdr:colOff>50800</xdr:colOff>
      <xdr:row>18</xdr:row>
      <xdr:rowOff>4563</xdr:rowOff>
    </xdr:to>
    <xdr:cxnSp macro="">
      <xdr:nvCxnSpPr>
        <xdr:cNvPr id="55" name="直線コネクタ 54"/>
        <xdr:cNvCxnSpPr/>
      </xdr:nvCxnSpPr>
      <xdr:spPr bwMode="auto">
        <a:xfrm flipV="1">
          <a:off x="4305300" y="3127968"/>
          <a:ext cx="698500" cy="1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4563</xdr:rowOff>
    </xdr:from>
    <xdr:to>
      <xdr:col>22</xdr:col>
      <xdr:colOff>114300</xdr:colOff>
      <xdr:row>18</xdr:row>
      <xdr:rowOff>20369</xdr:rowOff>
    </xdr:to>
    <xdr:cxnSp macro="">
      <xdr:nvCxnSpPr>
        <xdr:cNvPr id="58" name="直線コネクタ 57"/>
        <xdr:cNvCxnSpPr/>
      </xdr:nvCxnSpPr>
      <xdr:spPr bwMode="auto">
        <a:xfrm flipV="1">
          <a:off x="3606800" y="3138288"/>
          <a:ext cx="698500" cy="1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20369</xdr:rowOff>
    </xdr:from>
    <xdr:to>
      <xdr:col>18</xdr:col>
      <xdr:colOff>177800</xdr:colOff>
      <xdr:row>18</xdr:row>
      <xdr:rowOff>22002</xdr:rowOff>
    </xdr:to>
    <xdr:cxnSp macro="">
      <xdr:nvCxnSpPr>
        <xdr:cNvPr id="61" name="直線コネクタ 60"/>
        <xdr:cNvCxnSpPr/>
      </xdr:nvCxnSpPr>
      <xdr:spPr bwMode="auto">
        <a:xfrm flipV="1">
          <a:off x="2908300" y="3154094"/>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83118</xdr:rowOff>
    </xdr:from>
    <xdr:to>
      <xdr:col>29</xdr:col>
      <xdr:colOff>177800</xdr:colOff>
      <xdr:row>18</xdr:row>
      <xdr:rowOff>13268</xdr:rowOff>
    </xdr:to>
    <xdr:sp macro="" textlink="">
      <xdr:nvSpPr>
        <xdr:cNvPr id="71" name="楕円 70"/>
        <xdr:cNvSpPr/>
      </xdr:nvSpPr>
      <xdr:spPr bwMode="auto">
        <a:xfrm>
          <a:off x="5600700" y="304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99645</xdr:rowOff>
    </xdr:from>
    <xdr:ext cx="762000" cy="259045"/>
    <xdr:sp macro="" textlink="">
      <xdr:nvSpPr>
        <xdr:cNvPr id="72" name="人口1人当たり決算額の推移該当値テキスト130"/>
        <xdr:cNvSpPr txBox="1"/>
      </xdr:nvSpPr>
      <xdr:spPr>
        <a:xfrm>
          <a:off x="5740400" y="28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114893</xdr:rowOff>
    </xdr:from>
    <xdr:to>
      <xdr:col>26</xdr:col>
      <xdr:colOff>101600</xdr:colOff>
      <xdr:row>18</xdr:row>
      <xdr:rowOff>45043</xdr:rowOff>
    </xdr:to>
    <xdr:sp macro="" textlink="">
      <xdr:nvSpPr>
        <xdr:cNvPr id="73" name="楕円 72"/>
        <xdr:cNvSpPr/>
      </xdr:nvSpPr>
      <xdr:spPr bwMode="auto">
        <a:xfrm>
          <a:off x="4953000" y="307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55220</xdr:rowOff>
    </xdr:from>
    <xdr:ext cx="736600" cy="259045"/>
    <xdr:sp macro="" textlink="">
      <xdr:nvSpPr>
        <xdr:cNvPr id="74" name="テキスト ボックス 73"/>
        <xdr:cNvSpPr txBox="1"/>
      </xdr:nvSpPr>
      <xdr:spPr>
        <a:xfrm>
          <a:off x="4622800" y="284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125213</xdr:rowOff>
    </xdr:from>
    <xdr:to>
      <xdr:col>22</xdr:col>
      <xdr:colOff>165100</xdr:colOff>
      <xdr:row>18</xdr:row>
      <xdr:rowOff>55363</xdr:rowOff>
    </xdr:to>
    <xdr:sp macro="" textlink="">
      <xdr:nvSpPr>
        <xdr:cNvPr id="75" name="楕円 74"/>
        <xdr:cNvSpPr/>
      </xdr:nvSpPr>
      <xdr:spPr bwMode="auto">
        <a:xfrm>
          <a:off x="4254500" y="308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65540</xdr:rowOff>
    </xdr:from>
    <xdr:ext cx="762000" cy="259045"/>
    <xdr:sp macro="" textlink="">
      <xdr:nvSpPr>
        <xdr:cNvPr id="76" name="テキスト ボックス 75"/>
        <xdr:cNvSpPr txBox="1"/>
      </xdr:nvSpPr>
      <xdr:spPr>
        <a:xfrm>
          <a:off x="3924300" y="28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141019</xdr:rowOff>
    </xdr:from>
    <xdr:to>
      <xdr:col>19</xdr:col>
      <xdr:colOff>38100</xdr:colOff>
      <xdr:row>18</xdr:row>
      <xdr:rowOff>71169</xdr:rowOff>
    </xdr:to>
    <xdr:sp macro="" textlink="">
      <xdr:nvSpPr>
        <xdr:cNvPr id="77" name="楕円 76"/>
        <xdr:cNvSpPr/>
      </xdr:nvSpPr>
      <xdr:spPr bwMode="auto">
        <a:xfrm>
          <a:off x="3556000" y="310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55946</xdr:rowOff>
    </xdr:from>
    <xdr:ext cx="762000" cy="259045"/>
    <xdr:sp macro="" textlink="">
      <xdr:nvSpPr>
        <xdr:cNvPr id="78" name="テキスト ボックス 77"/>
        <xdr:cNvSpPr txBox="1"/>
      </xdr:nvSpPr>
      <xdr:spPr>
        <a:xfrm>
          <a:off x="3225800" y="318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142652</xdr:rowOff>
    </xdr:from>
    <xdr:to>
      <xdr:col>15</xdr:col>
      <xdr:colOff>101600</xdr:colOff>
      <xdr:row>18</xdr:row>
      <xdr:rowOff>72802</xdr:rowOff>
    </xdr:to>
    <xdr:sp macro="" textlink="">
      <xdr:nvSpPr>
        <xdr:cNvPr id="79" name="楕円 78"/>
        <xdr:cNvSpPr/>
      </xdr:nvSpPr>
      <xdr:spPr bwMode="auto">
        <a:xfrm>
          <a:off x="2857500" y="310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57579</xdr:rowOff>
    </xdr:from>
    <xdr:ext cx="762000" cy="259045"/>
    <xdr:sp macro="" textlink="">
      <xdr:nvSpPr>
        <xdr:cNvPr id="80" name="テキスト ボックス 79"/>
        <xdr:cNvSpPr txBox="1"/>
      </xdr:nvSpPr>
      <xdr:spPr>
        <a:xfrm>
          <a:off x="2527300" y="319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289273</xdr:rowOff>
    </xdr:from>
    <xdr:to>
      <xdr:col>29</xdr:col>
      <xdr:colOff>127000</xdr:colOff>
      <xdr:row>35</xdr:row>
      <xdr:rowOff>339141</xdr:rowOff>
    </xdr:to>
    <xdr:cxnSp macro="">
      <xdr:nvCxnSpPr>
        <xdr:cNvPr id="115" name="直線コネクタ 114"/>
        <xdr:cNvCxnSpPr/>
      </xdr:nvCxnSpPr>
      <xdr:spPr bwMode="auto">
        <a:xfrm flipV="1">
          <a:off x="5003800" y="6899623"/>
          <a:ext cx="647700" cy="4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339141</xdr:rowOff>
    </xdr:from>
    <xdr:to>
      <xdr:col>26</xdr:col>
      <xdr:colOff>50800</xdr:colOff>
      <xdr:row>36</xdr:row>
      <xdr:rowOff>21485</xdr:rowOff>
    </xdr:to>
    <xdr:cxnSp macro="">
      <xdr:nvCxnSpPr>
        <xdr:cNvPr id="118" name="直線コネクタ 117"/>
        <xdr:cNvCxnSpPr/>
      </xdr:nvCxnSpPr>
      <xdr:spPr bwMode="auto">
        <a:xfrm flipV="1">
          <a:off x="4305300" y="6949491"/>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21485</xdr:rowOff>
    </xdr:from>
    <xdr:to>
      <xdr:col>22</xdr:col>
      <xdr:colOff>114300</xdr:colOff>
      <xdr:row>36</xdr:row>
      <xdr:rowOff>34515</xdr:rowOff>
    </xdr:to>
    <xdr:cxnSp macro="">
      <xdr:nvCxnSpPr>
        <xdr:cNvPr id="121" name="直線コネクタ 120"/>
        <xdr:cNvCxnSpPr/>
      </xdr:nvCxnSpPr>
      <xdr:spPr bwMode="auto">
        <a:xfrm flipV="1">
          <a:off x="3606800" y="6974735"/>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34515</xdr:rowOff>
    </xdr:from>
    <xdr:to>
      <xdr:col>18</xdr:col>
      <xdr:colOff>177800</xdr:colOff>
      <xdr:row>36</xdr:row>
      <xdr:rowOff>61849</xdr:rowOff>
    </xdr:to>
    <xdr:cxnSp macro="">
      <xdr:nvCxnSpPr>
        <xdr:cNvPr id="124" name="直線コネクタ 123"/>
        <xdr:cNvCxnSpPr/>
      </xdr:nvCxnSpPr>
      <xdr:spPr bwMode="auto">
        <a:xfrm flipV="1">
          <a:off x="2908300" y="6987765"/>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238473</xdr:rowOff>
    </xdr:from>
    <xdr:to>
      <xdr:col>29</xdr:col>
      <xdr:colOff>177800</xdr:colOff>
      <xdr:row>35</xdr:row>
      <xdr:rowOff>340073</xdr:rowOff>
    </xdr:to>
    <xdr:sp macro="" textlink="">
      <xdr:nvSpPr>
        <xdr:cNvPr id="134" name="楕円 133"/>
        <xdr:cNvSpPr/>
      </xdr:nvSpPr>
      <xdr:spPr bwMode="auto">
        <a:xfrm>
          <a:off x="5600700" y="684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210550</xdr:rowOff>
    </xdr:from>
    <xdr:ext cx="762000" cy="259045"/>
    <xdr:sp macro="" textlink="">
      <xdr:nvSpPr>
        <xdr:cNvPr id="135" name="人口1人当たり決算額の推移該当値テキスト445"/>
        <xdr:cNvSpPr txBox="1"/>
      </xdr:nvSpPr>
      <xdr:spPr>
        <a:xfrm>
          <a:off x="5740400" y="682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288341</xdr:rowOff>
    </xdr:from>
    <xdr:to>
      <xdr:col>26</xdr:col>
      <xdr:colOff>101600</xdr:colOff>
      <xdr:row>36</xdr:row>
      <xdr:rowOff>47041</xdr:rowOff>
    </xdr:to>
    <xdr:sp macro="" textlink="">
      <xdr:nvSpPr>
        <xdr:cNvPr id="136" name="楕円 135"/>
        <xdr:cNvSpPr/>
      </xdr:nvSpPr>
      <xdr:spPr bwMode="auto">
        <a:xfrm>
          <a:off x="4953000" y="689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31818</xdr:rowOff>
    </xdr:from>
    <xdr:ext cx="736600" cy="259045"/>
    <xdr:sp macro="" textlink="">
      <xdr:nvSpPr>
        <xdr:cNvPr id="137" name="テキスト ボックス 136"/>
        <xdr:cNvSpPr txBox="1"/>
      </xdr:nvSpPr>
      <xdr:spPr>
        <a:xfrm>
          <a:off x="4622800" y="698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313585</xdr:rowOff>
    </xdr:from>
    <xdr:to>
      <xdr:col>22</xdr:col>
      <xdr:colOff>165100</xdr:colOff>
      <xdr:row>36</xdr:row>
      <xdr:rowOff>72285</xdr:rowOff>
    </xdr:to>
    <xdr:sp macro="" textlink="">
      <xdr:nvSpPr>
        <xdr:cNvPr id="138" name="楕円 137"/>
        <xdr:cNvSpPr/>
      </xdr:nvSpPr>
      <xdr:spPr bwMode="auto">
        <a:xfrm>
          <a:off x="4254500" y="69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57062</xdr:rowOff>
    </xdr:from>
    <xdr:ext cx="762000" cy="259045"/>
    <xdr:sp macro="" textlink="">
      <xdr:nvSpPr>
        <xdr:cNvPr id="139" name="テキスト ボックス 138"/>
        <xdr:cNvSpPr txBox="1"/>
      </xdr:nvSpPr>
      <xdr:spPr>
        <a:xfrm>
          <a:off x="3924300" y="701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326615</xdr:rowOff>
    </xdr:from>
    <xdr:to>
      <xdr:col>19</xdr:col>
      <xdr:colOff>38100</xdr:colOff>
      <xdr:row>36</xdr:row>
      <xdr:rowOff>85315</xdr:rowOff>
    </xdr:to>
    <xdr:sp macro="" textlink="">
      <xdr:nvSpPr>
        <xdr:cNvPr id="140" name="楕円 139"/>
        <xdr:cNvSpPr/>
      </xdr:nvSpPr>
      <xdr:spPr bwMode="auto">
        <a:xfrm>
          <a:off x="3556000" y="69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70092</xdr:rowOff>
    </xdr:from>
    <xdr:ext cx="762000" cy="259045"/>
    <xdr:sp macro="" textlink="">
      <xdr:nvSpPr>
        <xdr:cNvPr id="141" name="テキスト ボックス 140"/>
        <xdr:cNvSpPr txBox="1"/>
      </xdr:nvSpPr>
      <xdr:spPr>
        <a:xfrm>
          <a:off x="3225800" y="70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11049</xdr:rowOff>
    </xdr:from>
    <xdr:to>
      <xdr:col>15</xdr:col>
      <xdr:colOff>101600</xdr:colOff>
      <xdr:row>36</xdr:row>
      <xdr:rowOff>112649</xdr:rowOff>
    </xdr:to>
    <xdr:sp macro="" textlink="">
      <xdr:nvSpPr>
        <xdr:cNvPr id="142" name="楕円 141"/>
        <xdr:cNvSpPr/>
      </xdr:nvSpPr>
      <xdr:spPr bwMode="auto">
        <a:xfrm>
          <a:off x="2857500" y="696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97426</xdr:rowOff>
    </xdr:from>
    <xdr:ext cx="762000" cy="259045"/>
    <xdr:sp macro="" textlink="">
      <xdr:nvSpPr>
        <xdr:cNvPr id="143" name="テキスト ボックス 142"/>
        <xdr:cNvSpPr txBox="1"/>
      </xdr:nvSpPr>
      <xdr:spPr>
        <a:xfrm>
          <a:off x="2527300" y="705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105835</xdr:rowOff>
    </xdr:from>
    <xdr:to>
      <xdr:col>24</xdr:col>
      <xdr:colOff>63500</xdr:colOff>
      <xdr:row>36</xdr:row>
      <xdr:rowOff>136320</xdr:rowOff>
    </xdr:to>
    <xdr:cxnSp macro="">
      <xdr:nvCxnSpPr>
        <xdr:cNvPr id="63" name="直線コネクタ 62"/>
        <xdr:cNvCxnSpPr/>
      </xdr:nvCxnSpPr>
      <xdr:spPr>
        <a:xfrm flipV="1">
          <a:off x="3797300" y="6278035"/>
          <a:ext cx="838200" cy="3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129707</xdr:rowOff>
    </xdr:from>
    <xdr:to>
      <xdr:col>19</xdr:col>
      <xdr:colOff>177800</xdr:colOff>
      <xdr:row>36</xdr:row>
      <xdr:rowOff>136320</xdr:rowOff>
    </xdr:to>
    <xdr:cxnSp macro="">
      <xdr:nvCxnSpPr>
        <xdr:cNvPr id="66" name="直線コネクタ 65"/>
        <xdr:cNvCxnSpPr/>
      </xdr:nvCxnSpPr>
      <xdr:spPr>
        <a:xfrm>
          <a:off x="2908300" y="6301907"/>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129707</xdr:rowOff>
    </xdr:from>
    <xdr:to>
      <xdr:col>15</xdr:col>
      <xdr:colOff>50800</xdr:colOff>
      <xdr:row>36</xdr:row>
      <xdr:rowOff>133887</xdr:rowOff>
    </xdr:to>
    <xdr:cxnSp macro="">
      <xdr:nvCxnSpPr>
        <xdr:cNvPr id="69" name="直線コネクタ 68"/>
        <xdr:cNvCxnSpPr/>
      </xdr:nvCxnSpPr>
      <xdr:spPr>
        <a:xfrm flipV="1">
          <a:off x="2019300" y="6301907"/>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133887</xdr:rowOff>
    </xdr:from>
    <xdr:to>
      <xdr:col>10</xdr:col>
      <xdr:colOff>114300</xdr:colOff>
      <xdr:row>36</xdr:row>
      <xdr:rowOff>140696</xdr:rowOff>
    </xdr:to>
    <xdr:cxnSp macro="">
      <xdr:nvCxnSpPr>
        <xdr:cNvPr id="72" name="直線コネクタ 71"/>
        <xdr:cNvCxnSpPr/>
      </xdr:nvCxnSpPr>
      <xdr:spPr>
        <a:xfrm flipV="1">
          <a:off x="1130300" y="6306087"/>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55035</xdr:rowOff>
    </xdr:from>
    <xdr:to>
      <xdr:col>24</xdr:col>
      <xdr:colOff>114300</xdr:colOff>
      <xdr:row>36</xdr:row>
      <xdr:rowOff>156635</xdr:rowOff>
    </xdr:to>
    <xdr:sp macro="" textlink="">
      <xdr:nvSpPr>
        <xdr:cNvPr id="82" name="楕円 81"/>
        <xdr:cNvSpPr/>
      </xdr:nvSpPr>
      <xdr:spPr>
        <a:xfrm>
          <a:off x="4584700" y="62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33462</xdr:rowOff>
    </xdr:from>
    <xdr:ext cx="534377" cy="259045"/>
    <xdr:sp macro="" textlink="">
      <xdr:nvSpPr>
        <xdr:cNvPr id="83" name="人件費該当値テキスト"/>
        <xdr:cNvSpPr txBox="1"/>
      </xdr:nvSpPr>
      <xdr:spPr>
        <a:xfrm>
          <a:off x="4686300" y="62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85520</xdr:rowOff>
    </xdr:from>
    <xdr:to>
      <xdr:col>20</xdr:col>
      <xdr:colOff>38100</xdr:colOff>
      <xdr:row>37</xdr:row>
      <xdr:rowOff>15670</xdr:rowOff>
    </xdr:to>
    <xdr:sp macro="" textlink="">
      <xdr:nvSpPr>
        <xdr:cNvPr id="84" name="楕円 83"/>
        <xdr:cNvSpPr/>
      </xdr:nvSpPr>
      <xdr:spPr>
        <a:xfrm>
          <a:off x="3746500" y="62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6797</xdr:rowOff>
    </xdr:from>
    <xdr:ext cx="534377" cy="259045"/>
    <xdr:sp macro="" textlink="">
      <xdr:nvSpPr>
        <xdr:cNvPr id="85" name="テキスト ボックス 84"/>
        <xdr:cNvSpPr txBox="1"/>
      </xdr:nvSpPr>
      <xdr:spPr>
        <a:xfrm>
          <a:off x="3530111" y="63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78907</xdr:rowOff>
    </xdr:from>
    <xdr:to>
      <xdr:col>15</xdr:col>
      <xdr:colOff>101600</xdr:colOff>
      <xdr:row>37</xdr:row>
      <xdr:rowOff>9057</xdr:rowOff>
    </xdr:to>
    <xdr:sp macro="" textlink="">
      <xdr:nvSpPr>
        <xdr:cNvPr id="86" name="楕円 85"/>
        <xdr:cNvSpPr/>
      </xdr:nvSpPr>
      <xdr:spPr>
        <a:xfrm>
          <a:off x="2857500" y="62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184</xdr:rowOff>
    </xdr:from>
    <xdr:ext cx="534377" cy="259045"/>
    <xdr:sp macro="" textlink="">
      <xdr:nvSpPr>
        <xdr:cNvPr id="87" name="テキスト ボックス 86"/>
        <xdr:cNvSpPr txBox="1"/>
      </xdr:nvSpPr>
      <xdr:spPr>
        <a:xfrm>
          <a:off x="2641111" y="634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83087</xdr:rowOff>
    </xdr:from>
    <xdr:to>
      <xdr:col>10</xdr:col>
      <xdr:colOff>165100</xdr:colOff>
      <xdr:row>37</xdr:row>
      <xdr:rowOff>13237</xdr:rowOff>
    </xdr:to>
    <xdr:sp macro="" textlink="">
      <xdr:nvSpPr>
        <xdr:cNvPr id="88" name="楕円 87"/>
        <xdr:cNvSpPr/>
      </xdr:nvSpPr>
      <xdr:spPr>
        <a:xfrm>
          <a:off x="1968500" y="62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4364</xdr:rowOff>
    </xdr:from>
    <xdr:ext cx="534377" cy="259045"/>
    <xdr:sp macro="" textlink="">
      <xdr:nvSpPr>
        <xdr:cNvPr id="89" name="テキスト ボックス 88"/>
        <xdr:cNvSpPr txBox="1"/>
      </xdr:nvSpPr>
      <xdr:spPr>
        <a:xfrm>
          <a:off x="1752111" y="63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89896</xdr:rowOff>
    </xdr:from>
    <xdr:to>
      <xdr:col>6</xdr:col>
      <xdr:colOff>38100</xdr:colOff>
      <xdr:row>37</xdr:row>
      <xdr:rowOff>20046</xdr:rowOff>
    </xdr:to>
    <xdr:sp macro="" textlink="">
      <xdr:nvSpPr>
        <xdr:cNvPr id="90" name="楕円 89"/>
        <xdr:cNvSpPr/>
      </xdr:nvSpPr>
      <xdr:spPr>
        <a:xfrm>
          <a:off x="1079500" y="62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11173</xdr:rowOff>
    </xdr:from>
    <xdr:ext cx="534377" cy="259045"/>
    <xdr:sp macro="" textlink="">
      <xdr:nvSpPr>
        <xdr:cNvPr id="91" name="テキスト ボックス 90"/>
        <xdr:cNvSpPr txBox="1"/>
      </xdr:nvSpPr>
      <xdr:spPr>
        <a:xfrm>
          <a:off x="863111" y="63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55042</xdr:rowOff>
    </xdr:from>
    <xdr:to>
      <xdr:col>24</xdr:col>
      <xdr:colOff>63500</xdr:colOff>
      <xdr:row>59</xdr:row>
      <xdr:rowOff>60811</xdr:rowOff>
    </xdr:to>
    <xdr:cxnSp macro="">
      <xdr:nvCxnSpPr>
        <xdr:cNvPr id="123" name="直線コネクタ 122"/>
        <xdr:cNvCxnSpPr/>
      </xdr:nvCxnSpPr>
      <xdr:spPr>
        <a:xfrm>
          <a:off x="3797300" y="10170592"/>
          <a:ext cx="8382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52799</xdr:rowOff>
    </xdr:from>
    <xdr:to>
      <xdr:col>19</xdr:col>
      <xdr:colOff>177800</xdr:colOff>
      <xdr:row>59</xdr:row>
      <xdr:rowOff>55042</xdr:rowOff>
    </xdr:to>
    <xdr:cxnSp macro="">
      <xdr:nvCxnSpPr>
        <xdr:cNvPr id="126" name="直線コネクタ 125"/>
        <xdr:cNvCxnSpPr/>
      </xdr:nvCxnSpPr>
      <xdr:spPr>
        <a:xfrm>
          <a:off x="2908300" y="10168349"/>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52799</xdr:rowOff>
    </xdr:from>
    <xdr:to>
      <xdr:col>15</xdr:col>
      <xdr:colOff>50800</xdr:colOff>
      <xdr:row>59</xdr:row>
      <xdr:rowOff>69846</xdr:rowOff>
    </xdr:to>
    <xdr:cxnSp macro="">
      <xdr:nvCxnSpPr>
        <xdr:cNvPr id="129" name="直線コネクタ 128"/>
        <xdr:cNvCxnSpPr/>
      </xdr:nvCxnSpPr>
      <xdr:spPr>
        <a:xfrm flipV="1">
          <a:off x="2019300" y="1016834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69846</xdr:rowOff>
    </xdr:from>
    <xdr:to>
      <xdr:col>10</xdr:col>
      <xdr:colOff>114300</xdr:colOff>
      <xdr:row>59</xdr:row>
      <xdr:rowOff>87296</xdr:rowOff>
    </xdr:to>
    <xdr:cxnSp macro="">
      <xdr:nvCxnSpPr>
        <xdr:cNvPr id="132" name="直線コネクタ 131"/>
        <xdr:cNvCxnSpPr/>
      </xdr:nvCxnSpPr>
      <xdr:spPr>
        <a:xfrm flipV="1">
          <a:off x="1130300" y="10185396"/>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10011</xdr:rowOff>
    </xdr:from>
    <xdr:to>
      <xdr:col>24</xdr:col>
      <xdr:colOff>114300</xdr:colOff>
      <xdr:row>59</xdr:row>
      <xdr:rowOff>111611</xdr:rowOff>
    </xdr:to>
    <xdr:sp macro="" textlink="">
      <xdr:nvSpPr>
        <xdr:cNvPr id="142" name="楕円 141"/>
        <xdr:cNvSpPr/>
      </xdr:nvSpPr>
      <xdr:spPr>
        <a:xfrm>
          <a:off x="4584700" y="101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96388</xdr:rowOff>
    </xdr:from>
    <xdr:ext cx="534377" cy="259045"/>
    <xdr:sp macro="" textlink="">
      <xdr:nvSpPr>
        <xdr:cNvPr id="143" name="物件費該当値テキスト"/>
        <xdr:cNvSpPr txBox="1"/>
      </xdr:nvSpPr>
      <xdr:spPr>
        <a:xfrm>
          <a:off x="4686300" y="100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4242</xdr:rowOff>
    </xdr:from>
    <xdr:to>
      <xdr:col>20</xdr:col>
      <xdr:colOff>38100</xdr:colOff>
      <xdr:row>59</xdr:row>
      <xdr:rowOff>105842</xdr:rowOff>
    </xdr:to>
    <xdr:sp macro="" textlink="">
      <xdr:nvSpPr>
        <xdr:cNvPr id="144" name="楕円 143"/>
        <xdr:cNvSpPr/>
      </xdr:nvSpPr>
      <xdr:spPr>
        <a:xfrm>
          <a:off x="3746500" y="101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96969</xdr:rowOff>
    </xdr:from>
    <xdr:ext cx="534377" cy="259045"/>
    <xdr:sp macro="" textlink="">
      <xdr:nvSpPr>
        <xdr:cNvPr id="145" name="テキスト ボックス 144"/>
        <xdr:cNvSpPr txBox="1"/>
      </xdr:nvSpPr>
      <xdr:spPr>
        <a:xfrm>
          <a:off x="3530111" y="102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1999</xdr:rowOff>
    </xdr:from>
    <xdr:to>
      <xdr:col>15</xdr:col>
      <xdr:colOff>101600</xdr:colOff>
      <xdr:row>59</xdr:row>
      <xdr:rowOff>103599</xdr:rowOff>
    </xdr:to>
    <xdr:sp macro="" textlink="">
      <xdr:nvSpPr>
        <xdr:cNvPr id="146" name="楕円 145"/>
        <xdr:cNvSpPr/>
      </xdr:nvSpPr>
      <xdr:spPr>
        <a:xfrm>
          <a:off x="2857500" y="1011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94726</xdr:rowOff>
    </xdr:from>
    <xdr:ext cx="534377" cy="259045"/>
    <xdr:sp macro="" textlink="">
      <xdr:nvSpPr>
        <xdr:cNvPr id="147" name="テキスト ボックス 146"/>
        <xdr:cNvSpPr txBox="1"/>
      </xdr:nvSpPr>
      <xdr:spPr>
        <a:xfrm>
          <a:off x="2641111" y="1021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19046</xdr:rowOff>
    </xdr:from>
    <xdr:to>
      <xdr:col>10</xdr:col>
      <xdr:colOff>165100</xdr:colOff>
      <xdr:row>59</xdr:row>
      <xdr:rowOff>120646</xdr:rowOff>
    </xdr:to>
    <xdr:sp macro="" textlink="">
      <xdr:nvSpPr>
        <xdr:cNvPr id="148" name="楕円 147"/>
        <xdr:cNvSpPr/>
      </xdr:nvSpPr>
      <xdr:spPr>
        <a:xfrm>
          <a:off x="1968500" y="101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111773</xdr:rowOff>
    </xdr:from>
    <xdr:ext cx="534377" cy="259045"/>
    <xdr:sp macro="" textlink="">
      <xdr:nvSpPr>
        <xdr:cNvPr id="149" name="テキスト ボックス 148"/>
        <xdr:cNvSpPr txBox="1"/>
      </xdr:nvSpPr>
      <xdr:spPr>
        <a:xfrm>
          <a:off x="1752111" y="102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36496</xdr:rowOff>
    </xdr:from>
    <xdr:to>
      <xdr:col>6</xdr:col>
      <xdr:colOff>38100</xdr:colOff>
      <xdr:row>59</xdr:row>
      <xdr:rowOff>138096</xdr:rowOff>
    </xdr:to>
    <xdr:sp macro="" textlink="">
      <xdr:nvSpPr>
        <xdr:cNvPr id="150" name="楕円 149"/>
        <xdr:cNvSpPr/>
      </xdr:nvSpPr>
      <xdr:spPr>
        <a:xfrm>
          <a:off x="1079500" y="101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129223</xdr:rowOff>
    </xdr:from>
    <xdr:ext cx="534377" cy="259045"/>
    <xdr:sp macro="" textlink="">
      <xdr:nvSpPr>
        <xdr:cNvPr id="151" name="テキスト ボックス 150"/>
        <xdr:cNvSpPr txBox="1"/>
      </xdr:nvSpPr>
      <xdr:spPr>
        <a:xfrm>
          <a:off x="863111" y="102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9017</xdr:rowOff>
    </xdr:from>
    <xdr:to>
      <xdr:col>24</xdr:col>
      <xdr:colOff>63500</xdr:colOff>
      <xdr:row>79</xdr:row>
      <xdr:rowOff>12522</xdr:rowOff>
    </xdr:to>
    <xdr:cxnSp macro="">
      <xdr:nvCxnSpPr>
        <xdr:cNvPr id="180" name="直線コネクタ 179"/>
        <xdr:cNvCxnSpPr/>
      </xdr:nvCxnSpPr>
      <xdr:spPr>
        <a:xfrm flipV="1">
          <a:off x="3797300" y="13553567"/>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11912</xdr:rowOff>
    </xdr:from>
    <xdr:to>
      <xdr:col>19</xdr:col>
      <xdr:colOff>177800</xdr:colOff>
      <xdr:row>79</xdr:row>
      <xdr:rowOff>12522</xdr:rowOff>
    </xdr:to>
    <xdr:cxnSp macro="">
      <xdr:nvCxnSpPr>
        <xdr:cNvPr id="183" name="直線コネクタ 182"/>
        <xdr:cNvCxnSpPr/>
      </xdr:nvCxnSpPr>
      <xdr:spPr>
        <a:xfrm>
          <a:off x="2908300" y="1355646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10618</xdr:rowOff>
    </xdr:from>
    <xdr:to>
      <xdr:col>15</xdr:col>
      <xdr:colOff>50800</xdr:colOff>
      <xdr:row>79</xdr:row>
      <xdr:rowOff>11912</xdr:rowOff>
    </xdr:to>
    <xdr:cxnSp macro="">
      <xdr:nvCxnSpPr>
        <xdr:cNvPr id="186" name="直線コネクタ 185"/>
        <xdr:cNvCxnSpPr/>
      </xdr:nvCxnSpPr>
      <xdr:spPr>
        <a:xfrm>
          <a:off x="2019300" y="13555168"/>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10464</xdr:rowOff>
    </xdr:from>
    <xdr:to>
      <xdr:col>10</xdr:col>
      <xdr:colOff>114300</xdr:colOff>
      <xdr:row>79</xdr:row>
      <xdr:rowOff>10618</xdr:rowOff>
    </xdr:to>
    <xdr:cxnSp macro="">
      <xdr:nvCxnSpPr>
        <xdr:cNvPr id="189" name="直線コネクタ 188"/>
        <xdr:cNvCxnSpPr/>
      </xdr:nvCxnSpPr>
      <xdr:spPr>
        <a:xfrm>
          <a:off x="1130300" y="13555014"/>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129667</xdr:rowOff>
    </xdr:from>
    <xdr:to>
      <xdr:col>24</xdr:col>
      <xdr:colOff>114300</xdr:colOff>
      <xdr:row>79</xdr:row>
      <xdr:rowOff>59817</xdr:rowOff>
    </xdr:to>
    <xdr:sp macro="" textlink="">
      <xdr:nvSpPr>
        <xdr:cNvPr id="199" name="楕円 198"/>
        <xdr:cNvSpPr/>
      </xdr:nvSpPr>
      <xdr:spPr>
        <a:xfrm>
          <a:off x="4584700" y="1350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44594</xdr:rowOff>
    </xdr:from>
    <xdr:ext cx="378565" cy="259045"/>
    <xdr:sp macro="" textlink="">
      <xdr:nvSpPr>
        <xdr:cNvPr id="200" name="維持補修費該当値テキスト"/>
        <xdr:cNvSpPr txBox="1"/>
      </xdr:nvSpPr>
      <xdr:spPr>
        <a:xfrm>
          <a:off x="4686300" y="13417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133172</xdr:rowOff>
    </xdr:from>
    <xdr:to>
      <xdr:col>20</xdr:col>
      <xdr:colOff>38100</xdr:colOff>
      <xdr:row>79</xdr:row>
      <xdr:rowOff>63322</xdr:rowOff>
    </xdr:to>
    <xdr:sp macro="" textlink="">
      <xdr:nvSpPr>
        <xdr:cNvPr id="201" name="楕円 200"/>
        <xdr:cNvSpPr/>
      </xdr:nvSpPr>
      <xdr:spPr>
        <a:xfrm>
          <a:off x="3746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54449</xdr:rowOff>
    </xdr:from>
    <xdr:ext cx="378565" cy="259045"/>
    <xdr:sp macro="" textlink="">
      <xdr:nvSpPr>
        <xdr:cNvPr id="202" name="テキスト ボックス 201"/>
        <xdr:cNvSpPr txBox="1"/>
      </xdr:nvSpPr>
      <xdr:spPr>
        <a:xfrm>
          <a:off x="3608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132562</xdr:rowOff>
    </xdr:from>
    <xdr:to>
      <xdr:col>15</xdr:col>
      <xdr:colOff>101600</xdr:colOff>
      <xdr:row>79</xdr:row>
      <xdr:rowOff>62712</xdr:rowOff>
    </xdr:to>
    <xdr:sp macro="" textlink="">
      <xdr:nvSpPr>
        <xdr:cNvPr id="203" name="楕円 202"/>
        <xdr:cNvSpPr/>
      </xdr:nvSpPr>
      <xdr:spPr>
        <a:xfrm>
          <a:off x="2857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53839</xdr:rowOff>
    </xdr:from>
    <xdr:ext cx="378565" cy="259045"/>
    <xdr:sp macro="" textlink="">
      <xdr:nvSpPr>
        <xdr:cNvPr id="204" name="テキスト ボックス 203"/>
        <xdr:cNvSpPr txBox="1"/>
      </xdr:nvSpPr>
      <xdr:spPr>
        <a:xfrm>
          <a:off x="2719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131268</xdr:rowOff>
    </xdr:from>
    <xdr:to>
      <xdr:col>10</xdr:col>
      <xdr:colOff>165100</xdr:colOff>
      <xdr:row>79</xdr:row>
      <xdr:rowOff>61418</xdr:rowOff>
    </xdr:to>
    <xdr:sp macro="" textlink="">
      <xdr:nvSpPr>
        <xdr:cNvPr id="205" name="楕円 204"/>
        <xdr:cNvSpPr/>
      </xdr:nvSpPr>
      <xdr:spPr>
        <a:xfrm>
          <a:off x="1968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52545</xdr:rowOff>
    </xdr:from>
    <xdr:ext cx="378565" cy="259045"/>
    <xdr:sp macro="" textlink="">
      <xdr:nvSpPr>
        <xdr:cNvPr id="206" name="テキスト ボックス 205"/>
        <xdr:cNvSpPr txBox="1"/>
      </xdr:nvSpPr>
      <xdr:spPr>
        <a:xfrm>
          <a:off x="1830017" y="1359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131114</xdr:rowOff>
    </xdr:from>
    <xdr:to>
      <xdr:col>6</xdr:col>
      <xdr:colOff>38100</xdr:colOff>
      <xdr:row>79</xdr:row>
      <xdr:rowOff>61264</xdr:rowOff>
    </xdr:to>
    <xdr:sp macro="" textlink="">
      <xdr:nvSpPr>
        <xdr:cNvPr id="207" name="楕円 206"/>
        <xdr:cNvSpPr/>
      </xdr:nvSpPr>
      <xdr:spPr>
        <a:xfrm>
          <a:off x="1079500" y="135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52391</xdr:rowOff>
    </xdr:from>
    <xdr:ext cx="378565" cy="259045"/>
    <xdr:sp macro="" textlink="">
      <xdr:nvSpPr>
        <xdr:cNvPr id="208" name="テキスト ボックス 207"/>
        <xdr:cNvSpPr txBox="1"/>
      </xdr:nvSpPr>
      <xdr:spPr>
        <a:xfrm>
          <a:off x="941017" y="1359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134311</xdr:rowOff>
    </xdr:from>
    <xdr:to>
      <xdr:col>24</xdr:col>
      <xdr:colOff>63500</xdr:colOff>
      <xdr:row>97</xdr:row>
      <xdr:rowOff>141757</xdr:rowOff>
    </xdr:to>
    <xdr:cxnSp macro="">
      <xdr:nvCxnSpPr>
        <xdr:cNvPr id="240" name="直線コネクタ 239"/>
        <xdr:cNvCxnSpPr/>
      </xdr:nvCxnSpPr>
      <xdr:spPr>
        <a:xfrm>
          <a:off x="3797300" y="16764961"/>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134311</xdr:rowOff>
    </xdr:from>
    <xdr:to>
      <xdr:col>19</xdr:col>
      <xdr:colOff>177800</xdr:colOff>
      <xdr:row>98</xdr:row>
      <xdr:rowOff>19196</xdr:rowOff>
    </xdr:to>
    <xdr:cxnSp macro="">
      <xdr:nvCxnSpPr>
        <xdr:cNvPr id="243" name="直線コネクタ 242"/>
        <xdr:cNvCxnSpPr/>
      </xdr:nvCxnSpPr>
      <xdr:spPr>
        <a:xfrm flipV="1">
          <a:off x="2908300" y="16764961"/>
          <a:ext cx="889000" cy="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19196</xdr:rowOff>
    </xdr:from>
    <xdr:to>
      <xdr:col>15</xdr:col>
      <xdr:colOff>50800</xdr:colOff>
      <xdr:row>98</xdr:row>
      <xdr:rowOff>51363</xdr:rowOff>
    </xdr:to>
    <xdr:cxnSp macro="">
      <xdr:nvCxnSpPr>
        <xdr:cNvPr id="246" name="直線コネクタ 245"/>
        <xdr:cNvCxnSpPr/>
      </xdr:nvCxnSpPr>
      <xdr:spPr>
        <a:xfrm flipV="1">
          <a:off x="2019300" y="16821296"/>
          <a:ext cx="8890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51363</xdr:rowOff>
    </xdr:from>
    <xdr:to>
      <xdr:col>10</xdr:col>
      <xdr:colOff>114300</xdr:colOff>
      <xdr:row>98</xdr:row>
      <xdr:rowOff>130001</xdr:rowOff>
    </xdr:to>
    <xdr:cxnSp macro="">
      <xdr:nvCxnSpPr>
        <xdr:cNvPr id="249" name="直線コネクタ 248"/>
        <xdr:cNvCxnSpPr/>
      </xdr:nvCxnSpPr>
      <xdr:spPr>
        <a:xfrm flipV="1">
          <a:off x="1130300" y="16853463"/>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90957</xdr:rowOff>
    </xdr:from>
    <xdr:to>
      <xdr:col>24</xdr:col>
      <xdr:colOff>114300</xdr:colOff>
      <xdr:row>98</xdr:row>
      <xdr:rowOff>21107</xdr:rowOff>
    </xdr:to>
    <xdr:sp macro="" textlink="">
      <xdr:nvSpPr>
        <xdr:cNvPr id="259" name="楕円 258"/>
        <xdr:cNvSpPr/>
      </xdr:nvSpPr>
      <xdr:spPr>
        <a:xfrm>
          <a:off x="4584700" y="167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69384</xdr:rowOff>
    </xdr:from>
    <xdr:ext cx="534377" cy="259045"/>
    <xdr:sp macro="" textlink="">
      <xdr:nvSpPr>
        <xdr:cNvPr id="260" name="扶助費該当値テキスト"/>
        <xdr:cNvSpPr txBox="1"/>
      </xdr:nvSpPr>
      <xdr:spPr>
        <a:xfrm>
          <a:off x="4686300" y="167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83511</xdr:rowOff>
    </xdr:from>
    <xdr:to>
      <xdr:col>20</xdr:col>
      <xdr:colOff>38100</xdr:colOff>
      <xdr:row>98</xdr:row>
      <xdr:rowOff>13661</xdr:rowOff>
    </xdr:to>
    <xdr:sp macro="" textlink="">
      <xdr:nvSpPr>
        <xdr:cNvPr id="261" name="楕円 260"/>
        <xdr:cNvSpPr/>
      </xdr:nvSpPr>
      <xdr:spPr>
        <a:xfrm>
          <a:off x="3746500" y="167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4788</xdr:rowOff>
    </xdr:from>
    <xdr:ext cx="534377" cy="259045"/>
    <xdr:sp macro="" textlink="">
      <xdr:nvSpPr>
        <xdr:cNvPr id="262" name="テキスト ボックス 261"/>
        <xdr:cNvSpPr txBox="1"/>
      </xdr:nvSpPr>
      <xdr:spPr>
        <a:xfrm>
          <a:off x="3530111" y="168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139846</xdr:rowOff>
    </xdr:from>
    <xdr:to>
      <xdr:col>15</xdr:col>
      <xdr:colOff>101600</xdr:colOff>
      <xdr:row>98</xdr:row>
      <xdr:rowOff>69996</xdr:rowOff>
    </xdr:to>
    <xdr:sp macro="" textlink="">
      <xdr:nvSpPr>
        <xdr:cNvPr id="263" name="楕円 262"/>
        <xdr:cNvSpPr/>
      </xdr:nvSpPr>
      <xdr:spPr>
        <a:xfrm>
          <a:off x="28575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61123</xdr:rowOff>
    </xdr:from>
    <xdr:ext cx="534377" cy="259045"/>
    <xdr:sp macro="" textlink="">
      <xdr:nvSpPr>
        <xdr:cNvPr id="264" name="テキスト ボックス 263"/>
        <xdr:cNvSpPr txBox="1"/>
      </xdr:nvSpPr>
      <xdr:spPr>
        <a:xfrm>
          <a:off x="2641111" y="168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xdr:rowOff>
    </xdr:from>
    <xdr:to>
      <xdr:col>10</xdr:col>
      <xdr:colOff>165100</xdr:colOff>
      <xdr:row>98</xdr:row>
      <xdr:rowOff>102163</xdr:rowOff>
    </xdr:to>
    <xdr:sp macro="" textlink="">
      <xdr:nvSpPr>
        <xdr:cNvPr id="265" name="楕円 264"/>
        <xdr:cNvSpPr/>
      </xdr:nvSpPr>
      <xdr:spPr>
        <a:xfrm>
          <a:off x="1968500" y="16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93290</xdr:rowOff>
    </xdr:from>
    <xdr:ext cx="534377" cy="259045"/>
    <xdr:sp macro="" textlink="">
      <xdr:nvSpPr>
        <xdr:cNvPr id="266" name="テキスト ボックス 265"/>
        <xdr:cNvSpPr txBox="1"/>
      </xdr:nvSpPr>
      <xdr:spPr>
        <a:xfrm>
          <a:off x="1752111" y="168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79201</xdr:rowOff>
    </xdr:from>
    <xdr:to>
      <xdr:col>6</xdr:col>
      <xdr:colOff>38100</xdr:colOff>
      <xdr:row>99</xdr:row>
      <xdr:rowOff>9351</xdr:rowOff>
    </xdr:to>
    <xdr:sp macro="" textlink="">
      <xdr:nvSpPr>
        <xdr:cNvPr id="267" name="楕円 266"/>
        <xdr:cNvSpPr/>
      </xdr:nvSpPr>
      <xdr:spPr>
        <a:xfrm>
          <a:off x="1079500" y="168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478</xdr:rowOff>
    </xdr:from>
    <xdr:ext cx="534377" cy="259045"/>
    <xdr:sp macro="" textlink="">
      <xdr:nvSpPr>
        <xdr:cNvPr id="268" name="テキスト ボックス 267"/>
        <xdr:cNvSpPr txBox="1"/>
      </xdr:nvSpPr>
      <xdr:spPr>
        <a:xfrm>
          <a:off x="863111" y="169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145804</xdr:rowOff>
    </xdr:from>
    <xdr:to>
      <xdr:col>55</xdr:col>
      <xdr:colOff>0</xdr:colOff>
      <xdr:row>36</xdr:row>
      <xdr:rowOff>148655</xdr:rowOff>
    </xdr:to>
    <xdr:cxnSp macro="">
      <xdr:nvCxnSpPr>
        <xdr:cNvPr id="293" name="直線コネクタ 292"/>
        <xdr:cNvCxnSpPr/>
      </xdr:nvCxnSpPr>
      <xdr:spPr>
        <a:xfrm flipV="1">
          <a:off x="9639300" y="6318004"/>
          <a:ext cx="8382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92820</xdr:rowOff>
    </xdr:from>
    <xdr:to>
      <xdr:col>50</xdr:col>
      <xdr:colOff>114300</xdr:colOff>
      <xdr:row>36</xdr:row>
      <xdr:rowOff>148655</xdr:rowOff>
    </xdr:to>
    <xdr:cxnSp macro="">
      <xdr:nvCxnSpPr>
        <xdr:cNvPr id="296" name="直線コネクタ 295"/>
        <xdr:cNvCxnSpPr/>
      </xdr:nvCxnSpPr>
      <xdr:spPr>
        <a:xfrm>
          <a:off x="8750300" y="6265020"/>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92820</xdr:rowOff>
    </xdr:from>
    <xdr:to>
      <xdr:col>45</xdr:col>
      <xdr:colOff>177800</xdr:colOff>
      <xdr:row>36</xdr:row>
      <xdr:rowOff>130733</xdr:rowOff>
    </xdr:to>
    <xdr:cxnSp macro="">
      <xdr:nvCxnSpPr>
        <xdr:cNvPr id="299" name="直線コネクタ 298"/>
        <xdr:cNvCxnSpPr/>
      </xdr:nvCxnSpPr>
      <xdr:spPr>
        <a:xfrm flipV="1">
          <a:off x="7861300" y="6265020"/>
          <a:ext cx="889000" cy="3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130733</xdr:rowOff>
    </xdr:from>
    <xdr:to>
      <xdr:col>41</xdr:col>
      <xdr:colOff>50800</xdr:colOff>
      <xdr:row>36</xdr:row>
      <xdr:rowOff>159468</xdr:rowOff>
    </xdr:to>
    <xdr:cxnSp macro="">
      <xdr:nvCxnSpPr>
        <xdr:cNvPr id="302" name="直線コネクタ 301"/>
        <xdr:cNvCxnSpPr/>
      </xdr:nvCxnSpPr>
      <xdr:spPr>
        <a:xfrm flipV="1">
          <a:off x="6972300" y="6302933"/>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95004</xdr:rowOff>
    </xdr:from>
    <xdr:to>
      <xdr:col>55</xdr:col>
      <xdr:colOff>50800</xdr:colOff>
      <xdr:row>37</xdr:row>
      <xdr:rowOff>25154</xdr:rowOff>
    </xdr:to>
    <xdr:sp macro="" textlink="">
      <xdr:nvSpPr>
        <xdr:cNvPr id="312" name="楕円 311"/>
        <xdr:cNvSpPr/>
      </xdr:nvSpPr>
      <xdr:spPr>
        <a:xfrm>
          <a:off x="10426700" y="62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73431</xdr:rowOff>
    </xdr:from>
    <xdr:ext cx="534377" cy="259045"/>
    <xdr:sp macro="" textlink="">
      <xdr:nvSpPr>
        <xdr:cNvPr id="313" name="補助費等該当値テキスト"/>
        <xdr:cNvSpPr txBox="1"/>
      </xdr:nvSpPr>
      <xdr:spPr>
        <a:xfrm>
          <a:off x="10528300" y="624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97855</xdr:rowOff>
    </xdr:from>
    <xdr:to>
      <xdr:col>50</xdr:col>
      <xdr:colOff>165100</xdr:colOff>
      <xdr:row>37</xdr:row>
      <xdr:rowOff>28005</xdr:rowOff>
    </xdr:to>
    <xdr:sp macro="" textlink="">
      <xdr:nvSpPr>
        <xdr:cNvPr id="314" name="楕円 313"/>
        <xdr:cNvSpPr/>
      </xdr:nvSpPr>
      <xdr:spPr>
        <a:xfrm>
          <a:off x="9588500" y="62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19132</xdr:rowOff>
    </xdr:from>
    <xdr:ext cx="534377" cy="259045"/>
    <xdr:sp macro="" textlink="">
      <xdr:nvSpPr>
        <xdr:cNvPr id="315" name="テキスト ボックス 314"/>
        <xdr:cNvSpPr txBox="1"/>
      </xdr:nvSpPr>
      <xdr:spPr>
        <a:xfrm>
          <a:off x="9372111" y="63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42020</xdr:rowOff>
    </xdr:from>
    <xdr:to>
      <xdr:col>46</xdr:col>
      <xdr:colOff>38100</xdr:colOff>
      <xdr:row>36</xdr:row>
      <xdr:rowOff>143620</xdr:rowOff>
    </xdr:to>
    <xdr:sp macro="" textlink="">
      <xdr:nvSpPr>
        <xdr:cNvPr id="316" name="楕円 315"/>
        <xdr:cNvSpPr/>
      </xdr:nvSpPr>
      <xdr:spPr>
        <a:xfrm>
          <a:off x="8699500" y="62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160147</xdr:rowOff>
    </xdr:from>
    <xdr:ext cx="534377" cy="259045"/>
    <xdr:sp macro="" textlink="">
      <xdr:nvSpPr>
        <xdr:cNvPr id="317" name="テキスト ボックス 316"/>
        <xdr:cNvSpPr txBox="1"/>
      </xdr:nvSpPr>
      <xdr:spPr>
        <a:xfrm>
          <a:off x="8483111" y="59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79933</xdr:rowOff>
    </xdr:from>
    <xdr:to>
      <xdr:col>41</xdr:col>
      <xdr:colOff>101600</xdr:colOff>
      <xdr:row>37</xdr:row>
      <xdr:rowOff>10083</xdr:rowOff>
    </xdr:to>
    <xdr:sp macro="" textlink="">
      <xdr:nvSpPr>
        <xdr:cNvPr id="318" name="楕円 317"/>
        <xdr:cNvSpPr/>
      </xdr:nvSpPr>
      <xdr:spPr>
        <a:xfrm>
          <a:off x="7810500" y="62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26610</xdr:rowOff>
    </xdr:from>
    <xdr:ext cx="534377" cy="259045"/>
    <xdr:sp macro="" textlink="">
      <xdr:nvSpPr>
        <xdr:cNvPr id="319" name="テキスト ボックス 318"/>
        <xdr:cNvSpPr txBox="1"/>
      </xdr:nvSpPr>
      <xdr:spPr>
        <a:xfrm>
          <a:off x="7594111" y="602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108668</xdr:rowOff>
    </xdr:from>
    <xdr:to>
      <xdr:col>36</xdr:col>
      <xdr:colOff>165100</xdr:colOff>
      <xdr:row>37</xdr:row>
      <xdr:rowOff>38818</xdr:rowOff>
    </xdr:to>
    <xdr:sp macro="" textlink="">
      <xdr:nvSpPr>
        <xdr:cNvPr id="320" name="楕円 319"/>
        <xdr:cNvSpPr/>
      </xdr:nvSpPr>
      <xdr:spPr>
        <a:xfrm>
          <a:off x="6921500" y="62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29945</xdr:rowOff>
    </xdr:from>
    <xdr:ext cx="534377" cy="259045"/>
    <xdr:sp macro="" textlink="">
      <xdr:nvSpPr>
        <xdr:cNvPr id="321" name="テキスト ボックス 320"/>
        <xdr:cNvSpPr txBox="1"/>
      </xdr:nvSpPr>
      <xdr:spPr>
        <a:xfrm>
          <a:off x="6705111" y="63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110530</xdr:rowOff>
    </xdr:from>
    <xdr:to>
      <xdr:col>55</xdr:col>
      <xdr:colOff>0</xdr:colOff>
      <xdr:row>58</xdr:row>
      <xdr:rowOff>57952</xdr:rowOff>
    </xdr:to>
    <xdr:cxnSp macro="">
      <xdr:nvCxnSpPr>
        <xdr:cNvPr id="350" name="直線コネクタ 349"/>
        <xdr:cNvCxnSpPr/>
      </xdr:nvCxnSpPr>
      <xdr:spPr>
        <a:xfrm>
          <a:off x="9639300" y="98831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110530</xdr:rowOff>
    </xdr:from>
    <xdr:to>
      <xdr:col>50</xdr:col>
      <xdr:colOff>114300</xdr:colOff>
      <xdr:row>57</xdr:row>
      <xdr:rowOff>149553</xdr:rowOff>
    </xdr:to>
    <xdr:cxnSp macro="">
      <xdr:nvCxnSpPr>
        <xdr:cNvPr id="353" name="直線コネクタ 352"/>
        <xdr:cNvCxnSpPr/>
      </xdr:nvCxnSpPr>
      <xdr:spPr>
        <a:xfrm flipV="1">
          <a:off x="8750300" y="9883180"/>
          <a:ext cx="889000" cy="3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119713</xdr:rowOff>
    </xdr:from>
    <xdr:to>
      <xdr:col>45</xdr:col>
      <xdr:colOff>177800</xdr:colOff>
      <xdr:row>57</xdr:row>
      <xdr:rowOff>149553</xdr:rowOff>
    </xdr:to>
    <xdr:cxnSp macro="">
      <xdr:nvCxnSpPr>
        <xdr:cNvPr id="356" name="直線コネクタ 355"/>
        <xdr:cNvCxnSpPr/>
      </xdr:nvCxnSpPr>
      <xdr:spPr>
        <a:xfrm>
          <a:off x="7861300" y="9892363"/>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113944</xdr:rowOff>
    </xdr:from>
    <xdr:to>
      <xdr:col>41</xdr:col>
      <xdr:colOff>50800</xdr:colOff>
      <xdr:row>57</xdr:row>
      <xdr:rowOff>119713</xdr:rowOff>
    </xdr:to>
    <xdr:cxnSp macro="">
      <xdr:nvCxnSpPr>
        <xdr:cNvPr id="359" name="直線コネクタ 358"/>
        <xdr:cNvCxnSpPr/>
      </xdr:nvCxnSpPr>
      <xdr:spPr>
        <a:xfrm>
          <a:off x="6972300" y="9715144"/>
          <a:ext cx="889000" cy="17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7152</xdr:rowOff>
    </xdr:from>
    <xdr:to>
      <xdr:col>55</xdr:col>
      <xdr:colOff>50800</xdr:colOff>
      <xdr:row>58</xdr:row>
      <xdr:rowOff>108752</xdr:rowOff>
    </xdr:to>
    <xdr:sp macro="" textlink="">
      <xdr:nvSpPr>
        <xdr:cNvPr id="369" name="楕円 368"/>
        <xdr:cNvSpPr/>
      </xdr:nvSpPr>
      <xdr:spPr>
        <a:xfrm>
          <a:off x="10426700" y="9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93529</xdr:rowOff>
    </xdr:from>
    <xdr:ext cx="534377" cy="259045"/>
    <xdr:sp macro="" textlink="">
      <xdr:nvSpPr>
        <xdr:cNvPr id="370" name="普通建設事業費該当値テキスト"/>
        <xdr:cNvSpPr txBox="1"/>
      </xdr:nvSpPr>
      <xdr:spPr>
        <a:xfrm>
          <a:off x="10528300" y="98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59730</xdr:rowOff>
    </xdr:from>
    <xdr:to>
      <xdr:col>50</xdr:col>
      <xdr:colOff>165100</xdr:colOff>
      <xdr:row>57</xdr:row>
      <xdr:rowOff>161330</xdr:rowOff>
    </xdr:to>
    <xdr:sp macro="" textlink="">
      <xdr:nvSpPr>
        <xdr:cNvPr id="371" name="楕円 370"/>
        <xdr:cNvSpPr/>
      </xdr:nvSpPr>
      <xdr:spPr>
        <a:xfrm>
          <a:off x="9588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152457</xdr:rowOff>
    </xdr:from>
    <xdr:ext cx="534377" cy="259045"/>
    <xdr:sp macro="" textlink="">
      <xdr:nvSpPr>
        <xdr:cNvPr id="372" name="テキスト ボックス 371"/>
        <xdr:cNvSpPr txBox="1"/>
      </xdr:nvSpPr>
      <xdr:spPr>
        <a:xfrm>
          <a:off x="9372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98753</xdr:rowOff>
    </xdr:from>
    <xdr:to>
      <xdr:col>46</xdr:col>
      <xdr:colOff>38100</xdr:colOff>
      <xdr:row>58</xdr:row>
      <xdr:rowOff>28903</xdr:rowOff>
    </xdr:to>
    <xdr:sp macro="" textlink="">
      <xdr:nvSpPr>
        <xdr:cNvPr id="373" name="楕円 372"/>
        <xdr:cNvSpPr/>
      </xdr:nvSpPr>
      <xdr:spPr>
        <a:xfrm>
          <a:off x="8699500" y="98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20030</xdr:rowOff>
    </xdr:from>
    <xdr:ext cx="534377" cy="259045"/>
    <xdr:sp macro="" textlink="">
      <xdr:nvSpPr>
        <xdr:cNvPr id="374" name="テキスト ボックス 373"/>
        <xdr:cNvSpPr txBox="1"/>
      </xdr:nvSpPr>
      <xdr:spPr>
        <a:xfrm>
          <a:off x="8483111" y="99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68913</xdr:rowOff>
    </xdr:from>
    <xdr:to>
      <xdr:col>41</xdr:col>
      <xdr:colOff>101600</xdr:colOff>
      <xdr:row>57</xdr:row>
      <xdr:rowOff>170513</xdr:rowOff>
    </xdr:to>
    <xdr:sp macro="" textlink="">
      <xdr:nvSpPr>
        <xdr:cNvPr id="375" name="楕円 374"/>
        <xdr:cNvSpPr/>
      </xdr:nvSpPr>
      <xdr:spPr>
        <a:xfrm>
          <a:off x="7810500" y="9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161640</xdr:rowOff>
    </xdr:from>
    <xdr:ext cx="534377" cy="259045"/>
    <xdr:sp macro="" textlink="">
      <xdr:nvSpPr>
        <xdr:cNvPr id="376" name="テキスト ボックス 375"/>
        <xdr:cNvSpPr txBox="1"/>
      </xdr:nvSpPr>
      <xdr:spPr>
        <a:xfrm>
          <a:off x="7594111" y="99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63144</xdr:rowOff>
    </xdr:from>
    <xdr:to>
      <xdr:col>36</xdr:col>
      <xdr:colOff>165100</xdr:colOff>
      <xdr:row>56</xdr:row>
      <xdr:rowOff>164744</xdr:rowOff>
    </xdr:to>
    <xdr:sp macro="" textlink="">
      <xdr:nvSpPr>
        <xdr:cNvPr id="377" name="楕円 376"/>
        <xdr:cNvSpPr/>
      </xdr:nvSpPr>
      <xdr:spPr>
        <a:xfrm>
          <a:off x="6921500" y="96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9821</xdr:rowOff>
    </xdr:from>
    <xdr:ext cx="534377" cy="259045"/>
    <xdr:sp macro="" textlink="">
      <xdr:nvSpPr>
        <xdr:cNvPr id="378" name="テキスト ボックス 377"/>
        <xdr:cNvSpPr txBox="1"/>
      </xdr:nvSpPr>
      <xdr:spPr>
        <a:xfrm>
          <a:off x="6705111" y="94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90698</xdr:rowOff>
    </xdr:from>
    <xdr:to>
      <xdr:col>55</xdr:col>
      <xdr:colOff>0</xdr:colOff>
      <xdr:row>79</xdr:row>
      <xdr:rowOff>95155</xdr:rowOff>
    </xdr:to>
    <xdr:cxnSp macro="">
      <xdr:nvCxnSpPr>
        <xdr:cNvPr id="409" name="直線コネクタ 408"/>
        <xdr:cNvCxnSpPr/>
      </xdr:nvCxnSpPr>
      <xdr:spPr>
        <a:xfrm flipV="1">
          <a:off x="9639300" y="13635248"/>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119321</xdr:rowOff>
    </xdr:from>
    <xdr:to>
      <xdr:col>50</xdr:col>
      <xdr:colOff>114300</xdr:colOff>
      <xdr:row>79</xdr:row>
      <xdr:rowOff>95155</xdr:rowOff>
    </xdr:to>
    <xdr:cxnSp macro="">
      <xdr:nvCxnSpPr>
        <xdr:cNvPr id="412" name="直線コネクタ 411"/>
        <xdr:cNvCxnSpPr/>
      </xdr:nvCxnSpPr>
      <xdr:spPr>
        <a:xfrm>
          <a:off x="8750300" y="13320971"/>
          <a:ext cx="889000" cy="31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119321</xdr:rowOff>
    </xdr:from>
    <xdr:to>
      <xdr:col>45</xdr:col>
      <xdr:colOff>177800</xdr:colOff>
      <xdr:row>78</xdr:row>
      <xdr:rowOff>17171</xdr:rowOff>
    </xdr:to>
    <xdr:cxnSp macro="">
      <xdr:nvCxnSpPr>
        <xdr:cNvPr id="415" name="直線コネクタ 414"/>
        <xdr:cNvCxnSpPr/>
      </xdr:nvCxnSpPr>
      <xdr:spPr>
        <a:xfrm flipV="1">
          <a:off x="7861300" y="13320971"/>
          <a:ext cx="889000" cy="6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39898</xdr:rowOff>
    </xdr:from>
    <xdr:to>
      <xdr:col>55</xdr:col>
      <xdr:colOff>50800</xdr:colOff>
      <xdr:row>79</xdr:row>
      <xdr:rowOff>141498</xdr:rowOff>
    </xdr:to>
    <xdr:sp macro="" textlink="">
      <xdr:nvSpPr>
        <xdr:cNvPr id="425" name="楕円 424"/>
        <xdr:cNvSpPr/>
      </xdr:nvSpPr>
      <xdr:spPr>
        <a:xfrm>
          <a:off x="10426700" y="13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126275</xdr:rowOff>
    </xdr:from>
    <xdr:ext cx="378565" cy="259045"/>
    <xdr:sp macro="" textlink="">
      <xdr:nvSpPr>
        <xdr:cNvPr id="426" name="普通建設事業費 （ うち新規整備　）該当値テキスト"/>
        <xdr:cNvSpPr txBox="1"/>
      </xdr:nvSpPr>
      <xdr:spPr>
        <a:xfrm>
          <a:off x="10528300" y="1349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44355</xdr:rowOff>
    </xdr:from>
    <xdr:to>
      <xdr:col>50</xdr:col>
      <xdr:colOff>165100</xdr:colOff>
      <xdr:row>79</xdr:row>
      <xdr:rowOff>145955</xdr:rowOff>
    </xdr:to>
    <xdr:sp macro="" textlink="">
      <xdr:nvSpPr>
        <xdr:cNvPr id="427" name="楕円 426"/>
        <xdr:cNvSpPr/>
      </xdr:nvSpPr>
      <xdr:spPr>
        <a:xfrm>
          <a:off x="9588500" y="13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137082</xdr:rowOff>
    </xdr:from>
    <xdr:ext cx="378565" cy="259045"/>
    <xdr:sp macro="" textlink="">
      <xdr:nvSpPr>
        <xdr:cNvPr id="428" name="テキスト ボックス 427"/>
        <xdr:cNvSpPr txBox="1"/>
      </xdr:nvSpPr>
      <xdr:spPr>
        <a:xfrm>
          <a:off x="9450017" y="1368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68521</xdr:rowOff>
    </xdr:from>
    <xdr:to>
      <xdr:col>46</xdr:col>
      <xdr:colOff>38100</xdr:colOff>
      <xdr:row>77</xdr:row>
      <xdr:rowOff>170121</xdr:rowOff>
    </xdr:to>
    <xdr:sp macro="" textlink="">
      <xdr:nvSpPr>
        <xdr:cNvPr id="429" name="楕円 428"/>
        <xdr:cNvSpPr/>
      </xdr:nvSpPr>
      <xdr:spPr>
        <a:xfrm>
          <a:off x="8699500" y="132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161248</xdr:rowOff>
    </xdr:from>
    <xdr:ext cx="534377" cy="259045"/>
    <xdr:sp macro="" textlink="">
      <xdr:nvSpPr>
        <xdr:cNvPr id="430" name="テキスト ボックス 429"/>
        <xdr:cNvSpPr txBox="1"/>
      </xdr:nvSpPr>
      <xdr:spPr>
        <a:xfrm>
          <a:off x="8483111" y="133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137821</xdr:rowOff>
    </xdr:from>
    <xdr:to>
      <xdr:col>41</xdr:col>
      <xdr:colOff>101600</xdr:colOff>
      <xdr:row>78</xdr:row>
      <xdr:rowOff>67971</xdr:rowOff>
    </xdr:to>
    <xdr:sp macro="" textlink="">
      <xdr:nvSpPr>
        <xdr:cNvPr id="431" name="楕円 430"/>
        <xdr:cNvSpPr/>
      </xdr:nvSpPr>
      <xdr:spPr>
        <a:xfrm>
          <a:off x="7810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59098</xdr:rowOff>
    </xdr:from>
    <xdr:ext cx="534377" cy="259045"/>
    <xdr:sp macro="" textlink="">
      <xdr:nvSpPr>
        <xdr:cNvPr id="432" name="テキスト ボックス 431"/>
        <xdr:cNvSpPr txBox="1"/>
      </xdr:nvSpPr>
      <xdr:spPr>
        <a:xfrm>
          <a:off x="7594111" y="134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116243</xdr:rowOff>
    </xdr:from>
    <xdr:to>
      <xdr:col>55</xdr:col>
      <xdr:colOff>0</xdr:colOff>
      <xdr:row>97</xdr:row>
      <xdr:rowOff>137122</xdr:rowOff>
    </xdr:to>
    <xdr:cxnSp macro="">
      <xdr:nvCxnSpPr>
        <xdr:cNvPr id="461" name="直線コネクタ 460"/>
        <xdr:cNvCxnSpPr/>
      </xdr:nvCxnSpPr>
      <xdr:spPr>
        <a:xfrm>
          <a:off x="9639300" y="16575443"/>
          <a:ext cx="838200" cy="19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116243</xdr:rowOff>
    </xdr:from>
    <xdr:to>
      <xdr:col>50</xdr:col>
      <xdr:colOff>114300</xdr:colOff>
      <xdr:row>98</xdr:row>
      <xdr:rowOff>87948</xdr:rowOff>
    </xdr:to>
    <xdr:cxnSp macro="">
      <xdr:nvCxnSpPr>
        <xdr:cNvPr id="464" name="直線コネクタ 463"/>
        <xdr:cNvCxnSpPr/>
      </xdr:nvCxnSpPr>
      <xdr:spPr>
        <a:xfrm flipV="1">
          <a:off x="8750300" y="16575443"/>
          <a:ext cx="889000" cy="3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149289</xdr:rowOff>
    </xdr:from>
    <xdr:to>
      <xdr:col>45</xdr:col>
      <xdr:colOff>177800</xdr:colOff>
      <xdr:row>98</xdr:row>
      <xdr:rowOff>87948</xdr:rowOff>
    </xdr:to>
    <xdr:cxnSp macro="">
      <xdr:nvCxnSpPr>
        <xdr:cNvPr id="467" name="直線コネクタ 466"/>
        <xdr:cNvCxnSpPr/>
      </xdr:nvCxnSpPr>
      <xdr:spPr>
        <a:xfrm>
          <a:off x="7861300" y="16779939"/>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86322</xdr:rowOff>
    </xdr:from>
    <xdr:to>
      <xdr:col>55</xdr:col>
      <xdr:colOff>50800</xdr:colOff>
      <xdr:row>98</xdr:row>
      <xdr:rowOff>16472</xdr:rowOff>
    </xdr:to>
    <xdr:sp macro="" textlink="">
      <xdr:nvSpPr>
        <xdr:cNvPr id="477" name="楕円 476"/>
        <xdr:cNvSpPr/>
      </xdr:nvSpPr>
      <xdr:spPr>
        <a:xfrm>
          <a:off x="10426700" y="167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64749</xdr:rowOff>
    </xdr:from>
    <xdr:ext cx="534377" cy="259045"/>
    <xdr:sp macro="" textlink="">
      <xdr:nvSpPr>
        <xdr:cNvPr id="478" name="普通建設事業費 （ うち更新整備　）該当値テキスト"/>
        <xdr:cNvSpPr txBox="1"/>
      </xdr:nvSpPr>
      <xdr:spPr>
        <a:xfrm>
          <a:off x="10528300" y="166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65443</xdr:rowOff>
    </xdr:from>
    <xdr:to>
      <xdr:col>50</xdr:col>
      <xdr:colOff>165100</xdr:colOff>
      <xdr:row>96</xdr:row>
      <xdr:rowOff>167043</xdr:rowOff>
    </xdr:to>
    <xdr:sp macro="" textlink="">
      <xdr:nvSpPr>
        <xdr:cNvPr id="479" name="楕円 478"/>
        <xdr:cNvSpPr/>
      </xdr:nvSpPr>
      <xdr:spPr>
        <a:xfrm>
          <a:off x="9588500" y="1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12120</xdr:rowOff>
    </xdr:from>
    <xdr:ext cx="534377" cy="259045"/>
    <xdr:sp macro="" textlink="">
      <xdr:nvSpPr>
        <xdr:cNvPr id="480" name="テキスト ボックス 479"/>
        <xdr:cNvSpPr txBox="1"/>
      </xdr:nvSpPr>
      <xdr:spPr>
        <a:xfrm>
          <a:off x="9372111" y="162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37148</xdr:rowOff>
    </xdr:from>
    <xdr:to>
      <xdr:col>46</xdr:col>
      <xdr:colOff>38100</xdr:colOff>
      <xdr:row>98</xdr:row>
      <xdr:rowOff>138748</xdr:rowOff>
    </xdr:to>
    <xdr:sp macro="" textlink="">
      <xdr:nvSpPr>
        <xdr:cNvPr id="481" name="楕円 480"/>
        <xdr:cNvSpPr/>
      </xdr:nvSpPr>
      <xdr:spPr>
        <a:xfrm>
          <a:off x="8699500" y="168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129875</xdr:rowOff>
    </xdr:from>
    <xdr:ext cx="534377" cy="259045"/>
    <xdr:sp macro="" textlink="">
      <xdr:nvSpPr>
        <xdr:cNvPr id="482" name="テキスト ボックス 481"/>
        <xdr:cNvSpPr txBox="1"/>
      </xdr:nvSpPr>
      <xdr:spPr>
        <a:xfrm>
          <a:off x="8483111" y="169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98489</xdr:rowOff>
    </xdr:from>
    <xdr:to>
      <xdr:col>41</xdr:col>
      <xdr:colOff>101600</xdr:colOff>
      <xdr:row>98</xdr:row>
      <xdr:rowOff>28639</xdr:rowOff>
    </xdr:to>
    <xdr:sp macro="" textlink="">
      <xdr:nvSpPr>
        <xdr:cNvPr id="483" name="楕円 482"/>
        <xdr:cNvSpPr/>
      </xdr:nvSpPr>
      <xdr:spPr>
        <a:xfrm>
          <a:off x="7810500" y="167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19766</xdr:rowOff>
    </xdr:from>
    <xdr:ext cx="534377" cy="259045"/>
    <xdr:sp macro="" textlink="">
      <xdr:nvSpPr>
        <xdr:cNvPr id="484" name="テキスト ボックス 483"/>
        <xdr:cNvSpPr txBox="1"/>
      </xdr:nvSpPr>
      <xdr:spPr>
        <a:xfrm>
          <a:off x="7594111" y="168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20256</xdr:rowOff>
    </xdr:from>
    <xdr:to>
      <xdr:col>85</xdr:col>
      <xdr:colOff>127000</xdr:colOff>
      <xdr:row>77</xdr:row>
      <xdr:rowOff>59364</xdr:rowOff>
    </xdr:to>
    <xdr:cxnSp macro="">
      <xdr:nvCxnSpPr>
        <xdr:cNvPr id="619" name="直線コネクタ 618"/>
        <xdr:cNvCxnSpPr/>
      </xdr:nvCxnSpPr>
      <xdr:spPr>
        <a:xfrm flipV="1">
          <a:off x="15481300" y="13221906"/>
          <a:ext cx="8382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59364</xdr:rowOff>
    </xdr:from>
    <xdr:to>
      <xdr:col>81</xdr:col>
      <xdr:colOff>50800</xdr:colOff>
      <xdr:row>77</xdr:row>
      <xdr:rowOff>79301</xdr:rowOff>
    </xdr:to>
    <xdr:cxnSp macro="">
      <xdr:nvCxnSpPr>
        <xdr:cNvPr id="622" name="直線コネクタ 621"/>
        <xdr:cNvCxnSpPr/>
      </xdr:nvCxnSpPr>
      <xdr:spPr>
        <a:xfrm flipV="1">
          <a:off x="14592300" y="13261014"/>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68345</xdr:rowOff>
    </xdr:from>
    <xdr:to>
      <xdr:col>76</xdr:col>
      <xdr:colOff>114300</xdr:colOff>
      <xdr:row>77</xdr:row>
      <xdr:rowOff>79301</xdr:rowOff>
    </xdr:to>
    <xdr:cxnSp macro="">
      <xdr:nvCxnSpPr>
        <xdr:cNvPr id="625" name="直線コネクタ 624"/>
        <xdr:cNvCxnSpPr/>
      </xdr:nvCxnSpPr>
      <xdr:spPr>
        <a:xfrm>
          <a:off x="13703300" y="13269995"/>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68345</xdr:rowOff>
    </xdr:from>
    <xdr:to>
      <xdr:col>71</xdr:col>
      <xdr:colOff>177800</xdr:colOff>
      <xdr:row>77</xdr:row>
      <xdr:rowOff>107403</xdr:rowOff>
    </xdr:to>
    <xdr:cxnSp macro="">
      <xdr:nvCxnSpPr>
        <xdr:cNvPr id="628" name="直線コネクタ 627"/>
        <xdr:cNvCxnSpPr/>
      </xdr:nvCxnSpPr>
      <xdr:spPr>
        <a:xfrm flipV="1">
          <a:off x="12814300" y="13269995"/>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140906</xdr:rowOff>
    </xdr:from>
    <xdr:to>
      <xdr:col>85</xdr:col>
      <xdr:colOff>177800</xdr:colOff>
      <xdr:row>77</xdr:row>
      <xdr:rowOff>71056</xdr:rowOff>
    </xdr:to>
    <xdr:sp macro="" textlink="">
      <xdr:nvSpPr>
        <xdr:cNvPr id="638" name="楕円 637"/>
        <xdr:cNvSpPr/>
      </xdr:nvSpPr>
      <xdr:spPr>
        <a:xfrm>
          <a:off x="162687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119333</xdr:rowOff>
    </xdr:from>
    <xdr:ext cx="534377" cy="259045"/>
    <xdr:sp macro="" textlink="">
      <xdr:nvSpPr>
        <xdr:cNvPr id="639" name="公債費該当値テキスト"/>
        <xdr:cNvSpPr txBox="1"/>
      </xdr:nvSpPr>
      <xdr:spPr>
        <a:xfrm>
          <a:off x="16370300" y="131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8564</xdr:rowOff>
    </xdr:from>
    <xdr:to>
      <xdr:col>81</xdr:col>
      <xdr:colOff>101600</xdr:colOff>
      <xdr:row>77</xdr:row>
      <xdr:rowOff>110164</xdr:rowOff>
    </xdr:to>
    <xdr:sp macro="" textlink="">
      <xdr:nvSpPr>
        <xdr:cNvPr id="640" name="楕円 639"/>
        <xdr:cNvSpPr/>
      </xdr:nvSpPr>
      <xdr:spPr>
        <a:xfrm>
          <a:off x="15430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101291</xdr:rowOff>
    </xdr:from>
    <xdr:ext cx="534377" cy="259045"/>
    <xdr:sp macro="" textlink="">
      <xdr:nvSpPr>
        <xdr:cNvPr id="641" name="テキスト ボックス 640"/>
        <xdr:cNvSpPr txBox="1"/>
      </xdr:nvSpPr>
      <xdr:spPr>
        <a:xfrm>
          <a:off x="15214111" y="133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28501</xdr:rowOff>
    </xdr:from>
    <xdr:to>
      <xdr:col>76</xdr:col>
      <xdr:colOff>165100</xdr:colOff>
      <xdr:row>77</xdr:row>
      <xdr:rowOff>130101</xdr:rowOff>
    </xdr:to>
    <xdr:sp macro="" textlink="">
      <xdr:nvSpPr>
        <xdr:cNvPr id="642" name="楕円 641"/>
        <xdr:cNvSpPr/>
      </xdr:nvSpPr>
      <xdr:spPr>
        <a:xfrm>
          <a:off x="14541500" y="132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121228</xdr:rowOff>
    </xdr:from>
    <xdr:ext cx="534377" cy="259045"/>
    <xdr:sp macro="" textlink="">
      <xdr:nvSpPr>
        <xdr:cNvPr id="643" name="テキスト ボックス 642"/>
        <xdr:cNvSpPr txBox="1"/>
      </xdr:nvSpPr>
      <xdr:spPr>
        <a:xfrm>
          <a:off x="14325111" y="1332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17545</xdr:rowOff>
    </xdr:from>
    <xdr:to>
      <xdr:col>72</xdr:col>
      <xdr:colOff>38100</xdr:colOff>
      <xdr:row>77</xdr:row>
      <xdr:rowOff>119145</xdr:rowOff>
    </xdr:to>
    <xdr:sp macro="" textlink="">
      <xdr:nvSpPr>
        <xdr:cNvPr id="644" name="楕円 643"/>
        <xdr:cNvSpPr/>
      </xdr:nvSpPr>
      <xdr:spPr>
        <a:xfrm>
          <a:off x="13652500" y="132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110272</xdr:rowOff>
    </xdr:from>
    <xdr:ext cx="534377" cy="259045"/>
    <xdr:sp macro="" textlink="">
      <xdr:nvSpPr>
        <xdr:cNvPr id="645" name="テキスト ボックス 644"/>
        <xdr:cNvSpPr txBox="1"/>
      </xdr:nvSpPr>
      <xdr:spPr>
        <a:xfrm>
          <a:off x="13436111" y="133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56603</xdr:rowOff>
    </xdr:from>
    <xdr:to>
      <xdr:col>67</xdr:col>
      <xdr:colOff>101600</xdr:colOff>
      <xdr:row>77</xdr:row>
      <xdr:rowOff>158203</xdr:rowOff>
    </xdr:to>
    <xdr:sp macro="" textlink="">
      <xdr:nvSpPr>
        <xdr:cNvPr id="646" name="楕円 645"/>
        <xdr:cNvSpPr/>
      </xdr:nvSpPr>
      <xdr:spPr>
        <a:xfrm>
          <a:off x="12763500" y="132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149330</xdr:rowOff>
    </xdr:from>
    <xdr:ext cx="534377" cy="259045"/>
    <xdr:sp macro="" textlink="">
      <xdr:nvSpPr>
        <xdr:cNvPr id="647" name="テキスト ボックス 646"/>
        <xdr:cNvSpPr txBox="1"/>
      </xdr:nvSpPr>
      <xdr:spPr>
        <a:xfrm>
          <a:off x="12547111" y="133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88543</xdr:rowOff>
    </xdr:from>
    <xdr:to>
      <xdr:col>85</xdr:col>
      <xdr:colOff>127000</xdr:colOff>
      <xdr:row>98</xdr:row>
      <xdr:rowOff>94410</xdr:rowOff>
    </xdr:to>
    <xdr:cxnSp macro="">
      <xdr:nvCxnSpPr>
        <xdr:cNvPr id="674" name="直線コネクタ 673"/>
        <xdr:cNvCxnSpPr/>
      </xdr:nvCxnSpPr>
      <xdr:spPr>
        <a:xfrm>
          <a:off x="15481300" y="16890643"/>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85820</xdr:rowOff>
    </xdr:from>
    <xdr:to>
      <xdr:col>81</xdr:col>
      <xdr:colOff>50800</xdr:colOff>
      <xdr:row>98</xdr:row>
      <xdr:rowOff>88543</xdr:rowOff>
    </xdr:to>
    <xdr:cxnSp macro="">
      <xdr:nvCxnSpPr>
        <xdr:cNvPr id="677" name="直線コネクタ 676"/>
        <xdr:cNvCxnSpPr/>
      </xdr:nvCxnSpPr>
      <xdr:spPr>
        <a:xfrm>
          <a:off x="14592300" y="16887920"/>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85820</xdr:rowOff>
    </xdr:from>
    <xdr:to>
      <xdr:col>76</xdr:col>
      <xdr:colOff>114300</xdr:colOff>
      <xdr:row>98</xdr:row>
      <xdr:rowOff>100856</xdr:rowOff>
    </xdr:to>
    <xdr:cxnSp macro="">
      <xdr:nvCxnSpPr>
        <xdr:cNvPr id="680" name="直線コネクタ 679"/>
        <xdr:cNvCxnSpPr/>
      </xdr:nvCxnSpPr>
      <xdr:spPr>
        <a:xfrm flipV="1">
          <a:off x="13703300" y="16887920"/>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82043</xdr:rowOff>
    </xdr:from>
    <xdr:to>
      <xdr:col>71</xdr:col>
      <xdr:colOff>177800</xdr:colOff>
      <xdr:row>98</xdr:row>
      <xdr:rowOff>100856</xdr:rowOff>
    </xdr:to>
    <xdr:cxnSp macro="">
      <xdr:nvCxnSpPr>
        <xdr:cNvPr id="683" name="直線コネクタ 682"/>
        <xdr:cNvCxnSpPr/>
      </xdr:nvCxnSpPr>
      <xdr:spPr>
        <a:xfrm>
          <a:off x="12814300" y="16884143"/>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43610</xdr:rowOff>
    </xdr:from>
    <xdr:to>
      <xdr:col>85</xdr:col>
      <xdr:colOff>177800</xdr:colOff>
      <xdr:row>98</xdr:row>
      <xdr:rowOff>145210</xdr:rowOff>
    </xdr:to>
    <xdr:sp macro="" textlink="">
      <xdr:nvSpPr>
        <xdr:cNvPr id="693" name="楕円 692"/>
        <xdr:cNvSpPr/>
      </xdr:nvSpPr>
      <xdr:spPr>
        <a:xfrm>
          <a:off x="16268700" y="168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37743</xdr:rowOff>
    </xdr:from>
    <xdr:to>
      <xdr:col>81</xdr:col>
      <xdr:colOff>101600</xdr:colOff>
      <xdr:row>98</xdr:row>
      <xdr:rowOff>139343</xdr:rowOff>
    </xdr:to>
    <xdr:sp macro="" textlink="">
      <xdr:nvSpPr>
        <xdr:cNvPr id="695" name="楕円 694"/>
        <xdr:cNvSpPr/>
      </xdr:nvSpPr>
      <xdr:spPr>
        <a:xfrm>
          <a:off x="15430500" y="1683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130470</xdr:rowOff>
    </xdr:from>
    <xdr:ext cx="534377" cy="259045"/>
    <xdr:sp macro="" textlink="">
      <xdr:nvSpPr>
        <xdr:cNvPr id="696" name="テキスト ボックス 695"/>
        <xdr:cNvSpPr txBox="1"/>
      </xdr:nvSpPr>
      <xdr:spPr>
        <a:xfrm>
          <a:off x="15214111" y="1693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35020</xdr:rowOff>
    </xdr:from>
    <xdr:to>
      <xdr:col>76</xdr:col>
      <xdr:colOff>165100</xdr:colOff>
      <xdr:row>98</xdr:row>
      <xdr:rowOff>136620</xdr:rowOff>
    </xdr:to>
    <xdr:sp macro="" textlink="">
      <xdr:nvSpPr>
        <xdr:cNvPr id="697" name="楕円 696"/>
        <xdr:cNvSpPr/>
      </xdr:nvSpPr>
      <xdr:spPr>
        <a:xfrm>
          <a:off x="14541500" y="168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127747</xdr:rowOff>
    </xdr:from>
    <xdr:ext cx="534377" cy="259045"/>
    <xdr:sp macro="" textlink="">
      <xdr:nvSpPr>
        <xdr:cNvPr id="698" name="テキスト ボックス 697"/>
        <xdr:cNvSpPr txBox="1"/>
      </xdr:nvSpPr>
      <xdr:spPr>
        <a:xfrm>
          <a:off x="14325111" y="1692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50056</xdr:rowOff>
    </xdr:from>
    <xdr:to>
      <xdr:col>72</xdr:col>
      <xdr:colOff>38100</xdr:colOff>
      <xdr:row>98</xdr:row>
      <xdr:rowOff>151656</xdr:rowOff>
    </xdr:to>
    <xdr:sp macro="" textlink="">
      <xdr:nvSpPr>
        <xdr:cNvPr id="699" name="楕円 698"/>
        <xdr:cNvSpPr/>
      </xdr:nvSpPr>
      <xdr:spPr>
        <a:xfrm>
          <a:off x="13652500" y="168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142783</xdr:rowOff>
    </xdr:from>
    <xdr:ext cx="469744" cy="259045"/>
    <xdr:sp macro="" textlink="">
      <xdr:nvSpPr>
        <xdr:cNvPr id="700" name="テキスト ボックス 699"/>
        <xdr:cNvSpPr txBox="1"/>
      </xdr:nvSpPr>
      <xdr:spPr>
        <a:xfrm>
          <a:off x="13468428" y="1694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31243</xdr:rowOff>
    </xdr:from>
    <xdr:to>
      <xdr:col>67</xdr:col>
      <xdr:colOff>101600</xdr:colOff>
      <xdr:row>98</xdr:row>
      <xdr:rowOff>132843</xdr:rowOff>
    </xdr:to>
    <xdr:sp macro="" textlink="">
      <xdr:nvSpPr>
        <xdr:cNvPr id="701" name="楕円 700"/>
        <xdr:cNvSpPr/>
      </xdr:nvSpPr>
      <xdr:spPr>
        <a:xfrm>
          <a:off x="12763500" y="168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123970</xdr:rowOff>
    </xdr:from>
    <xdr:ext cx="534377" cy="259045"/>
    <xdr:sp macro="" textlink="">
      <xdr:nvSpPr>
        <xdr:cNvPr id="702" name="テキスト ボックス 701"/>
        <xdr:cNvSpPr txBox="1"/>
      </xdr:nvSpPr>
      <xdr:spPr>
        <a:xfrm>
          <a:off x="12547111" y="169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96266</xdr:rowOff>
    </xdr:from>
    <xdr:to>
      <xdr:col>116</xdr:col>
      <xdr:colOff>63500</xdr:colOff>
      <xdr:row>58</xdr:row>
      <xdr:rowOff>96860</xdr:rowOff>
    </xdr:to>
    <xdr:cxnSp macro="">
      <xdr:nvCxnSpPr>
        <xdr:cNvPr id="788" name="直線コネクタ 787"/>
        <xdr:cNvCxnSpPr/>
      </xdr:nvCxnSpPr>
      <xdr:spPr>
        <a:xfrm flipV="1">
          <a:off x="21323300" y="1004036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96860</xdr:rowOff>
    </xdr:from>
    <xdr:to>
      <xdr:col>111</xdr:col>
      <xdr:colOff>177800</xdr:colOff>
      <xdr:row>58</xdr:row>
      <xdr:rowOff>97226</xdr:rowOff>
    </xdr:to>
    <xdr:cxnSp macro="">
      <xdr:nvCxnSpPr>
        <xdr:cNvPr id="791" name="直線コネクタ 790"/>
        <xdr:cNvCxnSpPr/>
      </xdr:nvCxnSpPr>
      <xdr:spPr>
        <a:xfrm flipV="1">
          <a:off x="20434300" y="1004096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97226</xdr:rowOff>
    </xdr:from>
    <xdr:to>
      <xdr:col>107</xdr:col>
      <xdr:colOff>50800</xdr:colOff>
      <xdr:row>58</xdr:row>
      <xdr:rowOff>97592</xdr:rowOff>
    </xdr:to>
    <xdr:cxnSp macro="">
      <xdr:nvCxnSpPr>
        <xdr:cNvPr id="794" name="直線コネクタ 793"/>
        <xdr:cNvCxnSpPr/>
      </xdr:nvCxnSpPr>
      <xdr:spPr>
        <a:xfrm flipV="1">
          <a:off x="19545300" y="1004132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97592</xdr:rowOff>
    </xdr:from>
    <xdr:to>
      <xdr:col>102</xdr:col>
      <xdr:colOff>114300</xdr:colOff>
      <xdr:row>58</xdr:row>
      <xdr:rowOff>97958</xdr:rowOff>
    </xdr:to>
    <xdr:cxnSp macro="">
      <xdr:nvCxnSpPr>
        <xdr:cNvPr id="797" name="直線コネクタ 796"/>
        <xdr:cNvCxnSpPr/>
      </xdr:nvCxnSpPr>
      <xdr:spPr>
        <a:xfrm flipV="1">
          <a:off x="18656300" y="1004169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45466</xdr:rowOff>
    </xdr:from>
    <xdr:to>
      <xdr:col>116</xdr:col>
      <xdr:colOff>114300</xdr:colOff>
      <xdr:row>58</xdr:row>
      <xdr:rowOff>147066</xdr:rowOff>
    </xdr:to>
    <xdr:sp macro="" textlink="">
      <xdr:nvSpPr>
        <xdr:cNvPr id="807" name="楕円 806"/>
        <xdr:cNvSpPr/>
      </xdr:nvSpPr>
      <xdr:spPr>
        <a:xfrm>
          <a:off x="22110700" y="99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46060</xdr:rowOff>
    </xdr:from>
    <xdr:to>
      <xdr:col>112</xdr:col>
      <xdr:colOff>38100</xdr:colOff>
      <xdr:row>58</xdr:row>
      <xdr:rowOff>147660</xdr:rowOff>
    </xdr:to>
    <xdr:sp macro="" textlink="">
      <xdr:nvSpPr>
        <xdr:cNvPr id="809" name="楕円 808"/>
        <xdr:cNvSpPr/>
      </xdr:nvSpPr>
      <xdr:spPr>
        <a:xfrm>
          <a:off x="21272500" y="99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138787</xdr:rowOff>
    </xdr:from>
    <xdr:ext cx="378565" cy="259045"/>
    <xdr:sp macro="" textlink="">
      <xdr:nvSpPr>
        <xdr:cNvPr id="810" name="テキスト ボックス 809"/>
        <xdr:cNvSpPr txBox="1"/>
      </xdr:nvSpPr>
      <xdr:spPr>
        <a:xfrm>
          <a:off x="21134017" y="100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46426</xdr:rowOff>
    </xdr:from>
    <xdr:to>
      <xdr:col>107</xdr:col>
      <xdr:colOff>101600</xdr:colOff>
      <xdr:row>58</xdr:row>
      <xdr:rowOff>148026</xdr:rowOff>
    </xdr:to>
    <xdr:sp macro="" textlink="">
      <xdr:nvSpPr>
        <xdr:cNvPr id="811" name="楕円 810"/>
        <xdr:cNvSpPr/>
      </xdr:nvSpPr>
      <xdr:spPr>
        <a:xfrm>
          <a:off x="20383500" y="999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139153</xdr:rowOff>
    </xdr:from>
    <xdr:ext cx="378565" cy="259045"/>
    <xdr:sp macro="" textlink="">
      <xdr:nvSpPr>
        <xdr:cNvPr id="812" name="テキスト ボックス 811"/>
        <xdr:cNvSpPr txBox="1"/>
      </xdr:nvSpPr>
      <xdr:spPr>
        <a:xfrm>
          <a:off x="20245017" y="1008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46792</xdr:rowOff>
    </xdr:from>
    <xdr:to>
      <xdr:col>102</xdr:col>
      <xdr:colOff>165100</xdr:colOff>
      <xdr:row>58</xdr:row>
      <xdr:rowOff>148392</xdr:rowOff>
    </xdr:to>
    <xdr:sp macro="" textlink="">
      <xdr:nvSpPr>
        <xdr:cNvPr id="813" name="楕円 812"/>
        <xdr:cNvSpPr/>
      </xdr:nvSpPr>
      <xdr:spPr>
        <a:xfrm>
          <a:off x="19494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139519</xdr:rowOff>
    </xdr:from>
    <xdr:ext cx="378565" cy="259045"/>
    <xdr:sp macro="" textlink="">
      <xdr:nvSpPr>
        <xdr:cNvPr id="814" name="テキスト ボックス 813"/>
        <xdr:cNvSpPr txBox="1"/>
      </xdr:nvSpPr>
      <xdr:spPr>
        <a:xfrm>
          <a:off x="19356017" y="1008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47158</xdr:rowOff>
    </xdr:from>
    <xdr:to>
      <xdr:col>98</xdr:col>
      <xdr:colOff>38100</xdr:colOff>
      <xdr:row>58</xdr:row>
      <xdr:rowOff>148758</xdr:rowOff>
    </xdr:to>
    <xdr:sp macro="" textlink="">
      <xdr:nvSpPr>
        <xdr:cNvPr id="815" name="楕円 814"/>
        <xdr:cNvSpPr/>
      </xdr:nvSpPr>
      <xdr:spPr>
        <a:xfrm>
          <a:off x="18605500" y="99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139885</xdr:rowOff>
    </xdr:from>
    <xdr:ext cx="378565" cy="259045"/>
    <xdr:sp macro="" textlink="">
      <xdr:nvSpPr>
        <xdr:cNvPr id="816" name="テキスト ボックス 815"/>
        <xdr:cNvSpPr txBox="1"/>
      </xdr:nvSpPr>
      <xdr:spPr>
        <a:xfrm>
          <a:off x="18467017" y="10083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146397</xdr:rowOff>
    </xdr:from>
    <xdr:to>
      <xdr:col>116</xdr:col>
      <xdr:colOff>63500</xdr:colOff>
      <xdr:row>76</xdr:row>
      <xdr:rowOff>6472</xdr:rowOff>
    </xdr:to>
    <xdr:cxnSp macro="">
      <xdr:nvCxnSpPr>
        <xdr:cNvPr id="844" name="直線コネクタ 843"/>
        <xdr:cNvCxnSpPr/>
      </xdr:nvCxnSpPr>
      <xdr:spPr>
        <a:xfrm flipV="1">
          <a:off x="21323300" y="13005147"/>
          <a:ext cx="838200" cy="3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146878</xdr:rowOff>
    </xdr:from>
    <xdr:to>
      <xdr:col>111</xdr:col>
      <xdr:colOff>177800</xdr:colOff>
      <xdr:row>76</xdr:row>
      <xdr:rowOff>6472</xdr:rowOff>
    </xdr:to>
    <xdr:cxnSp macro="">
      <xdr:nvCxnSpPr>
        <xdr:cNvPr id="847" name="直線コネクタ 846"/>
        <xdr:cNvCxnSpPr/>
      </xdr:nvCxnSpPr>
      <xdr:spPr>
        <a:xfrm>
          <a:off x="20434300" y="13005628"/>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146878</xdr:rowOff>
    </xdr:from>
    <xdr:to>
      <xdr:col>107</xdr:col>
      <xdr:colOff>50800</xdr:colOff>
      <xdr:row>76</xdr:row>
      <xdr:rowOff>52077</xdr:rowOff>
    </xdr:to>
    <xdr:cxnSp macro="">
      <xdr:nvCxnSpPr>
        <xdr:cNvPr id="850" name="直線コネクタ 849"/>
        <xdr:cNvCxnSpPr/>
      </xdr:nvCxnSpPr>
      <xdr:spPr>
        <a:xfrm flipV="1">
          <a:off x="19545300" y="13005628"/>
          <a:ext cx="889000" cy="7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52077</xdr:rowOff>
    </xdr:from>
    <xdr:to>
      <xdr:col>102</xdr:col>
      <xdr:colOff>114300</xdr:colOff>
      <xdr:row>76</xdr:row>
      <xdr:rowOff>105685</xdr:rowOff>
    </xdr:to>
    <xdr:cxnSp macro="">
      <xdr:nvCxnSpPr>
        <xdr:cNvPr id="853" name="直線コネクタ 852"/>
        <xdr:cNvCxnSpPr/>
      </xdr:nvCxnSpPr>
      <xdr:spPr>
        <a:xfrm flipV="1">
          <a:off x="18656300" y="13082277"/>
          <a:ext cx="889000" cy="5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95598</xdr:rowOff>
    </xdr:from>
    <xdr:to>
      <xdr:col>116</xdr:col>
      <xdr:colOff>114300</xdr:colOff>
      <xdr:row>76</xdr:row>
      <xdr:rowOff>25747</xdr:rowOff>
    </xdr:to>
    <xdr:sp macro="" textlink="">
      <xdr:nvSpPr>
        <xdr:cNvPr id="863" name="楕円 862"/>
        <xdr:cNvSpPr/>
      </xdr:nvSpPr>
      <xdr:spPr>
        <a:xfrm>
          <a:off x="22110700" y="12954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118475</xdr:rowOff>
    </xdr:from>
    <xdr:ext cx="534377" cy="259045"/>
    <xdr:sp macro="" textlink="">
      <xdr:nvSpPr>
        <xdr:cNvPr id="864" name="繰出金該当値テキスト"/>
        <xdr:cNvSpPr txBox="1"/>
      </xdr:nvSpPr>
      <xdr:spPr>
        <a:xfrm>
          <a:off x="22212300" y="128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127122</xdr:rowOff>
    </xdr:from>
    <xdr:to>
      <xdr:col>112</xdr:col>
      <xdr:colOff>38100</xdr:colOff>
      <xdr:row>76</xdr:row>
      <xdr:rowOff>57271</xdr:rowOff>
    </xdr:to>
    <xdr:sp macro="" textlink="">
      <xdr:nvSpPr>
        <xdr:cNvPr id="865" name="楕円 864"/>
        <xdr:cNvSpPr/>
      </xdr:nvSpPr>
      <xdr:spPr>
        <a:xfrm>
          <a:off x="21272500" y="12985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48399</xdr:rowOff>
    </xdr:from>
    <xdr:ext cx="534377" cy="259045"/>
    <xdr:sp macro="" textlink="">
      <xdr:nvSpPr>
        <xdr:cNvPr id="866" name="テキスト ボックス 865"/>
        <xdr:cNvSpPr txBox="1"/>
      </xdr:nvSpPr>
      <xdr:spPr>
        <a:xfrm>
          <a:off x="21056111" y="130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96078</xdr:rowOff>
    </xdr:from>
    <xdr:to>
      <xdr:col>107</xdr:col>
      <xdr:colOff>101600</xdr:colOff>
      <xdr:row>76</xdr:row>
      <xdr:rowOff>26228</xdr:rowOff>
    </xdr:to>
    <xdr:sp macro="" textlink="">
      <xdr:nvSpPr>
        <xdr:cNvPr id="867" name="楕円 866"/>
        <xdr:cNvSpPr/>
      </xdr:nvSpPr>
      <xdr:spPr>
        <a:xfrm>
          <a:off x="20383500" y="129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17355</xdr:rowOff>
    </xdr:from>
    <xdr:ext cx="534377" cy="259045"/>
    <xdr:sp macro="" textlink="">
      <xdr:nvSpPr>
        <xdr:cNvPr id="868" name="テキスト ボックス 867"/>
        <xdr:cNvSpPr txBox="1"/>
      </xdr:nvSpPr>
      <xdr:spPr>
        <a:xfrm>
          <a:off x="20167111" y="130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1277</xdr:rowOff>
    </xdr:from>
    <xdr:to>
      <xdr:col>102</xdr:col>
      <xdr:colOff>165100</xdr:colOff>
      <xdr:row>76</xdr:row>
      <xdr:rowOff>102877</xdr:rowOff>
    </xdr:to>
    <xdr:sp macro="" textlink="">
      <xdr:nvSpPr>
        <xdr:cNvPr id="869" name="楕円 868"/>
        <xdr:cNvSpPr/>
      </xdr:nvSpPr>
      <xdr:spPr>
        <a:xfrm>
          <a:off x="19494500" y="130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94004</xdr:rowOff>
    </xdr:from>
    <xdr:ext cx="534377" cy="259045"/>
    <xdr:sp macro="" textlink="">
      <xdr:nvSpPr>
        <xdr:cNvPr id="870" name="テキスト ボックス 869"/>
        <xdr:cNvSpPr txBox="1"/>
      </xdr:nvSpPr>
      <xdr:spPr>
        <a:xfrm>
          <a:off x="19278111" y="131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54885</xdr:rowOff>
    </xdr:from>
    <xdr:to>
      <xdr:col>98</xdr:col>
      <xdr:colOff>38100</xdr:colOff>
      <xdr:row>76</xdr:row>
      <xdr:rowOff>156485</xdr:rowOff>
    </xdr:to>
    <xdr:sp macro="" textlink="">
      <xdr:nvSpPr>
        <xdr:cNvPr id="871" name="楕円 870"/>
        <xdr:cNvSpPr/>
      </xdr:nvSpPr>
      <xdr:spPr>
        <a:xfrm>
          <a:off x="18605500" y="130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147612</xdr:rowOff>
    </xdr:from>
    <xdr:ext cx="534377" cy="259045"/>
    <xdr:sp macro="" textlink="">
      <xdr:nvSpPr>
        <xdr:cNvPr id="872" name="テキスト ボックス 871"/>
        <xdr:cNvSpPr txBox="1"/>
      </xdr:nvSpPr>
      <xdr:spPr>
        <a:xfrm>
          <a:off x="18389111" y="1317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19,703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円となっており、類似団体と比較して低い数値となっている。前年度と比較して減少している要因は、毛呂山中学校大規模改造工事の皆減</a:t>
          </a:r>
          <a:r>
            <a:rPr kumimoji="1" lang="en-US" altLang="ja-JP" sz="1300">
              <a:latin typeface="ＭＳ Ｐゴシック" panose="020B0600070205080204" pitchFamily="50" charset="-128"/>
              <a:ea typeface="ＭＳ Ｐゴシック" panose="020B0600070205080204" pitchFamily="50" charset="-128"/>
            </a:rPr>
            <a:t>399,171</a:t>
          </a:r>
          <a:r>
            <a:rPr kumimoji="1" lang="ja-JP" altLang="en-US" sz="1300">
              <a:latin typeface="ＭＳ Ｐゴシック" panose="020B0600070205080204" pitchFamily="50" charset="-128"/>
              <a:ea typeface="ＭＳ Ｐゴシック" panose="020B0600070205080204" pitchFamily="50" charset="-128"/>
            </a:rPr>
            <a:t>千円や毛呂山小学校体育館大規模改造工事の皆減</a:t>
          </a:r>
          <a:r>
            <a:rPr kumimoji="1" lang="en-US" altLang="ja-JP" sz="1300">
              <a:latin typeface="ＭＳ Ｐゴシック" panose="020B0600070205080204" pitchFamily="50" charset="-128"/>
              <a:ea typeface="ＭＳ Ｐゴシック" panose="020B0600070205080204" pitchFamily="50" charset="-128"/>
            </a:rPr>
            <a:t>143,900</a:t>
          </a:r>
          <a:r>
            <a:rPr kumimoji="1" lang="ja-JP" altLang="en-US" sz="1300">
              <a:latin typeface="ＭＳ Ｐゴシック" panose="020B0600070205080204" pitchFamily="50" charset="-128"/>
              <a:ea typeface="ＭＳ Ｐゴシック" panose="020B0600070205080204" pitchFamily="50" charset="-128"/>
            </a:rPr>
            <a:t>千円等によるものである。引き続き投資事業等の抑制を図る必要がある。その他、公債費は住民一人当たり</a:t>
          </a:r>
          <a:r>
            <a:rPr kumimoji="1" lang="en-US" altLang="ja-JP" sz="1300">
              <a:latin typeface="ＭＳ Ｐゴシック" panose="020B0600070205080204" pitchFamily="50" charset="-128"/>
              <a:ea typeface="ＭＳ Ｐゴシック" panose="020B0600070205080204" pitchFamily="50" charset="-128"/>
            </a:rPr>
            <a:t>25,815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2,395</a:t>
          </a:r>
          <a:r>
            <a:rPr kumimoji="1" lang="ja-JP" altLang="en-US" sz="1300">
              <a:latin typeface="ＭＳ Ｐゴシック" panose="020B0600070205080204" pitchFamily="50" charset="-128"/>
              <a:ea typeface="ＭＳ Ｐゴシック" panose="020B0600070205080204" pitchFamily="50" charset="-128"/>
            </a:rPr>
            <a:t>円増加している。その要因は、償還が始まったことであり、今後も公債費の増加が想定される。人件費については、住民一人当たり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51,074</a:t>
          </a:r>
          <a:r>
            <a:rPr kumimoji="1" lang="ja-JP" altLang="en-US" sz="1300">
              <a:latin typeface="ＭＳ Ｐゴシック" panose="020B0600070205080204" pitchFamily="50" charset="-128"/>
              <a:ea typeface="ＭＳ Ｐゴシック" panose="020B0600070205080204" pitchFamily="50" charset="-128"/>
            </a:rPr>
            <a:t>円であり、前年度と比較すると</a:t>
          </a:r>
          <a:r>
            <a:rPr kumimoji="1" lang="en-US" altLang="ja-JP" sz="1300">
              <a:latin typeface="ＭＳ Ｐゴシック" panose="020B0600070205080204" pitchFamily="50" charset="-128"/>
              <a:ea typeface="ＭＳ Ｐゴシック" panose="020B0600070205080204" pitchFamily="50" charset="-128"/>
            </a:rPr>
            <a:t>1,867</a:t>
          </a:r>
          <a:r>
            <a:rPr kumimoji="1" lang="ja-JP" altLang="en-US" sz="1300">
              <a:latin typeface="ＭＳ Ｐゴシック" panose="020B0600070205080204" pitchFamily="50" charset="-128"/>
              <a:ea typeface="ＭＳ Ｐゴシック" panose="020B0600070205080204" pitchFamily="50" charset="-128"/>
            </a:rPr>
            <a:t>円の増加となっております。要因としては、職員給は増加しているが、退職金が減少しているため、微増となっている。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埼玉県毛呂山町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34,207
33,743
34.07
9,996,238
9,644,589
306,276
6,679,944
10,649,653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93980</xdr:rowOff>
    </xdr:from>
    <xdr:to>
      <xdr:col>24</xdr:col>
      <xdr:colOff>63500</xdr:colOff>
      <xdr:row>36</xdr:row>
      <xdr:rowOff>109982</xdr:rowOff>
    </xdr:to>
    <xdr:cxnSp macro="">
      <xdr:nvCxnSpPr>
        <xdr:cNvPr id="61" name="直線コネクタ 60"/>
        <xdr:cNvCxnSpPr/>
      </xdr:nvCxnSpPr>
      <xdr:spPr>
        <a:xfrm flipV="1">
          <a:off x="3797300" y="626618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108458</xdr:rowOff>
    </xdr:from>
    <xdr:to>
      <xdr:col>19</xdr:col>
      <xdr:colOff>177800</xdr:colOff>
      <xdr:row>36</xdr:row>
      <xdr:rowOff>109982</xdr:rowOff>
    </xdr:to>
    <xdr:cxnSp macro="">
      <xdr:nvCxnSpPr>
        <xdr:cNvPr id="64" name="直線コネクタ 63"/>
        <xdr:cNvCxnSpPr/>
      </xdr:nvCxnSpPr>
      <xdr:spPr>
        <a:xfrm>
          <a:off x="2908300" y="62806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102743</xdr:rowOff>
    </xdr:from>
    <xdr:to>
      <xdr:col>15</xdr:col>
      <xdr:colOff>50800</xdr:colOff>
      <xdr:row>36</xdr:row>
      <xdr:rowOff>108458</xdr:rowOff>
    </xdr:to>
    <xdr:cxnSp macro="">
      <xdr:nvCxnSpPr>
        <xdr:cNvPr id="67" name="直線コネクタ 66"/>
        <xdr:cNvCxnSpPr/>
      </xdr:nvCxnSpPr>
      <xdr:spPr>
        <a:xfrm>
          <a:off x="2019300" y="627494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36</xdr:row>
      <xdr:rowOff>102743</xdr:rowOff>
    </xdr:to>
    <xdr:cxnSp macro="">
      <xdr:nvCxnSpPr>
        <xdr:cNvPr id="70" name="直線コネクタ 69"/>
        <xdr:cNvCxnSpPr/>
      </xdr:nvCxnSpPr>
      <xdr:spPr>
        <a:xfrm>
          <a:off x="1130300" y="626618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43180</xdr:rowOff>
    </xdr:from>
    <xdr:to>
      <xdr:col>24</xdr:col>
      <xdr:colOff>114300</xdr:colOff>
      <xdr:row>36</xdr:row>
      <xdr:rowOff>144780</xdr:rowOff>
    </xdr:to>
    <xdr:sp macro="" textlink="">
      <xdr:nvSpPr>
        <xdr:cNvPr id="80" name="楕円 79"/>
        <xdr:cNvSpPr/>
      </xdr:nvSpPr>
      <xdr:spPr>
        <a:xfrm>
          <a:off x="4584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469744" cy="259045"/>
    <xdr:sp macro="" textlink="">
      <xdr:nvSpPr>
        <xdr:cNvPr id="81" name="議会費該当値テキスト"/>
        <xdr:cNvSpPr txBox="1"/>
      </xdr:nvSpPr>
      <xdr:spPr>
        <a:xfrm>
          <a:off x="4686300"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2" name="楕円 81"/>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3" name="テキスト ボックス 82"/>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57658</xdr:rowOff>
    </xdr:from>
    <xdr:to>
      <xdr:col>15</xdr:col>
      <xdr:colOff>101600</xdr:colOff>
      <xdr:row>36</xdr:row>
      <xdr:rowOff>159258</xdr:rowOff>
    </xdr:to>
    <xdr:sp macro="" textlink="">
      <xdr:nvSpPr>
        <xdr:cNvPr id="84" name="楕円 83"/>
        <xdr:cNvSpPr/>
      </xdr:nvSpPr>
      <xdr:spPr>
        <a:xfrm>
          <a:off x="2857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150385</xdr:rowOff>
    </xdr:from>
    <xdr:ext cx="469744" cy="259045"/>
    <xdr:sp macro="" textlink="">
      <xdr:nvSpPr>
        <xdr:cNvPr id="85" name="テキスト ボックス 84"/>
        <xdr:cNvSpPr txBox="1"/>
      </xdr:nvSpPr>
      <xdr:spPr>
        <a:xfrm>
          <a:off x="2673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51943</xdr:rowOff>
    </xdr:from>
    <xdr:to>
      <xdr:col>10</xdr:col>
      <xdr:colOff>165100</xdr:colOff>
      <xdr:row>36</xdr:row>
      <xdr:rowOff>153543</xdr:rowOff>
    </xdr:to>
    <xdr:sp macro="" textlink="">
      <xdr:nvSpPr>
        <xdr:cNvPr id="86" name="楕円 85"/>
        <xdr:cNvSpPr/>
      </xdr:nvSpPr>
      <xdr:spPr>
        <a:xfrm>
          <a:off x="1968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144670</xdr:rowOff>
    </xdr:from>
    <xdr:ext cx="469744" cy="259045"/>
    <xdr:sp macro="" textlink="">
      <xdr:nvSpPr>
        <xdr:cNvPr id="87" name="テキスト ボックス 86"/>
        <xdr:cNvSpPr txBox="1"/>
      </xdr:nvSpPr>
      <xdr:spPr>
        <a:xfrm>
          <a:off x="1784428"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88" name="楕円 87"/>
        <xdr:cNvSpPr/>
      </xdr:nvSpPr>
      <xdr:spPr>
        <a:xfrm>
          <a:off x="107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135907</xdr:rowOff>
    </xdr:from>
    <xdr:ext cx="469744" cy="259045"/>
    <xdr:sp macro="" textlink="">
      <xdr:nvSpPr>
        <xdr:cNvPr id="89" name="テキスト ボックス 88"/>
        <xdr:cNvSpPr txBox="1"/>
      </xdr:nvSpPr>
      <xdr:spPr>
        <a:xfrm>
          <a:off x="895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124341</xdr:rowOff>
    </xdr:from>
    <xdr:to>
      <xdr:col>24</xdr:col>
      <xdr:colOff>63500</xdr:colOff>
      <xdr:row>58</xdr:row>
      <xdr:rowOff>129658</xdr:rowOff>
    </xdr:to>
    <xdr:cxnSp macro="">
      <xdr:nvCxnSpPr>
        <xdr:cNvPr id="120" name="直線コネクタ 119"/>
        <xdr:cNvCxnSpPr/>
      </xdr:nvCxnSpPr>
      <xdr:spPr>
        <a:xfrm>
          <a:off x="3797300" y="10068441"/>
          <a:ext cx="8382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119070</xdr:rowOff>
    </xdr:from>
    <xdr:to>
      <xdr:col>19</xdr:col>
      <xdr:colOff>177800</xdr:colOff>
      <xdr:row>58</xdr:row>
      <xdr:rowOff>124341</xdr:rowOff>
    </xdr:to>
    <xdr:cxnSp macro="">
      <xdr:nvCxnSpPr>
        <xdr:cNvPr id="123" name="直線コネクタ 122"/>
        <xdr:cNvCxnSpPr/>
      </xdr:nvCxnSpPr>
      <xdr:spPr>
        <a:xfrm>
          <a:off x="2908300" y="10063170"/>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119070</xdr:rowOff>
    </xdr:from>
    <xdr:to>
      <xdr:col>15</xdr:col>
      <xdr:colOff>50800</xdr:colOff>
      <xdr:row>58</xdr:row>
      <xdr:rowOff>120001</xdr:rowOff>
    </xdr:to>
    <xdr:cxnSp macro="">
      <xdr:nvCxnSpPr>
        <xdr:cNvPr id="126" name="直線コネクタ 125"/>
        <xdr:cNvCxnSpPr/>
      </xdr:nvCxnSpPr>
      <xdr:spPr>
        <a:xfrm flipV="1">
          <a:off x="2019300" y="1006317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118427</xdr:rowOff>
    </xdr:from>
    <xdr:to>
      <xdr:col>10</xdr:col>
      <xdr:colOff>114300</xdr:colOff>
      <xdr:row>58</xdr:row>
      <xdr:rowOff>120001</xdr:rowOff>
    </xdr:to>
    <xdr:cxnSp macro="">
      <xdr:nvCxnSpPr>
        <xdr:cNvPr id="129" name="直線コネクタ 128"/>
        <xdr:cNvCxnSpPr/>
      </xdr:nvCxnSpPr>
      <xdr:spPr>
        <a:xfrm>
          <a:off x="1130300" y="10062527"/>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78858</xdr:rowOff>
    </xdr:from>
    <xdr:to>
      <xdr:col>24</xdr:col>
      <xdr:colOff>114300</xdr:colOff>
      <xdr:row>59</xdr:row>
      <xdr:rowOff>9008</xdr:rowOff>
    </xdr:to>
    <xdr:sp macro="" textlink="">
      <xdr:nvSpPr>
        <xdr:cNvPr id="139" name="楕円 138"/>
        <xdr:cNvSpPr/>
      </xdr:nvSpPr>
      <xdr:spPr>
        <a:xfrm>
          <a:off x="4584700" y="100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73541</xdr:rowOff>
    </xdr:from>
    <xdr:to>
      <xdr:col>20</xdr:col>
      <xdr:colOff>38100</xdr:colOff>
      <xdr:row>59</xdr:row>
      <xdr:rowOff>3691</xdr:rowOff>
    </xdr:to>
    <xdr:sp macro="" textlink="">
      <xdr:nvSpPr>
        <xdr:cNvPr id="141" name="楕円 140"/>
        <xdr:cNvSpPr/>
      </xdr:nvSpPr>
      <xdr:spPr>
        <a:xfrm>
          <a:off x="3746500" y="10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166268</xdr:rowOff>
    </xdr:from>
    <xdr:ext cx="534377" cy="259045"/>
    <xdr:sp macro="" textlink="">
      <xdr:nvSpPr>
        <xdr:cNvPr id="142" name="テキスト ボックス 141"/>
        <xdr:cNvSpPr txBox="1"/>
      </xdr:nvSpPr>
      <xdr:spPr>
        <a:xfrm>
          <a:off x="3530111" y="1011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68270</xdr:rowOff>
    </xdr:from>
    <xdr:to>
      <xdr:col>15</xdr:col>
      <xdr:colOff>101600</xdr:colOff>
      <xdr:row>58</xdr:row>
      <xdr:rowOff>169870</xdr:rowOff>
    </xdr:to>
    <xdr:sp macro="" textlink="">
      <xdr:nvSpPr>
        <xdr:cNvPr id="143" name="楕円 142"/>
        <xdr:cNvSpPr/>
      </xdr:nvSpPr>
      <xdr:spPr>
        <a:xfrm>
          <a:off x="2857500" y="100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160997</xdr:rowOff>
    </xdr:from>
    <xdr:ext cx="534377" cy="259045"/>
    <xdr:sp macro="" textlink="">
      <xdr:nvSpPr>
        <xdr:cNvPr id="144" name="テキスト ボックス 143"/>
        <xdr:cNvSpPr txBox="1"/>
      </xdr:nvSpPr>
      <xdr:spPr>
        <a:xfrm>
          <a:off x="2641111" y="1010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69201</xdr:rowOff>
    </xdr:from>
    <xdr:to>
      <xdr:col>10</xdr:col>
      <xdr:colOff>165100</xdr:colOff>
      <xdr:row>58</xdr:row>
      <xdr:rowOff>170801</xdr:rowOff>
    </xdr:to>
    <xdr:sp macro="" textlink="">
      <xdr:nvSpPr>
        <xdr:cNvPr id="145" name="楕円 144"/>
        <xdr:cNvSpPr/>
      </xdr:nvSpPr>
      <xdr:spPr>
        <a:xfrm>
          <a:off x="1968500" y="100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161928</xdr:rowOff>
    </xdr:from>
    <xdr:ext cx="534377" cy="259045"/>
    <xdr:sp macro="" textlink="">
      <xdr:nvSpPr>
        <xdr:cNvPr id="146" name="テキスト ボックス 145"/>
        <xdr:cNvSpPr txBox="1"/>
      </xdr:nvSpPr>
      <xdr:spPr>
        <a:xfrm>
          <a:off x="1752111" y="101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67627</xdr:rowOff>
    </xdr:from>
    <xdr:to>
      <xdr:col>6</xdr:col>
      <xdr:colOff>38100</xdr:colOff>
      <xdr:row>58</xdr:row>
      <xdr:rowOff>169227</xdr:rowOff>
    </xdr:to>
    <xdr:sp macro="" textlink="">
      <xdr:nvSpPr>
        <xdr:cNvPr id="147" name="楕円 146"/>
        <xdr:cNvSpPr/>
      </xdr:nvSpPr>
      <xdr:spPr>
        <a:xfrm>
          <a:off x="1079500" y="100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160354</xdr:rowOff>
    </xdr:from>
    <xdr:ext cx="534377" cy="259045"/>
    <xdr:sp macro="" textlink="">
      <xdr:nvSpPr>
        <xdr:cNvPr id="148" name="テキスト ボックス 147"/>
        <xdr:cNvSpPr txBox="1"/>
      </xdr:nvSpPr>
      <xdr:spPr>
        <a:xfrm>
          <a:off x="863111" y="101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3087</xdr:rowOff>
    </xdr:from>
    <xdr:to>
      <xdr:col>24</xdr:col>
      <xdr:colOff>63500</xdr:colOff>
      <xdr:row>78</xdr:row>
      <xdr:rowOff>30201</xdr:rowOff>
    </xdr:to>
    <xdr:cxnSp macro="">
      <xdr:nvCxnSpPr>
        <xdr:cNvPr id="178" name="直線コネクタ 177"/>
        <xdr:cNvCxnSpPr/>
      </xdr:nvCxnSpPr>
      <xdr:spPr>
        <a:xfrm flipV="1">
          <a:off x="3797300" y="13376187"/>
          <a:ext cx="8382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30201</xdr:rowOff>
    </xdr:from>
    <xdr:to>
      <xdr:col>19</xdr:col>
      <xdr:colOff>177800</xdr:colOff>
      <xdr:row>78</xdr:row>
      <xdr:rowOff>68035</xdr:rowOff>
    </xdr:to>
    <xdr:cxnSp macro="">
      <xdr:nvCxnSpPr>
        <xdr:cNvPr id="181" name="直線コネクタ 180"/>
        <xdr:cNvCxnSpPr/>
      </xdr:nvCxnSpPr>
      <xdr:spPr>
        <a:xfrm flipV="1">
          <a:off x="2908300" y="13403301"/>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68035</xdr:rowOff>
    </xdr:from>
    <xdr:to>
      <xdr:col>15</xdr:col>
      <xdr:colOff>50800</xdr:colOff>
      <xdr:row>78</xdr:row>
      <xdr:rowOff>153936</xdr:rowOff>
    </xdr:to>
    <xdr:cxnSp macro="">
      <xdr:nvCxnSpPr>
        <xdr:cNvPr id="184" name="直線コネクタ 183"/>
        <xdr:cNvCxnSpPr/>
      </xdr:nvCxnSpPr>
      <xdr:spPr>
        <a:xfrm flipV="1">
          <a:off x="2019300" y="13441135"/>
          <a:ext cx="889000" cy="8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153936</xdr:rowOff>
    </xdr:from>
    <xdr:to>
      <xdr:col>10</xdr:col>
      <xdr:colOff>114300</xdr:colOff>
      <xdr:row>79</xdr:row>
      <xdr:rowOff>82778</xdr:rowOff>
    </xdr:to>
    <xdr:cxnSp macro="">
      <xdr:nvCxnSpPr>
        <xdr:cNvPr id="187" name="直線コネクタ 186"/>
        <xdr:cNvCxnSpPr/>
      </xdr:nvCxnSpPr>
      <xdr:spPr>
        <a:xfrm flipV="1">
          <a:off x="1130300" y="13527036"/>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123737</xdr:rowOff>
    </xdr:from>
    <xdr:to>
      <xdr:col>24</xdr:col>
      <xdr:colOff>114300</xdr:colOff>
      <xdr:row>78</xdr:row>
      <xdr:rowOff>53887</xdr:rowOff>
    </xdr:to>
    <xdr:sp macro="" textlink="">
      <xdr:nvSpPr>
        <xdr:cNvPr id="197" name="楕円 196"/>
        <xdr:cNvSpPr/>
      </xdr:nvSpPr>
      <xdr:spPr>
        <a:xfrm>
          <a:off x="4584700" y="133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102164</xdr:rowOff>
    </xdr:from>
    <xdr:ext cx="599010" cy="259045"/>
    <xdr:sp macro="" textlink="">
      <xdr:nvSpPr>
        <xdr:cNvPr id="198" name="民生費該当値テキスト"/>
        <xdr:cNvSpPr txBox="1"/>
      </xdr:nvSpPr>
      <xdr:spPr>
        <a:xfrm>
          <a:off x="4686300" y="1330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150851</xdr:rowOff>
    </xdr:from>
    <xdr:to>
      <xdr:col>20</xdr:col>
      <xdr:colOff>38100</xdr:colOff>
      <xdr:row>78</xdr:row>
      <xdr:rowOff>81001</xdr:rowOff>
    </xdr:to>
    <xdr:sp macro="" textlink="">
      <xdr:nvSpPr>
        <xdr:cNvPr id="199" name="楕円 198"/>
        <xdr:cNvSpPr/>
      </xdr:nvSpPr>
      <xdr:spPr>
        <a:xfrm>
          <a:off x="3746500" y="133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72128</xdr:rowOff>
    </xdr:from>
    <xdr:ext cx="599010" cy="259045"/>
    <xdr:sp macro="" textlink="">
      <xdr:nvSpPr>
        <xdr:cNvPr id="200" name="テキスト ボックス 199"/>
        <xdr:cNvSpPr txBox="1"/>
      </xdr:nvSpPr>
      <xdr:spPr>
        <a:xfrm>
          <a:off x="3497795" y="1344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17235</xdr:rowOff>
    </xdr:from>
    <xdr:to>
      <xdr:col>15</xdr:col>
      <xdr:colOff>101600</xdr:colOff>
      <xdr:row>78</xdr:row>
      <xdr:rowOff>118835</xdr:rowOff>
    </xdr:to>
    <xdr:sp macro="" textlink="">
      <xdr:nvSpPr>
        <xdr:cNvPr id="201" name="楕円 200"/>
        <xdr:cNvSpPr/>
      </xdr:nvSpPr>
      <xdr:spPr>
        <a:xfrm>
          <a:off x="2857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109962</xdr:rowOff>
    </xdr:from>
    <xdr:ext cx="599010" cy="259045"/>
    <xdr:sp macro="" textlink="">
      <xdr:nvSpPr>
        <xdr:cNvPr id="202" name="テキスト ボックス 201"/>
        <xdr:cNvSpPr txBox="1"/>
      </xdr:nvSpPr>
      <xdr:spPr>
        <a:xfrm>
          <a:off x="2608795" y="1348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103136</xdr:rowOff>
    </xdr:from>
    <xdr:to>
      <xdr:col>10</xdr:col>
      <xdr:colOff>165100</xdr:colOff>
      <xdr:row>79</xdr:row>
      <xdr:rowOff>33286</xdr:rowOff>
    </xdr:to>
    <xdr:sp macro="" textlink="">
      <xdr:nvSpPr>
        <xdr:cNvPr id="203" name="楕円 202"/>
        <xdr:cNvSpPr/>
      </xdr:nvSpPr>
      <xdr:spPr>
        <a:xfrm>
          <a:off x="1968500" y="134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24413</xdr:rowOff>
    </xdr:from>
    <xdr:ext cx="534377" cy="259045"/>
    <xdr:sp macro="" textlink="">
      <xdr:nvSpPr>
        <xdr:cNvPr id="204" name="テキスト ボックス 203"/>
        <xdr:cNvSpPr txBox="1"/>
      </xdr:nvSpPr>
      <xdr:spPr>
        <a:xfrm>
          <a:off x="1752111" y="1356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31978</xdr:rowOff>
    </xdr:from>
    <xdr:to>
      <xdr:col>6</xdr:col>
      <xdr:colOff>38100</xdr:colOff>
      <xdr:row>79</xdr:row>
      <xdr:rowOff>133578</xdr:rowOff>
    </xdr:to>
    <xdr:sp macro="" textlink="">
      <xdr:nvSpPr>
        <xdr:cNvPr id="205" name="楕円 204"/>
        <xdr:cNvSpPr/>
      </xdr:nvSpPr>
      <xdr:spPr>
        <a:xfrm>
          <a:off x="1079500" y="135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124705</xdr:rowOff>
    </xdr:from>
    <xdr:ext cx="534377" cy="259045"/>
    <xdr:sp macro="" textlink="">
      <xdr:nvSpPr>
        <xdr:cNvPr id="206" name="テキスト ボックス 205"/>
        <xdr:cNvSpPr txBox="1"/>
      </xdr:nvSpPr>
      <xdr:spPr>
        <a:xfrm>
          <a:off x="863111" y="136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74051</xdr:rowOff>
    </xdr:from>
    <xdr:to>
      <xdr:col>24</xdr:col>
      <xdr:colOff>63500</xdr:colOff>
      <xdr:row>97</xdr:row>
      <xdr:rowOff>74430</xdr:rowOff>
    </xdr:to>
    <xdr:cxnSp macro="">
      <xdr:nvCxnSpPr>
        <xdr:cNvPr id="231" name="直線コネクタ 230"/>
        <xdr:cNvCxnSpPr/>
      </xdr:nvCxnSpPr>
      <xdr:spPr>
        <a:xfrm flipV="1">
          <a:off x="3797300" y="16704701"/>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33967</xdr:rowOff>
    </xdr:from>
    <xdr:to>
      <xdr:col>19</xdr:col>
      <xdr:colOff>177800</xdr:colOff>
      <xdr:row>97</xdr:row>
      <xdr:rowOff>74430</xdr:rowOff>
    </xdr:to>
    <xdr:cxnSp macro="">
      <xdr:nvCxnSpPr>
        <xdr:cNvPr id="234" name="直線コネクタ 233"/>
        <xdr:cNvCxnSpPr/>
      </xdr:nvCxnSpPr>
      <xdr:spPr>
        <a:xfrm>
          <a:off x="2908300" y="16664617"/>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33967</xdr:rowOff>
    </xdr:from>
    <xdr:to>
      <xdr:col>15</xdr:col>
      <xdr:colOff>50800</xdr:colOff>
      <xdr:row>97</xdr:row>
      <xdr:rowOff>77789</xdr:rowOff>
    </xdr:to>
    <xdr:cxnSp macro="">
      <xdr:nvCxnSpPr>
        <xdr:cNvPr id="237" name="直線コネクタ 236"/>
        <xdr:cNvCxnSpPr/>
      </xdr:nvCxnSpPr>
      <xdr:spPr>
        <a:xfrm flipV="1">
          <a:off x="2019300" y="16664617"/>
          <a:ext cx="8890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74851</xdr:rowOff>
    </xdr:from>
    <xdr:to>
      <xdr:col>10</xdr:col>
      <xdr:colOff>114300</xdr:colOff>
      <xdr:row>97</xdr:row>
      <xdr:rowOff>77789</xdr:rowOff>
    </xdr:to>
    <xdr:cxnSp macro="">
      <xdr:nvCxnSpPr>
        <xdr:cNvPr id="240" name="直線コネクタ 239"/>
        <xdr:cNvCxnSpPr/>
      </xdr:nvCxnSpPr>
      <xdr:spPr>
        <a:xfrm>
          <a:off x="1130300" y="16705501"/>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23251</xdr:rowOff>
    </xdr:from>
    <xdr:to>
      <xdr:col>24</xdr:col>
      <xdr:colOff>114300</xdr:colOff>
      <xdr:row>97</xdr:row>
      <xdr:rowOff>124851</xdr:rowOff>
    </xdr:to>
    <xdr:sp macro="" textlink="">
      <xdr:nvSpPr>
        <xdr:cNvPr id="250" name="楕円 249"/>
        <xdr:cNvSpPr/>
      </xdr:nvSpPr>
      <xdr:spPr>
        <a:xfrm>
          <a:off x="4584700" y="166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109628</xdr:rowOff>
    </xdr:from>
    <xdr:ext cx="534377" cy="259045"/>
    <xdr:sp macro="" textlink="">
      <xdr:nvSpPr>
        <xdr:cNvPr id="251" name="衛生費該当値テキスト"/>
        <xdr:cNvSpPr txBox="1"/>
      </xdr:nvSpPr>
      <xdr:spPr>
        <a:xfrm>
          <a:off x="4686300" y="165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23630</xdr:rowOff>
    </xdr:from>
    <xdr:to>
      <xdr:col>20</xdr:col>
      <xdr:colOff>38100</xdr:colOff>
      <xdr:row>97</xdr:row>
      <xdr:rowOff>125230</xdr:rowOff>
    </xdr:to>
    <xdr:sp macro="" textlink="">
      <xdr:nvSpPr>
        <xdr:cNvPr id="252" name="楕円 251"/>
        <xdr:cNvSpPr/>
      </xdr:nvSpPr>
      <xdr:spPr>
        <a:xfrm>
          <a:off x="3746500" y="166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116357</xdr:rowOff>
    </xdr:from>
    <xdr:ext cx="534377" cy="259045"/>
    <xdr:sp macro="" textlink="">
      <xdr:nvSpPr>
        <xdr:cNvPr id="253" name="テキスト ボックス 252"/>
        <xdr:cNvSpPr txBox="1"/>
      </xdr:nvSpPr>
      <xdr:spPr>
        <a:xfrm>
          <a:off x="3530111" y="167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154617</xdr:rowOff>
    </xdr:from>
    <xdr:to>
      <xdr:col>15</xdr:col>
      <xdr:colOff>101600</xdr:colOff>
      <xdr:row>97</xdr:row>
      <xdr:rowOff>84767</xdr:rowOff>
    </xdr:to>
    <xdr:sp macro="" textlink="">
      <xdr:nvSpPr>
        <xdr:cNvPr id="254" name="楕円 253"/>
        <xdr:cNvSpPr/>
      </xdr:nvSpPr>
      <xdr:spPr>
        <a:xfrm>
          <a:off x="2857500" y="166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75894</xdr:rowOff>
    </xdr:from>
    <xdr:ext cx="534377" cy="259045"/>
    <xdr:sp macro="" textlink="">
      <xdr:nvSpPr>
        <xdr:cNvPr id="255" name="テキスト ボックス 254"/>
        <xdr:cNvSpPr txBox="1"/>
      </xdr:nvSpPr>
      <xdr:spPr>
        <a:xfrm>
          <a:off x="2641111" y="167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26989</xdr:rowOff>
    </xdr:from>
    <xdr:to>
      <xdr:col>10</xdr:col>
      <xdr:colOff>165100</xdr:colOff>
      <xdr:row>97</xdr:row>
      <xdr:rowOff>128589</xdr:rowOff>
    </xdr:to>
    <xdr:sp macro="" textlink="">
      <xdr:nvSpPr>
        <xdr:cNvPr id="256" name="楕円 255"/>
        <xdr:cNvSpPr/>
      </xdr:nvSpPr>
      <xdr:spPr>
        <a:xfrm>
          <a:off x="1968500" y="166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119716</xdr:rowOff>
    </xdr:from>
    <xdr:ext cx="534377" cy="259045"/>
    <xdr:sp macro="" textlink="">
      <xdr:nvSpPr>
        <xdr:cNvPr id="257" name="テキスト ボックス 256"/>
        <xdr:cNvSpPr txBox="1"/>
      </xdr:nvSpPr>
      <xdr:spPr>
        <a:xfrm>
          <a:off x="1752111" y="167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24051</xdr:rowOff>
    </xdr:from>
    <xdr:to>
      <xdr:col>6</xdr:col>
      <xdr:colOff>38100</xdr:colOff>
      <xdr:row>97</xdr:row>
      <xdr:rowOff>125651</xdr:rowOff>
    </xdr:to>
    <xdr:sp macro="" textlink="">
      <xdr:nvSpPr>
        <xdr:cNvPr id="258" name="楕円 257"/>
        <xdr:cNvSpPr/>
      </xdr:nvSpPr>
      <xdr:spPr>
        <a:xfrm>
          <a:off x="1079500" y="166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116778</xdr:rowOff>
    </xdr:from>
    <xdr:ext cx="534377" cy="259045"/>
    <xdr:sp macro="" textlink="">
      <xdr:nvSpPr>
        <xdr:cNvPr id="259" name="テキスト ボックス 258"/>
        <xdr:cNvSpPr txBox="1"/>
      </xdr:nvSpPr>
      <xdr:spPr>
        <a:xfrm>
          <a:off x="863111" y="167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52832</xdr:rowOff>
    </xdr:from>
    <xdr:to>
      <xdr:col>55</xdr:col>
      <xdr:colOff>0</xdr:colOff>
      <xdr:row>37</xdr:row>
      <xdr:rowOff>57404</xdr:rowOff>
    </xdr:to>
    <xdr:cxnSp macro="">
      <xdr:nvCxnSpPr>
        <xdr:cNvPr id="288" name="直線コネクタ 287"/>
        <xdr:cNvCxnSpPr/>
      </xdr:nvCxnSpPr>
      <xdr:spPr>
        <a:xfrm flipV="1">
          <a:off x="9639300" y="63964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xdr:rowOff>
    </xdr:from>
    <xdr:to>
      <xdr:col>50</xdr:col>
      <xdr:colOff>114300</xdr:colOff>
      <xdr:row>37</xdr:row>
      <xdr:rowOff>57404</xdr:rowOff>
    </xdr:to>
    <xdr:cxnSp macro="">
      <xdr:nvCxnSpPr>
        <xdr:cNvPr id="291" name="直線コネクタ 290"/>
        <xdr:cNvCxnSpPr/>
      </xdr:nvCxnSpPr>
      <xdr:spPr>
        <a:xfrm>
          <a:off x="8750300" y="635076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5969</xdr:rowOff>
    </xdr:from>
    <xdr:to>
      <xdr:col>45</xdr:col>
      <xdr:colOff>177800</xdr:colOff>
      <xdr:row>37</xdr:row>
      <xdr:rowOff>7112</xdr:rowOff>
    </xdr:to>
    <xdr:cxnSp macro="">
      <xdr:nvCxnSpPr>
        <xdr:cNvPr id="294" name="直線コネクタ 293"/>
        <xdr:cNvCxnSpPr/>
      </xdr:nvCxnSpPr>
      <xdr:spPr>
        <a:xfrm>
          <a:off x="7861300" y="63496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124460</xdr:rowOff>
    </xdr:from>
    <xdr:to>
      <xdr:col>41</xdr:col>
      <xdr:colOff>50800</xdr:colOff>
      <xdr:row>37</xdr:row>
      <xdr:rowOff>5969</xdr:rowOff>
    </xdr:to>
    <xdr:cxnSp macro="">
      <xdr:nvCxnSpPr>
        <xdr:cNvPr id="297" name="直線コネクタ 296"/>
        <xdr:cNvCxnSpPr/>
      </xdr:nvCxnSpPr>
      <xdr:spPr>
        <a:xfrm>
          <a:off x="6972300" y="629666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307" name="楕円 306"/>
        <xdr:cNvSpPr/>
      </xdr:nvSpPr>
      <xdr:spPr>
        <a:xfrm>
          <a:off x="104267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24909</xdr:rowOff>
    </xdr:from>
    <xdr:ext cx="378565" cy="259045"/>
    <xdr:sp macro="" textlink="">
      <xdr:nvSpPr>
        <xdr:cNvPr id="308" name="労働費該当値テキスト"/>
        <xdr:cNvSpPr txBox="1"/>
      </xdr:nvSpPr>
      <xdr:spPr>
        <a:xfrm>
          <a:off x="10528300" y="619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xdr:rowOff>
    </xdr:from>
    <xdr:to>
      <xdr:col>50</xdr:col>
      <xdr:colOff>165100</xdr:colOff>
      <xdr:row>37</xdr:row>
      <xdr:rowOff>108204</xdr:rowOff>
    </xdr:to>
    <xdr:sp macro="" textlink="">
      <xdr:nvSpPr>
        <xdr:cNvPr id="309" name="楕円 308"/>
        <xdr:cNvSpPr/>
      </xdr:nvSpPr>
      <xdr:spPr>
        <a:xfrm>
          <a:off x="958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124731</xdr:rowOff>
    </xdr:from>
    <xdr:ext cx="378565" cy="259045"/>
    <xdr:sp macro="" textlink="">
      <xdr:nvSpPr>
        <xdr:cNvPr id="310" name="テキスト ボックス 309"/>
        <xdr:cNvSpPr txBox="1"/>
      </xdr:nvSpPr>
      <xdr:spPr>
        <a:xfrm>
          <a:off x="9450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127762</xdr:rowOff>
    </xdr:from>
    <xdr:to>
      <xdr:col>46</xdr:col>
      <xdr:colOff>38100</xdr:colOff>
      <xdr:row>37</xdr:row>
      <xdr:rowOff>57912</xdr:rowOff>
    </xdr:to>
    <xdr:sp macro="" textlink="">
      <xdr:nvSpPr>
        <xdr:cNvPr id="311" name="楕円 310"/>
        <xdr:cNvSpPr/>
      </xdr:nvSpPr>
      <xdr:spPr>
        <a:xfrm>
          <a:off x="8699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74439</xdr:rowOff>
    </xdr:from>
    <xdr:ext cx="378565" cy="259045"/>
    <xdr:sp macro="" textlink="">
      <xdr:nvSpPr>
        <xdr:cNvPr id="312" name="テキスト ボックス 311"/>
        <xdr:cNvSpPr txBox="1"/>
      </xdr:nvSpPr>
      <xdr:spPr>
        <a:xfrm>
          <a:off x="8561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126619</xdr:rowOff>
    </xdr:from>
    <xdr:to>
      <xdr:col>41</xdr:col>
      <xdr:colOff>101600</xdr:colOff>
      <xdr:row>37</xdr:row>
      <xdr:rowOff>56769</xdr:rowOff>
    </xdr:to>
    <xdr:sp macro="" textlink="">
      <xdr:nvSpPr>
        <xdr:cNvPr id="313" name="楕円 312"/>
        <xdr:cNvSpPr/>
      </xdr:nvSpPr>
      <xdr:spPr>
        <a:xfrm>
          <a:off x="7810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73296</xdr:rowOff>
    </xdr:from>
    <xdr:ext cx="469744" cy="259045"/>
    <xdr:sp macro="" textlink="">
      <xdr:nvSpPr>
        <xdr:cNvPr id="314" name="テキスト ボックス 313"/>
        <xdr:cNvSpPr txBox="1"/>
      </xdr:nvSpPr>
      <xdr:spPr>
        <a:xfrm>
          <a:off x="7626428" y="60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73660</xdr:rowOff>
    </xdr:from>
    <xdr:to>
      <xdr:col>36</xdr:col>
      <xdr:colOff>165100</xdr:colOff>
      <xdr:row>37</xdr:row>
      <xdr:rowOff>3810</xdr:rowOff>
    </xdr:to>
    <xdr:sp macro="" textlink="">
      <xdr:nvSpPr>
        <xdr:cNvPr id="315" name="楕円 314"/>
        <xdr:cNvSpPr/>
      </xdr:nvSpPr>
      <xdr:spPr>
        <a:xfrm>
          <a:off x="6921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166387</xdr:rowOff>
    </xdr:from>
    <xdr:ext cx="469744" cy="259045"/>
    <xdr:sp macro="" textlink="">
      <xdr:nvSpPr>
        <xdr:cNvPr id="316" name="テキスト ボックス 315"/>
        <xdr:cNvSpPr txBox="1"/>
      </xdr:nvSpPr>
      <xdr:spPr>
        <a:xfrm>
          <a:off x="6737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170577</xdr:rowOff>
    </xdr:from>
    <xdr:to>
      <xdr:col>55</xdr:col>
      <xdr:colOff>0</xdr:colOff>
      <xdr:row>59</xdr:row>
      <xdr:rowOff>43084</xdr:rowOff>
    </xdr:to>
    <xdr:cxnSp macro="">
      <xdr:nvCxnSpPr>
        <xdr:cNvPr id="347" name="直線コネクタ 346"/>
        <xdr:cNvCxnSpPr/>
      </xdr:nvCxnSpPr>
      <xdr:spPr>
        <a:xfrm flipV="1">
          <a:off x="9639300" y="10114677"/>
          <a:ext cx="8382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43084</xdr:rowOff>
    </xdr:from>
    <xdr:to>
      <xdr:col>50</xdr:col>
      <xdr:colOff>114300</xdr:colOff>
      <xdr:row>59</xdr:row>
      <xdr:rowOff>45664</xdr:rowOff>
    </xdr:to>
    <xdr:cxnSp macro="">
      <xdr:nvCxnSpPr>
        <xdr:cNvPr id="350" name="直線コネクタ 349"/>
        <xdr:cNvCxnSpPr/>
      </xdr:nvCxnSpPr>
      <xdr:spPr>
        <a:xfrm flipV="1">
          <a:off x="8750300" y="10158634"/>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156583</xdr:rowOff>
    </xdr:from>
    <xdr:to>
      <xdr:col>45</xdr:col>
      <xdr:colOff>177800</xdr:colOff>
      <xdr:row>59</xdr:row>
      <xdr:rowOff>45664</xdr:rowOff>
    </xdr:to>
    <xdr:cxnSp macro="">
      <xdr:nvCxnSpPr>
        <xdr:cNvPr id="353" name="直線コネクタ 352"/>
        <xdr:cNvCxnSpPr/>
      </xdr:nvCxnSpPr>
      <xdr:spPr>
        <a:xfrm>
          <a:off x="7861300" y="10100683"/>
          <a:ext cx="889000" cy="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156583</xdr:rowOff>
    </xdr:from>
    <xdr:to>
      <xdr:col>41</xdr:col>
      <xdr:colOff>50800</xdr:colOff>
      <xdr:row>59</xdr:row>
      <xdr:rowOff>31539</xdr:rowOff>
    </xdr:to>
    <xdr:cxnSp macro="">
      <xdr:nvCxnSpPr>
        <xdr:cNvPr id="356" name="直線コネクタ 355"/>
        <xdr:cNvCxnSpPr/>
      </xdr:nvCxnSpPr>
      <xdr:spPr>
        <a:xfrm flipV="1">
          <a:off x="6972300" y="10100683"/>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119777</xdr:rowOff>
    </xdr:from>
    <xdr:to>
      <xdr:col>55</xdr:col>
      <xdr:colOff>50800</xdr:colOff>
      <xdr:row>59</xdr:row>
      <xdr:rowOff>49927</xdr:rowOff>
    </xdr:to>
    <xdr:sp macro="" textlink="">
      <xdr:nvSpPr>
        <xdr:cNvPr id="366" name="楕円 365"/>
        <xdr:cNvSpPr/>
      </xdr:nvSpPr>
      <xdr:spPr>
        <a:xfrm>
          <a:off x="10426700" y="10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34704</xdr:rowOff>
    </xdr:from>
    <xdr:ext cx="469744" cy="259045"/>
    <xdr:sp macro="" textlink="">
      <xdr:nvSpPr>
        <xdr:cNvPr id="367" name="農林水産業費該当値テキスト"/>
        <xdr:cNvSpPr txBox="1"/>
      </xdr:nvSpPr>
      <xdr:spPr>
        <a:xfrm>
          <a:off x="10528300" y="9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163734</xdr:rowOff>
    </xdr:from>
    <xdr:to>
      <xdr:col>50</xdr:col>
      <xdr:colOff>165100</xdr:colOff>
      <xdr:row>59</xdr:row>
      <xdr:rowOff>93884</xdr:rowOff>
    </xdr:to>
    <xdr:sp macro="" textlink="">
      <xdr:nvSpPr>
        <xdr:cNvPr id="368" name="楕円 367"/>
        <xdr:cNvSpPr/>
      </xdr:nvSpPr>
      <xdr:spPr>
        <a:xfrm>
          <a:off x="9588500" y="101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85011</xdr:rowOff>
    </xdr:from>
    <xdr:ext cx="469744" cy="259045"/>
    <xdr:sp macro="" textlink="">
      <xdr:nvSpPr>
        <xdr:cNvPr id="369" name="テキスト ボックス 368"/>
        <xdr:cNvSpPr txBox="1"/>
      </xdr:nvSpPr>
      <xdr:spPr>
        <a:xfrm>
          <a:off x="9404428" y="102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166314</xdr:rowOff>
    </xdr:from>
    <xdr:to>
      <xdr:col>46</xdr:col>
      <xdr:colOff>38100</xdr:colOff>
      <xdr:row>59</xdr:row>
      <xdr:rowOff>96464</xdr:rowOff>
    </xdr:to>
    <xdr:sp macro="" textlink="">
      <xdr:nvSpPr>
        <xdr:cNvPr id="370" name="楕円 369"/>
        <xdr:cNvSpPr/>
      </xdr:nvSpPr>
      <xdr:spPr>
        <a:xfrm>
          <a:off x="8699500" y="10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87591</xdr:rowOff>
    </xdr:from>
    <xdr:ext cx="469744" cy="259045"/>
    <xdr:sp macro="" textlink="">
      <xdr:nvSpPr>
        <xdr:cNvPr id="371" name="テキスト ボックス 370"/>
        <xdr:cNvSpPr txBox="1"/>
      </xdr:nvSpPr>
      <xdr:spPr>
        <a:xfrm>
          <a:off x="8515428" y="102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105783</xdr:rowOff>
    </xdr:from>
    <xdr:to>
      <xdr:col>41</xdr:col>
      <xdr:colOff>101600</xdr:colOff>
      <xdr:row>59</xdr:row>
      <xdr:rowOff>35933</xdr:rowOff>
    </xdr:to>
    <xdr:sp macro="" textlink="">
      <xdr:nvSpPr>
        <xdr:cNvPr id="372" name="楕円 371"/>
        <xdr:cNvSpPr/>
      </xdr:nvSpPr>
      <xdr:spPr>
        <a:xfrm>
          <a:off x="7810500" y="100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27060</xdr:rowOff>
    </xdr:from>
    <xdr:ext cx="469744" cy="259045"/>
    <xdr:sp macro="" textlink="">
      <xdr:nvSpPr>
        <xdr:cNvPr id="373" name="テキスト ボックス 372"/>
        <xdr:cNvSpPr txBox="1"/>
      </xdr:nvSpPr>
      <xdr:spPr>
        <a:xfrm>
          <a:off x="7626428" y="101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152189</xdr:rowOff>
    </xdr:from>
    <xdr:to>
      <xdr:col>36</xdr:col>
      <xdr:colOff>165100</xdr:colOff>
      <xdr:row>59</xdr:row>
      <xdr:rowOff>82339</xdr:rowOff>
    </xdr:to>
    <xdr:sp macro="" textlink="">
      <xdr:nvSpPr>
        <xdr:cNvPr id="374" name="楕円 373"/>
        <xdr:cNvSpPr/>
      </xdr:nvSpPr>
      <xdr:spPr>
        <a:xfrm>
          <a:off x="6921500" y="100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73466</xdr:rowOff>
    </xdr:from>
    <xdr:ext cx="469744" cy="259045"/>
    <xdr:sp macro="" textlink="">
      <xdr:nvSpPr>
        <xdr:cNvPr id="375" name="テキスト ボックス 374"/>
        <xdr:cNvSpPr txBox="1"/>
      </xdr:nvSpPr>
      <xdr:spPr>
        <a:xfrm>
          <a:off x="6737428" y="101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142824</xdr:rowOff>
    </xdr:from>
    <xdr:to>
      <xdr:col>55</xdr:col>
      <xdr:colOff>0</xdr:colOff>
      <xdr:row>78</xdr:row>
      <xdr:rowOff>155893</xdr:rowOff>
    </xdr:to>
    <xdr:cxnSp macro="">
      <xdr:nvCxnSpPr>
        <xdr:cNvPr id="404" name="直線コネクタ 403"/>
        <xdr:cNvCxnSpPr/>
      </xdr:nvCxnSpPr>
      <xdr:spPr>
        <a:xfrm>
          <a:off x="9639300" y="13515924"/>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52870</xdr:rowOff>
    </xdr:from>
    <xdr:to>
      <xdr:col>50</xdr:col>
      <xdr:colOff>114300</xdr:colOff>
      <xdr:row>78</xdr:row>
      <xdr:rowOff>142824</xdr:rowOff>
    </xdr:to>
    <xdr:cxnSp macro="">
      <xdr:nvCxnSpPr>
        <xdr:cNvPr id="407" name="直線コネクタ 406"/>
        <xdr:cNvCxnSpPr/>
      </xdr:nvCxnSpPr>
      <xdr:spPr>
        <a:xfrm>
          <a:off x="8750300" y="13425970"/>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52870</xdr:rowOff>
    </xdr:from>
    <xdr:to>
      <xdr:col>45</xdr:col>
      <xdr:colOff>177800</xdr:colOff>
      <xdr:row>78</xdr:row>
      <xdr:rowOff>162979</xdr:rowOff>
    </xdr:to>
    <xdr:cxnSp macro="">
      <xdr:nvCxnSpPr>
        <xdr:cNvPr id="410" name="直線コネクタ 409"/>
        <xdr:cNvCxnSpPr/>
      </xdr:nvCxnSpPr>
      <xdr:spPr>
        <a:xfrm flipV="1">
          <a:off x="7861300" y="13425970"/>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160426</xdr:rowOff>
    </xdr:from>
    <xdr:to>
      <xdr:col>41</xdr:col>
      <xdr:colOff>50800</xdr:colOff>
      <xdr:row>78</xdr:row>
      <xdr:rowOff>162979</xdr:rowOff>
    </xdr:to>
    <xdr:cxnSp macro="">
      <xdr:nvCxnSpPr>
        <xdr:cNvPr id="413" name="直線コネクタ 412"/>
        <xdr:cNvCxnSpPr/>
      </xdr:nvCxnSpPr>
      <xdr:spPr>
        <a:xfrm>
          <a:off x="6972300" y="135335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105093</xdr:rowOff>
    </xdr:from>
    <xdr:to>
      <xdr:col>55</xdr:col>
      <xdr:colOff>50800</xdr:colOff>
      <xdr:row>79</xdr:row>
      <xdr:rowOff>35243</xdr:rowOff>
    </xdr:to>
    <xdr:sp macro="" textlink="">
      <xdr:nvSpPr>
        <xdr:cNvPr id="423" name="楕円 422"/>
        <xdr:cNvSpPr/>
      </xdr:nvSpPr>
      <xdr:spPr>
        <a:xfrm>
          <a:off x="10426700" y="134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20020</xdr:rowOff>
    </xdr:from>
    <xdr:ext cx="469744" cy="259045"/>
    <xdr:sp macro="" textlink="">
      <xdr:nvSpPr>
        <xdr:cNvPr id="424" name="商工費該当値テキスト"/>
        <xdr:cNvSpPr txBox="1"/>
      </xdr:nvSpPr>
      <xdr:spPr>
        <a:xfrm>
          <a:off x="10528300" y="133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92024</xdr:rowOff>
    </xdr:from>
    <xdr:to>
      <xdr:col>50</xdr:col>
      <xdr:colOff>165100</xdr:colOff>
      <xdr:row>79</xdr:row>
      <xdr:rowOff>22174</xdr:rowOff>
    </xdr:to>
    <xdr:sp macro="" textlink="">
      <xdr:nvSpPr>
        <xdr:cNvPr id="425" name="楕円 424"/>
        <xdr:cNvSpPr/>
      </xdr:nvSpPr>
      <xdr:spPr>
        <a:xfrm>
          <a:off x="9588500" y="134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13301</xdr:rowOff>
    </xdr:from>
    <xdr:ext cx="469744" cy="259045"/>
    <xdr:sp macro="" textlink="">
      <xdr:nvSpPr>
        <xdr:cNvPr id="426" name="テキスト ボックス 425"/>
        <xdr:cNvSpPr txBox="1"/>
      </xdr:nvSpPr>
      <xdr:spPr>
        <a:xfrm>
          <a:off x="9404428" y="1355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2070</xdr:rowOff>
    </xdr:from>
    <xdr:to>
      <xdr:col>46</xdr:col>
      <xdr:colOff>38100</xdr:colOff>
      <xdr:row>78</xdr:row>
      <xdr:rowOff>103670</xdr:rowOff>
    </xdr:to>
    <xdr:sp macro="" textlink="">
      <xdr:nvSpPr>
        <xdr:cNvPr id="427" name="楕円 426"/>
        <xdr:cNvSpPr/>
      </xdr:nvSpPr>
      <xdr:spPr>
        <a:xfrm>
          <a:off x="8699500" y="133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94797</xdr:rowOff>
    </xdr:from>
    <xdr:ext cx="469744" cy="259045"/>
    <xdr:sp macro="" textlink="">
      <xdr:nvSpPr>
        <xdr:cNvPr id="428" name="テキスト ボックス 427"/>
        <xdr:cNvSpPr txBox="1"/>
      </xdr:nvSpPr>
      <xdr:spPr>
        <a:xfrm>
          <a:off x="8515428" y="134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112179</xdr:rowOff>
    </xdr:from>
    <xdr:to>
      <xdr:col>41</xdr:col>
      <xdr:colOff>101600</xdr:colOff>
      <xdr:row>79</xdr:row>
      <xdr:rowOff>42329</xdr:rowOff>
    </xdr:to>
    <xdr:sp macro="" textlink="">
      <xdr:nvSpPr>
        <xdr:cNvPr id="429" name="楕円 428"/>
        <xdr:cNvSpPr/>
      </xdr:nvSpPr>
      <xdr:spPr>
        <a:xfrm>
          <a:off x="7810500" y="134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33456</xdr:rowOff>
    </xdr:from>
    <xdr:ext cx="469744" cy="259045"/>
    <xdr:sp macro="" textlink="">
      <xdr:nvSpPr>
        <xdr:cNvPr id="430" name="テキスト ボックス 429"/>
        <xdr:cNvSpPr txBox="1"/>
      </xdr:nvSpPr>
      <xdr:spPr>
        <a:xfrm>
          <a:off x="7626428" y="1357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109626</xdr:rowOff>
    </xdr:from>
    <xdr:to>
      <xdr:col>36</xdr:col>
      <xdr:colOff>165100</xdr:colOff>
      <xdr:row>79</xdr:row>
      <xdr:rowOff>39776</xdr:rowOff>
    </xdr:to>
    <xdr:sp macro="" textlink="">
      <xdr:nvSpPr>
        <xdr:cNvPr id="431" name="楕円 430"/>
        <xdr:cNvSpPr/>
      </xdr:nvSpPr>
      <xdr:spPr>
        <a:xfrm>
          <a:off x="6921500" y="134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30903</xdr:rowOff>
    </xdr:from>
    <xdr:ext cx="469744" cy="259045"/>
    <xdr:sp macro="" textlink="">
      <xdr:nvSpPr>
        <xdr:cNvPr id="432" name="テキスト ボックス 431"/>
        <xdr:cNvSpPr txBox="1"/>
      </xdr:nvSpPr>
      <xdr:spPr>
        <a:xfrm>
          <a:off x="6737428" y="135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68238</xdr:rowOff>
    </xdr:from>
    <xdr:to>
      <xdr:col>55</xdr:col>
      <xdr:colOff>0</xdr:colOff>
      <xdr:row>97</xdr:row>
      <xdr:rowOff>80353</xdr:rowOff>
    </xdr:to>
    <xdr:cxnSp macro="">
      <xdr:nvCxnSpPr>
        <xdr:cNvPr id="461" name="直線コネクタ 460"/>
        <xdr:cNvCxnSpPr/>
      </xdr:nvCxnSpPr>
      <xdr:spPr>
        <a:xfrm>
          <a:off x="9639300" y="16698888"/>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49149</xdr:rowOff>
    </xdr:from>
    <xdr:to>
      <xdr:col>50</xdr:col>
      <xdr:colOff>114300</xdr:colOff>
      <xdr:row>97</xdr:row>
      <xdr:rowOff>68238</xdr:rowOff>
    </xdr:to>
    <xdr:cxnSp macro="">
      <xdr:nvCxnSpPr>
        <xdr:cNvPr id="464" name="直線コネクタ 463"/>
        <xdr:cNvCxnSpPr/>
      </xdr:nvCxnSpPr>
      <xdr:spPr>
        <a:xfrm>
          <a:off x="8750300" y="16679799"/>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149834</xdr:rowOff>
    </xdr:from>
    <xdr:to>
      <xdr:col>45</xdr:col>
      <xdr:colOff>177800</xdr:colOff>
      <xdr:row>97</xdr:row>
      <xdr:rowOff>49149</xdr:rowOff>
    </xdr:to>
    <xdr:cxnSp macro="">
      <xdr:nvCxnSpPr>
        <xdr:cNvPr id="467" name="直線コネクタ 466"/>
        <xdr:cNvCxnSpPr/>
      </xdr:nvCxnSpPr>
      <xdr:spPr>
        <a:xfrm>
          <a:off x="7861300" y="16609034"/>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33262</xdr:rowOff>
    </xdr:from>
    <xdr:to>
      <xdr:col>41</xdr:col>
      <xdr:colOff>50800</xdr:colOff>
      <xdr:row>96</xdr:row>
      <xdr:rowOff>149834</xdr:rowOff>
    </xdr:to>
    <xdr:cxnSp macro="">
      <xdr:nvCxnSpPr>
        <xdr:cNvPr id="470" name="直線コネクタ 469"/>
        <xdr:cNvCxnSpPr/>
      </xdr:nvCxnSpPr>
      <xdr:spPr>
        <a:xfrm>
          <a:off x="6972300" y="16321012"/>
          <a:ext cx="889000" cy="2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29553</xdr:rowOff>
    </xdr:from>
    <xdr:to>
      <xdr:col>55</xdr:col>
      <xdr:colOff>50800</xdr:colOff>
      <xdr:row>97</xdr:row>
      <xdr:rowOff>131153</xdr:rowOff>
    </xdr:to>
    <xdr:sp macro="" textlink="">
      <xdr:nvSpPr>
        <xdr:cNvPr id="480" name="楕円 479"/>
        <xdr:cNvSpPr/>
      </xdr:nvSpPr>
      <xdr:spPr>
        <a:xfrm>
          <a:off x="10426700" y="1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115930</xdr:rowOff>
    </xdr:from>
    <xdr:ext cx="534377" cy="259045"/>
    <xdr:sp macro="" textlink="">
      <xdr:nvSpPr>
        <xdr:cNvPr id="481" name="土木費該当値テキスト"/>
        <xdr:cNvSpPr txBox="1"/>
      </xdr:nvSpPr>
      <xdr:spPr>
        <a:xfrm>
          <a:off x="10528300" y="1657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17438</xdr:rowOff>
    </xdr:from>
    <xdr:to>
      <xdr:col>50</xdr:col>
      <xdr:colOff>165100</xdr:colOff>
      <xdr:row>97</xdr:row>
      <xdr:rowOff>119038</xdr:rowOff>
    </xdr:to>
    <xdr:sp macro="" textlink="">
      <xdr:nvSpPr>
        <xdr:cNvPr id="482" name="楕円 481"/>
        <xdr:cNvSpPr/>
      </xdr:nvSpPr>
      <xdr:spPr>
        <a:xfrm>
          <a:off x="9588500" y="166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110165</xdr:rowOff>
    </xdr:from>
    <xdr:ext cx="534377" cy="259045"/>
    <xdr:sp macro="" textlink="">
      <xdr:nvSpPr>
        <xdr:cNvPr id="483" name="テキスト ボックス 482"/>
        <xdr:cNvSpPr txBox="1"/>
      </xdr:nvSpPr>
      <xdr:spPr>
        <a:xfrm>
          <a:off x="9372111" y="167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169799</xdr:rowOff>
    </xdr:from>
    <xdr:to>
      <xdr:col>46</xdr:col>
      <xdr:colOff>38100</xdr:colOff>
      <xdr:row>97</xdr:row>
      <xdr:rowOff>99949</xdr:rowOff>
    </xdr:to>
    <xdr:sp macro="" textlink="">
      <xdr:nvSpPr>
        <xdr:cNvPr id="484" name="楕円 483"/>
        <xdr:cNvSpPr/>
      </xdr:nvSpPr>
      <xdr:spPr>
        <a:xfrm>
          <a:off x="8699500" y="166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91076</xdr:rowOff>
    </xdr:from>
    <xdr:ext cx="534377" cy="259045"/>
    <xdr:sp macro="" textlink="">
      <xdr:nvSpPr>
        <xdr:cNvPr id="485" name="テキスト ボックス 484"/>
        <xdr:cNvSpPr txBox="1"/>
      </xdr:nvSpPr>
      <xdr:spPr>
        <a:xfrm>
          <a:off x="8483111" y="167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99034</xdr:rowOff>
    </xdr:from>
    <xdr:to>
      <xdr:col>41</xdr:col>
      <xdr:colOff>101600</xdr:colOff>
      <xdr:row>97</xdr:row>
      <xdr:rowOff>29184</xdr:rowOff>
    </xdr:to>
    <xdr:sp macro="" textlink="">
      <xdr:nvSpPr>
        <xdr:cNvPr id="486" name="楕円 485"/>
        <xdr:cNvSpPr/>
      </xdr:nvSpPr>
      <xdr:spPr>
        <a:xfrm>
          <a:off x="7810500" y="165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20311</xdr:rowOff>
    </xdr:from>
    <xdr:ext cx="534377" cy="259045"/>
    <xdr:sp macro="" textlink="">
      <xdr:nvSpPr>
        <xdr:cNvPr id="487" name="テキスト ボックス 486"/>
        <xdr:cNvSpPr txBox="1"/>
      </xdr:nvSpPr>
      <xdr:spPr>
        <a:xfrm>
          <a:off x="7594111" y="166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153912</xdr:rowOff>
    </xdr:from>
    <xdr:to>
      <xdr:col>36</xdr:col>
      <xdr:colOff>165100</xdr:colOff>
      <xdr:row>95</xdr:row>
      <xdr:rowOff>84062</xdr:rowOff>
    </xdr:to>
    <xdr:sp macro="" textlink="">
      <xdr:nvSpPr>
        <xdr:cNvPr id="488" name="楕円 487"/>
        <xdr:cNvSpPr/>
      </xdr:nvSpPr>
      <xdr:spPr>
        <a:xfrm>
          <a:off x="6921500" y="162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100589</xdr:rowOff>
    </xdr:from>
    <xdr:ext cx="534377" cy="259045"/>
    <xdr:sp macro="" textlink="">
      <xdr:nvSpPr>
        <xdr:cNvPr id="489" name="テキスト ボックス 488"/>
        <xdr:cNvSpPr txBox="1"/>
      </xdr:nvSpPr>
      <xdr:spPr>
        <a:xfrm>
          <a:off x="6705111" y="160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153220</xdr:rowOff>
    </xdr:from>
    <xdr:to>
      <xdr:col>85</xdr:col>
      <xdr:colOff>127000</xdr:colOff>
      <xdr:row>38</xdr:row>
      <xdr:rowOff>12827</xdr:rowOff>
    </xdr:to>
    <xdr:cxnSp macro="">
      <xdr:nvCxnSpPr>
        <xdr:cNvPr id="521" name="直線コネクタ 520"/>
        <xdr:cNvCxnSpPr/>
      </xdr:nvCxnSpPr>
      <xdr:spPr>
        <a:xfrm>
          <a:off x="15481300" y="6325420"/>
          <a:ext cx="838200" cy="2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134638</xdr:rowOff>
    </xdr:from>
    <xdr:to>
      <xdr:col>81</xdr:col>
      <xdr:colOff>50800</xdr:colOff>
      <xdr:row>36</xdr:row>
      <xdr:rowOff>153220</xdr:rowOff>
    </xdr:to>
    <xdr:cxnSp macro="">
      <xdr:nvCxnSpPr>
        <xdr:cNvPr id="524" name="直線コネクタ 523"/>
        <xdr:cNvCxnSpPr/>
      </xdr:nvCxnSpPr>
      <xdr:spPr>
        <a:xfrm>
          <a:off x="14592300" y="6306838"/>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134638</xdr:rowOff>
    </xdr:from>
    <xdr:to>
      <xdr:col>76</xdr:col>
      <xdr:colOff>114300</xdr:colOff>
      <xdr:row>38</xdr:row>
      <xdr:rowOff>27131</xdr:rowOff>
    </xdr:to>
    <xdr:cxnSp macro="">
      <xdr:nvCxnSpPr>
        <xdr:cNvPr id="527" name="直線コネクタ 526"/>
        <xdr:cNvCxnSpPr/>
      </xdr:nvCxnSpPr>
      <xdr:spPr>
        <a:xfrm flipV="1">
          <a:off x="13703300" y="6306838"/>
          <a:ext cx="889000" cy="2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27131</xdr:rowOff>
    </xdr:from>
    <xdr:to>
      <xdr:col>71</xdr:col>
      <xdr:colOff>177800</xdr:colOff>
      <xdr:row>38</xdr:row>
      <xdr:rowOff>36895</xdr:rowOff>
    </xdr:to>
    <xdr:cxnSp macro="">
      <xdr:nvCxnSpPr>
        <xdr:cNvPr id="530" name="直線コネクタ 529"/>
        <xdr:cNvCxnSpPr/>
      </xdr:nvCxnSpPr>
      <xdr:spPr>
        <a:xfrm flipV="1">
          <a:off x="12814300" y="6542231"/>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133477</xdr:rowOff>
    </xdr:from>
    <xdr:to>
      <xdr:col>85</xdr:col>
      <xdr:colOff>177800</xdr:colOff>
      <xdr:row>38</xdr:row>
      <xdr:rowOff>63627</xdr:rowOff>
    </xdr:to>
    <xdr:sp macro="" textlink="">
      <xdr:nvSpPr>
        <xdr:cNvPr id="540" name="楕円 539"/>
        <xdr:cNvSpPr/>
      </xdr:nvSpPr>
      <xdr:spPr>
        <a:xfrm>
          <a:off x="162687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156354</xdr:rowOff>
    </xdr:from>
    <xdr:ext cx="534377" cy="259045"/>
    <xdr:sp macro="" textlink="">
      <xdr:nvSpPr>
        <xdr:cNvPr id="541" name="消防費該当値テキスト"/>
        <xdr:cNvSpPr txBox="1"/>
      </xdr:nvSpPr>
      <xdr:spPr>
        <a:xfrm>
          <a:off x="16370300" y="63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102420</xdr:rowOff>
    </xdr:from>
    <xdr:to>
      <xdr:col>81</xdr:col>
      <xdr:colOff>101600</xdr:colOff>
      <xdr:row>37</xdr:row>
      <xdr:rowOff>32570</xdr:rowOff>
    </xdr:to>
    <xdr:sp macro="" textlink="">
      <xdr:nvSpPr>
        <xdr:cNvPr id="542" name="楕円 541"/>
        <xdr:cNvSpPr/>
      </xdr:nvSpPr>
      <xdr:spPr>
        <a:xfrm>
          <a:off x="15430500" y="62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49097</xdr:rowOff>
    </xdr:from>
    <xdr:ext cx="534377" cy="259045"/>
    <xdr:sp macro="" textlink="">
      <xdr:nvSpPr>
        <xdr:cNvPr id="543" name="テキスト ボックス 542"/>
        <xdr:cNvSpPr txBox="1"/>
      </xdr:nvSpPr>
      <xdr:spPr>
        <a:xfrm>
          <a:off x="15214111" y="60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83838</xdr:rowOff>
    </xdr:from>
    <xdr:to>
      <xdr:col>76</xdr:col>
      <xdr:colOff>165100</xdr:colOff>
      <xdr:row>37</xdr:row>
      <xdr:rowOff>13988</xdr:rowOff>
    </xdr:to>
    <xdr:sp macro="" textlink="">
      <xdr:nvSpPr>
        <xdr:cNvPr id="544" name="楕円 543"/>
        <xdr:cNvSpPr/>
      </xdr:nvSpPr>
      <xdr:spPr>
        <a:xfrm>
          <a:off x="14541500" y="62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30515</xdr:rowOff>
    </xdr:from>
    <xdr:ext cx="534377" cy="259045"/>
    <xdr:sp macro="" textlink="">
      <xdr:nvSpPr>
        <xdr:cNvPr id="545" name="テキスト ボックス 544"/>
        <xdr:cNvSpPr txBox="1"/>
      </xdr:nvSpPr>
      <xdr:spPr>
        <a:xfrm>
          <a:off x="14325111" y="60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147781</xdr:rowOff>
    </xdr:from>
    <xdr:to>
      <xdr:col>72</xdr:col>
      <xdr:colOff>38100</xdr:colOff>
      <xdr:row>38</xdr:row>
      <xdr:rowOff>77931</xdr:rowOff>
    </xdr:to>
    <xdr:sp macro="" textlink="">
      <xdr:nvSpPr>
        <xdr:cNvPr id="546" name="楕円 545"/>
        <xdr:cNvSpPr/>
      </xdr:nvSpPr>
      <xdr:spPr>
        <a:xfrm>
          <a:off x="13652500" y="64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69058</xdr:rowOff>
    </xdr:from>
    <xdr:ext cx="534377" cy="259045"/>
    <xdr:sp macro="" textlink="">
      <xdr:nvSpPr>
        <xdr:cNvPr id="547" name="テキスト ボックス 546"/>
        <xdr:cNvSpPr txBox="1"/>
      </xdr:nvSpPr>
      <xdr:spPr>
        <a:xfrm>
          <a:off x="13436111" y="658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157545</xdr:rowOff>
    </xdr:from>
    <xdr:to>
      <xdr:col>67</xdr:col>
      <xdr:colOff>101600</xdr:colOff>
      <xdr:row>38</xdr:row>
      <xdr:rowOff>87695</xdr:rowOff>
    </xdr:to>
    <xdr:sp macro="" textlink="">
      <xdr:nvSpPr>
        <xdr:cNvPr id="548" name="楕円 547"/>
        <xdr:cNvSpPr/>
      </xdr:nvSpPr>
      <xdr:spPr>
        <a:xfrm>
          <a:off x="12763500" y="650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104222</xdr:rowOff>
    </xdr:from>
    <xdr:ext cx="534377" cy="259045"/>
    <xdr:sp macro="" textlink="">
      <xdr:nvSpPr>
        <xdr:cNvPr id="549" name="テキスト ボックス 548"/>
        <xdr:cNvSpPr txBox="1"/>
      </xdr:nvSpPr>
      <xdr:spPr>
        <a:xfrm>
          <a:off x="12547111" y="62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101164</xdr:rowOff>
    </xdr:from>
    <xdr:to>
      <xdr:col>85</xdr:col>
      <xdr:colOff>127000</xdr:colOff>
      <xdr:row>58</xdr:row>
      <xdr:rowOff>91122</xdr:rowOff>
    </xdr:to>
    <xdr:cxnSp macro="">
      <xdr:nvCxnSpPr>
        <xdr:cNvPr id="581" name="直線コネクタ 580"/>
        <xdr:cNvCxnSpPr/>
      </xdr:nvCxnSpPr>
      <xdr:spPr>
        <a:xfrm>
          <a:off x="15481300" y="9873814"/>
          <a:ext cx="838200" cy="1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101164</xdr:rowOff>
    </xdr:from>
    <xdr:to>
      <xdr:col>81</xdr:col>
      <xdr:colOff>50800</xdr:colOff>
      <xdr:row>58</xdr:row>
      <xdr:rowOff>33597</xdr:rowOff>
    </xdr:to>
    <xdr:cxnSp macro="">
      <xdr:nvCxnSpPr>
        <xdr:cNvPr id="584" name="直線コネクタ 583"/>
        <xdr:cNvCxnSpPr/>
      </xdr:nvCxnSpPr>
      <xdr:spPr>
        <a:xfrm flipV="1">
          <a:off x="14592300" y="9873814"/>
          <a:ext cx="889000" cy="10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166267</xdr:rowOff>
    </xdr:from>
    <xdr:to>
      <xdr:col>76</xdr:col>
      <xdr:colOff>114300</xdr:colOff>
      <xdr:row>58</xdr:row>
      <xdr:rowOff>33597</xdr:rowOff>
    </xdr:to>
    <xdr:cxnSp macro="">
      <xdr:nvCxnSpPr>
        <xdr:cNvPr id="587" name="直線コネクタ 586"/>
        <xdr:cNvCxnSpPr/>
      </xdr:nvCxnSpPr>
      <xdr:spPr>
        <a:xfrm>
          <a:off x="13703300" y="9938917"/>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161499</xdr:rowOff>
    </xdr:from>
    <xdr:to>
      <xdr:col>71</xdr:col>
      <xdr:colOff>177800</xdr:colOff>
      <xdr:row>57</xdr:row>
      <xdr:rowOff>166267</xdr:rowOff>
    </xdr:to>
    <xdr:cxnSp macro="">
      <xdr:nvCxnSpPr>
        <xdr:cNvPr id="590" name="直線コネクタ 589"/>
        <xdr:cNvCxnSpPr/>
      </xdr:nvCxnSpPr>
      <xdr:spPr>
        <a:xfrm>
          <a:off x="12814300" y="9934149"/>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40322</xdr:rowOff>
    </xdr:from>
    <xdr:to>
      <xdr:col>85</xdr:col>
      <xdr:colOff>177800</xdr:colOff>
      <xdr:row>58</xdr:row>
      <xdr:rowOff>141922</xdr:rowOff>
    </xdr:to>
    <xdr:sp macro="" textlink="">
      <xdr:nvSpPr>
        <xdr:cNvPr id="600" name="楕円 599"/>
        <xdr:cNvSpPr/>
      </xdr:nvSpPr>
      <xdr:spPr>
        <a:xfrm>
          <a:off x="16268700" y="99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126699</xdr:rowOff>
    </xdr:from>
    <xdr:ext cx="534377" cy="259045"/>
    <xdr:sp macro="" textlink="">
      <xdr:nvSpPr>
        <xdr:cNvPr id="601" name="教育費該当値テキスト"/>
        <xdr:cNvSpPr txBox="1"/>
      </xdr:nvSpPr>
      <xdr:spPr>
        <a:xfrm>
          <a:off x="16370300" y="98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50364</xdr:rowOff>
    </xdr:from>
    <xdr:to>
      <xdr:col>81</xdr:col>
      <xdr:colOff>101600</xdr:colOff>
      <xdr:row>57</xdr:row>
      <xdr:rowOff>151964</xdr:rowOff>
    </xdr:to>
    <xdr:sp macro="" textlink="">
      <xdr:nvSpPr>
        <xdr:cNvPr id="602" name="楕円 601"/>
        <xdr:cNvSpPr/>
      </xdr:nvSpPr>
      <xdr:spPr>
        <a:xfrm>
          <a:off x="15430500" y="9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143091</xdr:rowOff>
    </xdr:from>
    <xdr:ext cx="534377" cy="259045"/>
    <xdr:sp macro="" textlink="">
      <xdr:nvSpPr>
        <xdr:cNvPr id="603" name="テキスト ボックス 602"/>
        <xdr:cNvSpPr txBox="1"/>
      </xdr:nvSpPr>
      <xdr:spPr>
        <a:xfrm>
          <a:off x="15214111" y="99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154247</xdr:rowOff>
    </xdr:from>
    <xdr:to>
      <xdr:col>76</xdr:col>
      <xdr:colOff>165100</xdr:colOff>
      <xdr:row>58</xdr:row>
      <xdr:rowOff>84397</xdr:rowOff>
    </xdr:to>
    <xdr:sp macro="" textlink="">
      <xdr:nvSpPr>
        <xdr:cNvPr id="604" name="楕円 603"/>
        <xdr:cNvSpPr/>
      </xdr:nvSpPr>
      <xdr:spPr>
        <a:xfrm>
          <a:off x="14541500" y="99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75524</xdr:rowOff>
    </xdr:from>
    <xdr:ext cx="534377" cy="259045"/>
    <xdr:sp macro="" textlink="">
      <xdr:nvSpPr>
        <xdr:cNvPr id="605" name="テキスト ボックス 604"/>
        <xdr:cNvSpPr txBox="1"/>
      </xdr:nvSpPr>
      <xdr:spPr>
        <a:xfrm>
          <a:off x="14325111" y="100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115467</xdr:rowOff>
    </xdr:from>
    <xdr:to>
      <xdr:col>72</xdr:col>
      <xdr:colOff>38100</xdr:colOff>
      <xdr:row>58</xdr:row>
      <xdr:rowOff>45617</xdr:rowOff>
    </xdr:to>
    <xdr:sp macro="" textlink="">
      <xdr:nvSpPr>
        <xdr:cNvPr id="606" name="楕円 605"/>
        <xdr:cNvSpPr/>
      </xdr:nvSpPr>
      <xdr:spPr>
        <a:xfrm>
          <a:off x="13652500" y="988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36744</xdr:rowOff>
    </xdr:from>
    <xdr:ext cx="534377" cy="259045"/>
    <xdr:sp macro="" textlink="">
      <xdr:nvSpPr>
        <xdr:cNvPr id="607" name="テキスト ボックス 606"/>
        <xdr:cNvSpPr txBox="1"/>
      </xdr:nvSpPr>
      <xdr:spPr>
        <a:xfrm>
          <a:off x="13436111" y="998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110699</xdr:rowOff>
    </xdr:from>
    <xdr:to>
      <xdr:col>67</xdr:col>
      <xdr:colOff>101600</xdr:colOff>
      <xdr:row>58</xdr:row>
      <xdr:rowOff>40849</xdr:rowOff>
    </xdr:to>
    <xdr:sp macro="" textlink="">
      <xdr:nvSpPr>
        <xdr:cNvPr id="608" name="楕円 607"/>
        <xdr:cNvSpPr/>
      </xdr:nvSpPr>
      <xdr:spPr>
        <a:xfrm>
          <a:off x="12763500" y="98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31976</xdr:rowOff>
    </xdr:from>
    <xdr:ext cx="534377" cy="259045"/>
    <xdr:sp macro="" textlink="">
      <xdr:nvSpPr>
        <xdr:cNvPr id="609" name="テキスト ボックス 608"/>
        <xdr:cNvSpPr txBox="1"/>
      </xdr:nvSpPr>
      <xdr:spPr>
        <a:xfrm>
          <a:off x="12547111" y="99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20256</xdr:rowOff>
    </xdr:from>
    <xdr:to>
      <xdr:col>85</xdr:col>
      <xdr:colOff>127000</xdr:colOff>
      <xdr:row>97</xdr:row>
      <xdr:rowOff>59364</xdr:rowOff>
    </xdr:to>
    <xdr:cxnSp macro="">
      <xdr:nvCxnSpPr>
        <xdr:cNvPr id="695" name="直線コネクタ 694"/>
        <xdr:cNvCxnSpPr/>
      </xdr:nvCxnSpPr>
      <xdr:spPr>
        <a:xfrm flipV="1">
          <a:off x="15481300" y="16650906"/>
          <a:ext cx="8382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59364</xdr:rowOff>
    </xdr:from>
    <xdr:to>
      <xdr:col>81</xdr:col>
      <xdr:colOff>50800</xdr:colOff>
      <xdr:row>97</xdr:row>
      <xdr:rowOff>79301</xdr:rowOff>
    </xdr:to>
    <xdr:cxnSp macro="">
      <xdr:nvCxnSpPr>
        <xdr:cNvPr id="698" name="直線コネクタ 697"/>
        <xdr:cNvCxnSpPr/>
      </xdr:nvCxnSpPr>
      <xdr:spPr>
        <a:xfrm flipV="1">
          <a:off x="14592300" y="16690014"/>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68345</xdr:rowOff>
    </xdr:from>
    <xdr:to>
      <xdr:col>76</xdr:col>
      <xdr:colOff>114300</xdr:colOff>
      <xdr:row>97</xdr:row>
      <xdr:rowOff>79301</xdr:rowOff>
    </xdr:to>
    <xdr:cxnSp macro="">
      <xdr:nvCxnSpPr>
        <xdr:cNvPr id="701" name="直線コネクタ 700"/>
        <xdr:cNvCxnSpPr/>
      </xdr:nvCxnSpPr>
      <xdr:spPr>
        <a:xfrm>
          <a:off x="13703300" y="16698995"/>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68345</xdr:rowOff>
    </xdr:from>
    <xdr:to>
      <xdr:col>71</xdr:col>
      <xdr:colOff>177800</xdr:colOff>
      <xdr:row>97</xdr:row>
      <xdr:rowOff>107403</xdr:rowOff>
    </xdr:to>
    <xdr:cxnSp macro="">
      <xdr:nvCxnSpPr>
        <xdr:cNvPr id="704" name="直線コネクタ 703"/>
        <xdr:cNvCxnSpPr/>
      </xdr:nvCxnSpPr>
      <xdr:spPr>
        <a:xfrm flipV="1">
          <a:off x="12814300" y="16698995"/>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140906</xdr:rowOff>
    </xdr:from>
    <xdr:to>
      <xdr:col>85</xdr:col>
      <xdr:colOff>177800</xdr:colOff>
      <xdr:row>97</xdr:row>
      <xdr:rowOff>71056</xdr:rowOff>
    </xdr:to>
    <xdr:sp macro="" textlink="">
      <xdr:nvSpPr>
        <xdr:cNvPr id="714" name="楕円 713"/>
        <xdr:cNvSpPr/>
      </xdr:nvSpPr>
      <xdr:spPr>
        <a:xfrm>
          <a:off x="162687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119333</xdr:rowOff>
    </xdr:from>
    <xdr:ext cx="534377" cy="259045"/>
    <xdr:sp macro="" textlink="">
      <xdr:nvSpPr>
        <xdr:cNvPr id="715" name="公債費該当値テキスト"/>
        <xdr:cNvSpPr txBox="1"/>
      </xdr:nvSpPr>
      <xdr:spPr>
        <a:xfrm>
          <a:off x="16370300" y="165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8564</xdr:rowOff>
    </xdr:from>
    <xdr:to>
      <xdr:col>81</xdr:col>
      <xdr:colOff>101600</xdr:colOff>
      <xdr:row>97</xdr:row>
      <xdr:rowOff>110164</xdr:rowOff>
    </xdr:to>
    <xdr:sp macro="" textlink="">
      <xdr:nvSpPr>
        <xdr:cNvPr id="716" name="楕円 715"/>
        <xdr:cNvSpPr/>
      </xdr:nvSpPr>
      <xdr:spPr>
        <a:xfrm>
          <a:off x="15430500" y="166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101291</xdr:rowOff>
    </xdr:from>
    <xdr:ext cx="534377" cy="259045"/>
    <xdr:sp macro="" textlink="">
      <xdr:nvSpPr>
        <xdr:cNvPr id="717" name="テキスト ボックス 716"/>
        <xdr:cNvSpPr txBox="1"/>
      </xdr:nvSpPr>
      <xdr:spPr>
        <a:xfrm>
          <a:off x="15214111" y="167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28501</xdr:rowOff>
    </xdr:from>
    <xdr:to>
      <xdr:col>76</xdr:col>
      <xdr:colOff>165100</xdr:colOff>
      <xdr:row>97</xdr:row>
      <xdr:rowOff>130101</xdr:rowOff>
    </xdr:to>
    <xdr:sp macro="" textlink="">
      <xdr:nvSpPr>
        <xdr:cNvPr id="718" name="楕円 717"/>
        <xdr:cNvSpPr/>
      </xdr:nvSpPr>
      <xdr:spPr>
        <a:xfrm>
          <a:off x="14541500" y="166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121228</xdr:rowOff>
    </xdr:from>
    <xdr:ext cx="534377" cy="259045"/>
    <xdr:sp macro="" textlink="">
      <xdr:nvSpPr>
        <xdr:cNvPr id="719" name="テキスト ボックス 718"/>
        <xdr:cNvSpPr txBox="1"/>
      </xdr:nvSpPr>
      <xdr:spPr>
        <a:xfrm>
          <a:off x="14325111" y="167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17545</xdr:rowOff>
    </xdr:from>
    <xdr:to>
      <xdr:col>72</xdr:col>
      <xdr:colOff>38100</xdr:colOff>
      <xdr:row>97</xdr:row>
      <xdr:rowOff>119145</xdr:rowOff>
    </xdr:to>
    <xdr:sp macro="" textlink="">
      <xdr:nvSpPr>
        <xdr:cNvPr id="720" name="楕円 719"/>
        <xdr:cNvSpPr/>
      </xdr:nvSpPr>
      <xdr:spPr>
        <a:xfrm>
          <a:off x="13652500" y="166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721" name="テキスト ボックス 720"/>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56603</xdr:rowOff>
    </xdr:from>
    <xdr:to>
      <xdr:col>67</xdr:col>
      <xdr:colOff>101600</xdr:colOff>
      <xdr:row>97</xdr:row>
      <xdr:rowOff>158203</xdr:rowOff>
    </xdr:to>
    <xdr:sp macro="" textlink="">
      <xdr:nvSpPr>
        <xdr:cNvPr id="722" name="楕円 721"/>
        <xdr:cNvSpPr/>
      </xdr:nvSpPr>
      <xdr:spPr>
        <a:xfrm>
          <a:off x="12763500" y="166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149330</xdr:rowOff>
    </xdr:from>
    <xdr:ext cx="534377" cy="259045"/>
    <xdr:sp macro="" textlink="">
      <xdr:nvSpPr>
        <xdr:cNvPr id="723" name="テキスト ボックス 722"/>
        <xdr:cNvSpPr txBox="1"/>
      </xdr:nvSpPr>
      <xdr:spPr>
        <a:xfrm>
          <a:off x="12547111" y="167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30,975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い数値となっている。前年度と比較して減少している要因は、毛呂山中学校大規模改造工事の減等による普通建設事業費や物件費の減少が考えられる。その他、消防費が住民一人当たり</a:t>
          </a:r>
          <a:r>
            <a:rPr kumimoji="1" lang="en-US" altLang="ja-JP" sz="1300">
              <a:latin typeface="ＭＳ Ｐゴシック" panose="020B0600070205080204" pitchFamily="50" charset="-128"/>
              <a:ea typeface="ＭＳ Ｐゴシック" panose="020B0600070205080204" pitchFamily="50" charset="-128"/>
            </a:rPr>
            <a:t>15,996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6,201</a:t>
          </a:r>
          <a:r>
            <a:rPr kumimoji="1" lang="ja-JP" altLang="en-US" sz="1300">
              <a:latin typeface="ＭＳ Ｐゴシック" panose="020B0600070205080204" pitchFamily="50" charset="-128"/>
              <a:ea typeface="ＭＳ Ｐゴシック" panose="020B0600070205080204" pitchFamily="50" charset="-128"/>
            </a:rPr>
            <a:t>円減少している。その要因は、防災行政無線デジタル化整備工事の皆減、埼玉県事業である衛星系防災行政無線施設再整備負担金の皆減等による普通建設事業費の減が考えられる。農林水産業費が増加している要因は、農産物加工研修センター増築工事の皆増、西大久保北堀改修工事の皆増、埼玉県事業である農業用ため池緊急耐震化事業負担金の皆増等による普通建設事業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による積立に努めているものの、予算調整のため、取崩さざるを得ない状況にあり、減少傾向にある。自主財源の確保等により取崩しを必要としない行財政運営に努めて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実質収支額は継続的に黒字を確保しているが、直近の実質単年度収支は赤字が続いており、安定的な状況ではないため、黒字に転ずるよう努める。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赤字を生じている会計はなく、健全な数値である。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9996238</v>
      </c>
      <c r="BO4" s="410"/>
      <c r="BP4" s="410"/>
      <c r="BQ4" s="410"/>
      <c r="BR4" s="410"/>
      <c r="BS4" s="410"/>
      <c r="BT4" s="410"/>
      <c r="BU4" s="411"/>
      <c r="BV4" s="409">
        <v>10512664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4.7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9644589</v>
      </c>
      <c r="BO5" s="447"/>
      <c r="BP5" s="447"/>
      <c r="BQ5" s="447"/>
      <c r="BR5" s="447"/>
      <c r="BS5" s="447"/>
      <c r="BT5" s="447"/>
      <c r="BU5" s="448"/>
      <c r="BV5" s="446">
        <v>10185589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351649</v>
      </c>
      <c r="BO6" s="447"/>
      <c r="BP6" s="447"/>
      <c r="BQ6" s="447"/>
      <c r="BR6" s="447"/>
      <c r="BS6" s="447"/>
      <c r="BT6" s="447"/>
      <c r="BU6" s="448"/>
      <c r="BV6" s="446">
        <v>327075</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97.8</v>
      </c>
      <c r="CU6" s="484"/>
      <c r="CV6" s="484"/>
      <c r="CW6" s="484"/>
      <c r="CX6" s="484"/>
      <c r="CY6" s="484"/>
      <c r="CZ6" s="484"/>
      <c r="DA6" s="485"/>
      <c r="DB6" s="483">
        <v>95.5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45373</v>
      </c>
      <c r="BO7" s="447"/>
      <c r="BP7" s="447"/>
      <c r="BQ7" s="447"/>
      <c r="BR7" s="447"/>
      <c r="BS7" s="447"/>
      <c r="BT7" s="447"/>
      <c r="BU7" s="448"/>
      <c r="BV7" s="446">
        <v>16658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6679944</v>
      </c>
      <c r="CU7" s="447"/>
      <c r="CV7" s="447"/>
      <c r="CW7" s="447"/>
      <c r="CX7" s="447"/>
      <c r="CY7" s="447"/>
      <c r="CZ7" s="447"/>
      <c r="DA7" s="448"/>
      <c r="DB7" s="446">
        <v>6669001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306276</v>
      </c>
      <c r="BO8" s="447"/>
      <c r="BP8" s="447"/>
      <c r="BQ8" s="447"/>
      <c r="BR8" s="447"/>
      <c r="BS8" s="447"/>
      <c r="BT8" s="447"/>
      <c r="BU8" s="448"/>
      <c r="BV8" s="446">
        <v>310417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37275</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-4141</v>
      </c>
      <c r="BO9" s="447"/>
      <c r="BP9" s="447"/>
      <c r="BQ9" s="447"/>
      <c r="BR9" s="447"/>
      <c r="BS9" s="447"/>
      <c r="BT9" s="447"/>
      <c r="BU9" s="448"/>
      <c r="BV9" s="446">
        <v>-23343</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11.3</v>
      </c>
      <c r="CU9" s="444"/>
      <c r="CV9" s="444"/>
      <c r="CW9" s="444"/>
      <c r="CX9" s="444"/>
      <c r="CY9" s="444"/>
      <c r="CZ9" s="444"/>
      <c r="DA9" s="445"/>
      <c r="DB9" s="443">
        <v>10.3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39054</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111</v>
      </c>
      <c r="AV10" s="479"/>
      <c r="AW10" s="479"/>
      <c r="AX10" s="479"/>
      <c r="AY10" s="480" t="s">
        <v>116</v>
      </c>
      <c r="AZ10" s="481"/>
      <c r="BA10" s="481"/>
      <c r="BB10" s="481"/>
      <c r="BC10" s="481"/>
      <c r="BD10" s="481"/>
      <c r="BE10" s="481"/>
      <c r="BF10" s="481"/>
      <c r="BG10" s="481"/>
      <c r="BH10" s="481"/>
      <c r="BI10" s="481"/>
      <c r="BJ10" s="481"/>
      <c r="BK10" s="481"/>
      <c r="BL10" s="481"/>
      <c r="BM10" s="482"/>
      <c r="BN10" s="446">
        <v>332032</v>
      </c>
      <c r="BO10" s="447"/>
      <c r="BP10" s="447"/>
      <c r="BQ10" s="447"/>
      <c r="BR10" s="447"/>
      <c r="BS10" s="447"/>
      <c r="BT10" s="447"/>
      <c r="BU10" s="448"/>
      <c r="BV10" s="446">
        <v>383573</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34207</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376880</v>
      </c>
      <c r="BO12" s="447"/>
      <c r="BP12" s="447"/>
      <c r="BQ12" s="447"/>
      <c r="BR12" s="447"/>
      <c r="BS12" s="447"/>
      <c r="BT12" s="447"/>
      <c r="BU12" s="448"/>
      <c r="BV12" s="446">
        <v>404052</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33743</v>
      </c>
      <c r="S13" s="528"/>
      <c r="T13" s="528"/>
      <c r="U13" s="528"/>
      <c r="V13" s="529"/>
      <c r="W13" s="462" t="s">
        <v>135</v>
      </c>
      <c r="X13" s="463"/>
      <c r="Y13" s="463"/>
      <c r="Z13" s="463"/>
      <c r="AA13" s="463"/>
      <c r="AB13" s="453"/>
      <c r="AC13" s="497">
        <v>239</v>
      </c>
      <c r="AD13" s="498"/>
      <c r="AE13" s="498"/>
      <c r="AF13" s="498"/>
      <c r="AG13" s="537"/>
      <c r="AH13" s="497">
        <v>264</v>
      </c>
      <c r="AI13" s="498"/>
      <c r="AJ13" s="498"/>
      <c r="AK13" s="498"/>
      <c r="AL13" s="499"/>
      <c r="AM13" s="475" t="s">
        <v>136</v>
      </c>
      <c r="AN13" s="476"/>
      <c r="AO13" s="476"/>
      <c r="AP13" s="476"/>
      <c r="AQ13" s="476"/>
      <c r="AR13" s="476"/>
      <c r="AS13" s="476"/>
      <c r="AT13" s="477"/>
      <c r="AU13" s="478" t="s">
        <v>100</v>
      </c>
      <c r="AV13" s="479"/>
      <c r="AW13" s="479"/>
      <c r="AX13" s="479"/>
      <c r="AY13" s="480" t="s">
        <v>137</v>
      </c>
      <c r="AZ13" s="481"/>
      <c r="BA13" s="481"/>
      <c r="BB13" s="481"/>
      <c r="BC13" s="481"/>
      <c r="BD13" s="481"/>
      <c r="BE13" s="481"/>
      <c r="BF13" s="481"/>
      <c r="BG13" s="481"/>
      <c r="BH13" s="481"/>
      <c r="BI13" s="481"/>
      <c r="BJ13" s="481"/>
      <c r="BK13" s="481"/>
      <c r="BL13" s="481"/>
      <c r="BM13" s="482"/>
      <c r="BN13" s="446">
        <v>-48989</v>
      </c>
      <c r="BO13" s="447"/>
      <c r="BP13" s="447"/>
      <c r="BQ13" s="447"/>
      <c r="BR13" s="447"/>
      <c r="BS13" s="447"/>
      <c r="BT13" s="447"/>
      <c r="BU13" s="448"/>
      <c r="BV13" s="446">
        <v>-43822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5.6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34690</v>
      </c>
      <c r="S14" s="528"/>
      <c r="T14" s="528"/>
      <c r="U14" s="528"/>
      <c r="V14" s="529"/>
      <c r="W14" s="436"/>
      <c r="X14" s="437"/>
      <c r="Y14" s="437"/>
      <c r="Z14" s="437"/>
      <c r="AA14" s="437"/>
      <c r="AB14" s="426"/>
      <c r="AC14" s="530">
        <v>1.5</v>
      </c>
      <c r="AD14" s="531"/>
      <c r="AE14" s="531"/>
      <c r="AF14" s="531"/>
      <c r="AG14" s="532"/>
      <c r="AH14" s="530">
        <v>1.6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49.2</v>
      </c>
      <c r="CU14" s="542"/>
      <c r="CV14" s="542"/>
      <c r="CW14" s="542"/>
      <c r="CX14" s="542"/>
      <c r="CY14" s="542"/>
      <c r="CZ14" s="542"/>
      <c r="DA14" s="543"/>
      <c r="DB14" s="541">
        <v>48.2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134</v>
      </c>
      <c r="N15" s="535"/>
      <c r="O15" s="535"/>
      <c r="P15" s="535"/>
      <c r="Q15" s="536"/>
      <c r="R15" s="527">
        <v>34262</v>
      </c>
      <c r="S15" s="528"/>
      <c r="T15" s="528"/>
      <c r="U15" s="528"/>
      <c r="V15" s="529"/>
      <c r="W15" s="462" t="s">
        <v>141</v>
      </c>
      <c r="X15" s="463"/>
      <c r="Y15" s="463"/>
      <c r="Z15" s="463"/>
      <c r="AA15" s="463"/>
      <c r="AB15" s="453"/>
      <c r="AC15" s="497">
        <v>4070</v>
      </c>
      <c r="AD15" s="498"/>
      <c r="AE15" s="498"/>
      <c r="AF15" s="498"/>
      <c r="AG15" s="537"/>
      <c r="AH15" s="497">
        <v>4367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3387127</v>
      </c>
      <c r="BO15" s="410"/>
      <c r="BP15" s="410"/>
      <c r="BQ15" s="410"/>
      <c r="BR15" s="410"/>
      <c r="BS15" s="410"/>
      <c r="BT15" s="410"/>
      <c r="BU15" s="411"/>
      <c r="BV15" s="409">
        <v>3404672</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25.9</v>
      </c>
      <c r="AD16" s="531"/>
      <c r="AE16" s="531"/>
      <c r="AF16" s="531"/>
      <c r="AG16" s="532"/>
      <c r="AH16" s="530">
        <v>26.4</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5332480</v>
      </c>
      <c r="BO16" s="447"/>
      <c r="BP16" s="447"/>
      <c r="BQ16" s="447"/>
      <c r="BR16" s="447"/>
      <c r="BS16" s="447"/>
      <c r="BT16" s="447"/>
      <c r="BU16" s="448"/>
      <c r="BV16" s="446">
        <v>5335583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11429</v>
      </c>
      <c r="AD17" s="498"/>
      <c r="AE17" s="498"/>
      <c r="AF17" s="498"/>
      <c r="AG17" s="537"/>
      <c r="AH17" s="497">
        <v>11937</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4270780</v>
      </c>
      <c r="BO17" s="447"/>
      <c r="BP17" s="447"/>
      <c r="BQ17" s="447"/>
      <c r="BR17" s="447"/>
      <c r="BS17" s="447"/>
      <c r="BT17" s="447"/>
      <c r="BU17" s="448"/>
      <c r="BV17" s="446">
        <v>4308863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34.07</v>
      </c>
      <c r="M18" s="559"/>
      <c r="N18" s="559"/>
      <c r="O18" s="559"/>
      <c r="P18" s="559"/>
      <c r="Q18" s="559"/>
      <c r="R18" s="560"/>
      <c r="S18" s="560"/>
      <c r="T18" s="560"/>
      <c r="U18" s="560"/>
      <c r="V18" s="561"/>
      <c r="W18" s="464"/>
      <c r="X18" s="465"/>
      <c r="Y18" s="465"/>
      <c r="Z18" s="465"/>
      <c r="AA18" s="465"/>
      <c r="AB18" s="456"/>
      <c r="AC18" s="562">
        <v>72.599999999999994</v>
      </c>
      <c r="AD18" s="563"/>
      <c r="AE18" s="563"/>
      <c r="AF18" s="563"/>
      <c r="AG18" s="564"/>
      <c r="AH18" s="562">
        <v>72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6130035</v>
      </c>
      <c r="BO18" s="447"/>
      <c r="BP18" s="447"/>
      <c r="BQ18" s="447"/>
      <c r="BR18" s="447"/>
      <c r="BS18" s="447"/>
      <c r="BT18" s="447"/>
      <c r="BU18" s="448"/>
      <c r="BV18" s="446">
        <v>5945038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1094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7713409</v>
      </c>
      <c r="BO19" s="447"/>
      <c r="BP19" s="447"/>
      <c r="BQ19" s="447"/>
      <c r="BR19" s="447"/>
      <c r="BS19" s="447"/>
      <c r="BT19" s="447"/>
      <c r="BU19" s="448"/>
      <c r="BV19" s="446">
        <v>7751565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15566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10649653</v>
      </c>
      <c r="BO23" s="447"/>
      <c r="BP23" s="447"/>
      <c r="BQ23" s="447"/>
      <c r="BR23" s="447"/>
      <c r="BS23" s="447"/>
      <c r="BT23" s="447"/>
      <c r="BU23" s="448"/>
      <c r="BV23" s="446">
        <v>10771392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7390</v>
      </c>
      <c r="R24" s="498"/>
      <c r="S24" s="498"/>
      <c r="T24" s="498"/>
      <c r="U24" s="498"/>
      <c r="V24" s="537"/>
      <c r="W24" s="596"/>
      <c r="X24" s="584"/>
      <c r="Y24" s="585"/>
      <c r="Z24" s="496" t="s">
        <v>165</v>
      </c>
      <c r="AA24" s="476"/>
      <c r="AB24" s="476"/>
      <c r="AC24" s="476"/>
      <c r="AD24" s="476"/>
      <c r="AE24" s="476"/>
      <c r="AF24" s="476"/>
      <c r="AG24" s="477"/>
      <c r="AH24" s="497">
        <v>216</v>
      </c>
      <c r="AI24" s="498"/>
      <c r="AJ24" s="498"/>
      <c r="AK24" s="498"/>
      <c r="AL24" s="537"/>
      <c r="AM24" s="497">
        <v>656856</v>
      </c>
      <c r="AN24" s="498"/>
      <c r="AO24" s="498"/>
      <c r="AP24" s="498"/>
      <c r="AQ24" s="498"/>
      <c r="AR24" s="537"/>
      <c r="AS24" s="497">
        <v>3041</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8568880</v>
      </c>
      <c r="BO24" s="447"/>
      <c r="BP24" s="447"/>
      <c r="BQ24" s="447"/>
      <c r="BR24" s="447"/>
      <c r="BS24" s="447"/>
      <c r="BT24" s="447"/>
      <c r="BU24" s="448"/>
      <c r="BV24" s="446">
        <v>8782733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6300</v>
      </c>
      <c r="R25" s="498"/>
      <c r="S25" s="498"/>
      <c r="T25" s="498"/>
      <c r="U25" s="498"/>
      <c r="V25" s="537"/>
      <c r="W25" s="596"/>
      <c r="X25" s="584"/>
      <c r="Y25" s="585"/>
      <c r="Z25" s="496" t="s">
        <v>168</v>
      </c>
      <c r="AA25" s="476"/>
      <c r="AB25" s="476"/>
      <c r="AC25" s="476"/>
      <c r="AD25" s="476"/>
      <c r="AE25" s="476"/>
      <c r="AF25" s="476"/>
      <c r="AG25" s="477"/>
      <c r="AH25" s="497" t="s">
        <v>133</v>
      </c>
      <c r="AI25" s="498"/>
      <c r="AJ25" s="498"/>
      <c r="AK25" s="498"/>
      <c r="AL25" s="537"/>
      <c r="AM25" s="497" t="s">
        <v>169</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86954</v>
      </c>
      <c r="BO25" s="410"/>
      <c r="BP25" s="410"/>
      <c r="BQ25" s="410"/>
      <c r="BR25" s="410"/>
      <c r="BS25" s="410"/>
      <c r="BT25" s="410"/>
      <c r="BU25" s="411"/>
      <c r="BV25" s="409">
        <v>173908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6000</v>
      </c>
      <c r="R26" s="498"/>
      <c r="S26" s="498"/>
      <c r="T26" s="498"/>
      <c r="U26" s="498"/>
      <c r="V26" s="537"/>
      <c r="W26" s="596"/>
      <c r="X26" s="584"/>
      <c r="Y26" s="585"/>
      <c r="Z26" s="496" t="s">
        <v>173</v>
      </c>
      <c r="AA26" s="606"/>
      <c r="AB26" s="606"/>
      <c r="AC26" s="606"/>
      <c r="AD26" s="606"/>
      <c r="AE26" s="606"/>
      <c r="AF26" s="606"/>
      <c r="AG26" s="607"/>
      <c r="AH26" s="497">
        <v>3</v>
      </c>
      <c r="AI26" s="498"/>
      <c r="AJ26" s="498"/>
      <c r="AK26" s="498"/>
      <c r="AL26" s="537"/>
      <c r="AM26" s="497">
        <v>8754</v>
      </c>
      <c r="AN26" s="498"/>
      <c r="AO26" s="498"/>
      <c r="AP26" s="498"/>
      <c r="AQ26" s="498"/>
      <c r="AR26" s="537"/>
      <c r="AS26" s="497">
        <v>2918</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3180</v>
      </c>
      <c r="R27" s="498"/>
      <c r="S27" s="498"/>
      <c r="T27" s="498"/>
      <c r="U27" s="498"/>
      <c r="V27" s="537"/>
      <c r="W27" s="596"/>
      <c r="X27" s="584"/>
      <c r="Y27" s="585"/>
      <c r="Z27" s="496" t="s">
        <v>176</v>
      </c>
      <c r="AA27" s="476"/>
      <c r="AB27" s="476"/>
      <c r="AC27" s="476"/>
      <c r="AD27" s="476"/>
      <c r="AE27" s="476"/>
      <c r="AF27" s="476"/>
      <c r="AG27" s="477"/>
      <c r="AH27" s="497">
        <v>3</v>
      </c>
      <c r="AI27" s="498"/>
      <c r="AJ27" s="498"/>
      <c r="AK27" s="498"/>
      <c r="AL27" s="537"/>
      <c r="AM27" s="497">
        <v>11490</v>
      </c>
      <c r="AN27" s="498"/>
      <c r="AO27" s="498"/>
      <c r="AP27" s="498"/>
      <c r="AQ27" s="498"/>
      <c r="AR27" s="537"/>
      <c r="AS27" s="497">
        <v>3830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106611</v>
      </c>
      <c r="BO27" s="620"/>
      <c r="BP27" s="620"/>
      <c r="BQ27" s="620"/>
      <c r="BR27" s="620"/>
      <c r="BS27" s="620"/>
      <c r="BT27" s="620"/>
      <c r="BU27" s="621"/>
      <c r="BV27" s="619">
        <v>106608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2600</v>
      </c>
      <c r="R28" s="498"/>
      <c r="S28" s="498"/>
      <c r="T28" s="498"/>
      <c r="U28" s="498"/>
      <c r="V28" s="537"/>
      <c r="W28" s="596"/>
      <c r="X28" s="584"/>
      <c r="Y28" s="585"/>
      <c r="Z28" s="496" t="s">
        <v>179</v>
      </c>
      <c r="AA28" s="476"/>
      <c r="AB28" s="476"/>
      <c r="AC28" s="476"/>
      <c r="AD28" s="476"/>
      <c r="AE28" s="476"/>
      <c r="AF28" s="476"/>
      <c r="AG28" s="477"/>
      <c r="AH28" s="497" t="s">
        <v>124</v>
      </c>
      <c r="AI28" s="498"/>
      <c r="AJ28" s="498"/>
      <c r="AK28" s="498"/>
      <c r="AL28" s="537"/>
      <c r="AM28" s="497" t="s">
        <v>169</v>
      </c>
      <c r="AN28" s="498"/>
      <c r="AO28" s="498"/>
      <c r="AP28" s="498"/>
      <c r="AQ28" s="498"/>
      <c r="AR28" s="537"/>
      <c r="AS28" s="497" t="s">
        <v>133</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770574</v>
      </c>
      <c r="BO28" s="410"/>
      <c r="BP28" s="410"/>
      <c r="BQ28" s="410"/>
      <c r="BR28" s="410"/>
      <c r="BS28" s="410"/>
      <c r="BT28" s="410"/>
      <c r="BU28" s="411"/>
      <c r="BV28" s="409">
        <v>815422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12</v>
      </c>
      <c r="M29" s="498"/>
      <c r="N29" s="498"/>
      <c r="O29" s="498"/>
      <c r="P29" s="537"/>
      <c r="Q29" s="497">
        <v>2440</v>
      </c>
      <c r="R29" s="498"/>
      <c r="S29" s="498"/>
      <c r="T29" s="498"/>
      <c r="U29" s="498"/>
      <c r="V29" s="537"/>
      <c r="W29" s="597"/>
      <c r="X29" s="598"/>
      <c r="Y29" s="599"/>
      <c r="Z29" s="496" t="s">
        <v>182</v>
      </c>
      <c r="AA29" s="476"/>
      <c r="AB29" s="476"/>
      <c r="AC29" s="476"/>
      <c r="AD29" s="476"/>
      <c r="AE29" s="476"/>
      <c r="AF29" s="476"/>
      <c r="AG29" s="477"/>
      <c r="AH29" s="497">
        <v>219</v>
      </c>
      <c r="AI29" s="498"/>
      <c r="AJ29" s="498"/>
      <c r="AK29" s="498"/>
      <c r="AL29" s="537"/>
      <c r="AM29" s="497">
        <v>668346</v>
      </c>
      <c r="AN29" s="498"/>
      <c r="AO29" s="498"/>
      <c r="AP29" s="498"/>
      <c r="AQ29" s="498"/>
      <c r="AR29" s="537"/>
      <c r="AS29" s="497">
        <v>3052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t="s">
        <v>170</v>
      </c>
      <c r="BO29" s="447"/>
      <c r="BP29" s="447"/>
      <c r="BQ29" s="447"/>
      <c r="BR29" s="447"/>
      <c r="BS29" s="447"/>
      <c r="BT29" s="447"/>
      <c r="BU29" s="448"/>
      <c r="BV29" s="446" t="s">
        <v>170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536783</v>
      </c>
      <c r="BO30" s="620"/>
      <c r="BP30" s="620"/>
      <c r="BQ30" s="620"/>
      <c r="BR30" s="620"/>
      <c r="BS30" s="620"/>
      <c r="BT30" s="620"/>
      <c r="BU30" s="621"/>
      <c r="BV30" s="619">
        <v>579966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水道事業特別会計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毛呂山・越生・鳩山公共下水道組合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西入間広域消防組合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埼玉西部環境保全組合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坂戸地区衛生組合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広域静苑組合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埼玉県後期高齢者医療広域連合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埼玉県後期高齢者医療広域連合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埼玉県市町村総合事務組合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埼玉県市町村総合事務組合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16</v>
      </c>
      <c r="BX43" s="632"/>
      <c r="BY43" s="633" t="str">
        <f>IF('各会計、関係団体の財政状況及び健全化判断比率'!B77="","",'各会計、関係団体の財政状況及び健全化判断比率'!B77)</f>
        <v>彩の国さいたま人づくり広域連合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ZWuoqteIzU0gVMISRZfl3D3VLM/gW1SlNfAa7z+Q3p2wq5UHB2mhxry3SmbzdCkrB4SbpVI3YCvwgTQLIGeAog==" saltValue="RG6CEqVHkrAB+VJnjLOW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560</v>
      </c>
      <c r="D34" s="1224"/>
      <c r="E34" s="1225"/>
      <c r="F34" s="32">
        <v>10.9</v>
      </c>
      <c r="G34" s="33">
        <v>8.6300000000000008</v>
      </c>
      <c r="H34" s="33">
        <v>7.61</v>
      </c>
      <c r="I34" s="33">
        <v>7.13</v>
      </c>
      <c r="J34" s="34">
        <v>6.34</v>
      </c>
      <c r="K34" s="22"/>
      <c r="L34" s="22"/>
      <c r="M34" s="22"/>
      <c r="N34" s="22"/>
      <c r="O34" s="22"/>
      <c r="P34" s="22"/>
    </row>
    <row r="35" spans="1:16" ht="39" customHeight="1">
      <c r="A35" s="22"/>
      <c r="B35" s="35"/>
      <c r="C35" s="1218" t="s">
        <v>561</v>
      </c>
      <c r="D35" s="1219"/>
      <c r="E35" s="1220"/>
      <c r="F35" s="36">
        <v>4</v>
      </c>
      <c r="G35" s="37">
        <v>4.6900000000000004</v>
      </c>
      <c r="H35" s="37">
        <v>4.93</v>
      </c>
      <c r="I35" s="37">
        <v>4.6500000000000004</v>
      </c>
      <c r="J35" s="38">
        <v>4.58</v>
      </c>
      <c r="K35" s="22"/>
      <c r="L35" s="22"/>
      <c r="M35" s="22"/>
      <c r="N35" s="22"/>
      <c r="O35" s="22"/>
      <c r="P35" s="22"/>
    </row>
    <row r="36" spans="1:16" ht="39" customHeight="1">
      <c r="A36" s="22"/>
      <c r="B36" s="35"/>
      <c r="C36" s="1218" t="s">
        <v>562</v>
      </c>
      <c r="D36" s="1219"/>
      <c r="E36" s="1220"/>
      <c r="F36" s="36">
        <v>2.41</v>
      </c>
      <c r="G36" s="37">
        <v>4.04</v>
      </c>
      <c r="H36" s="37">
        <v>4.22</v>
      </c>
      <c r="I36" s="37">
        <v>4.97</v>
      </c>
      <c r="J36" s="38">
        <v>2.86</v>
      </c>
      <c r="K36" s="22"/>
      <c r="L36" s="22"/>
      <c r="M36" s="22"/>
      <c r="N36" s="22"/>
      <c r="O36" s="22"/>
      <c r="P36" s="22"/>
    </row>
    <row r="37" spans="1:16" ht="39" customHeight="1">
      <c r="A37" s="22"/>
      <c r="B37" s="35"/>
      <c r="C37" s="1218" t="s">
        <v>563</v>
      </c>
      <c r="D37" s="1219"/>
      <c r="E37" s="1220"/>
      <c r="F37" s="36">
        <v>1.06</v>
      </c>
      <c r="G37" s="37">
        <v>1.02</v>
      </c>
      <c r="H37" s="37">
        <v>0.83</v>
      </c>
      <c r="I37" s="37">
        <v>1.51</v>
      </c>
      <c r="J37" s="38">
        <v>1.21</v>
      </c>
      <c r="K37" s="22"/>
      <c r="L37" s="22"/>
      <c r="M37" s="22"/>
      <c r="N37" s="22"/>
      <c r="O37" s="22"/>
      <c r="P37" s="22"/>
    </row>
    <row r="38" spans="1:16" ht="39" customHeight="1">
      <c r="A38" s="22"/>
      <c r="B38" s="35"/>
      <c r="C38" s="1218" t="s">
        <v>564</v>
      </c>
      <c r="D38" s="1219"/>
      <c r="E38" s="1220"/>
      <c r="F38" s="36">
        <v>0.09</v>
      </c>
      <c r="G38" s="37">
        <v>0.11</v>
      </c>
      <c r="H38" s="37">
        <v>7.0000000000000007E-2</v>
      </c>
      <c r="I38" s="37">
        <v>0.11</v>
      </c>
      <c r="J38" s="38">
        <v>0.1</v>
      </c>
      <c r="K38" s="22"/>
      <c r="L38" s="22"/>
      <c r="M38" s="22"/>
      <c r="N38" s="22"/>
      <c r="O38" s="22"/>
      <c r="P38" s="22"/>
    </row>
    <row r="39" spans="1:16" ht="39" customHeight="1">
      <c r="A39" s="22"/>
      <c r="B39" s="35"/>
      <c r="C39" s="1218" t="s">
        <v>565</v>
      </c>
      <c r="D39" s="1219"/>
      <c r="E39" s="1220"/>
      <c r="F39" s="36">
        <v>0.09</v>
      </c>
      <c r="G39" s="37">
        <v>0.1</v>
      </c>
      <c r="H39" s="37">
        <v>0.05</v>
      </c>
      <c r="I39" s="37">
        <v>0.05</v>
      </c>
      <c r="J39" s="38">
        <v>0.03</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566</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567</v>
      </c>
      <c r="D43" s="1222"/>
      <c r="E43" s="1223"/>
      <c r="F43" s="41" t="s">
        <v>509</v>
      </c>
      <c r="G43" s="42" t="s">
        <v>509</v>
      </c>
      <c r="H43" s="42" t="s">
        <v>509</v>
      </c>
      <c r="I43" s="42" t="s">
        <v>509</v>
      </c>
      <c r="J43" s="43" t="s">
        <v>509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o01ibI+RKdVZW0QOr0HQ/AChgJdSm/Rjw89+j8aO9Jd8dpoim8m8bHyozCpLQXzj7962qjq5gZb0cRA+xAZRA==" saltValue="19Hqa//RQ0v6oB5Euooh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10</v>
      </c>
      <c r="C45" s="1235"/>
      <c r="D45" s="58"/>
      <c r="E45" s="1240" t="s">
        <v>11</v>
      </c>
      <c r="F45" s="1240"/>
      <c r="G45" s="1240"/>
      <c r="H45" s="1240"/>
      <c r="I45" s="1240"/>
      <c r="J45" s="1241"/>
      <c r="K45" s="59">
        <v>729</v>
      </c>
      <c r="L45" s="60">
        <v>807</v>
      </c>
      <c r="M45" s="60">
        <v>776</v>
      </c>
      <c r="N45" s="60">
        <v>812</v>
      </c>
      <c r="O45" s="61">
        <v>883</v>
      </c>
      <c r="P45" s="48"/>
      <c r="Q45" s="48"/>
      <c r="R45" s="48"/>
      <c r="S45" s="48"/>
      <c r="T45" s="48"/>
      <c r="U45" s="48"/>
    </row>
    <row r="46" spans="1:21" ht="30.75" customHeight="1">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13</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c r="A48" s="48"/>
      <c r="B48" s="1236"/>
      <c r="C48" s="1237"/>
      <c r="D48" s="62"/>
      <c r="E48" s="1228" t="s">
        <v>14</v>
      </c>
      <c r="F48" s="1228"/>
      <c r="G48" s="1228"/>
      <c r="H48" s="1228"/>
      <c r="I48" s="1228"/>
      <c r="J48" s="1229"/>
      <c r="K48" s="63">
        <v>17</v>
      </c>
      <c r="L48" s="64">
        <v>17</v>
      </c>
      <c r="M48" s="64">
        <v>17</v>
      </c>
      <c r="N48" s="64">
        <v>17</v>
      </c>
      <c r="O48" s="65">
        <v>17</v>
      </c>
      <c r="P48" s="48"/>
      <c r="Q48" s="48"/>
      <c r="R48" s="48"/>
      <c r="S48" s="48"/>
      <c r="T48" s="48"/>
      <c r="U48" s="48"/>
    </row>
    <row r="49" spans="1:21" ht="30.75" customHeight="1">
      <c r="A49" s="48"/>
      <c r="B49" s="1236"/>
      <c r="C49" s="1237"/>
      <c r="D49" s="62"/>
      <c r="E49" s="1228" t="s">
        <v>15</v>
      </c>
      <c r="F49" s="1228"/>
      <c r="G49" s="1228"/>
      <c r="H49" s="1228"/>
      <c r="I49" s="1228"/>
      <c r="J49" s="1229"/>
      <c r="K49" s="63">
        <v>404</v>
      </c>
      <c r="L49" s="64">
        <v>397</v>
      </c>
      <c r="M49" s="64">
        <v>398</v>
      </c>
      <c r="N49" s="64">
        <v>395</v>
      </c>
      <c r="O49" s="65">
        <v>372</v>
      </c>
      <c r="P49" s="48"/>
      <c r="Q49" s="48"/>
      <c r="R49" s="48"/>
      <c r="S49" s="48"/>
      <c r="T49" s="48"/>
      <c r="U49" s="48"/>
    </row>
    <row r="50" spans="1:21" ht="30.75" customHeight="1">
      <c r="A50" s="48"/>
      <c r="B50" s="1236"/>
      <c r="C50" s="1237"/>
      <c r="D50" s="62"/>
      <c r="E50" s="1228" t="s">
        <v>16</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c r="A51" s="48"/>
      <c r="B51" s="1238"/>
      <c r="C51" s="1239"/>
      <c r="D51" s="66"/>
      <c r="E51" s="1228" t="s">
        <v>17</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c r="A52" s="48"/>
      <c r="B52" s="1226" t="s">
        <v>18</v>
      </c>
      <c r="C52" s="1227"/>
      <c r="D52" s="66"/>
      <c r="E52" s="1228" t="s">
        <v>19</v>
      </c>
      <c r="F52" s="1228"/>
      <c r="G52" s="1228"/>
      <c r="H52" s="1228"/>
      <c r="I52" s="1228"/>
      <c r="J52" s="1229"/>
      <c r="K52" s="63">
        <v>855</v>
      </c>
      <c r="L52" s="64">
        <v>900</v>
      </c>
      <c r="M52" s="64">
        <v>859</v>
      </c>
      <c r="N52" s="64">
        <v>868</v>
      </c>
      <c r="O52" s="65">
        <v>869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295</v>
      </c>
      <c r="L53" s="69">
        <v>321</v>
      </c>
      <c r="M53" s="69">
        <v>332</v>
      </c>
      <c r="N53" s="69">
        <v>356</v>
      </c>
      <c r="O53" s="70">
        <v>403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FMK4jMlISTHIxaHVjYlTJrikAzQNfumarEbZaoed4uO7P5aWpnPiWxFJ+YxIqg009N3w2ajMJtNf2r027p3nA==" saltValue="tD1iXq3ZOPoudbyIuYoc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552</v>
      </c>
      <c r="J40" s="79" t="s">
        <v>553</v>
      </c>
      <c r="K40" s="79" t="s">
        <v>554</v>
      </c>
      <c r="L40" s="79" t="s">
        <v>555</v>
      </c>
      <c r="M40" s="80" t="s">
        <v>556</v>
      </c>
    </row>
    <row r="41" spans="2:13" ht="27.75" customHeight="1">
      <c r="B41" s="1242" t="s">
        <v>23</v>
      </c>
      <c r="C41" s="1243"/>
      <c r="D41" s="81"/>
      <c r="E41" s="1248" t="s">
        <v>24</v>
      </c>
      <c r="F41" s="1248"/>
      <c r="G41" s="1248"/>
      <c r="H41" s="1249"/>
      <c r="I41" s="82">
        <v>9586</v>
      </c>
      <c r="J41" s="83">
        <v>9982</v>
      </c>
      <c r="K41" s="83">
        <v>10387</v>
      </c>
      <c r="L41" s="83">
        <v>10771</v>
      </c>
      <c r="M41" s="84">
        <v>10650</v>
      </c>
    </row>
    <row r="42" spans="2:13" ht="27.75" customHeight="1">
      <c r="B42" s="1244"/>
      <c r="C42" s="1245"/>
      <c r="D42" s="85"/>
      <c r="E42" s="1250" t="s">
        <v>25</v>
      </c>
      <c r="F42" s="1250"/>
      <c r="G42" s="1250"/>
      <c r="H42" s="1251"/>
      <c r="I42" s="86">
        <v>49</v>
      </c>
      <c r="J42" s="87">
        <v>19</v>
      </c>
      <c r="K42" s="87" t="s">
        <v>509</v>
      </c>
      <c r="L42" s="87" t="s">
        <v>509</v>
      </c>
      <c r="M42" s="88" t="s">
        <v>509</v>
      </c>
    </row>
    <row r="43" spans="2:13" ht="27.75" customHeight="1">
      <c r="B43" s="1244"/>
      <c r="C43" s="1245"/>
      <c r="D43" s="85"/>
      <c r="E43" s="1250" t="s">
        <v>26</v>
      </c>
      <c r="F43" s="1250"/>
      <c r="G43" s="1250"/>
      <c r="H43" s="1251"/>
      <c r="I43" s="86">
        <v>223</v>
      </c>
      <c r="J43" s="87">
        <v>211</v>
      </c>
      <c r="K43" s="87">
        <v>199</v>
      </c>
      <c r="L43" s="87">
        <v>187</v>
      </c>
      <c r="M43" s="88">
        <v>175</v>
      </c>
    </row>
    <row r="44" spans="2:13" ht="27.75" customHeight="1">
      <c r="B44" s="1244"/>
      <c r="C44" s="1245"/>
      <c r="D44" s="85"/>
      <c r="E44" s="1250" t="s">
        <v>27</v>
      </c>
      <c r="F44" s="1250"/>
      <c r="G44" s="1250"/>
      <c r="H44" s="1251"/>
      <c r="I44" s="86">
        <v>3526</v>
      </c>
      <c r="J44" s="87">
        <v>3451</v>
      </c>
      <c r="K44" s="87">
        <v>3573</v>
      </c>
      <c r="L44" s="87">
        <v>3495</v>
      </c>
      <c r="M44" s="88">
        <v>3457</v>
      </c>
    </row>
    <row r="45" spans="2:13" ht="27.75" customHeight="1">
      <c r="B45" s="1244"/>
      <c r="C45" s="1245"/>
      <c r="D45" s="85"/>
      <c r="E45" s="1250" t="s">
        <v>28</v>
      </c>
      <c r="F45" s="1250"/>
      <c r="G45" s="1250"/>
      <c r="H45" s="1251"/>
      <c r="I45" s="86">
        <v>1849</v>
      </c>
      <c r="J45" s="87">
        <v>1717</v>
      </c>
      <c r="K45" s="87">
        <v>1758</v>
      </c>
      <c r="L45" s="87">
        <v>1592</v>
      </c>
      <c r="M45" s="88">
        <v>1595</v>
      </c>
    </row>
    <row r="46" spans="2:13" ht="27.75" customHeight="1">
      <c r="B46" s="1244"/>
      <c r="C46" s="1245"/>
      <c r="D46" s="89"/>
      <c r="E46" s="1250" t="s">
        <v>29</v>
      </c>
      <c r="F46" s="1250"/>
      <c r="G46" s="1250"/>
      <c r="H46" s="1251"/>
      <c r="I46" s="86" t="s">
        <v>509</v>
      </c>
      <c r="J46" s="87" t="s">
        <v>509</v>
      </c>
      <c r="K46" s="87" t="s">
        <v>509</v>
      </c>
      <c r="L46" s="87" t="s">
        <v>509</v>
      </c>
      <c r="M46" s="88" t="s">
        <v>509</v>
      </c>
    </row>
    <row r="47" spans="2:13" ht="27.75" customHeight="1">
      <c r="B47" s="1244"/>
      <c r="C47" s="1245"/>
      <c r="D47" s="90"/>
      <c r="E47" s="1252" t="s">
        <v>30</v>
      </c>
      <c r="F47" s="1253"/>
      <c r="G47" s="1253"/>
      <c r="H47" s="1254"/>
      <c r="I47" s="86" t="s">
        <v>509</v>
      </c>
      <c r="J47" s="87" t="s">
        <v>509</v>
      </c>
      <c r="K47" s="87" t="s">
        <v>509</v>
      </c>
      <c r="L47" s="87" t="s">
        <v>509</v>
      </c>
      <c r="M47" s="88" t="s">
        <v>509</v>
      </c>
    </row>
    <row r="48" spans="2:13" ht="27.75" customHeight="1">
      <c r="B48" s="1244"/>
      <c r="C48" s="1245"/>
      <c r="D48" s="85"/>
      <c r="E48" s="1250" t="s">
        <v>31</v>
      </c>
      <c r="F48" s="1250"/>
      <c r="G48" s="1250"/>
      <c r="H48" s="1251"/>
      <c r="I48" s="86" t="s">
        <v>509</v>
      </c>
      <c r="J48" s="87" t="s">
        <v>509</v>
      </c>
      <c r="K48" s="87" t="s">
        <v>509</v>
      </c>
      <c r="L48" s="87" t="s">
        <v>509</v>
      </c>
      <c r="M48" s="88" t="s">
        <v>509</v>
      </c>
    </row>
    <row r="49" spans="2:13" ht="27.75" customHeight="1">
      <c r="B49" s="1246"/>
      <c r="C49" s="1247"/>
      <c r="D49" s="85"/>
      <c r="E49" s="1250" t="s">
        <v>32</v>
      </c>
      <c r="F49" s="1250"/>
      <c r="G49" s="1250"/>
      <c r="H49" s="1251"/>
      <c r="I49" s="86" t="s">
        <v>509</v>
      </c>
      <c r="J49" s="87" t="s">
        <v>509</v>
      </c>
      <c r="K49" s="87" t="s">
        <v>509</v>
      </c>
      <c r="L49" s="87" t="s">
        <v>509</v>
      </c>
      <c r="M49" s="88" t="s">
        <v>509</v>
      </c>
    </row>
    <row r="50" spans="2:13" ht="27.75" customHeight="1">
      <c r="B50" s="1255" t="s">
        <v>33</v>
      </c>
      <c r="C50" s="1256"/>
      <c r="D50" s="91"/>
      <c r="E50" s="1250" t="s">
        <v>34</v>
      </c>
      <c r="F50" s="1250"/>
      <c r="G50" s="1250"/>
      <c r="H50" s="1251"/>
      <c r="I50" s="86">
        <v>1999</v>
      </c>
      <c r="J50" s="87">
        <v>1723</v>
      </c>
      <c r="K50" s="87">
        <v>1833</v>
      </c>
      <c r="L50" s="87">
        <v>1886</v>
      </c>
      <c r="M50" s="88">
        <v>1817</v>
      </c>
    </row>
    <row r="51" spans="2:13" ht="27.75" customHeight="1">
      <c r="B51" s="1244"/>
      <c r="C51" s="1245"/>
      <c r="D51" s="85"/>
      <c r="E51" s="1250" t="s">
        <v>35</v>
      </c>
      <c r="F51" s="1250"/>
      <c r="G51" s="1250"/>
      <c r="H51" s="1251"/>
      <c r="I51" s="86">
        <v>526</v>
      </c>
      <c r="J51" s="87">
        <v>1007</v>
      </c>
      <c r="K51" s="87">
        <v>1075</v>
      </c>
      <c r="L51" s="87">
        <v>1130</v>
      </c>
      <c r="M51" s="88">
        <v>1122</v>
      </c>
    </row>
    <row r="52" spans="2:13" ht="27.75" customHeight="1">
      <c r="B52" s="1246"/>
      <c r="C52" s="1247"/>
      <c r="D52" s="85"/>
      <c r="E52" s="1250" t="s">
        <v>36</v>
      </c>
      <c r="F52" s="1250"/>
      <c r="G52" s="1250"/>
      <c r="H52" s="1251"/>
      <c r="I52" s="86">
        <v>9649</v>
      </c>
      <c r="J52" s="87">
        <v>9660</v>
      </c>
      <c r="K52" s="87">
        <v>10012</v>
      </c>
      <c r="L52" s="87">
        <v>10181</v>
      </c>
      <c r="M52" s="88">
        <v>10022</v>
      </c>
    </row>
    <row r="53" spans="2:13" ht="27.75" customHeight="1" thickBot="1">
      <c r="B53" s="1257" t="s">
        <v>37</v>
      </c>
      <c r="C53" s="1258"/>
      <c r="D53" s="92"/>
      <c r="E53" s="1259" t="s">
        <v>38</v>
      </c>
      <c r="F53" s="1259"/>
      <c r="G53" s="1259"/>
      <c r="H53" s="1260"/>
      <c r="I53" s="93">
        <v>3059</v>
      </c>
      <c r="J53" s="94">
        <v>2989</v>
      </c>
      <c r="K53" s="94">
        <v>2997</v>
      </c>
      <c r="L53" s="94">
        <v>2849</v>
      </c>
      <c r="M53" s="95">
        <v>2915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rxv6ClEqlYp21MmwgCqa5siYcQB/9a77gR3MgNksXjy5kLer1TAR2EEHyjuVI+DmPPAPWEGEBlAtJ5d0CHmJA==" saltValue="ckZQXvGTorgdFK3rwnb2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554</v>
      </c>
      <c r="G54" s="104" t="s">
        <v>555</v>
      </c>
      <c r="H54" s="105" t="s">
        <v>556</v>
      </c>
    </row>
    <row r="55" spans="2:8" ht="52.5" customHeight="1">
      <c r="B55" s="106"/>
      <c r="C55" s="1269" t="s">
        <v>41</v>
      </c>
      <c r="D55" s="1269"/>
      <c r="E55" s="1270"/>
      <c r="F55" s="107">
        <v>836</v>
      </c>
      <c r="G55" s="107">
        <v>815</v>
      </c>
      <c r="H55" s="108">
        <v>771</v>
      </c>
    </row>
    <row r="56" spans="2:8" ht="52.5" customHeight="1">
      <c r="B56" s="109"/>
      <c r="C56" s="1271" t="s">
        <v>42</v>
      </c>
      <c r="D56" s="1271"/>
      <c r="E56" s="1272"/>
      <c r="F56" s="110" t="s">
        <v>509</v>
      </c>
      <c r="G56" s="110" t="s">
        <v>509</v>
      </c>
      <c r="H56" s="111" t="s">
        <v>509</v>
      </c>
    </row>
    <row r="57" spans="2:8" ht="53.25" customHeight="1">
      <c r="B57" s="109"/>
      <c r="C57" s="1273" t="s">
        <v>43</v>
      </c>
      <c r="D57" s="1273"/>
      <c r="E57" s="1274"/>
      <c r="F57" s="112">
        <v>575</v>
      </c>
      <c r="G57" s="112">
        <v>580</v>
      </c>
      <c r="H57" s="113">
        <v>537</v>
      </c>
    </row>
    <row r="58" spans="2:8" ht="45.75" customHeight="1">
      <c r="B58" s="114"/>
      <c r="C58" s="1261" t="s">
        <v>587</v>
      </c>
      <c r="D58" s="1262"/>
      <c r="E58" s="1263"/>
      <c r="F58" s="115">
        <v>267</v>
      </c>
      <c r="G58" s="115">
        <v>270</v>
      </c>
      <c r="H58" s="116">
        <v>270</v>
      </c>
    </row>
    <row r="59" spans="2:8" ht="45.75" customHeight="1">
      <c r="B59" s="114"/>
      <c r="C59" s="1261" t="s">
        <v>588</v>
      </c>
      <c r="D59" s="1262"/>
      <c r="E59" s="1263"/>
      <c r="F59" s="115">
        <v>302</v>
      </c>
      <c r="G59" s="115">
        <v>302</v>
      </c>
      <c r="H59" s="116">
        <v>252</v>
      </c>
    </row>
    <row r="60" spans="2:8" ht="45.75" customHeight="1">
      <c r="B60" s="114"/>
      <c r="C60" s="1261" t="s">
        <v>589</v>
      </c>
      <c r="D60" s="1262"/>
      <c r="E60" s="1263"/>
      <c r="F60" s="115">
        <v>6</v>
      </c>
      <c r="G60" s="115">
        <v>8</v>
      </c>
      <c r="H60" s="116">
        <v>15</v>
      </c>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1411</v>
      </c>
      <c r="G63" s="121">
        <v>1395</v>
      </c>
      <c r="H63" s="122">
        <v>1307</v>
      </c>
    </row>
    <row r="64" spans="2:8" ht="15" customHeight="1"/>
    <row r="65" ht="0" hidden="1" customHeight="1"/>
    <row r="66" ht="0" hidden="1" customHeight="1"/>
  </sheetData>
  <sheetProtection algorithmName="SHA-512" hashValue="Ki4bLU9vBGL/N9KtHOvdeekoMPTvDJYlznWqUnw5raaKSSGBbtDBNW2Wbs5y0/+aMz3X7GwMm8zVfcQg6nApvQ==" saltValue="m2oY5/s0BszcniJBqu0l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48.2</v>
      </c>
      <c r="CO51" s="1289"/>
      <c r="CP51" s="1289"/>
      <c r="CQ51" s="1289"/>
      <c r="CR51" s="1289"/>
      <c r="CS51" s="1289"/>
      <c r="CT51" s="1289"/>
      <c r="CU51" s="1289"/>
      <c r="CV51" s="1289">
        <v>49.2</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54</v>
      </c>
      <c r="CO53" s="1289"/>
      <c r="CP53" s="1289"/>
      <c r="CQ53" s="1289"/>
      <c r="CR53" s="1289"/>
      <c r="CS53" s="1289"/>
      <c r="CT53" s="1289"/>
      <c r="CU53" s="1289"/>
      <c r="CV53" s="1289">
        <v>55.6</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600</v>
      </c>
      <c r="AO55" s="1288"/>
      <c r="AP55" s="1288"/>
      <c r="AQ55" s="1288"/>
      <c r="AR55" s="1288"/>
      <c r="AS55" s="1288"/>
      <c r="AT55" s="1288"/>
      <c r="AU55" s="1288"/>
      <c r="AV55" s="1288"/>
      <c r="AW55" s="1288"/>
      <c r="AX55" s="1288"/>
      <c r="AY55" s="1288"/>
      <c r="AZ55" s="1288"/>
      <c r="BA55" s="1288"/>
      <c r="BB55" s="1291" t="s">
        <v>598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21</v>
      </c>
      <c r="CO55" s="1289"/>
      <c r="CP55" s="1289"/>
      <c r="CQ55" s="1289"/>
      <c r="CR55" s="1289"/>
      <c r="CS55" s="1289"/>
      <c r="CT55" s="1289"/>
      <c r="CU55" s="1289"/>
      <c r="CV55" s="1289">
        <v>20.2</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56.1</v>
      </c>
      <c r="CO57" s="1289"/>
      <c r="CP57" s="1289"/>
      <c r="CQ57" s="1289"/>
      <c r="CR57" s="1289"/>
      <c r="CS57" s="1289"/>
      <c r="CT57" s="1289"/>
      <c r="CU57" s="1289"/>
      <c r="CV57" s="1289">
        <v>58.1</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c r="B73" s="374"/>
      <c r="G73" s="1295"/>
      <c r="H73" s="1295"/>
      <c r="I73" s="1295"/>
      <c r="J73" s="1295"/>
      <c r="K73" s="1296"/>
      <c r="L73" s="1296"/>
      <c r="M73" s="1296"/>
      <c r="N73" s="1296"/>
      <c r="AM73" s="383"/>
      <c r="AN73" s="1291" t="s">
        <v>597</v>
      </c>
      <c r="AO73" s="1291"/>
      <c r="AP73" s="1291"/>
      <c r="AQ73" s="1291"/>
      <c r="AR73" s="1291"/>
      <c r="AS73" s="1291"/>
      <c r="AT73" s="1291"/>
      <c r="AU73" s="1291"/>
      <c r="AV73" s="1291"/>
      <c r="AW73" s="1291"/>
      <c r="AX73" s="1291"/>
      <c r="AY73" s="1291"/>
      <c r="AZ73" s="1291"/>
      <c r="BA73" s="1291"/>
      <c r="BB73" s="1291" t="s">
        <v>598</v>
      </c>
      <c r="BC73" s="1291"/>
      <c r="BD73" s="1291"/>
      <c r="BE73" s="1291"/>
      <c r="BF73" s="1291"/>
      <c r="BG73" s="1291"/>
      <c r="BH73" s="1291"/>
      <c r="BI73" s="1291"/>
      <c r="BJ73" s="1291"/>
      <c r="BK73" s="1291"/>
      <c r="BL73" s="1291"/>
      <c r="BM73" s="1291"/>
      <c r="BN73" s="1291"/>
      <c r="BO73" s="1291"/>
      <c r="BP73" s="1289">
        <v>52.3</v>
      </c>
      <c r="BQ73" s="1289"/>
      <c r="BR73" s="1289"/>
      <c r="BS73" s="1289"/>
      <c r="BT73" s="1289"/>
      <c r="BU73" s="1289"/>
      <c r="BV73" s="1289"/>
      <c r="BW73" s="1289"/>
      <c r="BX73" s="1289">
        <v>51.8</v>
      </c>
      <c r="BY73" s="1289"/>
      <c r="BZ73" s="1289"/>
      <c r="CA73" s="1289"/>
      <c r="CB73" s="1289"/>
      <c r="CC73" s="1289"/>
      <c r="CD73" s="1289"/>
      <c r="CE73" s="1289"/>
      <c r="CF73" s="1289">
        <v>49.8</v>
      </c>
      <c r="CG73" s="1289"/>
      <c r="CH73" s="1289"/>
      <c r="CI73" s="1289"/>
      <c r="CJ73" s="1289"/>
      <c r="CK73" s="1289"/>
      <c r="CL73" s="1289"/>
      <c r="CM73" s="1289"/>
      <c r="CN73" s="1289">
        <v>48.2</v>
      </c>
      <c r="CO73" s="1289"/>
      <c r="CP73" s="1289"/>
      <c r="CQ73" s="1289"/>
      <c r="CR73" s="1289"/>
      <c r="CS73" s="1289"/>
      <c r="CT73" s="1289"/>
      <c r="CU73" s="1289"/>
      <c r="CV73" s="1289">
        <v>49.2</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9">
        <v>5.5</v>
      </c>
      <c r="BQ75" s="1289"/>
      <c r="BR75" s="1289"/>
      <c r="BS75" s="1289"/>
      <c r="BT75" s="1289"/>
      <c r="BU75" s="1289"/>
      <c r="BV75" s="1289"/>
      <c r="BW75" s="1289"/>
      <c r="BX75" s="1289">
        <v>5.4</v>
      </c>
      <c r="BY75" s="1289"/>
      <c r="BZ75" s="1289"/>
      <c r="CA75" s="1289"/>
      <c r="CB75" s="1289"/>
      <c r="CC75" s="1289"/>
      <c r="CD75" s="1289"/>
      <c r="CE75" s="1289"/>
      <c r="CF75" s="1289">
        <v>5.3</v>
      </c>
      <c r="CG75" s="1289"/>
      <c r="CH75" s="1289"/>
      <c r="CI75" s="1289"/>
      <c r="CJ75" s="1289"/>
      <c r="CK75" s="1289"/>
      <c r="CL75" s="1289"/>
      <c r="CM75" s="1289"/>
      <c r="CN75" s="1289">
        <v>5.6</v>
      </c>
      <c r="CO75" s="1289"/>
      <c r="CP75" s="1289"/>
      <c r="CQ75" s="1289"/>
      <c r="CR75" s="1289"/>
      <c r="CS75" s="1289"/>
      <c r="CT75" s="1289"/>
      <c r="CU75" s="1289"/>
      <c r="CV75" s="1289">
        <v>6.1</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600</v>
      </c>
      <c r="AO77" s="1288"/>
      <c r="AP77" s="1288"/>
      <c r="AQ77" s="1288"/>
      <c r="AR77" s="1288"/>
      <c r="AS77" s="1288"/>
      <c r="AT77" s="1288"/>
      <c r="AU77" s="1288"/>
      <c r="AV77" s="1288"/>
      <c r="AW77" s="1288"/>
      <c r="AX77" s="1288"/>
      <c r="AY77" s="1288"/>
      <c r="AZ77" s="1288"/>
      <c r="BA77" s="1288"/>
      <c r="BB77" s="1291" t="s">
        <v>598</v>
      </c>
      <c r="BC77" s="1291"/>
      <c r="BD77" s="1291"/>
      <c r="BE77" s="1291"/>
      <c r="BF77" s="1291"/>
      <c r="BG77" s="1291"/>
      <c r="BH77" s="1291"/>
      <c r="BI77" s="1291"/>
      <c r="BJ77" s="1291"/>
      <c r="BK77" s="1291"/>
      <c r="BL77" s="1291"/>
      <c r="BM77" s="1291"/>
      <c r="BN77" s="1291"/>
      <c r="BO77" s="1291"/>
      <c r="BP77" s="1289">
        <v>22.3</v>
      </c>
      <c r="BQ77" s="1289"/>
      <c r="BR77" s="1289"/>
      <c r="BS77" s="1289"/>
      <c r="BT77" s="1289"/>
      <c r="BU77" s="1289"/>
      <c r="BV77" s="1289"/>
      <c r="BW77" s="1289"/>
      <c r="BX77" s="1289">
        <v>20.3</v>
      </c>
      <c r="BY77" s="1289"/>
      <c r="BZ77" s="1289"/>
      <c r="CA77" s="1289"/>
      <c r="CB77" s="1289"/>
      <c r="CC77" s="1289"/>
      <c r="CD77" s="1289"/>
      <c r="CE77" s="1289"/>
      <c r="CF77" s="1289">
        <v>13</v>
      </c>
      <c r="CG77" s="1289"/>
      <c r="CH77" s="1289"/>
      <c r="CI77" s="1289"/>
      <c r="CJ77" s="1289"/>
      <c r="CK77" s="1289"/>
      <c r="CL77" s="1289"/>
      <c r="CM77" s="1289"/>
      <c r="CN77" s="1289">
        <v>21</v>
      </c>
      <c r="CO77" s="1289"/>
      <c r="CP77" s="1289"/>
      <c r="CQ77" s="1289"/>
      <c r="CR77" s="1289"/>
      <c r="CS77" s="1289"/>
      <c r="CT77" s="1289"/>
      <c r="CU77" s="1289"/>
      <c r="CV77" s="1289">
        <v>20.2</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603</v>
      </c>
      <c r="BC79" s="1291"/>
      <c r="BD79" s="1291"/>
      <c r="BE79" s="1291"/>
      <c r="BF79" s="1291"/>
      <c r="BG79" s="1291"/>
      <c r="BH79" s="1291"/>
      <c r="BI79" s="1291"/>
      <c r="BJ79" s="1291"/>
      <c r="BK79" s="1291"/>
      <c r="BL79" s="1291"/>
      <c r="BM79" s="1291"/>
      <c r="BN79" s="1291"/>
      <c r="BO79" s="1291"/>
      <c r="BP79" s="1289">
        <v>8.5</v>
      </c>
      <c r="BQ79" s="1289"/>
      <c r="BR79" s="1289"/>
      <c r="BS79" s="1289"/>
      <c r="BT79" s="1289"/>
      <c r="BU79" s="1289"/>
      <c r="BV79" s="1289"/>
      <c r="BW79" s="1289"/>
      <c r="BX79" s="1289">
        <v>7.7</v>
      </c>
      <c r="BY79" s="1289"/>
      <c r="BZ79" s="1289"/>
      <c r="CA79" s="1289"/>
      <c r="CB79" s="1289"/>
      <c r="CC79" s="1289"/>
      <c r="CD79" s="1289"/>
      <c r="CE79" s="1289"/>
      <c r="CF79" s="1289">
        <v>6.8</v>
      </c>
      <c r="CG79" s="1289"/>
      <c r="CH79" s="1289"/>
      <c r="CI79" s="1289"/>
      <c r="CJ79" s="1289"/>
      <c r="CK79" s="1289"/>
      <c r="CL79" s="1289"/>
      <c r="CM79" s="1289"/>
      <c r="CN79" s="1289">
        <v>6.8</v>
      </c>
      <c r="CO79" s="1289"/>
      <c r="CP79" s="1289"/>
      <c r="CQ79" s="1289"/>
      <c r="CR79" s="1289"/>
      <c r="CS79" s="1289"/>
      <c r="CT79" s="1289"/>
      <c r="CU79" s="1289"/>
      <c r="CV79" s="1289">
        <v>6.8</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1C2jo4DAe7ayGSyB+gmVWSN7LKSkSjeWOrM29Uk83/+AJV4T6Oub2keI2UwZ0UJAxwFb2BmLA5EvjYC7j2S8A==" saltValue="oOCifedRgLLpFk/pgpw4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LX6kF1u7WvUn+4Esm0KdZcu6nCzEX6BSZSZFI9wxE31MQo/QUe1sl8s8Vz6TJ+sBBQ9dShPQVOzVL6n4xsNQw==" saltValue="D0AF3mVaUuL9TCSsMIFD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PD3RdiyywhmEP88gp15bzCkUeRmzsAoWvfYz2+2+nJy4u4yO2wJXiyA+D6Qf02lrBRtckGVcbV2a0g6RdsHQw==" saltValue="q/AzAzI1B2QNJ+pYyYMD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58380</v>
      </c>
      <c r="E3" s="141"/>
      <c r="F3" s="142">
        <v>53270</v>
      </c>
      <c r="G3" s="143"/>
      <c r="H3" s="144"/>
    </row>
    <row r="4" spans="1:8">
      <c r="A4" s="145"/>
      <c r="B4" s="146"/>
      <c r="C4" s="147"/>
      <c r="D4" s="148">
        <v>19984</v>
      </c>
      <c r="E4" s="149"/>
      <c r="F4" s="150">
        <v>24316</v>
      </c>
      <c r="G4" s="151"/>
      <c r="H4" s="152"/>
    </row>
    <row r="5" spans="1:8">
      <c r="A5" s="133" t="s">
        <v>544</v>
      </c>
      <c r="B5" s="138"/>
      <c r="C5" s="139"/>
      <c r="D5" s="140">
        <v>35123</v>
      </c>
      <c r="E5" s="141"/>
      <c r="F5" s="142">
        <v>53292</v>
      </c>
      <c r="G5" s="143"/>
      <c r="H5" s="144"/>
    </row>
    <row r="6" spans="1:8">
      <c r="A6" s="145"/>
      <c r="B6" s="146"/>
      <c r="C6" s="147"/>
      <c r="D6" s="148">
        <v>21046</v>
      </c>
      <c r="E6" s="149"/>
      <c r="F6" s="150">
        <v>28900</v>
      </c>
      <c r="G6" s="151"/>
      <c r="H6" s="152"/>
    </row>
    <row r="7" spans="1:8">
      <c r="A7" s="133" t="s">
        <v>545</v>
      </c>
      <c r="B7" s="138"/>
      <c r="C7" s="139"/>
      <c r="D7" s="140">
        <v>31207</v>
      </c>
      <c r="E7" s="141"/>
      <c r="F7" s="142">
        <v>49919</v>
      </c>
      <c r="G7" s="143"/>
      <c r="H7" s="144"/>
    </row>
    <row r="8" spans="1:8">
      <c r="A8" s="145"/>
      <c r="B8" s="146"/>
      <c r="C8" s="147"/>
      <c r="D8" s="148">
        <v>26827</v>
      </c>
      <c r="E8" s="149"/>
      <c r="F8" s="150">
        <v>26398</v>
      </c>
      <c r="G8" s="151"/>
      <c r="H8" s="152"/>
    </row>
    <row r="9" spans="1:8">
      <c r="A9" s="133" t="s">
        <v>546</v>
      </c>
      <c r="B9" s="138"/>
      <c r="C9" s="139"/>
      <c r="D9" s="140">
        <v>36328</v>
      </c>
      <c r="E9" s="141"/>
      <c r="F9" s="142">
        <v>47738</v>
      </c>
      <c r="G9" s="143"/>
      <c r="H9" s="144"/>
    </row>
    <row r="10" spans="1:8">
      <c r="A10" s="145"/>
      <c r="B10" s="146"/>
      <c r="C10" s="147"/>
      <c r="D10" s="148">
        <v>32116</v>
      </c>
      <c r="E10" s="149"/>
      <c r="F10" s="150">
        <v>24937</v>
      </c>
      <c r="G10" s="151"/>
      <c r="H10" s="152"/>
    </row>
    <row r="11" spans="1:8">
      <c r="A11" s="133" t="s">
        <v>547</v>
      </c>
      <c r="B11" s="138"/>
      <c r="C11" s="139"/>
      <c r="D11" s="140">
        <v>20728</v>
      </c>
      <c r="E11" s="141"/>
      <c r="F11" s="142">
        <v>52191</v>
      </c>
      <c r="G11" s="143"/>
      <c r="H11" s="144"/>
    </row>
    <row r="12" spans="1:8">
      <c r="A12" s="145"/>
      <c r="B12" s="146"/>
      <c r="C12" s="153"/>
      <c r="D12" s="148">
        <v>14390</v>
      </c>
      <c r="E12" s="149"/>
      <c r="F12" s="150">
        <v>24843</v>
      </c>
      <c r="G12" s="151"/>
      <c r="H12" s="152"/>
    </row>
    <row r="13" spans="1:8">
      <c r="A13" s="133"/>
      <c r="B13" s="138"/>
      <c r="C13" s="154"/>
      <c r="D13" s="155">
        <v>36353</v>
      </c>
      <c r="E13" s="156"/>
      <c r="F13" s="157">
        <v>51282</v>
      </c>
      <c r="G13" s="158"/>
      <c r="H13" s="144"/>
    </row>
    <row r="14" spans="1:8">
      <c r="A14" s="145"/>
      <c r="B14" s="146"/>
      <c r="C14" s="147"/>
      <c r="D14" s="148">
        <v>22873</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v>
      </c>
      <c r="C19" s="159">
        <f>ROUND(VALUE(SUBSTITUTE(実質収支比率等に係る経年分析!G$48,"▲","-")),2)</f>
        <v>4.6900000000000004</v>
      </c>
      <c r="D19" s="159">
        <f>ROUND(VALUE(SUBSTITUTE(実質収支比率等に係る経年分析!H$48,"▲","-")),2)</f>
        <v>4.9400000000000004</v>
      </c>
      <c r="E19" s="159">
        <f>ROUND(VALUE(SUBSTITUTE(実質収支比率等に係る経年分析!I$48,"▲","-")),2)</f>
        <v>4.6500000000000004</v>
      </c>
      <c r="F19" s="159">
        <f>ROUND(VALUE(SUBSTITUTE(実質収支比率等に係る経年分析!J$48,"▲","-")),2)</f>
        <v>4.59</v>
      </c>
    </row>
    <row r="20" spans="1:11">
      <c r="A20" s="159" t="s">
        <v>49</v>
      </c>
      <c r="B20" s="159">
        <f>ROUND(VALUE(SUBSTITUTE(実質収支比率等に係る経年分析!F$47,"▲","-")),2)</f>
        <v>13.33</v>
      </c>
      <c r="C20" s="159">
        <f>ROUND(VALUE(SUBSTITUTE(実質収支比率等に係る経年分析!G$47,"▲","-")),2)</f>
        <v>12.29</v>
      </c>
      <c r="D20" s="159">
        <f>ROUND(VALUE(SUBSTITUTE(実質収支比率等に係る経年分析!H$47,"▲","-")),2)</f>
        <v>12.37</v>
      </c>
      <c r="E20" s="159">
        <f>ROUND(VALUE(SUBSTITUTE(実質収支比率等に係る経年分析!I$47,"▲","-")),2)</f>
        <v>12.23</v>
      </c>
      <c r="F20" s="159">
        <f>ROUND(VALUE(SUBSTITUTE(実質収支比率等に係る経年分析!J$47,"▲","-")),2)</f>
        <v>11.54</v>
      </c>
    </row>
    <row r="21" spans="1:11">
      <c r="A21" s="159" t="s">
        <v>50</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-0.44</v>
      </c>
      <c r="D21" s="159">
        <f>IF(ISNUMBER(VALUE(SUBSTITUTE(実質収支比率等に係る経年分析!H$49,"▲","-"))),ROUND(VALUE(SUBSTITUTE(実質収支比率等に係る経年分析!H$49,"▲","-")),2),NA())</f>
        <v>0.81</v>
      </c>
      <c r="E21" s="159">
        <f>IF(ISNUMBER(VALUE(SUBSTITUTE(実質収支比率等に係る経年分析!I$49,"▲","-"))),ROUND(VALUE(SUBSTITUTE(実質収支比率等に係る経年分析!I$49,"▲","-")),2),NA())</f>
        <v>-0.66</v>
      </c>
      <c r="F21" s="159">
        <f>IF(ISNUMBER(VALUE(SUBSTITUTE(実質収支比率等に係る経年分析!J$49,"▲","-"))),ROUND(VALUE(SUBSTITUTE(実質収支比率等に係る経年分析!J$49,"▲","-")),2),NA())</f>
        <v>-0.73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4.6900000000000004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4.6500000000000004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4.58</v>
      </c>
    </row>
    <row r="36" spans="1:16">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8.6300000000000008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7.61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6.34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855</v>
      </c>
      <c r="E42" s="161"/>
      <c r="F42" s="161"/>
      <c r="G42" s="161">
        <f>'実質公債費比率（分子）の構造'!L$52</f>
        <v>900</v>
      </c>
      <c r="H42" s="161"/>
      <c r="I42" s="161"/>
      <c r="J42" s="161">
        <f>'実質公債費比率（分子）の構造'!M$52</f>
        <v>859</v>
      </c>
      <c r="K42" s="161"/>
      <c r="L42" s="161"/>
      <c r="M42" s="161">
        <f>'実質公債費比率（分子）の構造'!N$52</f>
        <v>868</v>
      </c>
      <c r="N42" s="161"/>
      <c r="O42" s="161"/>
      <c r="P42" s="161">
        <f>'実質公債費比率（分子）の構造'!O$52</f>
        <v>869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404</v>
      </c>
      <c r="C45" s="161"/>
      <c r="D45" s="161"/>
      <c r="E45" s="161">
        <f>'実質公債費比率（分子）の構造'!L$49</f>
        <v>397</v>
      </c>
      <c r="F45" s="161"/>
      <c r="G45" s="161"/>
      <c r="H45" s="161">
        <f>'実質公債費比率（分子）の構造'!M$49</f>
        <v>398</v>
      </c>
      <c r="I45" s="161"/>
      <c r="J45" s="161"/>
      <c r="K45" s="161">
        <f>'実質公債費比率（分子）の構造'!N$49</f>
        <v>395</v>
      </c>
      <c r="L45" s="161"/>
      <c r="M45" s="161"/>
      <c r="N45" s="161">
        <f>'実質公債費比率（分子）の構造'!O$49</f>
        <v>372</v>
      </c>
      <c r="O45" s="161"/>
      <c r="P45" s="161"/>
    </row>
    <row r="46" spans="1:16">
      <c r="A46" s="161" t="s">
        <v>61</v>
      </c>
      <c r="B46" s="161">
        <f>'実質公債費比率（分子）の構造'!K$48</f>
        <v>17</v>
      </c>
      <c r="C46" s="161"/>
      <c r="D46" s="161"/>
      <c r="E46" s="161">
        <f>'実質公債費比率（分子）の構造'!L$48</f>
        <v>17</v>
      </c>
      <c r="F46" s="161"/>
      <c r="G46" s="161"/>
      <c r="H46" s="161">
        <f>'実質公債費比率（分子）の構造'!M$48</f>
        <v>17</v>
      </c>
      <c r="I46" s="161"/>
      <c r="J46" s="161"/>
      <c r="K46" s="161">
        <f>'実質公債費比率（分子）の構造'!N$48</f>
        <v>17</v>
      </c>
      <c r="L46" s="161"/>
      <c r="M46" s="161"/>
      <c r="N46" s="161">
        <f>'実質公債費比率（分子）の構造'!O$48</f>
        <v>17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729</v>
      </c>
      <c r="C49" s="161"/>
      <c r="D49" s="161"/>
      <c r="E49" s="161">
        <f>'実質公債費比率（分子）の構造'!L$45</f>
        <v>807</v>
      </c>
      <c r="F49" s="161"/>
      <c r="G49" s="161"/>
      <c r="H49" s="161">
        <f>'実質公債費比率（分子）の構造'!M$45</f>
        <v>776</v>
      </c>
      <c r="I49" s="161"/>
      <c r="J49" s="161"/>
      <c r="K49" s="161">
        <f>'実質公債費比率（分子）の構造'!N$45</f>
        <v>812</v>
      </c>
      <c r="L49" s="161"/>
      <c r="M49" s="161"/>
      <c r="N49" s="161">
        <f>'実質公債費比率（分子）の構造'!O$45</f>
        <v>883</v>
      </c>
      <c r="O49" s="161"/>
      <c r="P49" s="161"/>
    </row>
    <row r="50" spans="1:16">
      <c r="A50" s="161" t="s">
        <v>65</v>
      </c>
      <c r="B50" s="161" t="e">
        <f>NA()</f>
        <v>#N/A</v>
      </c>
      <c r="C50" s="161">
        <f>IF(ISNUMBER('実質公債費比率（分子）の構造'!K$53),'実質公債費比率（分子）の構造'!K$53,NA())</f>
        <v>295</v>
      </c>
      <c r="D50" s="161" t="e">
        <f>NA()</f>
        <v>#N/A</v>
      </c>
      <c r="E50" s="161" t="e">
        <f>NA()</f>
        <v>#N/A</v>
      </c>
      <c r="F50" s="161">
        <f>IF(ISNUMBER('実質公債費比率（分子）の構造'!L$53),'実質公債費比率（分子）の構造'!L$53,NA())</f>
        <v>321</v>
      </c>
      <c r="G50" s="161" t="e">
        <f>NA()</f>
        <v>#N/A</v>
      </c>
      <c r="H50" s="161" t="e">
        <f>NA()</f>
        <v>#N/A</v>
      </c>
      <c r="I50" s="161">
        <f>IF(ISNUMBER('実質公債費比率（分子）の構造'!M$53),'実質公債費比率（分子）の構造'!M$53,NA())</f>
        <v>332</v>
      </c>
      <c r="J50" s="161" t="e">
        <f>NA()</f>
        <v>#N/A</v>
      </c>
      <c r="K50" s="161" t="e">
        <f>NA()</f>
        <v>#N/A</v>
      </c>
      <c r="L50" s="161">
        <f>IF(ISNUMBER('実質公債費比率（分子）の構造'!N$53),'実質公債費比率（分子）の構造'!N$53,NA())</f>
        <v>356</v>
      </c>
      <c r="M50" s="161" t="e">
        <f>NA()</f>
        <v>#N/A</v>
      </c>
      <c r="N50" s="161" t="e">
        <f>NA()</f>
        <v>#N/A</v>
      </c>
      <c r="O50" s="161">
        <f>IF(ISNUMBER('実質公債費比率（分子）の構造'!O$53),'実質公債費比率（分子）の構造'!O$53,NA())</f>
        <v>403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9649</v>
      </c>
      <c r="E56" s="160"/>
      <c r="F56" s="160"/>
      <c r="G56" s="160">
        <f>'将来負担比率（分子）の構造'!J$52</f>
        <v>9660</v>
      </c>
      <c r="H56" s="160"/>
      <c r="I56" s="160"/>
      <c r="J56" s="160">
        <f>'将来負担比率（分子）の構造'!K$52</f>
        <v>10012</v>
      </c>
      <c r="K56" s="160"/>
      <c r="L56" s="160"/>
      <c r="M56" s="160">
        <f>'将来負担比率（分子）の構造'!L$52</f>
        <v>10181</v>
      </c>
      <c r="N56" s="160"/>
      <c r="O56" s="160"/>
      <c r="P56" s="160">
        <f>'将来負担比率（分子）の構造'!M$52</f>
        <v>10022</v>
      </c>
    </row>
    <row r="57" spans="1:16">
      <c r="A57" s="160" t="s">
        <v>35</v>
      </c>
      <c r="B57" s="160"/>
      <c r="C57" s="160"/>
      <c r="D57" s="160">
        <f>'将来負担比率（分子）の構造'!I$51</f>
        <v>526</v>
      </c>
      <c r="E57" s="160"/>
      <c r="F57" s="160"/>
      <c r="G57" s="160">
        <f>'将来負担比率（分子）の構造'!J$51</f>
        <v>1007</v>
      </c>
      <c r="H57" s="160"/>
      <c r="I57" s="160"/>
      <c r="J57" s="160">
        <f>'将来負担比率（分子）の構造'!K$51</f>
        <v>1075</v>
      </c>
      <c r="K57" s="160"/>
      <c r="L57" s="160"/>
      <c r="M57" s="160">
        <f>'将来負担比率（分子）の構造'!L$51</f>
        <v>1130</v>
      </c>
      <c r="N57" s="160"/>
      <c r="O57" s="160"/>
      <c r="P57" s="160">
        <f>'将来負担比率（分子）の構造'!M$51</f>
        <v>1122</v>
      </c>
    </row>
    <row r="58" spans="1:16">
      <c r="A58" s="160" t="s">
        <v>34</v>
      </c>
      <c r="B58" s="160"/>
      <c r="C58" s="160"/>
      <c r="D58" s="160">
        <f>'将来負担比率（分子）の構造'!I$50</f>
        <v>1999</v>
      </c>
      <c r="E58" s="160"/>
      <c r="F58" s="160"/>
      <c r="G58" s="160">
        <f>'将来負担比率（分子）の構造'!J$50</f>
        <v>1723</v>
      </c>
      <c r="H58" s="160"/>
      <c r="I58" s="160"/>
      <c r="J58" s="160">
        <f>'将来負担比率（分子）の構造'!K$50</f>
        <v>1833</v>
      </c>
      <c r="K58" s="160"/>
      <c r="L58" s="160"/>
      <c r="M58" s="160">
        <f>'将来負担比率（分子）の構造'!L$50</f>
        <v>1886</v>
      </c>
      <c r="N58" s="160"/>
      <c r="O58" s="160"/>
      <c r="P58" s="160">
        <f>'将来負担比率（分子）の構造'!M$50</f>
        <v>1817</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1849</v>
      </c>
      <c r="C62" s="160"/>
      <c r="D62" s="160"/>
      <c r="E62" s="160">
        <f>'将来負担比率（分子）の構造'!J$45</f>
        <v>1717</v>
      </c>
      <c r="F62" s="160"/>
      <c r="G62" s="160"/>
      <c r="H62" s="160">
        <f>'将来負担比率（分子）の構造'!K$45</f>
        <v>1758</v>
      </c>
      <c r="I62" s="160"/>
      <c r="J62" s="160"/>
      <c r="K62" s="160">
        <f>'将来負担比率（分子）の構造'!L$45</f>
        <v>1592</v>
      </c>
      <c r="L62" s="160"/>
      <c r="M62" s="160"/>
      <c r="N62" s="160">
        <f>'将来負担比率（分子）の構造'!M$45</f>
        <v>1595</v>
      </c>
      <c r="O62" s="160"/>
      <c r="P62" s="160"/>
    </row>
    <row r="63" spans="1:16">
      <c r="A63" s="160" t="s">
        <v>27</v>
      </c>
      <c r="B63" s="160">
        <f>'将来負担比率（分子）の構造'!I$44</f>
        <v>3526</v>
      </c>
      <c r="C63" s="160"/>
      <c r="D63" s="160"/>
      <c r="E63" s="160">
        <f>'将来負担比率（分子）の構造'!J$44</f>
        <v>3451</v>
      </c>
      <c r="F63" s="160"/>
      <c r="G63" s="160"/>
      <c r="H63" s="160">
        <f>'将来負担比率（分子）の構造'!K$44</f>
        <v>3573</v>
      </c>
      <c r="I63" s="160"/>
      <c r="J63" s="160"/>
      <c r="K63" s="160">
        <f>'将来負担比率（分子）の構造'!L$44</f>
        <v>3495</v>
      </c>
      <c r="L63" s="160"/>
      <c r="M63" s="160"/>
      <c r="N63" s="160">
        <f>'将来負担比率（分子）の構造'!M$44</f>
        <v>3457</v>
      </c>
      <c r="O63" s="160"/>
      <c r="P63" s="160"/>
    </row>
    <row r="64" spans="1:16">
      <c r="A64" s="160" t="s">
        <v>26</v>
      </c>
      <c r="B64" s="160">
        <f>'将来負担比率（分子）の構造'!I$43</f>
        <v>223</v>
      </c>
      <c r="C64" s="160"/>
      <c r="D64" s="160"/>
      <c r="E64" s="160">
        <f>'将来負担比率（分子）の構造'!J$43</f>
        <v>211</v>
      </c>
      <c r="F64" s="160"/>
      <c r="G64" s="160"/>
      <c r="H64" s="160">
        <f>'将来負担比率（分子）の構造'!K$43</f>
        <v>199</v>
      </c>
      <c r="I64" s="160"/>
      <c r="J64" s="160"/>
      <c r="K64" s="160">
        <f>'将来負担比率（分子）の構造'!L$43</f>
        <v>187</v>
      </c>
      <c r="L64" s="160"/>
      <c r="M64" s="160"/>
      <c r="N64" s="160">
        <f>'将来負担比率（分子）の構造'!M$43</f>
        <v>175</v>
      </c>
      <c r="O64" s="160"/>
      <c r="P64" s="160"/>
    </row>
    <row r="65" spans="1:16">
      <c r="A65" s="160" t="s">
        <v>25</v>
      </c>
      <c r="B65" s="160">
        <f>'将来負担比率（分子）の構造'!I$42</f>
        <v>49</v>
      </c>
      <c r="C65" s="160"/>
      <c r="D65" s="160"/>
      <c r="E65" s="160">
        <f>'将来負担比率（分子）の構造'!J$42</f>
        <v>19</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9586</v>
      </c>
      <c r="C66" s="160"/>
      <c r="D66" s="160"/>
      <c r="E66" s="160">
        <f>'将来負担比率（分子）の構造'!J$41</f>
        <v>9982</v>
      </c>
      <c r="F66" s="160"/>
      <c r="G66" s="160"/>
      <c r="H66" s="160">
        <f>'将来負担比率（分子）の構造'!K$41</f>
        <v>10387</v>
      </c>
      <c r="I66" s="160"/>
      <c r="J66" s="160"/>
      <c r="K66" s="160">
        <f>'将来負担比率（分子）の構造'!L$41</f>
        <v>10771</v>
      </c>
      <c r="L66" s="160"/>
      <c r="M66" s="160"/>
      <c r="N66" s="160">
        <f>'将来負担比率（分子）の構造'!M$41</f>
        <v>10650</v>
      </c>
      <c r="O66" s="160"/>
      <c r="P66" s="160"/>
    </row>
    <row r="67" spans="1:16">
      <c r="A67" s="160" t="s">
        <v>69</v>
      </c>
      <c r="B67" s="160" t="e">
        <f>NA()</f>
        <v>#N/A</v>
      </c>
      <c r="C67" s="160">
        <f>IF(ISNUMBER('将来負担比率（分子）の構造'!I$53), IF('将来負担比率（分子）の構造'!I$53 &lt; 0, 0, '将来負担比率（分子）の構造'!I$53), NA())</f>
        <v>3059</v>
      </c>
      <c r="D67" s="160" t="e">
        <f>NA()</f>
        <v>#N/A</v>
      </c>
      <c r="E67" s="160" t="e">
        <f>NA()</f>
        <v>#N/A</v>
      </c>
      <c r="F67" s="160">
        <f>IF(ISNUMBER('将来負担比率（分子）の構造'!J$53), IF('将来負担比率（分子）の構造'!J$53 &lt; 0, 0, '将来負担比率（分子）の構造'!J$53), NA())</f>
        <v>2989</v>
      </c>
      <c r="G67" s="160" t="e">
        <f>NA()</f>
        <v>#N/A</v>
      </c>
      <c r="H67" s="160" t="e">
        <f>NA()</f>
        <v>#N/A</v>
      </c>
      <c r="I67" s="160">
        <f>IF(ISNUMBER('将来負担比率（分子）の構造'!K$53), IF('将来負担比率（分子）の構造'!K$53 &lt; 0, 0, '将来負担比率（分子）の構造'!K$53), NA())</f>
        <v>2997</v>
      </c>
      <c r="J67" s="160" t="e">
        <f>NA()</f>
        <v>#N/A</v>
      </c>
      <c r="K67" s="160" t="e">
        <f>NA()</f>
        <v>#N/A</v>
      </c>
      <c r="L67" s="160">
        <f>IF(ISNUMBER('将来負担比率（分子）の構造'!L$53), IF('将来負担比率（分子）の構造'!L$53 &lt; 0, 0, '将来負担比率（分子）の構造'!L$53), NA())</f>
        <v>2849</v>
      </c>
      <c r="M67" s="160" t="e">
        <f>NA()</f>
        <v>#N/A</v>
      </c>
      <c r="N67" s="160" t="e">
        <f>NA()</f>
        <v>#N/A</v>
      </c>
      <c r="O67" s="160">
        <f>IF(ISNUMBER('将来負担比率（分子）の構造'!M$53), IF('将来負担比率（分子）の構造'!M$53 &lt; 0, 0, '将来負担比率（分子）の構造'!M$53), NA())</f>
        <v>2915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836</v>
      </c>
      <c r="C72" s="164">
        <f>基金残高に係る経年分析!G55</f>
        <v>815</v>
      </c>
      <c r="D72" s="164">
        <f>基金残高に係る経年分析!H55</f>
        <v>771</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575</v>
      </c>
      <c r="C74" s="164">
        <f>基金残高に係る経年分析!G57</f>
        <v>580</v>
      </c>
      <c r="D74" s="164">
        <f>基金残高に係る経年分析!H57</f>
        <v>537</v>
      </c>
    </row>
  </sheetData>
  <sheetProtection algorithmName="SHA-512" hashValue="wjMHbZQTxOAmYZI3CrMeEhWY+A5yEoyb1LSeue2e54f7Hus9EpLCEkYoa8VTgzoz6wsg8+30dY3beBQ++TYGyQ==" saltValue="Nn4TKnjUIA5qZBCJbXZD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3605599</v>
      </c>
      <c r="S5" s="649"/>
      <c r="T5" s="649"/>
      <c r="U5" s="649"/>
      <c r="V5" s="649"/>
      <c r="W5" s="649"/>
      <c r="X5" s="649"/>
      <c r="Y5" s="650"/>
      <c r="Z5" s="651">
        <v>36.1</v>
      </c>
      <c r="AA5" s="651"/>
      <c r="AB5" s="651"/>
      <c r="AC5" s="651"/>
      <c r="AD5" s="652">
        <v>3487035</v>
      </c>
      <c r="AE5" s="652"/>
      <c r="AF5" s="652"/>
      <c r="AG5" s="652"/>
      <c r="AH5" s="652"/>
      <c r="AI5" s="652"/>
      <c r="AJ5" s="652"/>
      <c r="AK5" s="652"/>
      <c r="AL5" s="653">
        <v>55.6</v>
      </c>
      <c r="AM5" s="654"/>
      <c r="AN5" s="654"/>
      <c r="AO5" s="655"/>
      <c r="AP5" s="645" t="s">
        <v>224</v>
      </c>
      <c r="AQ5" s="646"/>
      <c r="AR5" s="646"/>
      <c r="AS5" s="646"/>
      <c r="AT5" s="646"/>
      <c r="AU5" s="646"/>
      <c r="AV5" s="646"/>
      <c r="AW5" s="646"/>
      <c r="AX5" s="646"/>
      <c r="AY5" s="646"/>
      <c r="AZ5" s="646"/>
      <c r="BA5" s="646"/>
      <c r="BB5" s="646"/>
      <c r="BC5" s="646"/>
      <c r="BD5" s="646"/>
      <c r="BE5" s="646"/>
      <c r="BF5" s="647"/>
      <c r="BG5" s="659">
        <v>3487035</v>
      </c>
      <c r="BH5" s="660"/>
      <c r="BI5" s="660"/>
      <c r="BJ5" s="660"/>
      <c r="BK5" s="660"/>
      <c r="BL5" s="660"/>
      <c r="BM5" s="660"/>
      <c r="BN5" s="661"/>
      <c r="BO5" s="662">
        <v>96.7</v>
      </c>
      <c r="BP5" s="662"/>
      <c r="BQ5" s="662"/>
      <c r="BR5" s="662"/>
      <c r="BS5" s="663" t="s">
        <v>133</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95502</v>
      </c>
      <c r="S6" s="660"/>
      <c r="T6" s="660"/>
      <c r="U6" s="660"/>
      <c r="V6" s="660"/>
      <c r="W6" s="660"/>
      <c r="X6" s="660"/>
      <c r="Y6" s="661"/>
      <c r="Z6" s="662">
        <v>1</v>
      </c>
      <c r="AA6" s="662"/>
      <c r="AB6" s="662"/>
      <c r="AC6" s="662"/>
      <c r="AD6" s="663">
        <v>95502</v>
      </c>
      <c r="AE6" s="663"/>
      <c r="AF6" s="663"/>
      <c r="AG6" s="663"/>
      <c r="AH6" s="663"/>
      <c r="AI6" s="663"/>
      <c r="AJ6" s="663"/>
      <c r="AK6" s="663"/>
      <c r="AL6" s="664">
        <v>1.5</v>
      </c>
      <c r="AM6" s="665"/>
      <c r="AN6" s="665"/>
      <c r="AO6" s="666"/>
      <c r="AP6" s="656" t="s">
        <v>229</v>
      </c>
      <c r="AQ6" s="657"/>
      <c r="AR6" s="657"/>
      <c r="AS6" s="657"/>
      <c r="AT6" s="657"/>
      <c r="AU6" s="657"/>
      <c r="AV6" s="657"/>
      <c r="AW6" s="657"/>
      <c r="AX6" s="657"/>
      <c r="AY6" s="657"/>
      <c r="AZ6" s="657"/>
      <c r="BA6" s="657"/>
      <c r="BB6" s="657"/>
      <c r="BC6" s="657"/>
      <c r="BD6" s="657"/>
      <c r="BE6" s="657"/>
      <c r="BF6" s="658"/>
      <c r="BG6" s="659">
        <v>3487035</v>
      </c>
      <c r="BH6" s="660"/>
      <c r="BI6" s="660"/>
      <c r="BJ6" s="660"/>
      <c r="BK6" s="660"/>
      <c r="BL6" s="660"/>
      <c r="BM6" s="660"/>
      <c r="BN6" s="661"/>
      <c r="BO6" s="662">
        <v>96.7</v>
      </c>
      <c r="BP6" s="662"/>
      <c r="BQ6" s="662"/>
      <c r="BR6" s="662"/>
      <c r="BS6" s="663" t="s">
        <v>133</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110130</v>
      </c>
      <c r="CS6" s="660"/>
      <c r="CT6" s="660"/>
      <c r="CU6" s="660"/>
      <c r="CV6" s="660"/>
      <c r="CW6" s="660"/>
      <c r="CX6" s="660"/>
      <c r="CY6" s="661"/>
      <c r="CZ6" s="653">
        <v>1.1000000000000001</v>
      </c>
      <c r="DA6" s="654"/>
      <c r="DB6" s="654"/>
      <c r="DC6" s="673"/>
      <c r="DD6" s="668" t="s">
        <v>231</v>
      </c>
      <c r="DE6" s="660"/>
      <c r="DF6" s="660"/>
      <c r="DG6" s="660"/>
      <c r="DH6" s="660"/>
      <c r="DI6" s="660"/>
      <c r="DJ6" s="660"/>
      <c r="DK6" s="660"/>
      <c r="DL6" s="660"/>
      <c r="DM6" s="660"/>
      <c r="DN6" s="660"/>
      <c r="DO6" s="660"/>
      <c r="DP6" s="661"/>
      <c r="DQ6" s="668">
        <v>110130</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5957</v>
      </c>
      <c r="S7" s="660"/>
      <c r="T7" s="660"/>
      <c r="U7" s="660"/>
      <c r="V7" s="660"/>
      <c r="W7" s="660"/>
      <c r="X7" s="660"/>
      <c r="Y7" s="661"/>
      <c r="Z7" s="662">
        <v>0.1</v>
      </c>
      <c r="AA7" s="662"/>
      <c r="AB7" s="662"/>
      <c r="AC7" s="662"/>
      <c r="AD7" s="663">
        <v>5957</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1762955</v>
      </c>
      <c r="BH7" s="660"/>
      <c r="BI7" s="660"/>
      <c r="BJ7" s="660"/>
      <c r="BK7" s="660"/>
      <c r="BL7" s="660"/>
      <c r="BM7" s="660"/>
      <c r="BN7" s="661"/>
      <c r="BO7" s="662">
        <v>48.9</v>
      </c>
      <c r="BP7" s="662"/>
      <c r="BQ7" s="662"/>
      <c r="BR7" s="662"/>
      <c r="BS7" s="663" t="s">
        <v>133</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1473462</v>
      </c>
      <c r="CS7" s="660"/>
      <c r="CT7" s="660"/>
      <c r="CU7" s="660"/>
      <c r="CV7" s="660"/>
      <c r="CW7" s="660"/>
      <c r="CX7" s="660"/>
      <c r="CY7" s="661"/>
      <c r="CZ7" s="662">
        <v>15.3</v>
      </c>
      <c r="DA7" s="662"/>
      <c r="DB7" s="662"/>
      <c r="DC7" s="662"/>
      <c r="DD7" s="668">
        <v>51537</v>
      </c>
      <c r="DE7" s="660"/>
      <c r="DF7" s="660"/>
      <c r="DG7" s="660"/>
      <c r="DH7" s="660"/>
      <c r="DI7" s="660"/>
      <c r="DJ7" s="660"/>
      <c r="DK7" s="660"/>
      <c r="DL7" s="660"/>
      <c r="DM7" s="660"/>
      <c r="DN7" s="660"/>
      <c r="DO7" s="660"/>
      <c r="DP7" s="661"/>
      <c r="DQ7" s="668">
        <v>1363387</v>
      </c>
      <c r="DR7" s="660"/>
      <c r="DS7" s="660"/>
      <c r="DT7" s="660"/>
      <c r="DU7" s="660"/>
      <c r="DV7" s="660"/>
      <c r="DW7" s="660"/>
      <c r="DX7" s="660"/>
      <c r="DY7" s="660"/>
      <c r="DZ7" s="660"/>
      <c r="EA7" s="660"/>
      <c r="EB7" s="660"/>
      <c r="EC7" s="669"/>
    </row>
    <row r="8" spans="2:143" ht="11.25" customHeight="1">
      <c r="B8" s="656" t="s">
        <v>235</v>
      </c>
      <c r="C8" s="657"/>
      <c r="D8" s="657"/>
      <c r="E8" s="657"/>
      <c r="F8" s="657"/>
      <c r="G8" s="657"/>
      <c r="H8" s="657"/>
      <c r="I8" s="657"/>
      <c r="J8" s="657"/>
      <c r="K8" s="657"/>
      <c r="L8" s="657"/>
      <c r="M8" s="657"/>
      <c r="N8" s="657"/>
      <c r="O8" s="657"/>
      <c r="P8" s="657"/>
      <c r="Q8" s="658"/>
      <c r="R8" s="659">
        <v>20380</v>
      </c>
      <c r="S8" s="660"/>
      <c r="T8" s="660"/>
      <c r="U8" s="660"/>
      <c r="V8" s="660"/>
      <c r="W8" s="660"/>
      <c r="X8" s="660"/>
      <c r="Y8" s="661"/>
      <c r="Z8" s="662">
        <v>0.2</v>
      </c>
      <c r="AA8" s="662"/>
      <c r="AB8" s="662"/>
      <c r="AC8" s="662"/>
      <c r="AD8" s="663">
        <v>20380</v>
      </c>
      <c r="AE8" s="663"/>
      <c r="AF8" s="663"/>
      <c r="AG8" s="663"/>
      <c r="AH8" s="663"/>
      <c r="AI8" s="663"/>
      <c r="AJ8" s="663"/>
      <c r="AK8" s="663"/>
      <c r="AL8" s="664">
        <v>0.3</v>
      </c>
      <c r="AM8" s="665"/>
      <c r="AN8" s="665"/>
      <c r="AO8" s="666"/>
      <c r="AP8" s="656" t="s">
        <v>236</v>
      </c>
      <c r="AQ8" s="657"/>
      <c r="AR8" s="657"/>
      <c r="AS8" s="657"/>
      <c r="AT8" s="657"/>
      <c r="AU8" s="657"/>
      <c r="AV8" s="657"/>
      <c r="AW8" s="657"/>
      <c r="AX8" s="657"/>
      <c r="AY8" s="657"/>
      <c r="AZ8" s="657"/>
      <c r="BA8" s="657"/>
      <c r="BB8" s="657"/>
      <c r="BC8" s="657"/>
      <c r="BD8" s="657"/>
      <c r="BE8" s="657"/>
      <c r="BF8" s="658"/>
      <c r="BG8" s="659">
        <v>60149</v>
      </c>
      <c r="BH8" s="660"/>
      <c r="BI8" s="660"/>
      <c r="BJ8" s="660"/>
      <c r="BK8" s="660"/>
      <c r="BL8" s="660"/>
      <c r="BM8" s="660"/>
      <c r="BN8" s="661"/>
      <c r="BO8" s="662">
        <v>1.7</v>
      </c>
      <c r="BP8" s="662"/>
      <c r="BQ8" s="662"/>
      <c r="BR8" s="662"/>
      <c r="BS8" s="668" t="s">
        <v>133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3651824</v>
      </c>
      <c r="CS8" s="660"/>
      <c r="CT8" s="660"/>
      <c r="CU8" s="660"/>
      <c r="CV8" s="660"/>
      <c r="CW8" s="660"/>
      <c r="CX8" s="660"/>
      <c r="CY8" s="661"/>
      <c r="CZ8" s="662">
        <v>37.9</v>
      </c>
      <c r="DA8" s="662"/>
      <c r="DB8" s="662"/>
      <c r="DC8" s="662"/>
      <c r="DD8" s="668">
        <v>28657</v>
      </c>
      <c r="DE8" s="660"/>
      <c r="DF8" s="660"/>
      <c r="DG8" s="660"/>
      <c r="DH8" s="660"/>
      <c r="DI8" s="660"/>
      <c r="DJ8" s="660"/>
      <c r="DK8" s="660"/>
      <c r="DL8" s="660"/>
      <c r="DM8" s="660"/>
      <c r="DN8" s="660"/>
      <c r="DO8" s="660"/>
      <c r="DP8" s="661"/>
      <c r="DQ8" s="668">
        <v>1996132</v>
      </c>
      <c r="DR8" s="660"/>
      <c r="DS8" s="660"/>
      <c r="DT8" s="660"/>
      <c r="DU8" s="660"/>
      <c r="DV8" s="660"/>
      <c r="DW8" s="660"/>
      <c r="DX8" s="660"/>
      <c r="DY8" s="660"/>
      <c r="DZ8" s="660"/>
      <c r="EA8" s="660"/>
      <c r="EB8" s="660"/>
      <c r="EC8" s="669"/>
    </row>
    <row r="9" spans="2:143" ht="11.25" customHeight="1">
      <c r="B9" s="656" t="s">
        <v>238</v>
      </c>
      <c r="C9" s="657"/>
      <c r="D9" s="657"/>
      <c r="E9" s="657"/>
      <c r="F9" s="657"/>
      <c r="G9" s="657"/>
      <c r="H9" s="657"/>
      <c r="I9" s="657"/>
      <c r="J9" s="657"/>
      <c r="K9" s="657"/>
      <c r="L9" s="657"/>
      <c r="M9" s="657"/>
      <c r="N9" s="657"/>
      <c r="O9" s="657"/>
      <c r="P9" s="657"/>
      <c r="Q9" s="658"/>
      <c r="R9" s="659">
        <v>22171</v>
      </c>
      <c r="S9" s="660"/>
      <c r="T9" s="660"/>
      <c r="U9" s="660"/>
      <c r="V9" s="660"/>
      <c r="W9" s="660"/>
      <c r="X9" s="660"/>
      <c r="Y9" s="661"/>
      <c r="Z9" s="662">
        <v>0.2</v>
      </c>
      <c r="AA9" s="662"/>
      <c r="AB9" s="662"/>
      <c r="AC9" s="662"/>
      <c r="AD9" s="663">
        <v>22171</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1570695</v>
      </c>
      <c r="BH9" s="660"/>
      <c r="BI9" s="660"/>
      <c r="BJ9" s="660"/>
      <c r="BK9" s="660"/>
      <c r="BL9" s="660"/>
      <c r="BM9" s="660"/>
      <c r="BN9" s="661"/>
      <c r="BO9" s="662">
        <v>43.6</v>
      </c>
      <c r="BP9" s="662"/>
      <c r="BQ9" s="662"/>
      <c r="BR9" s="662"/>
      <c r="BS9" s="668" t="s">
        <v>133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735003</v>
      </c>
      <c r="CS9" s="660"/>
      <c r="CT9" s="660"/>
      <c r="CU9" s="660"/>
      <c r="CV9" s="660"/>
      <c r="CW9" s="660"/>
      <c r="CX9" s="660"/>
      <c r="CY9" s="661"/>
      <c r="CZ9" s="662">
        <v>7.6</v>
      </c>
      <c r="DA9" s="662"/>
      <c r="DB9" s="662"/>
      <c r="DC9" s="662"/>
      <c r="DD9" s="668">
        <v>8683</v>
      </c>
      <c r="DE9" s="660"/>
      <c r="DF9" s="660"/>
      <c r="DG9" s="660"/>
      <c r="DH9" s="660"/>
      <c r="DI9" s="660"/>
      <c r="DJ9" s="660"/>
      <c r="DK9" s="660"/>
      <c r="DL9" s="660"/>
      <c r="DM9" s="660"/>
      <c r="DN9" s="660"/>
      <c r="DO9" s="660"/>
      <c r="DP9" s="661"/>
      <c r="DQ9" s="668">
        <v>691455</v>
      </c>
      <c r="DR9" s="660"/>
      <c r="DS9" s="660"/>
      <c r="DT9" s="660"/>
      <c r="DU9" s="660"/>
      <c r="DV9" s="660"/>
      <c r="DW9" s="660"/>
      <c r="DX9" s="660"/>
      <c r="DY9" s="660"/>
      <c r="DZ9" s="660"/>
      <c r="EA9" s="660"/>
      <c r="EB9" s="660"/>
      <c r="EC9" s="669"/>
    </row>
    <row r="10" spans="2:143" ht="11.25" customHeight="1">
      <c r="B10" s="656" t="s">
        <v>241</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133</v>
      </c>
      <c r="AA10" s="662"/>
      <c r="AB10" s="662"/>
      <c r="AC10" s="662"/>
      <c r="AD10" s="663" t="s">
        <v>133</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63017</v>
      </c>
      <c r="BH10" s="660"/>
      <c r="BI10" s="660"/>
      <c r="BJ10" s="660"/>
      <c r="BK10" s="660"/>
      <c r="BL10" s="660"/>
      <c r="BM10" s="660"/>
      <c r="BN10" s="661"/>
      <c r="BO10" s="662">
        <v>1.7</v>
      </c>
      <c r="BP10" s="662"/>
      <c r="BQ10" s="662"/>
      <c r="BR10" s="662"/>
      <c r="BS10" s="668" t="s">
        <v>133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30032</v>
      </c>
      <c r="CS10" s="660"/>
      <c r="CT10" s="660"/>
      <c r="CU10" s="660"/>
      <c r="CV10" s="660"/>
      <c r="CW10" s="660"/>
      <c r="CX10" s="660"/>
      <c r="CY10" s="661"/>
      <c r="CZ10" s="662">
        <v>0.3</v>
      </c>
      <c r="DA10" s="662"/>
      <c r="DB10" s="662"/>
      <c r="DC10" s="662"/>
      <c r="DD10" s="668" t="s">
        <v>133</v>
      </c>
      <c r="DE10" s="660"/>
      <c r="DF10" s="660"/>
      <c r="DG10" s="660"/>
      <c r="DH10" s="660"/>
      <c r="DI10" s="660"/>
      <c r="DJ10" s="660"/>
      <c r="DK10" s="660"/>
      <c r="DL10" s="660"/>
      <c r="DM10" s="660"/>
      <c r="DN10" s="660"/>
      <c r="DO10" s="660"/>
      <c r="DP10" s="661"/>
      <c r="DQ10" s="668">
        <v>32</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133</v>
      </c>
      <c r="S11" s="660"/>
      <c r="T11" s="660"/>
      <c r="U11" s="660"/>
      <c r="V11" s="660"/>
      <c r="W11" s="660"/>
      <c r="X11" s="660"/>
      <c r="Y11" s="661"/>
      <c r="Z11" s="662" t="s">
        <v>133</v>
      </c>
      <c r="AA11" s="662"/>
      <c r="AB11" s="662"/>
      <c r="AC11" s="662"/>
      <c r="AD11" s="663" t="s">
        <v>133</v>
      </c>
      <c r="AE11" s="663"/>
      <c r="AF11" s="663"/>
      <c r="AG11" s="663"/>
      <c r="AH11" s="663"/>
      <c r="AI11" s="663"/>
      <c r="AJ11" s="663"/>
      <c r="AK11" s="663"/>
      <c r="AL11" s="664" t="s">
        <v>231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69094</v>
      </c>
      <c r="BH11" s="660"/>
      <c r="BI11" s="660"/>
      <c r="BJ11" s="660"/>
      <c r="BK11" s="660"/>
      <c r="BL11" s="660"/>
      <c r="BM11" s="660"/>
      <c r="BN11" s="661"/>
      <c r="BO11" s="662">
        <v>1.9</v>
      </c>
      <c r="BP11" s="662"/>
      <c r="BQ11" s="662"/>
      <c r="BR11" s="662"/>
      <c r="BS11" s="668" t="s">
        <v>133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208976</v>
      </c>
      <c r="CS11" s="660"/>
      <c r="CT11" s="660"/>
      <c r="CU11" s="660"/>
      <c r="CV11" s="660"/>
      <c r="CW11" s="660"/>
      <c r="CX11" s="660"/>
      <c r="CY11" s="661"/>
      <c r="CZ11" s="662">
        <v>2.2000000000000002</v>
      </c>
      <c r="DA11" s="662"/>
      <c r="DB11" s="662"/>
      <c r="DC11" s="662"/>
      <c r="DD11" s="668">
        <v>77799</v>
      </c>
      <c r="DE11" s="660"/>
      <c r="DF11" s="660"/>
      <c r="DG11" s="660"/>
      <c r="DH11" s="660"/>
      <c r="DI11" s="660"/>
      <c r="DJ11" s="660"/>
      <c r="DK11" s="660"/>
      <c r="DL11" s="660"/>
      <c r="DM11" s="660"/>
      <c r="DN11" s="660"/>
      <c r="DO11" s="660"/>
      <c r="DP11" s="661"/>
      <c r="DQ11" s="668">
        <v>125587</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560810</v>
      </c>
      <c r="S12" s="660"/>
      <c r="T12" s="660"/>
      <c r="U12" s="660"/>
      <c r="V12" s="660"/>
      <c r="W12" s="660"/>
      <c r="X12" s="660"/>
      <c r="Y12" s="661"/>
      <c r="Z12" s="662">
        <v>5.6</v>
      </c>
      <c r="AA12" s="662"/>
      <c r="AB12" s="662"/>
      <c r="AC12" s="662"/>
      <c r="AD12" s="663">
        <v>560810</v>
      </c>
      <c r="AE12" s="663"/>
      <c r="AF12" s="663"/>
      <c r="AG12" s="663"/>
      <c r="AH12" s="663"/>
      <c r="AI12" s="663"/>
      <c r="AJ12" s="663"/>
      <c r="AK12" s="663"/>
      <c r="AL12" s="664">
        <v>8.9</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1438687</v>
      </c>
      <c r="BH12" s="660"/>
      <c r="BI12" s="660"/>
      <c r="BJ12" s="660"/>
      <c r="BK12" s="660"/>
      <c r="BL12" s="660"/>
      <c r="BM12" s="660"/>
      <c r="BN12" s="661"/>
      <c r="BO12" s="662">
        <v>39.9</v>
      </c>
      <c r="BP12" s="662"/>
      <c r="BQ12" s="662"/>
      <c r="BR12" s="662"/>
      <c r="BS12" s="668" t="s">
        <v>231</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53859</v>
      </c>
      <c r="CS12" s="660"/>
      <c r="CT12" s="660"/>
      <c r="CU12" s="660"/>
      <c r="CV12" s="660"/>
      <c r="CW12" s="660"/>
      <c r="CX12" s="660"/>
      <c r="CY12" s="661"/>
      <c r="CZ12" s="662">
        <v>0.6</v>
      </c>
      <c r="DA12" s="662"/>
      <c r="DB12" s="662"/>
      <c r="DC12" s="662"/>
      <c r="DD12" s="668">
        <v>2301</v>
      </c>
      <c r="DE12" s="660"/>
      <c r="DF12" s="660"/>
      <c r="DG12" s="660"/>
      <c r="DH12" s="660"/>
      <c r="DI12" s="660"/>
      <c r="DJ12" s="660"/>
      <c r="DK12" s="660"/>
      <c r="DL12" s="660"/>
      <c r="DM12" s="660"/>
      <c r="DN12" s="660"/>
      <c r="DO12" s="660"/>
      <c r="DP12" s="661"/>
      <c r="DQ12" s="668">
        <v>50920</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v>53931</v>
      </c>
      <c r="S13" s="660"/>
      <c r="T13" s="660"/>
      <c r="U13" s="660"/>
      <c r="V13" s="660"/>
      <c r="W13" s="660"/>
      <c r="X13" s="660"/>
      <c r="Y13" s="661"/>
      <c r="Z13" s="662">
        <v>0.5</v>
      </c>
      <c r="AA13" s="662"/>
      <c r="AB13" s="662"/>
      <c r="AC13" s="662"/>
      <c r="AD13" s="663">
        <v>53931</v>
      </c>
      <c r="AE13" s="663"/>
      <c r="AF13" s="663"/>
      <c r="AG13" s="663"/>
      <c r="AH13" s="663"/>
      <c r="AI13" s="663"/>
      <c r="AJ13" s="663"/>
      <c r="AK13" s="663"/>
      <c r="AL13" s="664">
        <v>0.9</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1435205</v>
      </c>
      <c r="BH13" s="660"/>
      <c r="BI13" s="660"/>
      <c r="BJ13" s="660"/>
      <c r="BK13" s="660"/>
      <c r="BL13" s="660"/>
      <c r="BM13" s="660"/>
      <c r="BN13" s="661"/>
      <c r="BO13" s="662">
        <v>39.799999999999997</v>
      </c>
      <c r="BP13" s="662"/>
      <c r="BQ13" s="662"/>
      <c r="BR13" s="662"/>
      <c r="BS13" s="668" t="s">
        <v>133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826877</v>
      </c>
      <c r="CS13" s="660"/>
      <c r="CT13" s="660"/>
      <c r="CU13" s="660"/>
      <c r="CV13" s="660"/>
      <c r="CW13" s="660"/>
      <c r="CX13" s="660"/>
      <c r="CY13" s="661"/>
      <c r="CZ13" s="662">
        <v>8.6</v>
      </c>
      <c r="DA13" s="662"/>
      <c r="DB13" s="662"/>
      <c r="DC13" s="662"/>
      <c r="DD13" s="668">
        <v>199364</v>
      </c>
      <c r="DE13" s="660"/>
      <c r="DF13" s="660"/>
      <c r="DG13" s="660"/>
      <c r="DH13" s="660"/>
      <c r="DI13" s="660"/>
      <c r="DJ13" s="660"/>
      <c r="DK13" s="660"/>
      <c r="DL13" s="660"/>
      <c r="DM13" s="660"/>
      <c r="DN13" s="660"/>
      <c r="DO13" s="660"/>
      <c r="DP13" s="661"/>
      <c r="DQ13" s="668">
        <v>780497</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133</v>
      </c>
      <c r="AA14" s="662"/>
      <c r="AB14" s="662"/>
      <c r="AC14" s="662"/>
      <c r="AD14" s="663" t="s">
        <v>133</v>
      </c>
      <c r="AE14" s="663"/>
      <c r="AF14" s="663"/>
      <c r="AG14" s="663"/>
      <c r="AH14" s="663"/>
      <c r="AI14" s="663"/>
      <c r="AJ14" s="663"/>
      <c r="AK14" s="663"/>
      <c r="AL14" s="664" t="s">
        <v>133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82729</v>
      </c>
      <c r="BH14" s="660"/>
      <c r="BI14" s="660"/>
      <c r="BJ14" s="660"/>
      <c r="BK14" s="660"/>
      <c r="BL14" s="660"/>
      <c r="BM14" s="660"/>
      <c r="BN14" s="661"/>
      <c r="BO14" s="662">
        <v>2.2999999999999998</v>
      </c>
      <c r="BP14" s="662"/>
      <c r="BQ14" s="662"/>
      <c r="BR14" s="662"/>
      <c r="BS14" s="668" t="s">
        <v>231</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611799</v>
      </c>
      <c r="CS14" s="660"/>
      <c r="CT14" s="660"/>
      <c r="CU14" s="660"/>
      <c r="CV14" s="660"/>
      <c r="CW14" s="660"/>
      <c r="CX14" s="660"/>
      <c r="CY14" s="661"/>
      <c r="CZ14" s="662">
        <v>6.3</v>
      </c>
      <c r="DA14" s="662"/>
      <c r="DB14" s="662"/>
      <c r="DC14" s="662"/>
      <c r="DD14" s="668" t="s">
        <v>133</v>
      </c>
      <c r="DE14" s="660"/>
      <c r="DF14" s="660"/>
      <c r="DG14" s="660"/>
      <c r="DH14" s="660"/>
      <c r="DI14" s="660"/>
      <c r="DJ14" s="660"/>
      <c r="DK14" s="660"/>
      <c r="DL14" s="660"/>
      <c r="DM14" s="660"/>
      <c r="DN14" s="660"/>
      <c r="DO14" s="660"/>
      <c r="DP14" s="661"/>
      <c r="DQ14" s="668">
        <v>611799</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39601</v>
      </c>
      <c r="S15" s="660"/>
      <c r="T15" s="660"/>
      <c r="U15" s="660"/>
      <c r="V15" s="660"/>
      <c r="W15" s="660"/>
      <c r="X15" s="660"/>
      <c r="Y15" s="661"/>
      <c r="Z15" s="662">
        <v>0.4</v>
      </c>
      <c r="AA15" s="662"/>
      <c r="AB15" s="662"/>
      <c r="AC15" s="662"/>
      <c r="AD15" s="663">
        <v>39601</v>
      </c>
      <c r="AE15" s="663"/>
      <c r="AF15" s="663"/>
      <c r="AG15" s="663"/>
      <c r="AH15" s="663"/>
      <c r="AI15" s="663"/>
      <c r="AJ15" s="663"/>
      <c r="AK15" s="663"/>
      <c r="AL15" s="664">
        <v>0.6</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202664</v>
      </c>
      <c r="BH15" s="660"/>
      <c r="BI15" s="660"/>
      <c r="BJ15" s="660"/>
      <c r="BK15" s="660"/>
      <c r="BL15" s="660"/>
      <c r="BM15" s="660"/>
      <c r="BN15" s="661"/>
      <c r="BO15" s="662">
        <v>5.6</v>
      </c>
      <c r="BP15" s="662"/>
      <c r="BQ15" s="662"/>
      <c r="BR15" s="662"/>
      <c r="BS15" s="668" t="s">
        <v>133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1059572</v>
      </c>
      <c r="CS15" s="660"/>
      <c r="CT15" s="660"/>
      <c r="CU15" s="660"/>
      <c r="CV15" s="660"/>
      <c r="CW15" s="660"/>
      <c r="CX15" s="660"/>
      <c r="CY15" s="661"/>
      <c r="CZ15" s="662">
        <v>11</v>
      </c>
      <c r="DA15" s="662"/>
      <c r="DB15" s="662"/>
      <c r="DC15" s="662"/>
      <c r="DD15" s="668">
        <v>340685</v>
      </c>
      <c r="DE15" s="660"/>
      <c r="DF15" s="660"/>
      <c r="DG15" s="660"/>
      <c r="DH15" s="660"/>
      <c r="DI15" s="660"/>
      <c r="DJ15" s="660"/>
      <c r="DK15" s="660"/>
      <c r="DL15" s="660"/>
      <c r="DM15" s="660"/>
      <c r="DN15" s="660"/>
      <c r="DO15" s="660"/>
      <c r="DP15" s="661"/>
      <c r="DQ15" s="668">
        <v>758985</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133</v>
      </c>
      <c r="AA16" s="662"/>
      <c r="AB16" s="662"/>
      <c r="AC16" s="662"/>
      <c r="AD16" s="663" t="s">
        <v>133</v>
      </c>
      <c r="AE16" s="663"/>
      <c r="AF16" s="663"/>
      <c r="AG16" s="663"/>
      <c r="AH16" s="663"/>
      <c r="AI16" s="663"/>
      <c r="AJ16" s="663"/>
      <c r="AK16" s="663"/>
      <c r="AL16" s="664" t="s">
        <v>133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133</v>
      </c>
      <c r="BP16" s="662"/>
      <c r="BQ16" s="662"/>
      <c r="BR16" s="662"/>
      <c r="BS16" s="668" t="s">
        <v>133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231</v>
      </c>
      <c r="CS16" s="660"/>
      <c r="CT16" s="660"/>
      <c r="CU16" s="660"/>
      <c r="CV16" s="660"/>
      <c r="CW16" s="660"/>
      <c r="CX16" s="660"/>
      <c r="CY16" s="661"/>
      <c r="CZ16" s="662" t="s">
        <v>133</v>
      </c>
      <c r="DA16" s="662"/>
      <c r="DB16" s="662"/>
      <c r="DC16" s="662"/>
      <c r="DD16" s="668" t="s">
        <v>133</v>
      </c>
      <c r="DE16" s="660"/>
      <c r="DF16" s="660"/>
      <c r="DG16" s="660"/>
      <c r="DH16" s="660"/>
      <c r="DI16" s="660"/>
      <c r="DJ16" s="660"/>
      <c r="DK16" s="660"/>
      <c r="DL16" s="660"/>
      <c r="DM16" s="660"/>
      <c r="DN16" s="660"/>
      <c r="DO16" s="660"/>
      <c r="DP16" s="661"/>
      <c r="DQ16" s="668" t="s">
        <v>231</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15802</v>
      </c>
      <c r="S17" s="660"/>
      <c r="T17" s="660"/>
      <c r="U17" s="660"/>
      <c r="V17" s="660"/>
      <c r="W17" s="660"/>
      <c r="X17" s="660"/>
      <c r="Y17" s="661"/>
      <c r="Z17" s="662">
        <v>0.2</v>
      </c>
      <c r="AA17" s="662"/>
      <c r="AB17" s="662"/>
      <c r="AC17" s="662"/>
      <c r="AD17" s="663">
        <v>15802</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133</v>
      </c>
      <c r="BP17" s="662"/>
      <c r="BQ17" s="662"/>
      <c r="BR17" s="662"/>
      <c r="BS17" s="668" t="s">
        <v>133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883055</v>
      </c>
      <c r="CS17" s="660"/>
      <c r="CT17" s="660"/>
      <c r="CU17" s="660"/>
      <c r="CV17" s="660"/>
      <c r="CW17" s="660"/>
      <c r="CX17" s="660"/>
      <c r="CY17" s="661"/>
      <c r="CZ17" s="662">
        <v>9.1999999999999993</v>
      </c>
      <c r="DA17" s="662"/>
      <c r="DB17" s="662"/>
      <c r="DC17" s="662"/>
      <c r="DD17" s="668" t="s">
        <v>133</v>
      </c>
      <c r="DE17" s="660"/>
      <c r="DF17" s="660"/>
      <c r="DG17" s="660"/>
      <c r="DH17" s="660"/>
      <c r="DI17" s="660"/>
      <c r="DJ17" s="660"/>
      <c r="DK17" s="660"/>
      <c r="DL17" s="660"/>
      <c r="DM17" s="660"/>
      <c r="DN17" s="660"/>
      <c r="DO17" s="660"/>
      <c r="DP17" s="661"/>
      <c r="DQ17" s="668">
        <v>872836</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2046343</v>
      </c>
      <c r="S18" s="660"/>
      <c r="T18" s="660"/>
      <c r="U18" s="660"/>
      <c r="V18" s="660"/>
      <c r="W18" s="660"/>
      <c r="X18" s="660"/>
      <c r="Y18" s="661"/>
      <c r="Z18" s="662">
        <v>20.5</v>
      </c>
      <c r="AA18" s="662"/>
      <c r="AB18" s="662"/>
      <c r="AC18" s="662"/>
      <c r="AD18" s="663">
        <v>1941146</v>
      </c>
      <c r="AE18" s="663"/>
      <c r="AF18" s="663"/>
      <c r="AG18" s="663"/>
      <c r="AH18" s="663"/>
      <c r="AI18" s="663"/>
      <c r="AJ18" s="663"/>
      <c r="AK18" s="663"/>
      <c r="AL18" s="664">
        <v>31</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133</v>
      </c>
      <c r="BP18" s="662"/>
      <c r="BQ18" s="662"/>
      <c r="BR18" s="662"/>
      <c r="BS18" s="668" t="s">
        <v>133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133</v>
      </c>
      <c r="DA18" s="662"/>
      <c r="DB18" s="662"/>
      <c r="DC18" s="662"/>
      <c r="DD18" s="668" t="s">
        <v>133</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1941146</v>
      </c>
      <c r="S19" s="660"/>
      <c r="T19" s="660"/>
      <c r="U19" s="660"/>
      <c r="V19" s="660"/>
      <c r="W19" s="660"/>
      <c r="X19" s="660"/>
      <c r="Y19" s="661"/>
      <c r="Z19" s="662">
        <v>19.399999999999999</v>
      </c>
      <c r="AA19" s="662"/>
      <c r="AB19" s="662"/>
      <c r="AC19" s="662"/>
      <c r="AD19" s="663">
        <v>1941146</v>
      </c>
      <c r="AE19" s="663"/>
      <c r="AF19" s="663"/>
      <c r="AG19" s="663"/>
      <c r="AH19" s="663"/>
      <c r="AI19" s="663"/>
      <c r="AJ19" s="663"/>
      <c r="AK19" s="663"/>
      <c r="AL19" s="664">
        <v>31</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118564</v>
      </c>
      <c r="BH19" s="660"/>
      <c r="BI19" s="660"/>
      <c r="BJ19" s="660"/>
      <c r="BK19" s="660"/>
      <c r="BL19" s="660"/>
      <c r="BM19" s="660"/>
      <c r="BN19" s="661"/>
      <c r="BO19" s="662">
        <v>3.3</v>
      </c>
      <c r="BP19" s="662"/>
      <c r="BQ19" s="662"/>
      <c r="BR19" s="662"/>
      <c r="BS19" s="668" t="s">
        <v>133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133</v>
      </c>
      <c r="CS19" s="660"/>
      <c r="CT19" s="660"/>
      <c r="CU19" s="660"/>
      <c r="CV19" s="660"/>
      <c r="CW19" s="660"/>
      <c r="CX19" s="660"/>
      <c r="CY19" s="661"/>
      <c r="CZ19" s="662" t="s">
        <v>133</v>
      </c>
      <c r="DA19" s="662"/>
      <c r="DB19" s="662"/>
      <c r="DC19" s="662"/>
      <c r="DD19" s="668" t="s">
        <v>133</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105127</v>
      </c>
      <c r="S20" s="660"/>
      <c r="T20" s="660"/>
      <c r="U20" s="660"/>
      <c r="V20" s="660"/>
      <c r="W20" s="660"/>
      <c r="X20" s="660"/>
      <c r="Y20" s="661"/>
      <c r="Z20" s="662">
        <v>1.1000000000000001</v>
      </c>
      <c r="AA20" s="662"/>
      <c r="AB20" s="662"/>
      <c r="AC20" s="662"/>
      <c r="AD20" s="663" t="s">
        <v>133</v>
      </c>
      <c r="AE20" s="663"/>
      <c r="AF20" s="663"/>
      <c r="AG20" s="663"/>
      <c r="AH20" s="663"/>
      <c r="AI20" s="663"/>
      <c r="AJ20" s="663"/>
      <c r="AK20" s="663"/>
      <c r="AL20" s="664" t="s">
        <v>133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118564</v>
      </c>
      <c r="BH20" s="660"/>
      <c r="BI20" s="660"/>
      <c r="BJ20" s="660"/>
      <c r="BK20" s="660"/>
      <c r="BL20" s="660"/>
      <c r="BM20" s="660"/>
      <c r="BN20" s="661"/>
      <c r="BO20" s="662">
        <v>3.3</v>
      </c>
      <c r="BP20" s="662"/>
      <c r="BQ20" s="662"/>
      <c r="BR20" s="662"/>
      <c r="BS20" s="668" t="s">
        <v>133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9644589</v>
      </c>
      <c r="CS20" s="660"/>
      <c r="CT20" s="660"/>
      <c r="CU20" s="660"/>
      <c r="CV20" s="660"/>
      <c r="CW20" s="660"/>
      <c r="CX20" s="660"/>
      <c r="CY20" s="661"/>
      <c r="CZ20" s="662">
        <v>100</v>
      </c>
      <c r="DA20" s="662"/>
      <c r="DB20" s="662"/>
      <c r="DC20" s="662"/>
      <c r="DD20" s="668">
        <v>709026</v>
      </c>
      <c r="DE20" s="660"/>
      <c r="DF20" s="660"/>
      <c r="DG20" s="660"/>
      <c r="DH20" s="660"/>
      <c r="DI20" s="660"/>
      <c r="DJ20" s="660"/>
      <c r="DK20" s="660"/>
      <c r="DL20" s="660"/>
      <c r="DM20" s="660"/>
      <c r="DN20" s="660"/>
      <c r="DO20" s="660"/>
      <c r="DP20" s="661"/>
      <c r="DQ20" s="668">
        <v>7361760</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70</v>
      </c>
      <c r="S21" s="660"/>
      <c r="T21" s="660"/>
      <c r="U21" s="660"/>
      <c r="V21" s="660"/>
      <c r="W21" s="660"/>
      <c r="X21" s="660"/>
      <c r="Y21" s="661"/>
      <c r="Z21" s="662">
        <v>0</v>
      </c>
      <c r="AA21" s="662"/>
      <c r="AB21" s="662"/>
      <c r="AC21" s="662"/>
      <c r="AD21" s="663" t="s">
        <v>133</v>
      </c>
      <c r="AE21" s="663"/>
      <c r="AF21" s="663"/>
      <c r="AG21" s="663"/>
      <c r="AH21" s="663"/>
      <c r="AI21" s="663"/>
      <c r="AJ21" s="663"/>
      <c r="AK21" s="663"/>
      <c r="AL21" s="664" t="s">
        <v>133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427</v>
      </c>
      <c r="BH21" s="660"/>
      <c r="BI21" s="660"/>
      <c r="BJ21" s="660"/>
      <c r="BK21" s="660"/>
      <c r="BL21" s="660"/>
      <c r="BM21" s="660"/>
      <c r="BN21" s="661"/>
      <c r="BO21" s="662">
        <v>0</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6466096</v>
      </c>
      <c r="S22" s="660"/>
      <c r="T22" s="660"/>
      <c r="U22" s="660"/>
      <c r="V22" s="660"/>
      <c r="W22" s="660"/>
      <c r="X22" s="660"/>
      <c r="Y22" s="661"/>
      <c r="Z22" s="662">
        <v>64.7</v>
      </c>
      <c r="AA22" s="662"/>
      <c r="AB22" s="662"/>
      <c r="AC22" s="662"/>
      <c r="AD22" s="663">
        <v>6242335</v>
      </c>
      <c r="AE22" s="663"/>
      <c r="AF22" s="663"/>
      <c r="AG22" s="663"/>
      <c r="AH22" s="663"/>
      <c r="AI22" s="663"/>
      <c r="AJ22" s="663"/>
      <c r="AK22" s="663"/>
      <c r="AL22" s="664">
        <v>99.6</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133</v>
      </c>
      <c r="BH22" s="660"/>
      <c r="BI22" s="660"/>
      <c r="BJ22" s="660"/>
      <c r="BK22" s="660"/>
      <c r="BL22" s="660"/>
      <c r="BM22" s="660"/>
      <c r="BN22" s="661"/>
      <c r="BO22" s="662" t="s">
        <v>231</v>
      </c>
      <c r="BP22" s="662"/>
      <c r="BQ22" s="662"/>
      <c r="BR22" s="662"/>
      <c r="BS22" s="668" t="s">
        <v>231</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4493</v>
      </c>
      <c r="S23" s="660"/>
      <c r="T23" s="660"/>
      <c r="U23" s="660"/>
      <c r="V23" s="660"/>
      <c r="W23" s="660"/>
      <c r="X23" s="660"/>
      <c r="Y23" s="661"/>
      <c r="Z23" s="662">
        <v>0</v>
      </c>
      <c r="AA23" s="662"/>
      <c r="AB23" s="662"/>
      <c r="AC23" s="662"/>
      <c r="AD23" s="663">
        <v>4493</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118137</v>
      </c>
      <c r="BH23" s="660"/>
      <c r="BI23" s="660"/>
      <c r="BJ23" s="660"/>
      <c r="BK23" s="660"/>
      <c r="BL23" s="660"/>
      <c r="BM23" s="660"/>
      <c r="BN23" s="661"/>
      <c r="BO23" s="662">
        <v>3.3</v>
      </c>
      <c r="BP23" s="662"/>
      <c r="BQ23" s="662"/>
      <c r="BR23" s="662"/>
      <c r="BS23" s="668" t="s">
        <v>231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79618</v>
      </c>
      <c r="S24" s="660"/>
      <c r="T24" s="660"/>
      <c r="U24" s="660"/>
      <c r="V24" s="660"/>
      <c r="W24" s="660"/>
      <c r="X24" s="660"/>
      <c r="Y24" s="661"/>
      <c r="Z24" s="662">
        <v>0.8</v>
      </c>
      <c r="AA24" s="662"/>
      <c r="AB24" s="662"/>
      <c r="AC24" s="662"/>
      <c r="AD24" s="663" t="s">
        <v>133</v>
      </c>
      <c r="AE24" s="663"/>
      <c r="AF24" s="663"/>
      <c r="AG24" s="663"/>
      <c r="AH24" s="663"/>
      <c r="AI24" s="663"/>
      <c r="AJ24" s="663"/>
      <c r="AK24" s="663"/>
      <c r="AL24" s="664" t="s">
        <v>133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231</v>
      </c>
      <c r="BP24" s="662"/>
      <c r="BQ24" s="662"/>
      <c r="BR24" s="662"/>
      <c r="BS24" s="668" t="s">
        <v>133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4626959</v>
      </c>
      <c r="CS24" s="649"/>
      <c r="CT24" s="649"/>
      <c r="CU24" s="649"/>
      <c r="CV24" s="649"/>
      <c r="CW24" s="649"/>
      <c r="CX24" s="649"/>
      <c r="CY24" s="650"/>
      <c r="CZ24" s="653">
        <v>48</v>
      </c>
      <c r="DA24" s="654"/>
      <c r="DB24" s="654"/>
      <c r="DC24" s="673"/>
      <c r="DD24" s="692">
        <v>3132272</v>
      </c>
      <c r="DE24" s="649"/>
      <c r="DF24" s="649"/>
      <c r="DG24" s="649"/>
      <c r="DH24" s="649"/>
      <c r="DI24" s="649"/>
      <c r="DJ24" s="649"/>
      <c r="DK24" s="650"/>
      <c r="DL24" s="692">
        <v>3067368</v>
      </c>
      <c r="DM24" s="649"/>
      <c r="DN24" s="649"/>
      <c r="DO24" s="649"/>
      <c r="DP24" s="649"/>
      <c r="DQ24" s="649"/>
      <c r="DR24" s="649"/>
      <c r="DS24" s="649"/>
      <c r="DT24" s="649"/>
      <c r="DU24" s="649"/>
      <c r="DV24" s="650"/>
      <c r="DW24" s="653">
        <v>45.5</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71735</v>
      </c>
      <c r="S25" s="660"/>
      <c r="T25" s="660"/>
      <c r="U25" s="660"/>
      <c r="V25" s="660"/>
      <c r="W25" s="660"/>
      <c r="X25" s="660"/>
      <c r="Y25" s="661"/>
      <c r="Z25" s="662">
        <v>0.7</v>
      </c>
      <c r="AA25" s="662"/>
      <c r="AB25" s="662"/>
      <c r="AC25" s="662"/>
      <c r="AD25" s="663">
        <v>11700</v>
      </c>
      <c r="AE25" s="663"/>
      <c r="AF25" s="663"/>
      <c r="AG25" s="663"/>
      <c r="AH25" s="663"/>
      <c r="AI25" s="663"/>
      <c r="AJ25" s="663"/>
      <c r="AK25" s="663"/>
      <c r="AL25" s="664">
        <v>0.2</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231</v>
      </c>
      <c r="BH25" s="660"/>
      <c r="BI25" s="660"/>
      <c r="BJ25" s="660"/>
      <c r="BK25" s="660"/>
      <c r="BL25" s="660"/>
      <c r="BM25" s="660"/>
      <c r="BN25" s="661"/>
      <c r="BO25" s="662" t="s">
        <v>231</v>
      </c>
      <c r="BP25" s="662"/>
      <c r="BQ25" s="662"/>
      <c r="BR25" s="662"/>
      <c r="BS25" s="668" t="s">
        <v>133</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1747101</v>
      </c>
      <c r="CS25" s="695"/>
      <c r="CT25" s="695"/>
      <c r="CU25" s="695"/>
      <c r="CV25" s="695"/>
      <c r="CW25" s="695"/>
      <c r="CX25" s="695"/>
      <c r="CY25" s="696"/>
      <c r="CZ25" s="664">
        <v>18.100000000000001</v>
      </c>
      <c r="DA25" s="693"/>
      <c r="DB25" s="693"/>
      <c r="DC25" s="697"/>
      <c r="DD25" s="668">
        <v>1606330</v>
      </c>
      <c r="DE25" s="695"/>
      <c r="DF25" s="695"/>
      <c r="DG25" s="695"/>
      <c r="DH25" s="695"/>
      <c r="DI25" s="695"/>
      <c r="DJ25" s="695"/>
      <c r="DK25" s="696"/>
      <c r="DL25" s="668">
        <v>1576661</v>
      </c>
      <c r="DM25" s="695"/>
      <c r="DN25" s="695"/>
      <c r="DO25" s="695"/>
      <c r="DP25" s="695"/>
      <c r="DQ25" s="695"/>
      <c r="DR25" s="695"/>
      <c r="DS25" s="695"/>
      <c r="DT25" s="695"/>
      <c r="DU25" s="695"/>
      <c r="DV25" s="696"/>
      <c r="DW25" s="664">
        <v>23.4</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15033</v>
      </c>
      <c r="S26" s="660"/>
      <c r="T26" s="660"/>
      <c r="U26" s="660"/>
      <c r="V26" s="660"/>
      <c r="W26" s="660"/>
      <c r="X26" s="660"/>
      <c r="Y26" s="661"/>
      <c r="Z26" s="662">
        <v>0.2</v>
      </c>
      <c r="AA26" s="662"/>
      <c r="AB26" s="662"/>
      <c r="AC26" s="662"/>
      <c r="AD26" s="663" t="s">
        <v>133</v>
      </c>
      <c r="AE26" s="663"/>
      <c r="AF26" s="663"/>
      <c r="AG26" s="663"/>
      <c r="AH26" s="663"/>
      <c r="AI26" s="663"/>
      <c r="AJ26" s="663"/>
      <c r="AK26" s="663"/>
      <c r="AL26" s="664" t="s">
        <v>133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133</v>
      </c>
      <c r="BH26" s="660"/>
      <c r="BI26" s="660"/>
      <c r="BJ26" s="660"/>
      <c r="BK26" s="660"/>
      <c r="BL26" s="660"/>
      <c r="BM26" s="660"/>
      <c r="BN26" s="661"/>
      <c r="BO26" s="662" t="s">
        <v>133</v>
      </c>
      <c r="BP26" s="662"/>
      <c r="BQ26" s="662"/>
      <c r="BR26" s="662"/>
      <c r="BS26" s="668" t="s">
        <v>133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1199025</v>
      </c>
      <c r="CS26" s="660"/>
      <c r="CT26" s="660"/>
      <c r="CU26" s="660"/>
      <c r="CV26" s="660"/>
      <c r="CW26" s="660"/>
      <c r="CX26" s="660"/>
      <c r="CY26" s="661"/>
      <c r="CZ26" s="664">
        <v>12.4</v>
      </c>
      <c r="DA26" s="693"/>
      <c r="DB26" s="693"/>
      <c r="DC26" s="697"/>
      <c r="DD26" s="668">
        <v>1062500</v>
      </c>
      <c r="DE26" s="660"/>
      <c r="DF26" s="660"/>
      <c r="DG26" s="660"/>
      <c r="DH26" s="660"/>
      <c r="DI26" s="660"/>
      <c r="DJ26" s="660"/>
      <c r="DK26" s="661"/>
      <c r="DL26" s="668" t="s">
        <v>133</v>
      </c>
      <c r="DM26" s="660"/>
      <c r="DN26" s="660"/>
      <c r="DO26" s="660"/>
      <c r="DP26" s="660"/>
      <c r="DQ26" s="660"/>
      <c r="DR26" s="660"/>
      <c r="DS26" s="660"/>
      <c r="DT26" s="660"/>
      <c r="DU26" s="660"/>
      <c r="DV26" s="661"/>
      <c r="DW26" s="664" t="s">
        <v>133</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1071542</v>
      </c>
      <c r="S27" s="660"/>
      <c r="T27" s="660"/>
      <c r="U27" s="660"/>
      <c r="V27" s="660"/>
      <c r="W27" s="660"/>
      <c r="X27" s="660"/>
      <c r="Y27" s="661"/>
      <c r="Z27" s="662">
        <v>10.7</v>
      </c>
      <c r="AA27" s="662"/>
      <c r="AB27" s="662"/>
      <c r="AC27" s="662"/>
      <c r="AD27" s="663" t="s">
        <v>133</v>
      </c>
      <c r="AE27" s="663"/>
      <c r="AF27" s="663"/>
      <c r="AG27" s="663"/>
      <c r="AH27" s="663"/>
      <c r="AI27" s="663"/>
      <c r="AJ27" s="663"/>
      <c r="AK27" s="663"/>
      <c r="AL27" s="664" t="s">
        <v>133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3605599</v>
      </c>
      <c r="BH27" s="660"/>
      <c r="BI27" s="660"/>
      <c r="BJ27" s="660"/>
      <c r="BK27" s="660"/>
      <c r="BL27" s="660"/>
      <c r="BM27" s="660"/>
      <c r="BN27" s="661"/>
      <c r="BO27" s="662">
        <v>100</v>
      </c>
      <c r="BP27" s="662"/>
      <c r="BQ27" s="662"/>
      <c r="BR27" s="662"/>
      <c r="BS27" s="668" t="s">
        <v>133</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1996803</v>
      </c>
      <c r="CS27" s="695"/>
      <c r="CT27" s="695"/>
      <c r="CU27" s="695"/>
      <c r="CV27" s="695"/>
      <c r="CW27" s="695"/>
      <c r="CX27" s="695"/>
      <c r="CY27" s="696"/>
      <c r="CZ27" s="664">
        <v>20.7</v>
      </c>
      <c r="DA27" s="693"/>
      <c r="DB27" s="693"/>
      <c r="DC27" s="697"/>
      <c r="DD27" s="668">
        <v>653106</v>
      </c>
      <c r="DE27" s="695"/>
      <c r="DF27" s="695"/>
      <c r="DG27" s="695"/>
      <c r="DH27" s="695"/>
      <c r="DI27" s="695"/>
      <c r="DJ27" s="695"/>
      <c r="DK27" s="696"/>
      <c r="DL27" s="668">
        <v>617871</v>
      </c>
      <c r="DM27" s="695"/>
      <c r="DN27" s="695"/>
      <c r="DO27" s="695"/>
      <c r="DP27" s="695"/>
      <c r="DQ27" s="695"/>
      <c r="DR27" s="695"/>
      <c r="DS27" s="695"/>
      <c r="DT27" s="695"/>
      <c r="DU27" s="695"/>
      <c r="DV27" s="696"/>
      <c r="DW27" s="664">
        <v>9.1999999999999993</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v>2755</v>
      </c>
      <c r="S28" s="660"/>
      <c r="T28" s="660"/>
      <c r="U28" s="660"/>
      <c r="V28" s="660"/>
      <c r="W28" s="660"/>
      <c r="X28" s="660"/>
      <c r="Y28" s="661"/>
      <c r="Z28" s="662">
        <v>0</v>
      </c>
      <c r="AA28" s="662"/>
      <c r="AB28" s="662"/>
      <c r="AC28" s="662"/>
      <c r="AD28" s="663">
        <v>2755</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883055</v>
      </c>
      <c r="CS28" s="660"/>
      <c r="CT28" s="660"/>
      <c r="CU28" s="660"/>
      <c r="CV28" s="660"/>
      <c r="CW28" s="660"/>
      <c r="CX28" s="660"/>
      <c r="CY28" s="661"/>
      <c r="CZ28" s="664">
        <v>9.1999999999999993</v>
      </c>
      <c r="DA28" s="693"/>
      <c r="DB28" s="693"/>
      <c r="DC28" s="697"/>
      <c r="DD28" s="668">
        <v>872836</v>
      </c>
      <c r="DE28" s="660"/>
      <c r="DF28" s="660"/>
      <c r="DG28" s="660"/>
      <c r="DH28" s="660"/>
      <c r="DI28" s="660"/>
      <c r="DJ28" s="660"/>
      <c r="DK28" s="661"/>
      <c r="DL28" s="668">
        <v>872836</v>
      </c>
      <c r="DM28" s="660"/>
      <c r="DN28" s="660"/>
      <c r="DO28" s="660"/>
      <c r="DP28" s="660"/>
      <c r="DQ28" s="660"/>
      <c r="DR28" s="660"/>
      <c r="DS28" s="660"/>
      <c r="DT28" s="660"/>
      <c r="DU28" s="660"/>
      <c r="DV28" s="661"/>
      <c r="DW28" s="664">
        <v>13</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684346</v>
      </c>
      <c r="S29" s="660"/>
      <c r="T29" s="660"/>
      <c r="U29" s="660"/>
      <c r="V29" s="660"/>
      <c r="W29" s="660"/>
      <c r="X29" s="660"/>
      <c r="Y29" s="661"/>
      <c r="Z29" s="662">
        <v>6.8</v>
      </c>
      <c r="AA29" s="662"/>
      <c r="AB29" s="662"/>
      <c r="AC29" s="662"/>
      <c r="AD29" s="663" t="s">
        <v>133</v>
      </c>
      <c r="AE29" s="663"/>
      <c r="AF29" s="663"/>
      <c r="AG29" s="663"/>
      <c r="AH29" s="663"/>
      <c r="AI29" s="663"/>
      <c r="AJ29" s="663"/>
      <c r="AK29" s="663"/>
      <c r="AL29" s="664" t="s">
        <v>231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883055</v>
      </c>
      <c r="CS29" s="695"/>
      <c r="CT29" s="695"/>
      <c r="CU29" s="695"/>
      <c r="CV29" s="695"/>
      <c r="CW29" s="695"/>
      <c r="CX29" s="695"/>
      <c r="CY29" s="696"/>
      <c r="CZ29" s="664">
        <v>9.1999999999999993</v>
      </c>
      <c r="DA29" s="693"/>
      <c r="DB29" s="693"/>
      <c r="DC29" s="697"/>
      <c r="DD29" s="668">
        <v>872836</v>
      </c>
      <c r="DE29" s="695"/>
      <c r="DF29" s="695"/>
      <c r="DG29" s="695"/>
      <c r="DH29" s="695"/>
      <c r="DI29" s="695"/>
      <c r="DJ29" s="695"/>
      <c r="DK29" s="696"/>
      <c r="DL29" s="668">
        <v>872836</v>
      </c>
      <c r="DM29" s="695"/>
      <c r="DN29" s="695"/>
      <c r="DO29" s="695"/>
      <c r="DP29" s="695"/>
      <c r="DQ29" s="695"/>
      <c r="DR29" s="695"/>
      <c r="DS29" s="695"/>
      <c r="DT29" s="695"/>
      <c r="DU29" s="695"/>
      <c r="DV29" s="696"/>
      <c r="DW29" s="664">
        <v>13</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13977</v>
      </c>
      <c r="S30" s="660"/>
      <c r="T30" s="660"/>
      <c r="U30" s="660"/>
      <c r="V30" s="660"/>
      <c r="W30" s="660"/>
      <c r="X30" s="660"/>
      <c r="Y30" s="661"/>
      <c r="Z30" s="662">
        <v>0.1</v>
      </c>
      <c r="AA30" s="662"/>
      <c r="AB30" s="662"/>
      <c r="AC30" s="662"/>
      <c r="AD30" s="663">
        <v>8685</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98.2</v>
      </c>
      <c r="BH30" s="720"/>
      <c r="BI30" s="720"/>
      <c r="BJ30" s="720"/>
      <c r="BK30" s="720"/>
      <c r="BL30" s="720"/>
      <c r="BM30" s="654">
        <v>94.3</v>
      </c>
      <c r="BN30" s="720"/>
      <c r="BO30" s="720"/>
      <c r="BP30" s="720"/>
      <c r="BQ30" s="721"/>
      <c r="BR30" s="719">
        <v>97.5</v>
      </c>
      <c r="BS30" s="720"/>
      <c r="BT30" s="720"/>
      <c r="BU30" s="720"/>
      <c r="BV30" s="720"/>
      <c r="BW30" s="720"/>
      <c r="BX30" s="654">
        <v>92.9</v>
      </c>
      <c r="BY30" s="720"/>
      <c r="BZ30" s="720"/>
      <c r="CA30" s="720"/>
      <c r="CB30" s="721"/>
      <c r="CD30" s="724"/>
      <c r="CE30" s="725"/>
      <c r="CF30" s="674" t="s">
        <v>308</v>
      </c>
      <c r="CG30" s="675"/>
      <c r="CH30" s="675"/>
      <c r="CI30" s="675"/>
      <c r="CJ30" s="675"/>
      <c r="CK30" s="675"/>
      <c r="CL30" s="675"/>
      <c r="CM30" s="675"/>
      <c r="CN30" s="675"/>
      <c r="CO30" s="675"/>
      <c r="CP30" s="675"/>
      <c r="CQ30" s="676"/>
      <c r="CR30" s="659">
        <v>809057</v>
      </c>
      <c r="CS30" s="660"/>
      <c r="CT30" s="660"/>
      <c r="CU30" s="660"/>
      <c r="CV30" s="660"/>
      <c r="CW30" s="660"/>
      <c r="CX30" s="660"/>
      <c r="CY30" s="661"/>
      <c r="CZ30" s="664">
        <v>8.4</v>
      </c>
      <c r="DA30" s="693"/>
      <c r="DB30" s="693"/>
      <c r="DC30" s="697"/>
      <c r="DD30" s="668">
        <v>798838</v>
      </c>
      <c r="DE30" s="660"/>
      <c r="DF30" s="660"/>
      <c r="DG30" s="660"/>
      <c r="DH30" s="660"/>
      <c r="DI30" s="660"/>
      <c r="DJ30" s="660"/>
      <c r="DK30" s="661"/>
      <c r="DL30" s="668">
        <v>798838</v>
      </c>
      <c r="DM30" s="660"/>
      <c r="DN30" s="660"/>
      <c r="DO30" s="660"/>
      <c r="DP30" s="660"/>
      <c r="DQ30" s="660"/>
      <c r="DR30" s="660"/>
      <c r="DS30" s="660"/>
      <c r="DT30" s="660"/>
      <c r="DU30" s="660"/>
      <c r="DV30" s="661"/>
      <c r="DW30" s="664">
        <v>11.9</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8645</v>
      </c>
      <c r="S31" s="660"/>
      <c r="T31" s="660"/>
      <c r="U31" s="660"/>
      <c r="V31" s="660"/>
      <c r="W31" s="660"/>
      <c r="X31" s="660"/>
      <c r="Y31" s="661"/>
      <c r="Z31" s="662">
        <v>0.1</v>
      </c>
      <c r="AA31" s="662"/>
      <c r="AB31" s="662"/>
      <c r="AC31" s="662"/>
      <c r="AD31" s="663" t="s">
        <v>133</v>
      </c>
      <c r="AE31" s="663"/>
      <c r="AF31" s="663"/>
      <c r="AG31" s="663"/>
      <c r="AH31" s="663"/>
      <c r="AI31" s="663"/>
      <c r="AJ31" s="663"/>
      <c r="AK31" s="663"/>
      <c r="AL31" s="664" t="s">
        <v>231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98.6</v>
      </c>
      <c r="BH31" s="695"/>
      <c r="BI31" s="695"/>
      <c r="BJ31" s="695"/>
      <c r="BK31" s="695"/>
      <c r="BL31" s="695"/>
      <c r="BM31" s="665">
        <v>95.4</v>
      </c>
      <c r="BN31" s="717"/>
      <c r="BO31" s="717"/>
      <c r="BP31" s="717"/>
      <c r="BQ31" s="718"/>
      <c r="BR31" s="716">
        <v>98.5</v>
      </c>
      <c r="BS31" s="695"/>
      <c r="BT31" s="695"/>
      <c r="BU31" s="695"/>
      <c r="BV31" s="695"/>
      <c r="BW31" s="695"/>
      <c r="BX31" s="665">
        <v>94.8</v>
      </c>
      <c r="BY31" s="717"/>
      <c r="BZ31" s="717"/>
      <c r="CA31" s="717"/>
      <c r="CB31" s="718"/>
      <c r="CD31" s="724"/>
      <c r="CE31" s="725"/>
      <c r="CF31" s="674" t="s">
        <v>312</v>
      </c>
      <c r="CG31" s="675"/>
      <c r="CH31" s="675"/>
      <c r="CI31" s="675"/>
      <c r="CJ31" s="675"/>
      <c r="CK31" s="675"/>
      <c r="CL31" s="675"/>
      <c r="CM31" s="675"/>
      <c r="CN31" s="675"/>
      <c r="CO31" s="675"/>
      <c r="CP31" s="675"/>
      <c r="CQ31" s="676"/>
      <c r="CR31" s="659">
        <v>73998</v>
      </c>
      <c r="CS31" s="695"/>
      <c r="CT31" s="695"/>
      <c r="CU31" s="695"/>
      <c r="CV31" s="695"/>
      <c r="CW31" s="695"/>
      <c r="CX31" s="695"/>
      <c r="CY31" s="696"/>
      <c r="CZ31" s="664">
        <v>0.8</v>
      </c>
      <c r="DA31" s="693"/>
      <c r="DB31" s="693"/>
      <c r="DC31" s="697"/>
      <c r="DD31" s="668">
        <v>73998</v>
      </c>
      <c r="DE31" s="695"/>
      <c r="DF31" s="695"/>
      <c r="DG31" s="695"/>
      <c r="DH31" s="695"/>
      <c r="DI31" s="695"/>
      <c r="DJ31" s="695"/>
      <c r="DK31" s="696"/>
      <c r="DL31" s="668">
        <v>73998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466920</v>
      </c>
      <c r="S32" s="660"/>
      <c r="T32" s="660"/>
      <c r="U32" s="660"/>
      <c r="V32" s="660"/>
      <c r="W32" s="660"/>
      <c r="X32" s="660"/>
      <c r="Y32" s="661"/>
      <c r="Z32" s="662">
        <v>4.7</v>
      </c>
      <c r="AA32" s="662"/>
      <c r="AB32" s="662"/>
      <c r="AC32" s="662"/>
      <c r="AD32" s="663" t="s">
        <v>133</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97.5</v>
      </c>
      <c r="BH32" s="729"/>
      <c r="BI32" s="729"/>
      <c r="BJ32" s="729"/>
      <c r="BK32" s="729"/>
      <c r="BL32" s="729"/>
      <c r="BM32" s="730">
        <v>92.4</v>
      </c>
      <c r="BN32" s="729"/>
      <c r="BO32" s="729"/>
      <c r="BP32" s="729"/>
      <c r="BQ32" s="731"/>
      <c r="BR32" s="728">
        <v>96</v>
      </c>
      <c r="BS32" s="729"/>
      <c r="BT32" s="729"/>
      <c r="BU32" s="729"/>
      <c r="BV32" s="729"/>
      <c r="BW32" s="729"/>
      <c r="BX32" s="730">
        <v>89.9</v>
      </c>
      <c r="BY32" s="729"/>
      <c r="BZ32" s="729"/>
      <c r="CA32" s="729"/>
      <c r="CB32" s="731"/>
      <c r="CD32" s="726"/>
      <c r="CE32" s="727"/>
      <c r="CF32" s="674" t="s">
        <v>315</v>
      </c>
      <c r="CG32" s="675"/>
      <c r="CH32" s="675"/>
      <c r="CI32" s="675"/>
      <c r="CJ32" s="675"/>
      <c r="CK32" s="675"/>
      <c r="CL32" s="675"/>
      <c r="CM32" s="675"/>
      <c r="CN32" s="675"/>
      <c r="CO32" s="675"/>
      <c r="CP32" s="675"/>
      <c r="CQ32" s="676"/>
      <c r="CR32" s="659" t="s">
        <v>133</v>
      </c>
      <c r="CS32" s="660"/>
      <c r="CT32" s="660"/>
      <c r="CU32" s="660"/>
      <c r="CV32" s="660"/>
      <c r="CW32" s="660"/>
      <c r="CX32" s="660"/>
      <c r="CY32" s="661"/>
      <c r="CZ32" s="664" t="s">
        <v>133</v>
      </c>
      <c r="DA32" s="693"/>
      <c r="DB32" s="693"/>
      <c r="DC32" s="697"/>
      <c r="DD32" s="668" t="s">
        <v>133</v>
      </c>
      <c r="DE32" s="660"/>
      <c r="DF32" s="660"/>
      <c r="DG32" s="660"/>
      <c r="DH32" s="660"/>
      <c r="DI32" s="660"/>
      <c r="DJ32" s="660"/>
      <c r="DK32" s="661"/>
      <c r="DL32" s="668" t="s">
        <v>133</v>
      </c>
      <c r="DM32" s="660"/>
      <c r="DN32" s="660"/>
      <c r="DO32" s="660"/>
      <c r="DP32" s="660"/>
      <c r="DQ32" s="660"/>
      <c r="DR32" s="660"/>
      <c r="DS32" s="660"/>
      <c r="DT32" s="660"/>
      <c r="DU32" s="660"/>
      <c r="DV32" s="661"/>
      <c r="DW32" s="664" t="s">
        <v>231</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327075</v>
      </c>
      <c r="S33" s="660"/>
      <c r="T33" s="660"/>
      <c r="U33" s="660"/>
      <c r="V33" s="660"/>
      <c r="W33" s="660"/>
      <c r="X33" s="660"/>
      <c r="Y33" s="661"/>
      <c r="Z33" s="662">
        <v>3.3</v>
      </c>
      <c r="AA33" s="662"/>
      <c r="AB33" s="662"/>
      <c r="AC33" s="662"/>
      <c r="AD33" s="663" t="s">
        <v>133</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4308604</v>
      </c>
      <c r="CS33" s="695"/>
      <c r="CT33" s="695"/>
      <c r="CU33" s="695"/>
      <c r="CV33" s="695"/>
      <c r="CW33" s="695"/>
      <c r="CX33" s="695"/>
      <c r="CY33" s="696"/>
      <c r="CZ33" s="664">
        <v>44.7</v>
      </c>
      <c r="DA33" s="693"/>
      <c r="DB33" s="693"/>
      <c r="DC33" s="697"/>
      <c r="DD33" s="668">
        <v>3908280</v>
      </c>
      <c r="DE33" s="695"/>
      <c r="DF33" s="695"/>
      <c r="DG33" s="695"/>
      <c r="DH33" s="695"/>
      <c r="DI33" s="695"/>
      <c r="DJ33" s="695"/>
      <c r="DK33" s="696"/>
      <c r="DL33" s="668">
        <v>3062667</v>
      </c>
      <c r="DM33" s="695"/>
      <c r="DN33" s="695"/>
      <c r="DO33" s="695"/>
      <c r="DP33" s="695"/>
      <c r="DQ33" s="695"/>
      <c r="DR33" s="695"/>
      <c r="DS33" s="695"/>
      <c r="DT33" s="695"/>
      <c r="DU33" s="695"/>
      <c r="DV33" s="696"/>
      <c r="DW33" s="664">
        <v>45.5</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96685</v>
      </c>
      <c r="S34" s="660"/>
      <c r="T34" s="660"/>
      <c r="U34" s="660"/>
      <c r="V34" s="660"/>
      <c r="W34" s="660"/>
      <c r="X34" s="660"/>
      <c r="Y34" s="661"/>
      <c r="Z34" s="662">
        <v>1</v>
      </c>
      <c r="AA34" s="662"/>
      <c r="AB34" s="662"/>
      <c r="AC34" s="662"/>
      <c r="AD34" s="663">
        <v>28</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1145823</v>
      </c>
      <c r="CS34" s="660"/>
      <c r="CT34" s="660"/>
      <c r="CU34" s="660"/>
      <c r="CV34" s="660"/>
      <c r="CW34" s="660"/>
      <c r="CX34" s="660"/>
      <c r="CY34" s="661"/>
      <c r="CZ34" s="664">
        <v>11.9</v>
      </c>
      <c r="DA34" s="693"/>
      <c r="DB34" s="693"/>
      <c r="DC34" s="697"/>
      <c r="DD34" s="668">
        <v>1015856</v>
      </c>
      <c r="DE34" s="660"/>
      <c r="DF34" s="660"/>
      <c r="DG34" s="660"/>
      <c r="DH34" s="660"/>
      <c r="DI34" s="660"/>
      <c r="DJ34" s="660"/>
      <c r="DK34" s="661"/>
      <c r="DL34" s="668">
        <v>769416</v>
      </c>
      <c r="DM34" s="660"/>
      <c r="DN34" s="660"/>
      <c r="DO34" s="660"/>
      <c r="DP34" s="660"/>
      <c r="DQ34" s="660"/>
      <c r="DR34" s="660"/>
      <c r="DS34" s="660"/>
      <c r="DT34" s="660"/>
      <c r="DU34" s="660"/>
      <c r="DV34" s="661"/>
      <c r="DW34" s="664">
        <v>11.4</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687318</v>
      </c>
      <c r="S35" s="660"/>
      <c r="T35" s="660"/>
      <c r="U35" s="660"/>
      <c r="V35" s="660"/>
      <c r="W35" s="660"/>
      <c r="X35" s="660"/>
      <c r="Y35" s="661"/>
      <c r="Z35" s="662">
        <v>6.9</v>
      </c>
      <c r="AA35" s="662"/>
      <c r="AB35" s="662"/>
      <c r="AC35" s="662"/>
      <c r="AD35" s="663" t="s">
        <v>133</v>
      </c>
      <c r="AE35" s="663"/>
      <c r="AF35" s="663"/>
      <c r="AG35" s="663"/>
      <c r="AH35" s="663"/>
      <c r="AI35" s="663"/>
      <c r="AJ35" s="663"/>
      <c r="AK35" s="663"/>
      <c r="AL35" s="664" t="s">
        <v>133</v>
      </c>
      <c r="AM35" s="665"/>
      <c r="AN35" s="665"/>
      <c r="AO35" s="666"/>
      <c r="AP35" s="214"/>
      <c r="AQ35" s="732" t="s">
        <v>323</v>
      </c>
      <c r="AR35" s="733"/>
      <c r="AS35" s="733"/>
      <c r="AT35" s="733"/>
      <c r="AU35" s="733"/>
      <c r="AV35" s="733"/>
      <c r="AW35" s="733"/>
      <c r="AX35" s="733"/>
      <c r="AY35" s="734"/>
      <c r="AZ35" s="648">
        <v>1443758</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191105</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15914</v>
      </c>
      <c r="CS35" s="695"/>
      <c r="CT35" s="695"/>
      <c r="CU35" s="695"/>
      <c r="CV35" s="695"/>
      <c r="CW35" s="695"/>
      <c r="CX35" s="695"/>
      <c r="CY35" s="696"/>
      <c r="CZ35" s="664">
        <v>0.2</v>
      </c>
      <c r="DA35" s="693"/>
      <c r="DB35" s="693"/>
      <c r="DC35" s="697"/>
      <c r="DD35" s="668">
        <v>15432</v>
      </c>
      <c r="DE35" s="695"/>
      <c r="DF35" s="695"/>
      <c r="DG35" s="695"/>
      <c r="DH35" s="695"/>
      <c r="DI35" s="695"/>
      <c r="DJ35" s="695"/>
      <c r="DK35" s="696"/>
      <c r="DL35" s="668">
        <v>15432</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133</v>
      </c>
      <c r="AA36" s="662"/>
      <c r="AB36" s="662"/>
      <c r="AC36" s="662"/>
      <c r="AD36" s="663" t="s">
        <v>133</v>
      </c>
      <c r="AE36" s="663"/>
      <c r="AF36" s="663"/>
      <c r="AG36" s="663"/>
      <c r="AH36" s="663"/>
      <c r="AI36" s="663"/>
      <c r="AJ36" s="663"/>
      <c r="AK36" s="663"/>
      <c r="AL36" s="664" t="s">
        <v>133</v>
      </c>
      <c r="AM36" s="665"/>
      <c r="AN36" s="665"/>
      <c r="AO36" s="666"/>
      <c r="AQ36" s="736" t="s">
        <v>327</v>
      </c>
      <c r="AR36" s="737"/>
      <c r="AS36" s="737"/>
      <c r="AT36" s="737"/>
      <c r="AU36" s="737"/>
      <c r="AV36" s="737"/>
      <c r="AW36" s="737"/>
      <c r="AX36" s="737"/>
      <c r="AY36" s="738"/>
      <c r="AZ36" s="659">
        <v>430945</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152022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1331760</v>
      </c>
      <c r="CS36" s="660"/>
      <c r="CT36" s="660"/>
      <c r="CU36" s="660"/>
      <c r="CV36" s="660"/>
      <c r="CW36" s="660"/>
      <c r="CX36" s="660"/>
      <c r="CY36" s="661"/>
      <c r="CZ36" s="664">
        <v>13.8</v>
      </c>
      <c r="DA36" s="693"/>
      <c r="DB36" s="693"/>
      <c r="DC36" s="697"/>
      <c r="DD36" s="668">
        <v>1287432</v>
      </c>
      <c r="DE36" s="660"/>
      <c r="DF36" s="660"/>
      <c r="DG36" s="660"/>
      <c r="DH36" s="660"/>
      <c r="DI36" s="660"/>
      <c r="DJ36" s="660"/>
      <c r="DK36" s="661"/>
      <c r="DL36" s="668">
        <v>1169393</v>
      </c>
      <c r="DM36" s="660"/>
      <c r="DN36" s="660"/>
      <c r="DO36" s="660"/>
      <c r="DP36" s="660"/>
      <c r="DQ36" s="660"/>
      <c r="DR36" s="660"/>
      <c r="DS36" s="660"/>
      <c r="DT36" s="660"/>
      <c r="DU36" s="660"/>
      <c r="DV36" s="661"/>
      <c r="DW36" s="664">
        <v>17.399999999999999</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468018</v>
      </c>
      <c r="S37" s="660"/>
      <c r="T37" s="660"/>
      <c r="U37" s="660"/>
      <c r="V37" s="660"/>
      <c r="W37" s="660"/>
      <c r="X37" s="660"/>
      <c r="Y37" s="661"/>
      <c r="Z37" s="662">
        <v>4.7</v>
      </c>
      <c r="AA37" s="662"/>
      <c r="AB37" s="662"/>
      <c r="AC37" s="662"/>
      <c r="AD37" s="663" t="s">
        <v>231</v>
      </c>
      <c r="AE37" s="663"/>
      <c r="AF37" s="663"/>
      <c r="AG37" s="663"/>
      <c r="AH37" s="663"/>
      <c r="AI37" s="663"/>
      <c r="AJ37" s="663"/>
      <c r="AK37" s="663"/>
      <c r="AL37" s="664" t="s">
        <v>133</v>
      </c>
      <c r="AM37" s="665"/>
      <c r="AN37" s="665"/>
      <c r="AO37" s="666"/>
      <c r="AQ37" s="736" t="s">
        <v>331</v>
      </c>
      <c r="AR37" s="737"/>
      <c r="AS37" s="737"/>
      <c r="AT37" s="737"/>
      <c r="AU37" s="737"/>
      <c r="AV37" s="737"/>
      <c r="AW37" s="737"/>
      <c r="AX37" s="737"/>
      <c r="AY37" s="738"/>
      <c r="AZ37" s="659" t="s">
        <v>133</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5802</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1043578</v>
      </c>
      <c r="CS37" s="695"/>
      <c r="CT37" s="695"/>
      <c r="CU37" s="695"/>
      <c r="CV37" s="695"/>
      <c r="CW37" s="695"/>
      <c r="CX37" s="695"/>
      <c r="CY37" s="696"/>
      <c r="CZ37" s="664">
        <v>10.8</v>
      </c>
      <c r="DA37" s="693"/>
      <c r="DB37" s="693"/>
      <c r="DC37" s="697"/>
      <c r="DD37" s="668">
        <v>1043578</v>
      </c>
      <c r="DE37" s="695"/>
      <c r="DF37" s="695"/>
      <c r="DG37" s="695"/>
      <c r="DH37" s="695"/>
      <c r="DI37" s="695"/>
      <c r="DJ37" s="695"/>
      <c r="DK37" s="696"/>
      <c r="DL37" s="668">
        <v>985645</v>
      </c>
      <c r="DM37" s="695"/>
      <c r="DN37" s="695"/>
      <c r="DO37" s="695"/>
      <c r="DP37" s="695"/>
      <c r="DQ37" s="695"/>
      <c r="DR37" s="695"/>
      <c r="DS37" s="695"/>
      <c r="DT37" s="695"/>
      <c r="DU37" s="695"/>
      <c r="DV37" s="696"/>
      <c r="DW37" s="664">
        <v>14.6</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9996238</v>
      </c>
      <c r="S38" s="740"/>
      <c r="T38" s="740"/>
      <c r="U38" s="740"/>
      <c r="V38" s="740"/>
      <c r="W38" s="740"/>
      <c r="X38" s="740"/>
      <c r="Y38" s="741"/>
      <c r="Z38" s="742">
        <v>100</v>
      </c>
      <c r="AA38" s="742"/>
      <c r="AB38" s="742"/>
      <c r="AC38" s="742"/>
      <c r="AD38" s="743">
        <v>6269996</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133</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9313</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1443758</v>
      </c>
      <c r="CS38" s="660"/>
      <c r="CT38" s="660"/>
      <c r="CU38" s="660"/>
      <c r="CV38" s="660"/>
      <c r="CW38" s="660"/>
      <c r="CX38" s="660"/>
      <c r="CY38" s="661"/>
      <c r="CZ38" s="664">
        <v>15</v>
      </c>
      <c r="DA38" s="693"/>
      <c r="DB38" s="693"/>
      <c r="DC38" s="697"/>
      <c r="DD38" s="668">
        <v>1257440</v>
      </c>
      <c r="DE38" s="660"/>
      <c r="DF38" s="660"/>
      <c r="DG38" s="660"/>
      <c r="DH38" s="660"/>
      <c r="DI38" s="660"/>
      <c r="DJ38" s="660"/>
      <c r="DK38" s="661"/>
      <c r="DL38" s="668">
        <v>1108426</v>
      </c>
      <c r="DM38" s="660"/>
      <c r="DN38" s="660"/>
      <c r="DO38" s="660"/>
      <c r="DP38" s="660"/>
      <c r="DQ38" s="660"/>
      <c r="DR38" s="660"/>
      <c r="DS38" s="660"/>
      <c r="DT38" s="660"/>
      <c r="DU38" s="660"/>
      <c r="DV38" s="661"/>
      <c r="DW38" s="664">
        <v>16.5</v>
      </c>
      <c r="DX38" s="693"/>
      <c r="DY38" s="693"/>
      <c r="DZ38" s="693"/>
      <c r="EA38" s="693"/>
      <c r="EB38" s="693"/>
      <c r="EC38" s="694"/>
    </row>
    <row r="39" spans="2:133" ht="11.25" customHeight="1">
      <c r="AQ39" s="736" t="s">
        <v>338</v>
      </c>
      <c r="AR39" s="737"/>
      <c r="AS39" s="737"/>
      <c r="AT39" s="737"/>
      <c r="AU39" s="737"/>
      <c r="AV39" s="737"/>
      <c r="AW39" s="737"/>
      <c r="AX39" s="737"/>
      <c r="AY39" s="738"/>
      <c r="AZ39" s="659" t="s">
        <v>231</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81</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338849</v>
      </c>
      <c r="CS39" s="695"/>
      <c r="CT39" s="695"/>
      <c r="CU39" s="695"/>
      <c r="CV39" s="695"/>
      <c r="CW39" s="695"/>
      <c r="CX39" s="695"/>
      <c r="CY39" s="696"/>
      <c r="CZ39" s="664">
        <v>3.5</v>
      </c>
      <c r="DA39" s="693"/>
      <c r="DB39" s="693"/>
      <c r="DC39" s="697"/>
      <c r="DD39" s="668">
        <v>332120</v>
      </c>
      <c r="DE39" s="695"/>
      <c r="DF39" s="695"/>
      <c r="DG39" s="695"/>
      <c r="DH39" s="695"/>
      <c r="DI39" s="695"/>
      <c r="DJ39" s="695"/>
      <c r="DK39" s="696"/>
      <c r="DL39" s="668" t="s">
        <v>133</v>
      </c>
      <c r="DM39" s="695"/>
      <c r="DN39" s="695"/>
      <c r="DO39" s="695"/>
      <c r="DP39" s="695"/>
      <c r="DQ39" s="695"/>
      <c r="DR39" s="695"/>
      <c r="DS39" s="695"/>
      <c r="DT39" s="695"/>
      <c r="DU39" s="695"/>
      <c r="DV39" s="696"/>
      <c r="DW39" s="664" t="s">
        <v>133</v>
      </c>
      <c r="DX39" s="693"/>
      <c r="DY39" s="693"/>
      <c r="DZ39" s="693"/>
      <c r="EA39" s="693"/>
      <c r="EB39" s="693"/>
      <c r="EC39" s="694"/>
    </row>
    <row r="40" spans="2:133" ht="11.25" customHeight="1">
      <c r="AQ40" s="736" t="s">
        <v>342</v>
      </c>
      <c r="AR40" s="737"/>
      <c r="AS40" s="737"/>
      <c r="AT40" s="737"/>
      <c r="AU40" s="737"/>
      <c r="AV40" s="737"/>
      <c r="AW40" s="737"/>
      <c r="AX40" s="737"/>
      <c r="AY40" s="738"/>
      <c r="AZ40" s="659">
        <v>251195</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108</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32500</v>
      </c>
      <c r="CS40" s="660"/>
      <c r="CT40" s="660"/>
      <c r="CU40" s="660"/>
      <c r="CV40" s="660"/>
      <c r="CW40" s="660"/>
      <c r="CX40" s="660"/>
      <c r="CY40" s="661"/>
      <c r="CZ40" s="664">
        <v>0.3</v>
      </c>
      <c r="DA40" s="693"/>
      <c r="DB40" s="693"/>
      <c r="DC40" s="697"/>
      <c r="DD40" s="668" t="s">
        <v>133</v>
      </c>
      <c r="DE40" s="660"/>
      <c r="DF40" s="660"/>
      <c r="DG40" s="660"/>
      <c r="DH40" s="660"/>
      <c r="DI40" s="660"/>
      <c r="DJ40" s="660"/>
      <c r="DK40" s="661"/>
      <c r="DL40" s="668" t="s">
        <v>133</v>
      </c>
      <c r="DM40" s="660"/>
      <c r="DN40" s="660"/>
      <c r="DO40" s="660"/>
      <c r="DP40" s="660"/>
      <c r="DQ40" s="660"/>
      <c r="DR40" s="660"/>
      <c r="DS40" s="660"/>
      <c r="DT40" s="660"/>
      <c r="DU40" s="660"/>
      <c r="DV40" s="661"/>
      <c r="DW40" s="664" t="s">
        <v>133</v>
      </c>
      <c r="DX40" s="693"/>
      <c r="DY40" s="693"/>
      <c r="DZ40" s="693"/>
      <c r="EA40" s="693"/>
      <c r="EB40" s="693"/>
      <c r="EC40" s="694"/>
    </row>
    <row r="41" spans="2:133" ht="11.25" customHeight="1">
      <c r="AQ41" s="746" t="s">
        <v>345</v>
      </c>
      <c r="AR41" s="747"/>
      <c r="AS41" s="747"/>
      <c r="AT41" s="747"/>
      <c r="AU41" s="747"/>
      <c r="AV41" s="747"/>
      <c r="AW41" s="747"/>
      <c r="AX41" s="747"/>
      <c r="AY41" s="748"/>
      <c r="AZ41" s="739">
        <v>761618</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328</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133</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709026</v>
      </c>
      <c r="CS42" s="660"/>
      <c r="CT42" s="660"/>
      <c r="CU42" s="660"/>
      <c r="CV42" s="660"/>
      <c r="CW42" s="660"/>
      <c r="CX42" s="660"/>
      <c r="CY42" s="661"/>
      <c r="CZ42" s="664">
        <v>7.4</v>
      </c>
      <c r="DA42" s="665"/>
      <c r="DB42" s="665"/>
      <c r="DC42" s="760"/>
      <c r="DD42" s="668">
        <v>321208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31349</v>
      </c>
      <c r="CS43" s="695"/>
      <c r="CT43" s="695"/>
      <c r="CU43" s="695"/>
      <c r="CV43" s="695"/>
      <c r="CW43" s="695"/>
      <c r="CX43" s="695"/>
      <c r="CY43" s="696"/>
      <c r="CZ43" s="664">
        <v>0.3</v>
      </c>
      <c r="DA43" s="693"/>
      <c r="DB43" s="693"/>
      <c r="DC43" s="697"/>
      <c r="DD43" s="668">
        <v>31349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709026</v>
      </c>
      <c r="CS44" s="660"/>
      <c r="CT44" s="660"/>
      <c r="CU44" s="660"/>
      <c r="CV44" s="660"/>
      <c r="CW44" s="660"/>
      <c r="CX44" s="660"/>
      <c r="CY44" s="661"/>
      <c r="CZ44" s="664">
        <v>7.4</v>
      </c>
      <c r="DA44" s="665"/>
      <c r="DB44" s="665"/>
      <c r="DC44" s="760"/>
      <c r="DD44" s="668">
        <v>321208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212712</v>
      </c>
      <c r="CS45" s="695"/>
      <c r="CT45" s="695"/>
      <c r="CU45" s="695"/>
      <c r="CV45" s="695"/>
      <c r="CW45" s="695"/>
      <c r="CX45" s="695"/>
      <c r="CY45" s="696"/>
      <c r="CZ45" s="664">
        <v>2.2000000000000002</v>
      </c>
      <c r="DA45" s="693"/>
      <c r="DB45" s="693"/>
      <c r="DC45" s="697"/>
      <c r="DD45" s="668">
        <v>28962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492231</v>
      </c>
      <c r="CS46" s="660"/>
      <c r="CT46" s="660"/>
      <c r="CU46" s="660"/>
      <c r="CV46" s="660"/>
      <c r="CW46" s="660"/>
      <c r="CX46" s="660"/>
      <c r="CY46" s="661"/>
      <c r="CZ46" s="664">
        <v>5.0999999999999996</v>
      </c>
      <c r="DA46" s="665"/>
      <c r="DB46" s="665"/>
      <c r="DC46" s="760"/>
      <c r="DD46" s="668">
        <v>288163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t="s">
        <v>231</v>
      </c>
      <c r="CS47" s="695"/>
      <c r="CT47" s="695"/>
      <c r="CU47" s="695"/>
      <c r="CV47" s="695"/>
      <c r="CW47" s="695"/>
      <c r="CX47" s="695"/>
      <c r="CY47" s="696"/>
      <c r="CZ47" s="664" t="s">
        <v>133</v>
      </c>
      <c r="DA47" s="693"/>
      <c r="DB47" s="693"/>
      <c r="DC47" s="697"/>
      <c r="DD47" s="668" t="s">
        <v>133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133</v>
      </c>
      <c r="CS48" s="660"/>
      <c r="CT48" s="660"/>
      <c r="CU48" s="660"/>
      <c r="CV48" s="660"/>
      <c r="CW48" s="660"/>
      <c r="CX48" s="660"/>
      <c r="CY48" s="661"/>
      <c r="CZ48" s="664" t="s">
        <v>133</v>
      </c>
      <c r="DA48" s="665"/>
      <c r="DB48" s="665"/>
      <c r="DC48" s="760"/>
      <c r="DD48" s="668" t="s">
        <v>133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9644589</v>
      </c>
      <c r="CS49" s="729"/>
      <c r="CT49" s="729"/>
      <c r="CU49" s="729"/>
      <c r="CV49" s="729"/>
      <c r="CW49" s="729"/>
      <c r="CX49" s="729"/>
      <c r="CY49" s="761"/>
      <c r="CZ49" s="744">
        <v>100</v>
      </c>
      <c r="DA49" s="762"/>
      <c r="DB49" s="762"/>
      <c r="DC49" s="763"/>
      <c r="DD49" s="764">
        <v>7361760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0oK3VjkpGgT1eq/1i3eAaNKsrQuECWNDXIZB0xFiDKLbThBgkC5TXCdn1oZbq+x7jCZ0X6k18dKJkbrY+vTk1g==" saltValue="7ZKsACBkQnX5lLusb67F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9996</v>
      </c>
      <c r="R7" s="795"/>
      <c r="S7" s="795"/>
      <c r="T7" s="795"/>
      <c r="U7" s="795"/>
      <c r="V7" s="795">
        <v>9645</v>
      </c>
      <c r="W7" s="795"/>
      <c r="X7" s="795"/>
      <c r="Y7" s="795"/>
      <c r="Z7" s="795"/>
      <c r="AA7" s="795">
        <v>352</v>
      </c>
      <c r="AB7" s="795"/>
      <c r="AC7" s="795"/>
      <c r="AD7" s="795"/>
      <c r="AE7" s="796"/>
      <c r="AF7" s="797">
        <v>306</v>
      </c>
      <c r="AG7" s="798"/>
      <c r="AH7" s="798"/>
      <c r="AI7" s="798"/>
      <c r="AJ7" s="799"/>
      <c r="AK7" s="834">
        <v>467</v>
      </c>
      <c r="AL7" s="835"/>
      <c r="AM7" s="835"/>
      <c r="AN7" s="835"/>
      <c r="AO7" s="835"/>
      <c r="AP7" s="835">
        <v>10650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9996</v>
      </c>
      <c r="R23" s="854"/>
      <c r="S23" s="854"/>
      <c r="T23" s="854"/>
      <c r="U23" s="854"/>
      <c r="V23" s="854">
        <v>9645</v>
      </c>
      <c r="W23" s="854"/>
      <c r="X23" s="854"/>
      <c r="Y23" s="854"/>
      <c r="Z23" s="854"/>
      <c r="AA23" s="854">
        <v>352</v>
      </c>
      <c r="AB23" s="854"/>
      <c r="AC23" s="854"/>
      <c r="AD23" s="854"/>
      <c r="AE23" s="855"/>
      <c r="AF23" s="856">
        <v>306</v>
      </c>
      <c r="AG23" s="854"/>
      <c r="AH23" s="854"/>
      <c r="AI23" s="854"/>
      <c r="AJ23" s="857"/>
      <c r="AK23" s="858"/>
      <c r="AL23" s="859"/>
      <c r="AM23" s="859"/>
      <c r="AN23" s="859"/>
      <c r="AO23" s="859"/>
      <c r="AP23" s="854">
        <v>10650</v>
      </c>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5197</v>
      </c>
      <c r="R28" s="883"/>
      <c r="S28" s="883"/>
      <c r="T28" s="883"/>
      <c r="U28" s="883"/>
      <c r="V28" s="883">
        <v>5006</v>
      </c>
      <c r="W28" s="883"/>
      <c r="X28" s="883"/>
      <c r="Y28" s="883"/>
      <c r="Z28" s="883"/>
      <c r="AA28" s="883">
        <v>191</v>
      </c>
      <c r="AB28" s="883"/>
      <c r="AC28" s="883"/>
      <c r="AD28" s="883"/>
      <c r="AE28" s="884"/>
      <c r="AF28" s="885">
        <v>191</v>
      </c>
      <c r="AG28" s="883"/>
      <c r="AH28" s="883"/>
      <c r="AI28" s="883"/>
      <c r="AJ28" s="886"/>
      <c r="AK28" s="887">
        <v>251</v>
      </c>
      <c r="AL28" s="878"/>
      <c r="AM28" s="878"/>
      <c r="AN28" s="878"/>
      <c r="AO28" s="878"/>
      <c r="AP28" s="878" t="s">
        <v>568</v>
      </c>
      <c r="AQ28" s="878"/>
      <c r="AR28" s="878"/>
      <c r="AS28" s="878"/>
      <c r="AT28" s="878"/>
      <c r="AU28" s="878" t="s">
        <v>569</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2219</v>
      </c>
      <c r="R29" s="819"/>
      <c r="S29" s="819"/>
      <c r="T29" s="819"/>
      <c r="U29" s="819"/>
      <c r="V29" s="819">
        <v>2138</v>
      </c>
      <c r="W29" s="819"/>
      <c r="X29" s="819"/>
      <c r="Y29" s="819"/>
      <c r="Z29" s="819"/>
      <c r="AA29" s="819">
        <v>81</v>
      </c>
      <c r="AB29" s="819"/>
      <c r="AC29" s="819"/>
      <c r="AD29" s="819"/>
      <c r="AE29" s="820"/>
      <c r="AF29" s="821">
        <v>81</v>
      </c>
      <c r="AG29" s="822"/>
      <c r="AH29" s="822"/>
      <c r="AI29" s="822"/>
      <c r="AJ29" s="823"/>
      <c r="AK29" s="890">
        <v>345</v>
      </c>
      <c r="AL29" s="891"/>
      <c r="AM29" s="891"/>
      <c r="AN29" s="891"/>
      <c r="AO29" s="891"/>
      <c r="AP29" s="891" t="s">
        <v>569</v>
      </c>
      <c r="AQ29" s="891"/>
      <c r="AR29" s="891"/>
      <c r="AS29" s="891"/>
      <c r="AT29" s="891"/>
      <c r="AU29" s="891" t="s">
        <v>569</v>
      </c>
      <c r="AV29" s="891"/>
      <c r="AW29" s="891"/>
      <c r="AX29" s="891"/>
      <c r="AY29" s="891"/>
      <c r="AZ29" s="892" t="s">
        <v>569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386</v>
      </c>
      <c r="R30" s="819"/>
      <c r="S30" s="819"/>
      <c r="T30" s="819"/>
      <c r="U30" s="819"/>
      <c r="V30" s="819">
        <v>379</v>
      </c>
      <c r="W30" s="819"/>
      <c r="X30" s="819"/>
      <c r="Y30" s="819"/>
      <c r="Z30" s="819"/>
      <c r="AA30" s="819">
        <v>7</v>
      </c>
      <c r="AB30" s="819"/>
      <c r="AC30" s="819"/>
      <c r="AD30" s="819"/>
      <c r="AE30" s="820"/>
      <c r="AF30" s="821">
        <v>7</v>
      </c>
      <c r="AG30" s="822"/>
      <c r="AH30" s="822"/>
      <c r="AI30" s="822"/>
      <c r="AJ30" s="823"/>
      <c r="AK30" s="890">
        <v>113</v>
      </c>
      <c r="AL30" s="891"/>
      <c r="AM30" s="891"/>
      <c r="AN30" s="891"/>
      <c r="AO30" s="891"/>
      <c r="AP30" s="891" t="s">
        <v>569</v>
      </c>
      <c r="AQ30" s="891"/>
      <c r="AR30" s="891"/>
      <c r="AS30" s="891"/>
      <c r="AT30" s="891"/>
      <c r="AU30" s="891" t="s">
        <v>569</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733</v>
      </c>
      <c r="R31" s="819"/>
      <c r="S31" s="819"/>
      <c r="T31" s="819"/>
      <c r="U31" s="819"/>
      <c r="V31" s="819">
        <v>692</v>
      </c>
      <c r="W31" s="819"/>
      <c r="X31" s="819"/>
      <c r="Y31" s="819"/>
      <c r="Z31" s="819"/>
      <c r="AA31" s="819">
        <v>40</v>
      </c>
      <c r="AB31" s="819"/>
      <c r="AC31" s="819"/>
      <c r="AD31" s="819"/>
      <c r="AE31" s="820"/>
      <c r="AF31" s="821">
        <v>424</v>
      </c>
      <c r="AG31" s="822"/>
      <c r="AH31" s="822"/>
      <c r="AI31" s="822"/>
      <c r="AJ31" s="823"/>
      <c r="AK31" s="890">
        <v>7</v>
      </c>
      <c r="AL31" s="891"/>
      <c r="AM31" s="891"/>
      <c r="AN31" s="891"/>
      <c r="AO31" s="891"/>
      <c r="AP31" s="891">
        <v>1312</v>
      </c>
      <c r="AQ31" s="891"/>
      <c r="AR31" s="891"/>
      <c r="AS31" s="891"/>
      <c r="AT31" s="891"/>
      <c r="AU31" s="891">
        <v>13</v>
      </c>
      <c r="AV31" s="891"/>
      <c r="AW31" s="891"/>
      <c r="AX31" s="891"/>
      <c r="AY31" s="891"/>
      <c r="AZ31" s="892" t="s">
        <v>571</v>
      </c>
      <c r="BA31" s="892"/>
      <c r="BB31" s="892"/>
      <c r="BC31" s="892"/>
      <c r="BD31" s="892"/>
      <c r="BE31" s="888" t="s">
        <v>400</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401</v>
      </c>
      <c r="C32" s="816"/>
      <c r="D32" s="816"/>
      <c r="E32" s="816"/>
      <c r="F32" s="816"/>
      <c r="G32" s="816"/>
      <c r="H32" s="816"/>
      <c r="I32" s="816"/>
      <c r="J32" s="816"/>
      <c r="K32" s="816"/>
      <c r="L32" s="816"/>
      <c r="M32" s="816"/>
      <c r="N32" s="816"/>
      <c r="O32" s="816"/>
      <c r="P32" s="817"/>
      <c r="Q32" s="818">
        <v>29</v>
      </c>
      <c r="R32" s="819"/>
      <c r="S32" s="819"/>
      <c r="T32" s="819"/>
      <c r="U32" s="819"/>
      <c r="V32" s="819">
        <v>27</v>
      </c>
      <c r="W32" s="819"/>
      <c r="X32" s="819"/>
      <c r="Y32" s="819"/>
      <c r="Z32" s="819"/>
      <c r="AA32" s="819">
        <v>2</v>
      </c>
      <c r="AB32" s="819"/>
      <c r="AC32" s="819"/>
      <c r="AD32" s="819"/>
      <c r="AE32" s="820"/>
      <c r="AF32" s="821">
        <v>2</v>
      </c>
      <c r="AG32" s="822"/>
      <c r="AH32" s="822"/>
      <c r="AI32" s="822"/>
      <c r="AJ32" s="823"/>
      <c r="AK32" s="890">
        <v>21</v>
      </c>
      <c r="AL32" s="891"/>
      <c r="AM32" s="891"/>
      <c r="AN32" s="891"/>
      <c r="AO32" s="891"/>
      <c r="AP32" s="891">
        <v>162</v>
      </c>
      <c r="AQ32" s="891"/>
      <c r="AR32" s="891"/>
      <c r="AS32" s="891"/>
      <c r="AT32" s="891"/>
      <c r="AU32" s="891">
        <v>162</v>
      </c>
      <c r="AV32" s="891"/>
      <c r="AW32" s="891"/>
      <c r="AX32" s="891"/>
      <c r="AY32" s="891"/>
      <c r="AZ32" s="892" t="s">
        <v>572</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705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390</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1500</v>
      </c>
      <c r="R68" s="926"/>
      <c r="S68" s="926"/>
      <c r="T68" s="926"/>
      <c r="U68" s="926"/>
      <c r="V68" s="926">
        <v>1388</v>
      </c>
      <c r="W68" s="926"/>
      <c r="X68" s="926"/>
      <c r="Y68" s="926"/>
      <c r="Z68" s="926"/>
      <c r="AA68" s="926">
        <v>112</v>
      </c>
      <c r="AB68" s="926"/>
      <c r="AC68" s="926"/>
      <c r="AD68" s="926"/>
      <c r="AE68" s="926"/>
      <c r="AF68" s="926">
        <v>94</v>
      </c>
      <c r="AG68" s="926"/>
      <c r="AH68" s="926"/>
      <c r="AI68" s="926"/>
      <c r="AJ68" s="926"/>
      <c r="AK68" s="926" t="s">
        <v>586</v>
      </c>
      <c r="AL68" s="926"/>
      <c r="AM68" s="926"/>
      <c r="AN68" s="926"/>
      <c r="AO68" s="926"/>
      <c r="AP68" s="926">
        <v>5849</v>
      </c>
      <c r="AQ68" s="926"/>
      <c r="AR68" s="926"/>
      <c r="AS68" s="926"/>
      <c r="AT68" s="926"/>
      <c r="AU68" s="926">
        <v>2778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1355</v>
      </c>
      <c r="R69" s="891"/>
      <c r="S69" s="891"/>
      <c r="T69" s="891"/>
      <c r="U69" s="891"/>
      <c r="V69" s="891">
        <v>1332</v>
      </c>
      <c r="W69" s="891"/>
      <c r="X69" s="891"/>
      <c r="Y69" s="891"/>
      <c r="Z69" s="891"/>
      <c r="AA69" s="891">
        <v>23</v>
      </c>
      <c r="AB69" s="891"/>
      <c r="AC69" s="891"/>
      <c r="AD69" s="891"/>
      <c r="AE69" s="891"/>
      <c r="AF69" s="891">
        <v>23</v>
      </c>
      <c r="AG69" s="891"/>
      <c r="AH69" s="891"/>
      <c r="AI69" s="891"/>
      <c r="AJ69" s="891"/>
      <c r="AK69" s="891" t="s">
        <v>586</v>
      </c>
      <c r="AL69" s="891"/>
      <c r="AM69" s="891"/>
      <c r="AN69" s="891"/>
      <c r="AO69" s="891"/>
      <c r="AP69" s="891">
        <v>587</v>
      </c>
      <c r="AQ69" s="891"/>
      <c r="AR69" s="891"/>
      <c r="AS69" s="891"/>
      <c r="AT69" s="891"/>
      <c r="AU69" s="891">
        <v>336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2161</v>
      </c>
      <c r="R70" s="891"/>
      <c r="S70" s="891"/>
      <c r="T70" s="891"/>
      <c r="U70" s="891"/>
      <c r="V70" s="891">
        <v>2086</v>
      </c>
      <c r="W70" s="891"/>
      <c r="X70" s="891"/>
      <c r="Y70" s="891"/>
      <c r="Z70" s="891"/>
      <c r="AA70" s="891">
        <v>75</v>
      </c>
      <c r="AB70" s="891"/>
      <c r="AC70" s="891"/>
      <c r="AD70" s="891"/>
      <c r="AE70" s="891"/>
      <c r="AF70" s="891">
        <v>74</v>
      </c>
      <c r="AG70" s="891"/>
      <c r="AH70" s="891"/>
      <c r="AI70" s="891"/>
      <c r="AJ70" s="891"/>
      <c r="AK70" s="891">
        <v>62</v>
      </c>
      <c r="AL70" s="891"/>
      <c r="AM70" s="891"/>
      <c r="AN70" s="891"/>
      <c r="AO70" s="891"/>
      <c r="AP70" s="891">
        <v>1160</v>
      </c>
      <c r="AQ70" s="891"/>
      <c r="AR70" s="891"/>
      <c r="AS70" s="891"/>
      <c r="AT70" s="891"/>
      <c r="AU70" s="891">
        <v>312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263</v>
      </c>
      <c r="R71" s="891"/>
      <c r="S71" s="891"/>
      <c r="T71" s="891"/>
      <c r="U71" s="891"/>
      <c r="V71" s="891">
        <v>237</v>
      </c>
      <c r="W71" s="891"/>
      <c r="X71" s="891"/>
      <c r="Y71" s="891"/>
      <c r="Z71" s="891"/>
      <c r="AA71" s="891">
        <v>26</v>
      </c>
      <c r="AB71" s="891"/>
      <c r="AC71" s="891"/>
      <c r="AD71" s="891"/>
      <c r="AE71" s="891"/>
      <c r="AF71" s="891">
        <v>26</v>
      </c>
      <c r="AG71" s="891"/>
      <c r="AH71" s="891"/>
      <c r="AI71" s="891"/>
      <c r="AJ71" s="891"/>
      <c r="AK71" s="891" t="s">
        <v>591</v>
      </c>
      <c r="AL71" s="891"/>
      <c r="AM71" s="891"/>
      <c r="AN71" s="891"/>
      <c r="AO71" s="891"/>
      <c r="AP71" s="891">
        <v>60</v>
      </c>
      <c r="AQ71" s="891"/>
      <c r="AR71" s="891"/>
      <c r="AS71" s="891"/>
      <c r="AT71" s="891"/>
      <c r="AU71" s="891">
        <v>11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838</v>
      </c>
      <c r="R72" s="891"/>
      <c r="S72" s="891"/>
      <c r="T72" s="891"/>
      <c r="U72" s="891"/>
      <c r="V72" s="891">
        <v>600</v>
      </c>
      <c r="W72" s="891"/>
      <c r="X72" s="891"/>
      <c r="Y72" s="891"/>
      <c r="Z72" s="891"/>
      <c r="AA72" s="891">
        <v>238</v>
      </c>
      <c r="AB72" s="891"/>
      <c r="AC72" s="891"/>
      <c r="AD72" s="891"/>
      <c r="AE72" s="891"/>
      <c r="AF72" s="891">
        <v>17</v>
      </c>
      <c r="AG72" s="891"/>
      <c r="AH72" s="891"/>
      <c r="AI72" s="891"/>
      <c r="AJ72" s="891"/>
      <c r="AK72" s="891">
        <v>51</v>
      </c>
      <c r="AL72" s="891"/>
      <c r="AM72" s="891"/>
      <c r="AN72" s="891"/>
      <c r="AO72" s="891"/>
      <c r="AP72" s="891">
        <v>360</v>
      </c>
      <c r="AQ72" s="891"/>
      <c r="AR72" s="891"/>
      <c r="AS72" s="891"/>
      <c r="AT72" s="891"/>
      <c r="AU72" s="891" t="s">
        <v>590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1644</v>
      </c>
      <c r="R73" s="891"/>
      <c r="S73" s="891"/>
      <c r="T73" s="891"/>
      <c r="U73" s="891"/>
      <c r="V73" s="891">
        <v>1624</v>
      </c>
      <c r="W73" s="891"/>
      <c r="X73" s="891"/>
      <c r="Y73" s="891"/>
      <c r="Z73" s="891"/>
      <c r="AA73" s="891">
        <v>20</v>
      </c>
      <c r="AB73" s="891"/>
      <c r="AC73" s="891"/>
      <c r="AD73" s="891"/>
      <c r="AE73" s="891"/>
      <c r="AF73" s="891">
        <v>20</v>
      </c>
      <c r="AG73" s="891"/>
      <c r="AH73" s="891"/>
      <c r="AI73" s="891"/>
      <c r="AJ73" s="891"/>
      <c r="AK73" s="891" t="s">
        <v>581</v>
      </c>
      <c r="AL73" s="891"/>
      <c r="AM73" s="891"/>
      <c r="AN73" s="891"/>
      <c r="AO73" s="891"/>
      <c r="AP73" s="891" t="s">
        <v>582</v>
      </c>
      <c r="AQ73" s="891"/>
      <c r="AR73" s="891"/>
      <c r="AS73" s="891"/>
      <c r="AT73" s="891"/>
      <c r="AU73" s="891" t="s">
        <v>582</v>
      </c>
      <c r="AV73" s="891"/>
      <c r="AW73" s="891"/>
      <c r="AX73" s="891"/>
      <c r="AY73" s="891"/>
      <c r="AZ73" s="937" t="s">
        <v>583</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578</v>
      </c>
      <c r="C74" s="934"/>
      <c r="D74" s="934"/>
      <c r="E74" s="934"/>
      <c r="F74" s="934"/>
      <c r="G74" s="934"/>
      <c r="H74" s="934"/>
      <c r="I74" s="934"/>
      <c r="J74" s="934"/>
      <c r="K74" s="934"/>
      <c r="L74" s="934"/>
      <c r="M74" s="934"/>
      <c r="N74" s="934"/>
      <c r="O74" s="934"/>
      <c r="P74" s="935"/>
      <c r="Q74" s="936">
        <v>693386</v>
      </c>
      <c r="R74" s="891"/>
      <c r="S74" s="891"/>
      <c r="T74" s="891"/>
      <c r="U74" s="891"/>
      <c r="V74" s="891">
        <v>677426</v>
      </c>
      <c r="W74" s="891"/>
      <c r="X74" s="891"/>
      <c r="Y74" s="891"/>
      <c r="Z74" s="891"/>
      <c r="AA74" s="891">
        <v>15960</v>
      </c>
      <c r="AB74" s="891"/>
      <c r="AC74" s="891"/>
      <c r="AD74" s="891"/>
      <c r="AE74" s="891"/>
      <c r="AF74" s="891">
        <v>15960</v>
      </c>
      <c r="AG74" s="891"/>
      <c r="AH74" s="891"/>
      <c r="AI74" s="891"/>
      <c r="AJ74" s="891"/>
      <c r="AK74" s="891">
        <v>7105</v>
      </c>
      <c r="AL74" s="891"/>
      <c r="AM74" s="891"/>
      <c r="AN74" s="891"/>
      <c r="AO74" s="891"/>
      <c r="AP74" s="891" t="s">
        <v>582</v>
      </c>
      <c r="AQ74" s="891"/>
      <c r="AR74" s="891"/>
      <c r="AS74" s="891"/>
      <c r="AT74" s="891"/>
      <c r="AU74" s="891" t="s">
        <v>582</v>
      </c>
      <c r="AV74" s="891"/>
      <c r="AW74" s="891"/>
      <c r="AX74" s="891"/>
      <c r="AY74" s="891"/>
      <c r="AZ74" s="937" t="s">
        <v>584</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26393</v>
      </c>
      <c r="R75" s="940"/>
      <c r="S75" s="940"/>
      <c r="T75" s="940"/>
      <c r="U75" s="890"/>
      <c r="V75" s="941">
        <v>25068</v>
      </c>
      <c r="W75" s="940"/>
      <c r="X75" s="940"/>
      <c r="Y75" s="940"/>
      <c r="Z75" s="890"/>
      <c r="AA75" s="941">
        <v>1325</v>
      </c>
      <c r="AB75" s="940"/>
      <c r="AC75" s="940"/>
      <c r="AD75" s="940"/>
      <c r="AE75" s="890"/>
      <c r="AF75" s="941">
        <v>1325</v>
      </c>
      <c r="AG75" s="940"/>
      <c r="AH75" s="940"/>
      <c r="AI75" s="940"/>
      <c r="AJ75" s="890"/>
      <c r="AK75" s="941">
        <v>22</v>
      </c>
      <c r="AL75" s="940"/>
      <c r="AM75" s="940"/>
      <c r="AN75" s="940"/>
      <c r="AO75" s="890"/>
      <c r="AP75" s="941" t="s">
        <v>582</v>
      </c>
      <c r="AQ75" s="940"/>
      <c r="AR75" s="940"/>
      <c r="AS75" s="940"/>
      <c r="AT75" s="890"/>
      <c r="AU75" s="941" t="s">
        <v>582</v>
      </c>
      <c r="AV75" s="940"/>
      <c r="AW75" s="940"/>
      <c r="AX75" s="940"/>
      <c r="AY75" s="890"/>
      <c r="AZ75" s="937" t="s">
        <v>583</v>
      </c>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579</v>
      </c>
      <c r="C76" s="934"/>
      <c r="D76" s="934"/>
      <c r="E76" s="934"/>
      <c r="F76" s="934"/>
      <c r="G76" s="934"/>
      <c r="H76" s="934"/>
      <c r="I76" s="934"/>
      <c r="J76" s="934"/>
      <c r="K76" s="934"/>
      <c r="L76" s="934"/>
      <c r="M76" s="934"/>
      <c r="N76" s="934"/>
      <c r="O76" s="934"/>
      <c r="P76" s="935"/>
      <c r="Q76" s="939">
        <v>382</v>
      </c>
      <c r="R76" s="940"/>
      <c r="S76" s="940"/>
      <c r="T76" s="940"/>
      <c r="U76" s="890"/>
      <c r="V76" s="941">
        <v>136</v>
      </c>
      <c r="W76" s="940"/>
      <c r="X76" s="940"/>
      <c r="Y76" s="940"/>
      <c r="Z76" s="890"/>
      <c r="AA76" s="941">
        <v>246</v>
      </c>
      <c r="AB76" s="940"/>
      <c r="AC76" s="940"/>
      <c r="AD76" s="940"/>
      <c r="AE76" s="890"/>
      <c r="AF76" s="941">
        <v>246</v>
      </c>
      <c r="AG76" s="940"/>
      <c r="AH76" s="940"/>
      <c r="AI76" s="940"/>
      <c r="AJ76" s="890"/>
      <c r="AK76" s="941" t="s">
        <v>582</v>
      </c>
      <c r="AL76" s="940"/>
      <c r="AM76" s="940"/>
      <c r="AN76" s="940"/>
      <c r="AO76" s="890"/>
      <c r="AP76" s="941" t="s">
        <v>582</v>
      </c>
      <c r="AQ76" s="940"/>
      <c r="AR76" s="940"/>
      <c r="AS76" s="940"/>
      <c r="AT76" s="890"/>
      <c r="AU76" s="941" t="s">
        <v>582</v>
      </c>
      <c r="AV76" s="940"/>
      <c r="AW76" s="940"/>
      <c r="AX76" s="940"/>
      <c r="AY76" s="890"/>
      <c r="AZ76" s="937" t="s">
        <v>585</v>
      </c>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580</v>
      </c>
      <c r="C77" s="934"/>
      <c r="D77" s="934"/>
      <c r="E77" s="934"/>
      <c r="F77" s="934"/>
      <c r="G77" s="934"/>
      <c r="H77" s="934"/>
      <c r="I77" s="934"/>
      <c r="J77" s="934"/>
      <c r="K77" s="934"/>
      <c r="L77" s="934"/>
      <c r="M77" s="934"/>
      <c r="N77" s="934"/>
      <c r="O77" s="934"/>
      <c r="P77" s="935"/>
      <c r="Q77" s="939">
        <v>423</v>
      </c>
      <c r="R77" s="940"/>
      <c r="S77" s="940"/>
      <c r="T77" s="940"/>
      <c r="U77" s="890"/>
      <c r="V77" s="941">
        <v>410</v>
      </c>
      <c r="W77" s="940"/>
      <c r="X77" s="940"/>
      <c r="Y77" s="940"/>
      <c r="Z77" s="890"/>
      <c r="AA77" s="941">
        <v>12</v>
      </c>
      <c r="AB77" s="940"/>
      <c r="AC77" s="940"/>
      <c r="AD77" s="940"/>
      <c r="AE77" s="890"/>
      <c r="AF77" s="941">
        <v>12</v>
      </c>
      <c r="AG77" s="940"/>
      <c r="AH77" s="940"/>
      <c r="AI77" s="940"/>
      <c r="AJ77" s="890"/>
      <c r="AK77" s="941">
        <v>49</v>
      </c>
      <c r="AL77" s="940"/>
      <c r="AM77" s="940"/>
      <c r="AN77" s="940"/>
      <c r="AO77" s="890"/>
      <c r="AP77" s="941" t="s">
        <v>582</v>
      </c>
      <c r="AQ77" s="940"/>
      <c r="AR77" s="940"/>
      <c r="AS77" s="940"/>
      <c r="AT77" s="890"/>
      <c r="AU77" s="941" t="s">
        <v>586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302</v>
      </c>
      <c r="AG109" s="955"/>
      <c r="AH109" s="955"/>
      <c r="AI109" s="955"/>
      <c r="AJ109" s="956"/>
      <c r="AK109" s="954" t="s">
        <v>301</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302</v>
      </c>
      <c r="BW109" s="955"/>
      <c r="BX109" s="955"/>
      <c r="BY109" s="955"/>
      <c r="BZ109" s="956"/>
      <c r="CA109" s="954" t="s">
        <v>301</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302</v>
      </c>
      <c r="DM109" s="955"/>
      <c r="DN109" s="955"/>
      <c r="DO109" s="955"/>
      <c r="DP109" s="956"/>
      <c r="DQ109" s="954" t="s">
        <v>301</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776440</v>
      </c>
      <c r="AB110" s="962"/>
      <c r="AC110" s="962"/>
      <c r="AD110" s="962"/>
      <c r="AE110" s="963"/>
      <c r="AF110" s="964">
        <v>812451</v>
      </c>
      <c r="AG110" s="962"/>
      <c r="AH110" s="962"/>
      <c r="AI110" s="962"/>
      <c r="AJ110" s="963"/>
      <c r="AK110" s="964">
        <v>883055</v>
      </c>
      <c r="AL110" s="962"/>
      <c r="AM110" s="962"/>
      <c r="AN110" s="962"/>
      <c r="AO110" s="963"/>
      <c r="AP110" s="965">
        <v>14.9</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10387371</v>
      </c>
      <c r="BR110" s="997"/>
      <c r="BS110" s="997"/>
      <c r="BT110" s="997"/>
      <c r="BU110" s="997"/>
      <c r="BV110" s="997">
        <v>10771392</v>
      </c>
      <c r="BW110" s="997"/>
      <c r="BX110" s="997"/>
      <c r="BY110" s="997"/>
      <c r="BZ110" s="997"/>
      <c r="CA110" s="997">
        <v>10649653</v>
      </c>
      <c r="CB110" s="997"/>
      <c r="CC110" s="997"/>
      <c r="CD110" s="997"/>
      <c r="CE110" s="997"/>
      <c r="CF110" s="1011">
        <v>180.1</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405</v>
      </c>
      <c r="DH110" s="997"/>
      <c r="DI110" s="997"/>
      <c r="DJ110" s="997"/>
      <c r="DK110" s="997"/>
      <c r="DL110" s="997" t="s">
        <v>405</v>
      </c>
      <c r="DM110" s="997"/>
      <c r="DN110" s="997"/>
      <c r="DO110" s="997"/>
      <c r="DP110" s="997"/>
      <c r="DQ110" s="997" t="s">
        <v>405</v>
      </c>
      <c r="DR110" s="997"/>
      <c r="DS110" s="997"/>
      <c r="DT110" s="997"/>
      <c r="DU110" s="997"/>
      <c r="DV110" s="998" t="s">
        <v>405</v>
      </c>
      <c r="DW110" s="998"/>
      <c r="DX110" s="998"/>
      <c r="DY110" s="998"/>
      <c r="DZ110" s="999"/>
    </row>
    <row r="111" spans="1:131" s="226" customFormat="1" ht="26.25" customHeight="1">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133</v>
      </c>
      <c r="AB111" s="1004"/>
      <c r="AC111" s="1004"/>
      <c r="AD111" s="1004"/>
      <c r="AE111" s="1005"/>
      <c r="AF111" s="1006" t="s">
        <v>405</v>
      </c>
      <c r="AG111" s="1004"/>
      <c r="AH111" s="1004"/>
      <c r="AI111" s="1004"/>
      <c r="AJ111" s="1005"/>
      <c r="AK111" s="1006" t="s">
        <v>405</v>
      </c>
      <c r="AL111" s="1004"/>
      <c r="AM111" s="1004"/>
      <c r="AN111" s="1004"/>
      <c r="AO111" s="1005"/>
      <c r="AP111" s="1007" t="s">
        <v>405</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405</v>
      </c>
      <c r="BR111" s="990"/>
      <c r="BS111" s="990"/>
      <c r="BT111" s="990"/>
      <c r="BU111" s="990"/>
      <c r="BV111" s="990" t="s">
        <v>405</v>
      </c>
      <c r="BW111" s="990"/>
      <c r="BX111" s="990"/>
      <c r="BY111" s="990"/>
      <c r="BZ111" s="990"/>
      <c r="CA111" s="990" t="s">
        <v>405</v>
      </c>
      <c r="CB111" s="990"/>
      <c r="CC111" s="990"/>
      <c r="CD111" s="990"/>
      <c r="CE111" s="990"/>
      <c r="CF111" s="984" t="s">
        <v>405</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405</v>
      </c>
      <c r="DH111" s="990"/>
      <c r="DI111" s="990"/>
      <c r="DJ111" s="990"/>
      <c r="DK111" s="990"/>
      <c r="DL111" s="990" t="s">
        <v>405</v>
      </c>
      <c r="DM111" s="990"/>
      <c r="DN111" s="990"/>
      <c r="DO111" s="990"/>
      <c r="DP111" s="990"/>
      <c r="DQ111" s="990" t="s">
        <v>405</v>
      </c>
      <c r="DR111" s="990"/>
      <c r="DS111" s="990"/>
      <c r="DT111" s="990"/>
      <c r="DU111" s="990"/>
      <c r="DV111" s="991" t="s">
        <v>405</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405</v>
      </c>
      <c r="AB112" s="1029"/>
      <c r="AC112" s="1029"/>
      <c r="AD112" s="1029"/>
      <c r="AE112" s="1030"/>
      <c r="AF112" s="1031" t="s">
        <v>405</v>
      </c>
      <c r="AG112" s="1029"/>
      <c r="AH112" s="1029"/>
      <c r="AI112" s="1029"/>
      <c r="AJ112" s="1030"/>
      <c r="AK112" s="1031" t="s">
        <v>405</v>
      </c>
      <c r="AL112" s="1029"/>
      <c r="AM112" s="1029"/>
      <c r="AN112" s="1029"/>
      <c r="AO112" s="1030"/>
      <c r="AP112" s="1032" t="s">
        <v>405</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198897</v>
      </c>
      <c r="BR112" s="990"/>
      <c r="BS112" s="990"/>
      <c r="BT112" s="990"/>
      <c r="BU112" s="990"/>
      <c r="BV112" s="990">
        <v>186953</v>
      </c>
      <c r="BW112" s="990"/>
      <c r="BX112" s="990"/>
      <c r="BY112" s="990"/>
      <c r="BZ112" s="990"/>
      <c r="CA112" s="990">
        <v>174828</v>
      </c>
      <c r="CB112" s="990"/>
      <c r="CC112" s="990"/>
      <c r="CD112" s="990"/>
      <c r="CE112" s="990"/>
      <c r="CF112" s="984">
        <v>3</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405</v>
      </c>
      <c r="DH112" s="990"/>
      <c r="DI112" s="990"/>
      <c r="DJ112" s="990"/>
      <c r="DK112" s="990"/>
      <c r="DL112" s="990" t="s">
        <v>405</v>
      </c>
      <c r="DM112" s="990"/>
      <c r="DN112" s="990"/>
      <c r="DO112" s="990"/>
      <c r="DP112" s="990"/>
      <c r="DQ112" s="990" t="s">
        <v>405</v>
      </c>
      <c r="DR112" s="990"/>
      <c r="DS112" s="990"/>
      <c r="DT112" s="990"/>
      <c r="DU112" s="990"/>
      <c r="DV112" s="991" t="s">
        <v>405</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16929</v>
      </c>
      <c r="AB113" s="1004"/>
      <c r="AC113" s="1004"/>
      <c r="AD113" s="1004"/>
      <c r="AE113" s="1005"/>
      <c r="AF113" s="1006">
        <v>16942</v>
      </c>
      <c r="AG113" s="1004"/>
      <c r="AH113" s="1004"/>
      <c r="AI113" s="1004"/>
      <c r="AJ113" s="1005"/>
      <c r="AK113" s="1006">
        <v>17121</v>
      </c>
      <c r="AL113" s="1004"/>
      <c r="AM113" s="1004"/>
      <c r="AN113" s="1004"/>
      <c r="AO113" s="1005"/>
      <c r="AP113" s="1007">
        <v>0.3</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3573038</v>
      </c>
      <c r="BR113" s="990"/>
      <c r="BS113" s="990"/>
      <c r="BT113" s="990"/>
      <c r="BU113" s="990"/>
      <c r="BV113" s="990">
        <v>3494822</v>
      </c>
      <c r="BW113" s="990"/>
      <c r="BX113" s="990"/>
      <c r="BY113" s="990"/>
      <c r="BZ113" s="990"/>
      <c r="CA113" s="990">
        <v>3456587</v>
      </c>
      <c r="CB113" s="990"/>
      <c r="CC113" s="990"/>
      <c r="CD113" s="990"/>
      <c r="CE113" s="990"/>
      <c r="CF113" s="984">
        <v>58.4</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405</v>
      </c>
      <c r="DH113" s="1029"/>
      <c r="DI113" s="1029"/>
      <c r="DJ113" s="1029"/>
      <c r="DK113" s="1030"/>
      <c r="DL113" s="1031" t="s">
        <v>133</v>
      </c>
      <c r="DM113" s="1029"/>
      <c r="DN113" s="1029"/>
      <c r="DO113" s="1029"/>
      <c r="DP113" s="1030"/>
      <c r="DQ113" s="1031" t="s">
        <v>405</v>
      </c>
      <c r="DR113" s="1029"/>
      <c r="DS113" s="1029"/>
      <c r="DT113" s="1029"/>
      <c r="DU113" s="1030"/>
      <c r="DV113" s="1032" t="s">
        <v>405</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397688</v>
      </c>
      <c r="AB114" s="1029"/>
      <c r="AC114" s="1029"/>
      <c r="AD114" s="1029"/>
      <c r="AE114" s="1030"/>
      <c r="AF114" s="1031">
        <v>394956</v>
      </c>
      <c r="AG114" s="1029"/>
      <c r="AH114" s="1029"/>
      <c r="AI114" s="1029"/>
      <c r="AJ114" s="1030"/>
      <c r="AK114" s="1031">
        <v>372138</v>
      </c>
      <c r="AL114" s="1029"/>
      <c r="AM114" s="1029"/>
      <c r="AN114" s="1029"/>
      <c r="AO114" s="1030"/>
      <c r="AP114" s="1032">
        <v>6.3</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1757616</v>
      </c>
      <c r="BR114" s="990"/>
      <c r="BS114" s="990"/>
      <c r="BT114" s="990"/>
      <c r="BU114" s="990"/>
      <c r="BV114" s="990">
        <v>1592135</v>
      </c>
      <c r="BW114" s="990"/>
      <c r="BX114" s="990"/>
      <c r="BY114" s="990"/>
      <c r="BZ114" s="990"/>
      <c r="CA114" s="990">
        <v>1594913</v>
      </c>
      <c r="CB114" s="990"/>
      <c r="CC114" s="990"/>
      <c r="CD114" s="990"/>
      <c r="CE114" s="990"/>
      <c r="CF114" s="984">
        <v>27</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405</v>
      </c>
      <c r="DH114" s="1029"/>
      <c r="DI114" s="1029"/>
      <c r="DJ114" s="1029"/>
      <c r="DK114" s="1030"/>
      <c r="DL114" s="1031" t="s">
        <v>405</v>
      </c>
      <c r="DM114" s="1029"/>
      <c r="DN114" s="1029"/>
      <c r="DO114" s="1029"/>
      <c r="DP114" s="1030"/>
      <c r="DQ114" s="1031" t="s">
        <v>405</v>
      </c>
      <c r="DR114" s="1029"/>
      <c r="DS114" s="1029"/>
      <c r="DT114" s="1029"/>
      <c r="DU114" s="1030"/>
      <c r="DV114" s="1032" t="s">
        <v>405</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133</v>
      </c>
      <c r="AB115" s="1004"/>
      <c r="AC115" s="1004"/>
      <c r="AD115" s="1004"/>
      <c r="AE115" s="1005"/>
      <c r="AF115" s="1006" t="s">
        <v>405</v>
      </c>
      <c r="AG115" s="1004"/>
      <c r="AH115" s="1004"/>
      <c r="AI115" s="1004"/>
      <c r="AJ115" s="1005"/>
      <c r="AK115" s="1006" t="s">
        <v>405</v>
      </c>
      <c r="AL115" s="1004"/>
      <c r="AM115" s="1004"/>
      <c r="AN115" s="1004"/>
      <c r="AO115" s="1005"/>
      <c r="AP115" s="1007" t="s">
        <v>405</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405</v>
      </c>
      <c r="BR115" s="990"/>
      <c r="BS115" s="990"/>
      <c r="BT115" s="990"/>
      <c r="BU115" s="990"/>
      <c r="BV115" s="990" t="s">
        <v>405</v>
      </c>
      <c r="BW115" s="990"/>
      <c r="BX115" s="990"/>
      <c r="BY115" s="990"/>
      <c r="BZ115" s="990"/>
      <c r="CA115" s="990" t="s">
        <v>405</v>
      </c>
      <c r="CB115" s="990"/>
      <c r="CC115" s="990"/>
      <c r="CD115" s="990"/>
      <c r="CE115" s="990"/>
      <c r="CF115" s="984" t="s">
        <v>405</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405</v>
      </c>
      <c r="DH115" s="1029"/>
      <c r="DI115" s="1029"/>
      <c r="DJ115" s="1029"/>
      <c r="DK115" s="1030"/>
      <c r="DL115" s="1031" t="s">
        <v>405</v>
      </c>
      <c r="DM115" s="1029"/>
      <c r="DN115" s="1029"/>
      <c r="DO115" s="1029"/>
      <c r="DP115" s="1030"/>
      <c r="DQ115" s="1031" t="s">
        <v>405</v>
      </c>
      <c r="DR115" s="1029"/>
      <c r="DS115" s="1029"/>
      <c r="DT115" s="1029"/>
      <c r="DU115" s="1030"/>
      <c r="DV115" s="1032" t="s">
        <v>405</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405</v>
      </c>
      <c r="AB116" s="1029"/>
      <c r="AC116" s="1029"/>
      <c r="AD116" s="1029"/>
      <c r="AE116" s="1030"/>
      <c r="AF116" s="1031" t="s">
        <v>405</v>
      </c>
      <c r="AG116" s="1029"/>
      <c r="AH116" s="1029"/>
      <c r="AI116" s="1029"/>
      <c r="AJ116" s="1030"/>
      <c r="AK116" s="1031" t="s">
        <v>405</v>
      </c>
      <c r="AL116" s="1029"/>
      <c r="AM116" s="1029"/>
      <c r="AN116" s="1029"/>
      <c r="AO116" s="1030"/>
      <c r="AP116" s="1032" t="s">
        <v>405</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405</v>
      </c>
      <c r="BR116" s="990"/>
      <c r="BS116" s="990"/>
      <c r="BT116" s="990"/>
      <c r="BU116" s="990"/>
      <c r="BV116" s="990" t="s">
        <v>405</v>
      </c>
      <c r="BW116" s="990"/>
      <c r="BX116" s="990"/>
      <c r="BY116" s="990"/>
      <c r="BZ116" s="990"/>
      <c r="CA116" s="990" t="s">
        <v>405</v>
      </c>
      <c r="CB116" s="990"/>
      <c r="CC116" s="990"/>
      <c r="CD116" s="990"/>
      <c r="CE116" s="990"/>
      <c r="CF116" s="984" t="s">
        <v>405</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405</v>
      </c>
      <c r="DH116" s="1029"/>
      <c r="DI116" s="1029"/>
      <c r="DJ116" s="1029"/>
      <c r="DK116" s="1030"/>
      <c r="DL116" s="1031" t="s">
        <v>405</v>
      </c>
      <c r="DM116" s="1029"/>
      <c r="DN116" s="1029"/>
      <c r="DO116" s="1029"/>
      <c r="DP116" s="1030"/>
      <c r="DQ116" s="1031" t="s">
        <v>405</v>
      </c>
      <c r="DR116" s="1029"/>
      <c r="DS116" s="1029"/>
      <c r="DT116" s="1029"/>
      <c r="DU116" s="1030"/>
      <c r="DV116" s="1032" t="s">
        <v>405</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1191057</v>
      </c>
      <c r="AB117" s="1047"/>
      <c r="AC117" s="1047"/>
      <c r="AD117" s="1047"/>
      <c r="AE117" s="1048"/>
      <c r="AF117" s="1049">
        <v>1224349</v>
      </c>
      <c r="AG117" s="1047"/>
      <c r="AH117" s="1047"/>
      <c r="AI117" s="1047"/>
      <c r="AJ117" s="1048"/>
      <c r="AK117" s="1049">
        <v>1272314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133</v>
      </c>
      <c r="BR117" s="990"/>
      <c r="BS117" s="990"/>
      <c r="BT117" s="990"/>
      <c r="BU117" s="990"/>
      <c r="BV117" s="990" t="s">
        <v>405</v>
      </c>
      <c r="BW117" s="990"/>
      <c r="BX117" s="990"/>
      <c r="BY117" s="990"/>
      <c r="BZ117" s="990"/>
      <c r="CA117" s="990" t="s">
        <v>405</v>
      </c>
      <c r="CB117" s="990"/>
      <c r="CC117" s="990"/>
      <c r="CD117" s="990"/>
      <c r="CE117" s="990"/>
      <c r="CF117" s="984" t="s">
        <v>405</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133</v>
      </c>
      <c r="DH117" s="1029"/>
      <c r="DI117" s="1029"/>
      <c r="DJ117" s="1029"/>
      <c r="DK117" s="1030"/>
      <c r="DL117" s="1031" t="s">
        <v>133</v>
      </c>
      <c r="DM117" s="1029"/>
      <c r="DN117" s="1029"/>
      <c r="DO117" s="1029"/>
      <c r="DP117" s="1030"/>
      <c r="DQ117" s="1031" t="s">
        <v>133</v>
      </c>
      <c r="DR117" s="1029"/>
      <c r="DS117" s="1029"/>
      <c r="DT117" s="1029"/>
      <c r="DU117" s="1030"/>
      <c r="DV117" s="1032" t="s">
        <v>133</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302</v>
      </c>
      <c r="AG118" s="955"/>
      <c r="AH118" s="955"/>
      <c r="AI118" s="955"/>
      <c r="AJ118" s="956"/>
      <c r="AK118" s="954" t="s">
        <v>301</v>
      </c>
      <c r="AL118" s="955"/>
      <c r="AM118" s="955"/>
      <c r="AN118" s="955"/>
      <c r="AO118" s="956"/>
      <c r="AP118" s="1041" t="s">
        <v>424</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133</v>
      </c>
      <c r="BR118" s="1068"/>
      <c r="BS118" s="1068"/>
      <c r="BT118" s="1068"/>
      <c r="BU118" s="1068"/>
      <c r="BV118" s="1068" t="s">
        <v>453</v>
      </c>
      <c r="BW118" s="1068"/>
      <c r="BX118" s="1068"/>
      <c r="BY118" s="1068"/>
      <c r="BZ118" s="1068"/>
      <c r="CA118" s="1068" t="s">
        <v>454</v>
      </c>
      <c r="CB118" s="1068"/>
      <c r="CC118" s="1068"/>
      <c r="CD118" s="1068"/>
      <c r="CE118" s="1068"/>
      <c r="CF118" s="984" t="s">
        <v>455</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133</v>
      </c>
      <c r="DH118" s="1029"/>
      <c r="DI118" s="1029"/>
      <c r="DJ118" s="1029"/>
      <c r="DK118" s="1030"/>
      <c r="DL118" s="1031" t="s">
        <v>457</v>
      </c>
      <c r="DM118" s="1029"/>
      <c r="DN118" s="1029"/>
      <c r="DO118" s="1029"/>
      <c r="DP118" s="1030"/>
      <c r="DQ118" s="1031" t="s">
        <v>385</v>
      </c>
      <c r="DR118" s="1029"/>
      <c r="DS118" s="1029"/>
      <c r="DT118" s="1029"/>
      <c r="DU118" s="1030"/>
      <c r="DV118" s="1032" t="s">
        <v>133</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133</v>
      </c>
      <c r="AB119" s="962"/>
      <c r="AC119" s="962"/>
      <c r="AD119" s="962"/>
      <c r="AE119" s="963"/>
      <c r="AF119" s="964" t="s">
        <v>133</v>
      </c>
      <c r="AG119" s="962"/>
      <c r="AH119" s="962"/>
      <c r="AI119" s="962"/>
      <c r="AJ119" s="963"/>
      <c r="AK119" s="964" t="s">
        <v>385</v>
      </c>
      <c r="AL119" s="962"/>
      <c r="AM119" s="962"/>
      <c r="AN119" s="962"/>
      <c r="AO119" s="963"/>
      <c r="AP119" s="965" t="s">
        <v>133</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458</v>
      </c>
      <c r="BP119" s="1076"/>
      <c r="BQ119" s="1067">
        <v>15916922</v>
      </c>
      <c r="BR119" s="1068"/>
      <c r="BS119" s="1068"/>
      <c r="BT119" s="1068"/>
      <c r="BU119" s="1068"/>
      <c r="BV119" s="1068">
        <v>16045302</v>
      </c>
      <c r="BW119" s="1068"/>
      <c r="BX119" s="1068"/>
      <c r="BY119" s="1068"/>
      <c r="BZ119" s="1068"/>
      <c r="CA119" s="1068">
        <v>15875981</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385</v>
      </c>
      <c r="DH119" s="1054"/>
      <c r="DI119" s="1054"/>
      <c r="DJ119" s="1054"/>
      <c r="DK119" s="1055"/>
      <c r="DL119" s="1053" t="s">
        <v>385</v>
      </c>
      <c r="DM119" s="1054"/>
      <c r="DN119" s="1054"/>
      <c r="DO119" s="1054"/>
      <c r="DP119" s="1055"/>
      <c r="DQ119" s="1053" t="s">
        <v>385</v>
      </c>
      <c r="DR119" s="1054"/>
      <c r="DS119" s="1054"/>
      <c r="DT119" s="1054"/>
      <c r="DU119" s="1055"/>
      <c r="DV119" s="1056" t="s">
        <v>133</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133</v>
      </c>
      <c r="AB120" s="1029"/>
      <c r="AC120" s="1029"/>
      <c r="AD120" s="1029"/>
      <c r="AE120" s="1030"/>
      <c r="AF120" s="1031" t="s">
        <v>133</v>
      </c>
      <c r="AG120" s="1029"/>
      <c r="AH120" s="1029"/>
      <c r="AI120" s="1029"/>
      <c r="AJ120" s="1030"/>
      <c r="AK120" s="1031" t="s">
        <v>133</v>
      </c>
      <c r="AL120" s="1029"/>
      <c r="AM120" s="1029"/>
      <c r="AN120" s="1029"/>
      <c r="AO120" s="1030"/>
      <c r="AP120" s="1032" t="s">
        <v>133</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1832760</v>
      </c>
      <c r="BR120" s="997"/>
      <c r="BS120" s="997"/>
      <c r="BT120" s="997"/>
      <c r="BU120" s="997"/>
      <c r="BV120" s="997">
        <v>1885873</v>
      </c>
      <c r="BW120" s="997"/>
      <c r="BX120" s="997"/>
      <c r="BY120" s="997"/>
      <c r="BZ120" s="997"/>
      <c r="CA120" s="997">
        <v>1816536</v>
      </c>
      <c r="CB120" s="997"/>
      <c r="CC120" s="997"/>
      <c r="CD120" s="997"/>
      <c r="CE120" s="997"/>
      <c r="CF120" s="1011">
        <v>30.7</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185510</v>
      </c>
      <c r="DH120" s="997"/>
      <c r="DI120" s="997"/>
      <c r="DJ120" s="997"/>
      <c r="DK120" s="997"/>
      <c r="DL120" s="997">
        <v>173732</v>
      </c>
      <c r="DM120" s="997"/>
      <c r="DN120" s="997"/>
      <c r="DO120" s="997"/>
      <c r="DP120" s="997"/>
      <c r="DQ120" s="997">
        <v>161706</v>
      </c>
      <c r="DR120" s="997"/>
      <c r="DS120" s="997"/>
      <c r="DT120" s="997"/>
      <c r="DU120" s="997"/>
      <c r="DV120" s="998">
        <v>2.7</v>
      </c>
      <c r="DW120" s="998"/>
      <c r="DX120" s="998"/>
      <c r="DY120" s="998"/>
      <c r="DZ120" s="999"/>
    </row>
    <row r="121" spans="1:130" s="226" customFormat="1" ht="26.25" customHeight="1">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133</v>
      </c>
      <c r="AB121" s="1029"/>
      <c r="AC121" s="1029"/>
      <c r="AD121" s="1029"/>
      <c r="AE121" s="1030"/>
      <c r="AF121" s="1031" t="s">
        <v>133</v>
      </c>
      <c r="AG121" s="1029"/>
      <c r="AH121" s="1029"/>
      <c r="AI121" s="1029"/>
      <c r="AJ121" s="1030"/>
      <c r="AK121" s="1031" t="s">
        <v>133</v>
      </c>
      <c r="AL121" s="1029"/>
      <c r="AM121" s="1029"/>
      <c r="AN121" s="1029"/>
      <c r="AO121" s="1030"/>
      <c r="AP121" s="1032" t="s">
        <v>133</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1075108</v>
      </c>
      <c r="BR121" s="990"/>
      <c r="BS121" s="990"/>
      <c r="BT121" s="990"/>
      <c r="BU121" s="990"/>
      <c r="BV121" s="990">
        <v>1129686</v>
      </c>
      <c r="BW121" s="990"/>
      <c r="BX121" s="990"/>
      <c r="BY121" s="990"/>
      <c r="BZ121" s="990"/>
      <c r="CA121" s="990">
        <v>1122291</v>
      </c>
      <c r="CB121" s="990"/>
      <c r="CC121" s="990"/>
      <c r="CD121" s="990"/>
      <c r="CE121" s="990"/>
      <c r="CF121" s="984">
        <v>19</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13387</v>
      </c>
      <c r="DH121" s="990"/>
      <c r="DI121" s="990"/>
      <c r="DJ121" s="990"/>
      <c r="DK121" s="990"/>
      <c r="DL121" s="990">
        <v>13221</v>
      </c>
      <c r="DM121" s="990"/>
      <c r="DN121" s="990"/>
      <c r="DO121" s="990"/>
      <c r="DP121" s="990"/>
      <c r="DQ121" s="990">
        <v>13122</v>
      </c>
      <c r="DR121" s="990"/>
      <c r="DS121" s="990"/>
      <c r="DT121" s="990"/>
      <c r="DU121" s="990"/>
      <c r="DV121" s="991">
        <v>0.2</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133</v>
      </c>
      <c r="AB122" s="1029"/>
      <c r="AC122" s="1029"/>
      <c r="AD122" s="1029"/>
      <c r="AE122" s="1030"/>
      <c r="AF122" s="1031" t="s">
        <v>385</v>
      </c>
      <c r="AG122" s="1029"/>
      <c r="AH122" s="1029"/>
      <c r="AI122" s="1029"/>
      <c r="AJ122" s="1030"/>
      <c r="AK122" s="1031" t="s">
        <v>133</v>
      </c>
      <c r="AL122" s="1029"/>
      <c r="AM122" s="1029"/>
      <c r="AN122" s="1029"/>
      <c r="AO122" s="1030"/>
      <c r="AP122" s="1032" t="s">
        <v>133</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10012348</v>
      </c>
      <c r="BR122" s="1068"/>
      <c r="BS122" s="1068"/>
      <c r="BT122" s="1068"/>
      <c r="BU122" s="1068"/>
      <c r="BV122" s="1068">
        <v>10181178</v>
      </c>
      <c r="BW122" s="1068"/>
      <c r="BX122" s="1068"/>
      <c r="BY122" s="1068"/>
      <c r="BZ122" s="1068"/>
      <c r="CA122" s="1068">
        <v>10022499</v>
      </c>
      <c r="CB122" s="1068"/>
      <c r="CC122" s="1068"/>
      <c r="CD122" s="1068"/>
      <c r="CE122" s="1068"/>
      <c r="CF122" s="1088">
        <v>169.5</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385</v>
      </c>
      <c r="AB123" s="1029"/>
      <c r="AC123" s="1029"/>
      <c r="AD123" s="1029"/>
      <c r="AE123" s="1030"/>
      <c r="AF123" s="1031" t="s">
        <v>468</v>
      </c>
      <c r="AG123" s="1029"/>
      <c r="AH123" s="1029"/>
      <c r="AI123" s="1029"/>
      <c r="AJ123" s="1030"/>
      <c r="AK123" s="1031" t="s">
        <v>455</v>
      </c>
      <c r="AL123" s="1029"/>
      <c r="AM123" s="1029"/>
      <c r="AN123" s="1029"/>
      <c r="AO123" s="1030"/>
      <c r="AP123" s="1032" t="s">
        <v>133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469</v>
      </c>
      <c r="BP123" s="1076"/>
      <c r="BQ123" s="1135">
        <v>12920216</v>
      </c>
      <c r="BR123" s="1136"/>
      <c r="BS123" s="1136"/>
      <c r="BT123" s="1136"/>
      <c r="BU123" s="1136"/>
      <c r="BV123" s="1136">
        <v>13196737</v>
      </c>
      <c r="BW123" s="1136"/>
      <c r="BX123" s="1136"/>
      <c r="BY123" s="1136"/>
      <c r="BZ123" s="1136"/>
      <c r="CA123" s="1136">
        <v>12961326</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468</v>
      </c>
      <c r="AB124" s="1029"/>
      <c r="AC124" s="1029"/>
      <c r="AD124" s="1029"/>
      <c r="AE124" s="1030"/>
      <c r="AF124" s="1031" t="s">
        <v>133</v>
      </c>
      <c r="AG124" s="1029"/>
      <c r="AH124" s="1029"/>
      <c r="AI124" s="1029"/>
      <c r="AJ124" s="1030"/>
      <c r="AK124" s="1031" t="s">
        <v>133</v>
      </c>
      <c r="AL124" s="1029"/>
      <c r="AM124" s="1029"/>
      <c r="AN124" s="1029"/>
      <c r="AO124" s="1030"/>
      <c r="AP124" s="1032" t="s">
        <v>468</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49.8</v>
      </c>
      <c r="BR124" s="1098"/>
      <c r="BS124" s="1098"/>
      <c r="BT124" s="1098"/>
      <c r="BU124" s="1098"/>
      <c r="BV124" s="1098">
        <v>48.2</v>
      </c>
      <c r="BW124" s="1098"/>
      <c r="BX124" s="1098"/>
      <c r="BY124" s="1098"/>
      <c r="BZ124" s="1098"/>
      <c r="CA124" s="1098">
        <v>49.2</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133</v>
      </c>
      <c r="DH124" s="1054"/>
      <c r="DI124" s="1054"/>
      <c r="DJ124" s="1054"/>
      <c r="DK124" s="1055"/>
      <c r="DL124" s="1053" t="s">
        <v>468</v>
      </c>
      <c r="DM124" s="1054"/>
      <c r="DN124" s="1054"/>
      <c r="DO124" s="1054"/>
      <c r="DP124" s="1055"/>
      <c r="DQ124" s="1053" t="s">
        <v>472</v>
      </c>
      <c r="DR124" s="1054"/>
      <c r="DS124" s="1054"/>
      <c r="DT124" s="1054"/>
      <c r="DU124" s="1055"/>
      <c r="DV124" s="1056" t="s">
        <v>385</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473</v>
      </c>
      <c r="AB125" s="1029"/>
      <c r="AC125" s="1029"/>
      <c r="AD125" s="1029"/>
      <c r="AE125" s="1030"/>
      <c r="AF125" s="1031" t="s">
        <v>385</v>
      </c>
      <c r="AG125" s="1029"/>
      <c r="AH125" s="1029"/>
      <c r="AI125" s="1029"/>
      <c r="AJ125" s="1030"/>
      <c r="AK125" s="1031" t="s">
        <v>133</v>
      </c>
      <c r="AL125" s="1029"/>
      <c r="AM125" s="1029"/>
      <c r="AN125" s="1029"/>
      <c r="AO125" s="1030"/>
      <c r="AP125" s="1032" t="s">
        <v>468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473</v>
      </c>
      <c r="DH125" s="997"/>
      <c r="DI125" s="997"/>
      <c r="DJ125" s="997"/>
      <c r="DK125" s="997"/>
      <c r="DL125" s="997" t="s">
        <v>133</v>
      </c>
      <c r="DM125" s="997"/>
      <c r="DN125" s="997"/>
      <c r="DO125" s="997"/>
      <c r="DP125" s="997"/>
      <c r="DQ125" s="997" t="s">
        <v>133</v>
      </c>
      <c r="DR125" s="997"/>
      <c r="DS125" s="997"/>
      <c r="DT125" s="997"/>
      <c r="DU125" s="997"/>
      <c r="DV125" s="998" t="s">
        <v>133</v>
      </c>
      <c r="DW125" s="998"/>
      <c r="DX125" s="998"/>
      <c r="DY125" s="998"/>
      <c r="DZ125" s="999"/>
    </row>
    <row r="126" spans="1:130" s="226" customFormat="1" ht="26.25" customHeight="1" thickBot="1">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473</v>
      </c>
      <c r="AB126" s="1029"/>
      <c r="AC126" s="1029"/>
      <c r="AD126" s="1029"/>
      <c r="AE126" s="1030"/>
      <c r="AF126" s="1031" t="s">
        <v>468</v>
      </c>
      <c r="AG126" s="1029"/>
      <c r="AH126" s="1029"/>
      <c r="AI126" s="1029"/>
      <c r="AJ126" s="1030"/>
      <c r="AK126" s="1031" t="s">
        <v>385</v>
      </c>
      <c r="AL126" s="1029"/>
      <c r="AM126" s="1029"/>
      <c r="AN126" s="1029"/>
      <c r="AO126" s="1030"/>
      <c r="AP126" s="1032" t="s">
        <v>454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133</v>
      </c>
      <c r="DH126" s="990"/>
      <c r="DI126" s="990"/>
      <c r="DJ126" s="990"/>
      <c r="DK126" s="990"/>
      <c r="DL126" s="990" t="s">
        <v>468</v>
      </c>
      <c r="DM126" s="990"/>
      <c r="DN126" s="990"/>
      <c r="DO126" s="990"/>
      <c r="DP126" s="990"/>
      <c r="DQ126" s="990" t="s">
        <v>473</v>
      </c>
      <c r="DR126" s="990"/>
      <c r="DS126" s="990"/>
      <c r="DT126" s="990"/>
      <c r="DU126" s="990"/>
      <c r="DV126" s="991" t="s">
        <v>133</v>
      </c>
      <c r="DW126" s="991"/>
      <c r="DX126" s="991"/>
      <c r="DY126" s="991"/>
      <c r="DZ126" s="992"/>
    </row>
    <row r="127" spans="1:130" s="226" customFormat="1" ht="26.25" customHeight="1">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385</v>
      </c>
      <c r="AB127" s="1029"/>
      <c r="AC127" s="1029"/>
      <c r="AD127" s="1029"/>
      <c r="AE127" s="1030"/>
      <c r="AF127" s="1031" t="s">
        <v>473</v>
      </c>
      <c r="AG127" s="1029"/>
      <c r="AH127" s="1029"/>
      <c r="AI127" s="1029"/>
      <c r="AJ127" s="1030"/>
      <c r="AK127" s="1031" t="s">
        <v>454</v>
      </c>
      <c r="AL127" s="1029"/>
      <c r="AM127" s="1029"/>
      <c r="AN127" s="1029"/>
      <c r="AO127" s="1030"/>
      <c r="AP127" s="1032" t="s">
        <v>133</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133</v>
      </c>
      <c r="DH127" s="990"/>
      <c r="DI127" s="990"/>
      <c r="DJ127" s="990"/>
      <c r="DK127" s="990"/>
      <c r="DL127" s="990" t="s">
        <v>473</v>
      </c>
      <c r="DM127" s="990"/>
      <c r="DN127" s="990"/>
      <c r="DO127" s="990"/>
      <c r="DP127" s="990"/>
      <c r="DQ127" s="990" t="s">
        <v>455</v>
      </c>
      <c r="DR127" s="990"/>
      <c r="DS127" s="990"/>
      <c r="DT127" s="990"/>
      <c r="DU127" s="990"/>
      <c r="DV127" s="991" t="s">
        <v>133</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109238</v>
      </c>
      <c r="AB128" s="1118"/>
      <c r="AC128" s="1118"/>
      <c r="AD128" s="1118"/>
      <c r="AE128" s="1119"/>
      <c r="AF128" s="1120">
        <v>107673</v>
      </c>
      <c r="AG128" s="1118"/>
      <c r="AH128" s="1118"/>
      <c r="AI128" s="1118"/>
      <c r="AJ128" s="1119"/>
      <c r="AK128" s="1120">
        <v>103865</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133</v>
      </c>
      <c r="BG128" s="1125"/>
      <c r="BH128" s="1125"/>
      <c r="BI128" s="1125"/>
      <c r="BJ128" s="1125"/>
      <c r="BK128" s="1125"/>
      <c r="BL128" s="1126"/>
      <c r="BM128" s="1124">
        <v>14.16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385</v>
      </c>
      <c r="DH128" s="1110"/>
      <c r="DI128" s="1110"/>
      <c r="DJ128" s="1110"/>
      <c r="DK128" s="1110"/>
      <c r="DL128" s="1110" t="s">
        <v>468</v>
      </c>
      <c r="DM128" s="1110"/>
      <c r="DN128" s="1110"/>
      <c r="DO128" s="1110"/>
      <c r="DP128" s="1110"/>
      <c r="DQ128" s="1110" t="s">
        <v>455</v>
      </c>
      <c r="DR128" s="1110"/>
      <c r="DS128" s="1110"/>
      <c r="DT128" s="1110"/>
      <c r="DU128" s="1110"/>
      <c r="DV128" s="1111" t="s">
        <v>133</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6759134</v>
      </c>
      <c r="AB129" s="1029"/>
      <c r="AC129" s="1029"/>
      <c r="AD129" s="1029"/>
      <c r="AE129" s="1030"/>
      <c r="AF129" s="1031">
        <v>6669001</v>
      </c>
      <c r="AG129" s="1029"/>
      <c r="AH129" s="1029"/>
      <c r="AI129" s="1029"/>
      <c r="AJ129" s="1030"/>
      <c r="AK129" s="1031">
        <v>6679944</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133</v>
      </c>
      <c r="BG129" s="1139"/>
      <c r="BH129" s="1139"/>
      <c r="BI129" s="1139"/>
      <c r="BJ129" s="1139"/>
      <c r="BK129" s="1139"/>
      <c r="BL129" s="1140"/>
      <c r="BM129" s="1138">
        <v>19.16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750196</v>
      </c>
      <c r="AB130" s="1029"/>
      <c r="AC130" s="1029"/>
      <c r="AD130" s="1029"/>
      <c r="AE130" s="1030"/>
      <c r="AF130" s="1031">
        <v>760956</v>
      </c>
      <c r="AG130" s="1029"/>
      <c r="AH130" s="1029"/>
      <c r="AI130" s="1029"/>
      <c r="AJ130" s="1030"/>
      <c r="AK130" s="1031">
        <v>765443</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6.1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6008938</v>
      </c>
      <c r="AB131" s="1054"/>
      <c r="AC131" s="1054"/>
      <c r="AD131" s="1054"/>
      <c r="AE131" s="1055"/>
      <c r="AF131" s="1053">
        <v>5908045</v>
      </c>
      <c r="AG131" s="1054"/>
      <c r="AH131" s="1054"/>
      <c r="AI131" s="1054"/>
      <c r="AJ131" s="1055"/>
      <c r="AK131" s="1053">
        <v>5914501</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49.2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5.5188287850000002</v>
      </c>
      <c r="AB132" s="1170"/>
      <c r="AC132" s="1170"/>
      <c r="AD132" s="1170"/>
      <c r="AE132" s="1171"/>
      <c r="AF132" s="1172">
        <v>6.0209426300000004</v>
      </c>
      <c r="AG132" s="1170"/>
      <c r="AH132" s="1170"/>
      <c r="AI132" s="1170"/>
      <c r="AJ132" s="1171"/>
      <c r="AK132" s="1172">
        <v>6.81386308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5.3</v>
      </c>
      <c r="AB133" s="1153"/>
      <c r="AC133" s="1153"/>
      <c r="AD133" s="1153"/>
      <c r="AE133" s="1154"/>
      <c r="AF133" s="1152">
        <v>5.6</v>
      </c>
      <c r="AG133" s="1153"/>
      <c r="AH133" s="1153"/>
      <c r="AI133" s="1153"/>
      <c r="AJ133" s="1154"/>
      <c r="AK133" s="1152">
        <v>6.1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PXwt6K88kJ0aXFi6/XEfF3RaQ/4aYAX/MabAbU0jEaOckllF7qudt60mbvtXrowePyNF+aehCaZjxisVankNw==" saltValue="z5KtZHmajclYVrx+eggH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2" zoomScaleNormal="85" zoomScaleSheetLayoutView="100" workbookViewId="0">
      <selection activeCell="A52" sqref="A5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JB3TntkJWRm4N2s7InDpwdfnLA1Jn6v378ekCgVWkpMPQOjm9XNUYQC4jhmWSU/X3oKeaP0RYF2h8ZnpKRPlQ==" saltValue="/7YqBlnNFi9uJgK6vuIv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LR+RqPn6BRCRKzN/xQux7LSAmaGyJDBo8DerZzuWzGxpL0AS6VqnRKRaSA1mOssZAlvbZxBvdP0iYnsP6Yk0Q==" saltValue="ju9CSUDSTDy/V/lUz1ruY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1747101</v>
      </c>
      <c r="AP9" s="292">
        <v>51074</v>
      </c>
      <c r="AQ9" s="293">
        <v>55995</v>
      </c>
      <c r="AR9" s="294">
        <v>-8.8000000000000007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158202</v>
      </c>
      <c r="AP10" s="295">
        <v>4625</v>
      </c>
      <c r="AQ10" s="296">
        <v>5813</v>
      </c>
      <c r="AR10" s="297">
        <v>-20.399999999999999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524771</v>
      </c>
      <c r="AP11" s="295">
        <v>15341</v>
      </c>
      <c r="AQ11" s="296">
        <v>8381</v>
      </c>
      <c r="AR11" s="297">
        <v>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t="s">
        <v>509</v>
      </c>
      <c r="AP12" s="295" t="s">
        <v>509</v>
      </c>
      <c r="AQ12" s="296">
        <v>170</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509</v>
      </c>
      <c r="AP13" s="295" t="s">
        <v>509</v>
      </c>
      <c r="AQ13" s="296">
        <v>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145732</v>
      </c>
      <c r="AP14" s="295">
        <v>4260</v>
      </c>
      <c r="AQ14" s="296">
        <v>2724</v>
      </c>
      <c r="AR14" s="297">
        <v>56.4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31349</v>
      </c>
      <c r="AP15" s="295">
        <v>916</v>
      </c>
      <c r="AQ15" s="296">
        <v>1180</v>
      </c>
      <c r="AR15" s="297">
        <v>-22.4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-161599</v>
      </c>
      <c r="AP16" s="295">
        <v>-4724</v>
      </c>
      <c r="AQ16" s="296">
        <v>-5022</v>
      </c>
      <c r="AR16" s="297">
        <v>-5.9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2445556</v>
      </c>
      <c r="AP17" s="295">
        <v>71493</v>
      </c>
      <c r="AQ17" s="296">
        <v>69242</v>
      </c>
      <c r="AR17" s="297">
        <v>3.3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6.4</v>
      </c>
      <c r="AP21" s="308">
        <v>6.42</v>
      </c>
      <c r="AQ21" s="309">
        <v>-0.02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96.5</v>
      </c>
      <c r="AP22" s="313">
        <v>97.3</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883055</v>
      </c>
      <c r="AP32" s="322">
        <v>25815</v>
      </c>
      <c r="AQ32" s="323">
        <v>31321</v>
      </c>
      <c r="AR32" s="324">
        <v>-17.600000000000001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509</v>
      </c>
      <c r="AP34" s="322" t="s">
        <v>509</v>
      </c>
      <c r="AQ34" s="323" t="s">
        <v>509</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17121</v>
      </c>
      <c r="AP35" s="322">
        <v>501</v>
      </c>
      <c r="AQ35" s="323">
        <v>9685</v>
      </c>
      <c r="AR35" s="324">
        <v>-94.8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372138</v>
      </c>
      <c r="AP36" s="322">
        <v>10879</v>
      </c>
      <c r="AQ36" s="323">
        <v>2454</v>
      </c>
      <c r="AR36" s="324">
        <v>343.3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t="s">
        <v>509</v>
      </c>
      <c r="AP37" s="322" t="s">
        <v>509</v>
      </c>
      <c r="AQ37" s="323">
        <v>1182</v>
      </c>
      <c r="AR37" s="324" t="s">
        <v>509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509</v>
      </c>
      <c r="AP38" s="325" t="s">
        <v>509</v>
      </c>
      <c r="AQ38" s="326">
        <v>1</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-103865</v>
      </c>
      <c r="AP39" s="322">
        <v>-3036</v>
      </c>
      <c r="AQ39" s="323">
        <v>-3213</v>
      </c>
      <c r="AR39" s="324">
        <v>-5.5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-765443</v>
      </c>
      <c r="AP40" s="322">
        <v>-22377</v>
      </c>
      <c r="AQ40" s="323">
        <v>-28480</v>
      </c>
      <c r="AR40" s="324">
        <v>-21.4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403006</v>
      </c>
      <c r="AP41" s="322">
        <v>11781</v>
      </c>
      <c r="AQ41" s="323">
        <v>12950</v>
      </c>
      <c r="AR41" s="324">
        <v>-9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2079220</v>
      </c>
      <c r="AN51" s="344">
        <v>58380</v>
      </c>
      <c r="AO51" s="345">
        <v>30.2</v>
      </c>
      <c r="AP51" s="346">
        <v>53270</v>
      </c>
      <c r="AQ51" s="347">
        <v>13.8</v>
      </c>
      <c r="AR51" s="348">
        <v>16.399999999999999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711738</v>
      </c>
      <c r="AN52" s="352">
        <v>19984</v>
      </c>
      <c r="AO52" s="353">
        <v>9.4</v>
      </c>
      <c r="AP52" s="354">
        <v>24316</v>
      </c>
      <c r="AQ52" s="355">
        <v>0.8</v>
      </c>
      <c r="AR52" s="356">
        <v>8.6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1239980</v>
      </c>
      <c r="AN53" s="344">
        <v>35123</v>
      </c>
      <c r="AO53" s="345">
        <v>-39.799999999999997</v>
      </c>
      <c r="AP53" s="346">
        <v>53292</v>
      </c>
      <c r="AQ53" s="347">
        <v>0</v>
      </c>
      <c r="AR53" s="348">
        <v>-39.799999999999997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742991</v>
      </c>
      <c r="AN54" s="352">
        <v>21046</v>
      </c>
      <c r="AO54" s="353">
        <v>5.3</v>
      </c>
      <c r="AP54" s="354">
        <v>28900</v>
      </c>
      <c r="AQ54" s="355">
        <v>18.899999999999999</v>
      </c>
      <c r="AR54" s="356">
        <v>-13.6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1091526</v>
      </c>
      <c r="AN55" s="344">
        <v>31207</v>
      </c>
      <c r="AO55" s="345">
        <v>-11.1</v>
      </c>
      <c r="AP55" s="346">
        <v>49919</v>
      </c>
      <c r="AQ55" s="347">
        <v>-6.3</v>
      </c>
      <c r="AR55" s="348">
        <v>-4.8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938335</v>
      </c>
      <c r="AN56" s="352">
        <v>26827</v>
      </c>
      <c r="AO56" s="353">
        <v>27.5</v>
      </c>
      <c r="AP56" s="354">
        <v>26398</v>
      </c>
      <c r="AQ56" s="355">
        <v>-8.6999999999999993</v>
      </c>
      <c r="AR56" s="356">
        <v>36.200000000000003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1260234</v>
      </c>
      <c r="AN57" s="344">
        <v>36328</v>
      </c>
      <c r="AO57" s="345">
        <v>16.399999999999999</v>
      </c>
      <c r="AP57" s="346">
        <v>47738</v>
      </c>
      <c r="AQ57" s="347">
        <v>-4.4000000000000004</v>
      </c>
      <c r="AR57" s="348">
        <v>20.8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1114093</v>
      </c>
      <c r="AN58" s="352">
        <v>32116</v>
      </c>
      <c r="AO58" s="353">
        <v>19.7</v>
      </c>
      <c r="AP58" s="354">
        <v>24937</v>
      </c>
      <c r="AQ58" s="355">
        <v>-5.5</v>
      </c>
      <c r="AR58" s="356">
        <v>25.2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709026</v>
      </c>
      <c r="AN59" s="344">
        <v>20728</v>
      </c>
      <c r="AO59" s="345">
        <v>-42.9</v>
      </c>
      <c r="AP59" s="346">
        <v>52191</v>
      </c>
      <c r="AQ59" s="347">
        <v>9.3000000000000007</v>
      </c>
      <c r="AR59" s="348">
        <v>-52.2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492231</v>
      </c>
      <c r="AN60" s="352">
        <v>14390</v>
      </c>
      <c r="AO60" s="353">
        <v>-55.2</v>
      </c>
      <c r="AP60" s="354">
        <v>24843</v>
      </c>
      <c r="AQ60" s="355">
        <v>-0.4</v>
      </c>
      <c r="AR60" s="356">
        <v>-54.8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1275997</v>
      </c>
      <c r="AN61" s="359">
        <v>36353</v>
      </c>
      <c r="AO61" s="360">
        <v>-9.4</v>
      </c>
      <c r="AP61" s="361">
        <v>51282</v>
      </c>
      <c r="AQ61" s="362">
        <v>2.5</v>
      </c>
      <c r="AR61" s="348">
        <v>-11.9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799878</v>
      </c>
      <c r="AN62" s="352">
        <v>22873</v>
      </c>
      <c r="AO62" s="353">
        <v>1.3</v>
      </c>
      <c r="AP62" s="354">
        <v>25879</v>
      </c>
      <c r="AQ62" s="355">
        <v>1</v>
      </c>
      <c r="AR62" s="356">
        <v>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4yMBxRV/gxTcYeFHoVUomWDFP8Tl+ZxUKN3zCWWN+H+Xpu9OHZVRM5fSHsCkIyU8g0X3dJKJUDaqGTbCZAh0w==" saltValue="8unbuE7sFxW860mwBKMH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hSevQplECbLvk+xuYasdIMff/bSeifoNU38cuWWAMNy70sjQxGPfVKUwqj47D4K6lUFOenALUqQiDWcjeoLRQ==" saltValue="NXUHAr1K/XvcGcLsu16In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JVkhVIFddyoN1VaBuMnRZZArlZVUWfBn3mvrSOrEd4erdJyb4esddqyEWbYnqd6jy5ihfkxjDgpkJKug47XcQ==" saltValue="FauCajFXCk9mqr0/Rdcai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13.33</v>
      </c>
      <c r="G47" s="12">
        <v>12.29</v>
      </c>
      <c r="H47" s="12">
        <v>12.37</v>
      </c>
      <c r="I47" s="12">
        <v>12.23</v>
      </c>
      <c r="J47" s="13">
        <v>11.54</v>
      </c>
    </row>
    <row r="48" spans="2:10" ht="57.75" customHeight="1">
      <c r="B48" s="14"/>
      <c r="C48" s="1214" t="s">
        <v>4</v>
      </c>
      <c r="D48" s="1214"/>
      <c r="E48" s="1215"/>
      <c r="F48" s="15">
        <v>4</v>
      </c>
      <c r="G48" s="16">
        <v>4.6900000000000004</v>
      </c>
      <c r="H48" s="16">
        <v>4.9400000000000004</v>
      </c>
      <c r="I48" s="16">
        <v>4.6500000000000004</v>
      </c>
      <c r="J48" s="17">
        <v>4.59</v>
      </c>
    </row>
    <row r="49" spans="2:10" ht="57.75" customHeight="1" thickBot="1">
      <c r="B49" s="18"/>
      <c r="C49" s="1216" t="s">
        <v>5</v>
      </c>
      <c r="D49" s="1216"/>
      <c r="E49" s="1217"/>
      <c r="F49" s="19">
        <v>0.55000000000000004</v>
      </c>
      <c r="G49" s="20" t="s">
        <v>557</v>
      </c>
      <c r="H49" s="20">
        <v>0.81</v>
      </c>
      <c r="I49" s="20" t="s">
        <v>558</v>
      </c>
      <c r="J49" s="21" t="s">
        <v>559</v>
      </c>
    </row>
    <row r="50" spans="2:10" ht="13.5" customHeight="1"/>
    <row r="51" spans="2:10" ht="13.5" hidden="1" customHeight="1"/>
    <row r="52" spans="2:10" ht="13.5" hidden="1" customHeight="1"/>
    <row r="53" spans="2:10" ht="13.5" hidden="1" customHeight="1"/>
  </sheetData>
  <sheetProtection algorithmName="SHA-512" hashValue="oHBFS5o4NgATtwzEmeYu7ZwqkrCGOiqD2ZFXDtg8tzMiLRgOprGZeNTOk48wVwHnganm3Q3NfFG0lFUwTgfMEw==" saltValue="xeZ4P1Otx32lixwDJ018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2019-10-18T06:18:05Z</cp:lastPrinted>
  <dcterms:created xsi:type="dcterms:W3CDTF">2019-02-14T02:07:19Z</dcterms:created>
  <dcterms:modified xsi:type="dcterms:W3CDTF">2019-10-25T07:01:29Z</dcterms:modified>
</cp:coreProperties>
</file>