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529\APPDATA\LOCAL\TEMP\SOWDIR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BE35" i="10"/>
  <c r="BE34"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BW40" i="10" s="1"/>
  <c r="BW41" i="10" s="1"/>
  <c r="CO34" i="10" l="1"/>
</calcChain>
</file>

<file path=xl/sharedStrings.xml><?xml version="1.0" encoding="utf-8"?>
<sst xmlns="http://schemas.openxmlformats.org/spreadsheetml/2006/main" count="1113" uniqueCount="608">
  <si>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</si>
  <si>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</si>
  <si>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</si>
  <si>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</si>
  <si>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</si>
  <si>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</si>
  <si>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</si>
  <si>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</si>
  <si>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</si>
  <si>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</si>
  <si>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</si>
  <si>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</si>
  <si>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</si>
  <si>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</si>
  <si>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</si>
  <si>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</si>
  <si>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</si>
  <si>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</si>
  <si>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</si>
  <si>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</si>
  <si>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</si>
  <si>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</si>
  <si>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</si>
  <si>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</si>
  <si>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</si>
  <si>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</si>
  <si>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</si>
  <si>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</si>
  <si>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</si>
  <si>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</si>
  <si>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</si>
  <si>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</si>
  <si>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</si>
  <si>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</si>
  <si>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</si>
  <si>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</si>
  <si>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</si>
  <si>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</si>
  <si>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</si>
  <si>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</si>
  <si>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</si>
  <si>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</si>
  <si>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</si>
  <si>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</si>
  <si>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</si>
  <si>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</si>
  <si>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</si>
  <si>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</si>
  <si>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</si>
  <si>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</si>
  <si>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</si>
  <si>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</si>
  <si>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</si>
  <si>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</si>
  <si>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</si>
  <si>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</si>
  <si>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</si>
  <si>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</si>
  <si>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</si>
  <si>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</si>
  <si>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</si>
  <si>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</si>
  <si>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</si>
  <si>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</si>
  <si>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</si>
  <si>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</si>
  <si>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</si>
  <si>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</si>
  <si>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</si>
  <si>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</si>
  <si>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</si>
  <si>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</si>
  <si>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</si>
  <si>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</si>
  <si>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</si>
  <si>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</si>
  <si>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</si>
  <si>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</si>
  <si>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</si>
  <si>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</si>
  <si>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</si>
  <si>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</si>
  <si>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</si>
  <si>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</si>
  <si>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</si>
  <si>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</si>
  <si>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</si>
  <si>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</si>
  <si>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</si>
  <si>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</si>
  <si>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</si>
  <si>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</si>
  <si>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</si>
  <si>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</si>
  <si>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</si>
  <si>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</si>
  <si>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</si>
  <si>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</si>
  <si>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</si>
  <si>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</si>
  <si>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</si>
  <si>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</si>
  <si>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</si>
  <si>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</si>
  <si>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</si>
  <si>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</si>
  <si>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</si>
  <si>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</si>
  <si>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</si>
  <si>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</si>
  <si>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</si>
  <si>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</si>
  <si>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</si>
  <si>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</si>
  <si>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</si>
  <si>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</si>
  <si>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</si>
  <si>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</si>
  <si>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</si>
  <si>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</si>
  <si>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</si>
  <si>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</si>
  <si>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</si>
  <si>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</si>
  <si>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</si>
  <si>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</si>
  <si>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</si>
  <si>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</si>
  <si>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</si>
  <si>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</si>
  <si>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</si>
  <si>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</si>
  <si>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</si>
  <si>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</si>
  <si>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</si>
  <si>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</si>
  <si>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</si>
  <si>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</si>
  <si>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</si>
  <si>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</si>
  <si>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</si>
  <si>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</si>
  <si>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</si>
  <si>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</si>
  <si>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</si>
  <si>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</si>
  <si>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</si>
  <si>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</si>
  <si>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</si>
  <si>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</si>
  <si>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</si>
  <si>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</si>
  <si>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</si>
  <si>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</si>
  <si>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</si>
  <si>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</si>
  <si>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</si>
  <si>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</si>
  <si>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</si>
  <si>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</si>
  <si>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</si>
  <si>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</si>
  <si>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</si>
  <si>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</si>
  <si>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</si>
  <si>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</si>
  <si>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</si>
  <si>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</si>
  <si>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</si>
  <si>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</si>
  <si>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</si>
  <si>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</si>
  <si>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</si>
  <si>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</si>
  <si>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</si>
  <si>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</si>
  <si>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</si>
  <si>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</si>
  <si>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</si>
  <si>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</si>
  <si>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</si>
  <si>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</si>
  <si>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</si>
  <si>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</si>
  <si>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</si>
  <si>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</si>
  <si>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</si>
  <si>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</si>
  <si>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</si>
  <si>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</si>
  <si>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</si>
  <si>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</si>
  <si>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</si>
  <si>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</si>
  <si>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</si>
  <si>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</si>
  <si>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</si>
  <si>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</si>
  <si>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</si>
  <si>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</si>
  <si>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</si>
  <si>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</si>
  <si>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</si>
  <si>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</si>
  <si>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</si>
  <si>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埼玉県富士見市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</si>
  <si>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</si>
  <si>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</si>
  <si>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</si>
  <si>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</si>
  <si>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</si>
  <si>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</si>
  <si>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</si>
  <si>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</si>
  <si>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</si>
  <si>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</si>
  <si>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</si>
  <si>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</si>
  <si>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</si>
  <si>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</si>
  <si>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</si>
  <si>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</si>
  <si>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</si>
  <si>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</si>
  <si>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</si>
  <si>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</si>
  <si>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</si>
  <si>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</si>
  <si>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</si>
  <si>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</si>
  <si>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</si>
  <si>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</si>
  <si>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</si>
  <si>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</si>
  <si>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</si>
  <si>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</si>
  <si>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</si>
  <si>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</si>
  <si>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</si>
  <si>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</si>
  <si>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</si>
  <si>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</si>
  <si>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</si>
  <si>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</si>
  <si>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</si>
  <si>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</si>
  <si>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</si>
  <si>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</si>
  <si>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</si>
  <si>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</si>
  <si>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</si>
  <si>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</si>
  <si>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</si>
  <si>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</si>
  <si>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</si>
  <si>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</si>
  <si>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</si>
  <si>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</si>
  <si>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</si>
  <si>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</si>
  <si>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</si>
  <si>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</si>
  <si>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</si>
  <si>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</si>
  <si>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</si>
  <si>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</si>
  <si>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</si>
  <si>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</si>
  <si>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</si>
  <si>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</si>
  <si>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</si>
  <si>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</si>
  <si>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</si>
  <si>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</si>
  <si>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</si>
  <si>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</si>
  <si>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</si>
  <si>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</si>
  <si>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</si>
  <si>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</si>
  <si>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</si>
  <si>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</si>
  <si>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</si>
  <si>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</si>
  <si>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</si>
  <si>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</si>
  <si>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</si>
  <si>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</si>
  <si>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</si>
  <si>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</si>
  <si>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</si>
  <si>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</si>
  <si>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</si>
  <si>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</si>
  <si>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</si>
  <si>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</si>
  <si>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</si>
  <si>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</si>
  <si>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</si>
  <si>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</si>
  <si>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</si>
  <si>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</si>
  <si>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</si>
  <si>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</si>
  <si>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</si>
  <si>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</si>
  <si>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</si>
  <si>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</si>
  <si>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</si>
  <si>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</si>
  <si>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</si>
  <si>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</si>
  <si>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</si>
  <si>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</si>
  <si>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</si>
  <si>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</si>
  <si>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</si>
  <si>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</si>
  <si>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</si>
  <si>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</si>
  <si>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</si>
  <si>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</si>
  <si>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</si>
  <si>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</si>
  <si>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</si>
  <si>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</si>
  <si>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</si>
  <si>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</si>
  <si>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</si>
  <si>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</si>
  <si>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</si>
  <si>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</si>
  <si>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</si>
  <si>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</si>
  <si>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</si>
  <si>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</si>
  <si>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</si>
  <si>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</si>
  <si>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</si>
  <si>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</si>
  <si>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</si>
  <si>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</si>
  <si>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</si>
  <si>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</si>
  <si>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</si>
  <si>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</si>
  <si>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</si>
  <si>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</si>
  <si>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</si>
  <si>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</si>
  <si>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</si>
  <si>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</si>
  <si>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</si>
  <si>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</si>
  <si>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</si>
  <si>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</si>
  <si>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埼玉県富士見市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</si>
  <si>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</si>
  <si>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</si>
  <si>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</si>
  <si>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</si>
  <si>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</si>
  <si>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</si>
  <si>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</si>
  <si>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</si>
  <si>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</si>
  <si>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</si>
  <si>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</si>
  <si>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</si>
  <si>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</si>
  <si>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</si>
  <si>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</si>
  <si>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</si>
  <si>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</si>
  <si>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</si>
  <si>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</si>
  <si>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</si>
  <si>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</si>
  <si>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</si>
  <si>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</si>
  <si>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</si>
  <si>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</si>
  <si>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</si>
  <si>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</si>
  <si>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</si>
  <si>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</si>
  <si>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</si>
  <si>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</si>
  <si>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</si>
  <si>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</si>
  <si>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</si>
  <si>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</si>
  <si>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</si>
  <si>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</si>
  <si>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</si>
  <si>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</si>
  <si>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</si>
  <si>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</si>
  <si>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</si>
  <si>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</si>
  <si>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</si>
  <si>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</si>
  <si>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</si>
  <si>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</si>
  <si>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</si>
  <si>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</si>
  <si>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</si>
  <si>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</si>
  <si>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</si>
  <si>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</si>
  <si>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</si>
  <si>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</si>
  <si>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</si>
  <si>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</si>
  <si>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</si>
  <si>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</si>
  <si>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</si>
  <si>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</si>
  <si>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</si>
  <si>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</si>
  <si>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</si>
  <si>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</si>
  <si>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</si>
  <si>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</si>
  <si>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</si>
  <si>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</si>
  <si>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</si>
  <si>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</si>
  <si>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</si>
  <si>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</si>
  <si>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</si>
  <si>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</si>
  <si>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</si>
  <si>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</si>
  <si>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</si>
  <si>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</si>
  <si>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</si>
  <si>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</si>
  <si>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</si>
  <si>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</si>
  <si>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</si>
  <si>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</si>
  <si>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</si>
  <si>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</si>
  <si>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</si>
  <si>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</si>
  <si>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</si>
  <si>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</si>
  <si>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</si>
  <si>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</si>
  <si>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</si>
  <si>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</si>
  <si>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</si>
  <si>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</si>
  <si>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</si>
  <si>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</si>
  <si>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</si>
  <si>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</si>
  <si>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</si>
  <si>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</si>
  <si>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</si>
  <si>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</si>
  <si>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</si>
  <si>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</si>
  <si>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</si>
  <si>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</si>
  <si>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</si>
  <si>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</si>
  <si>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</si>
  <si>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</si>
  <si>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</si>
  <si>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</si>
  <si>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</si>
  <si>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</si>
  <si>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</si>
  <si>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</si>
  <si>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</si>
  <si>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</si>
  <si>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</si>
  <si>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</si>
  <si>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</si>
  <si>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</si>
  <si>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</si>
  <si>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</si>
  <si>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</si>
  <si>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</si>
  <si>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</si>
  <si>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</si>
  <si>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</si>
  <si>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</si>
  <si>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</si>
  <si>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</si>
  <si>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</si>
  <si>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</si>
  <si>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</si>
  <si>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</si>
  <si>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</si>
  <si>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</si>
  <si>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</si>
  <si>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</si>
  <si>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</si>
  <si>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</si>
  <si>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</si>
  <si>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</si>
  <si>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</si>
  <si>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</si>
  <si>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</si>
  <si>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</si>
  <si>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</si>
  <si>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</si>
  <si>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</si>
  <si>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</si>
  <si>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</si>
  <si>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</si>
  <si>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</si>
  <si>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</si>
  <si>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</si>
  <si>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</si>
  <si>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</si>
  <si>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</si>
  <si>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</si>
  <si>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</si>
  <si>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</si>
  <si>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</si>
  <si>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</si>
  <si>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</si>
  <si>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</si>
  <si>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</si>
  <si>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</si>
  <si>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</si>
  <si>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</si>
  <si>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</si>
  <si>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</si>
  <si>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</si>
  <si>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</si>
  <si>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</si>
  <si>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</si>
  <si>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</si>
  <si>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</si>
  <si>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</si>
  <si>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</si>
  <si>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</si>
  <si>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</si>
  <si>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</si>
  <si>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</si>
  <si>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</si>
  <si>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</si>
  <si>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</si>
  <si>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</si>
  <si>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</si>
  <si>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</si>
  <si>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</si>
  <si>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</si>
  <si>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</si>
  <si>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</si>
  <si>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</si>
  <si>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</si>
  <si>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</si>
  <si>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4.55</t>
  </si>
  <si>
    <t>▲ 1.85</t>
  </si>
  <si>
    <t>▲ 0.80</t>
  </si>
  <si>
    <t>▲ 2.08</t>
  </si>
  <si>
    <t>▲ 1.51</t>
  </si>
  <si>
    <t>水道事業会計</t>
  </si>
  <si>
    <t>一般会計</t>
  </si>
  <si>
    <t>下水道事業会計</t>
  </si>
  <si>
    <t>介護保険特別会計</t>
  </si>
  <si>
    <t>国民健康保険特別会計（事業勘定）</t>
  </si>
  <si>
    <t>鶴瀬駅東口土地区画整理事業特別会計</t>
  </si>
  <si>
    <t>鶴瀬駅西口土地区画整理事業特別会計</t>
  </si>
  <si>
    <t>後期高齢者医療事業特別会計</t>
  </si>
  <si>
    <t>その他会計（赤字）</t>
  </si>
  <si>
    <t>その他会計（黒字）</t>
  </si>
  <si>
    <t>法適用企業</t>
  </si>
  <si>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</si>
  <si>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</si>
  <si>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</si>
  <si>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志木地区衛生組合</t>
    <rPh sb="0" eb="2">
      <t>シキ</t>
    </rPh>
    <rPh sb="2" eb="4">
      <t>チク</t>
    </rPh>
    <rPh sb="4" eb="6">
      <t>エイセイ</t>
    </rPh>
    <rPh sb="6" eb="8">
      <t>クミアイ</t>
    </rPh>
    <phoneticPr fontId="2"/>
  </si>
  <si>
    <t>入間東部地区衛生組合</t>
    <rPh sb="0" eb="2">
      <t>イルマ</t>
    </rPh>
    <rPh sb="2" eb="4">
      <t>トウブ</t>
    </rPh>
    <rPh sb="4" eb="6">
      <t>チク</t>
    </rPh>
    <rPh sb="6" eb="8">
      <t>エイセイ</t>
    </rPh>
    <rPh sb="8" eb="10">
      <t>クミアイ</t>
    </rPh>
    <phoneticPr fontId="2"/>
  </si>
  <si>
    <t>入間東部地区消防組合</t>
    <rPh sb="0" eb="2">
      <t>イルマ</t>
    </rPh>
    <rPh sb="2" eb="4">
      <t>トウブ</t>
    </rPh>
    <rPh sb="4" eb="6">
      <t>チク</t>
    </rPh>
    <rPh sb="6" eb="8">
      <t>ショウボウ</t>
    </rPh>
    <rPh sb="8" eb="10">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</si>
  <si>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</si>
  <si>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</si>
  <si>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</si>
  <si>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</si>
  <si>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</si>
  <si>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t>
    <phoneticPr fontId="2"/>
  </si>
  <si>
    <t>公益財団法人キラリ財団</t>
    <rPh sb="0" eb="2">
      <t>コウエキ</t>
    </rPh>
    <rPh sb="2" eb="4">
      <t>ザイダン</t>
    </rPh>
    <rPh sb="4" eb="6">
      <t>ホウジン</t>
    </rPh>
    <rPh sb="9" eb="11">
      <t>ザイダン</t>
    </rPh>
    <phoneticPr fontId="2"/>
  </si>
  <si>
    <t>公共施設整備基金</t>
    <rPh sb="0" eb="2">
      <t>コウキョウ</t>
    </rPh>
    <rPh sb="2" eb="4">
      <t>シセツ</t>
    </rPh>
    <rPh sb="4" eb="6">
      <t>セイビ</t>
    </rPh>
    <rPh sb="6" eb="8">
      <t>キキン</t>
    </rPh>
    <phoneticPr fontId="11"/>
  </si>
  <si>
    <t>緑地保全基金</t>
    <rPh sb="0" eb="2">
      <t>リョクチ</t>
    </rPh>
    <rPh sb="2" eb="4">
      <t>ホゼン</t>
    </rPh>
    <rPh sb="4" eb="6">
      <t>キキン</t>
    </rPh>
    <phoneticPr fontId="11"/>
  </si>
  <si>
    <t>文化振興基金</t>
    <rPh sb="0" eb="2">
      <t>ブンカ</t>
    </rPh>
    <rPh sb="2" eb="4">
      <t>シンコウ</t>
    </rPh>
    <rPh sb="4" eb="6">
      <t>キキン</t>
    </rPh>
    <phoneticPr fontId="11"/>
  </si>
  <si>
    <t>まちづくり寄附基金</t>
    <rPh sb="5" eb="7">
      <t>キフ</t>
    </rPh>
    <rPh sb="7" eb="9">
      <t>キキン</t>
    </rPh>
    <phoneticPr fontId="11"/>
  </si>
  <si>
    <t>産業振興基金</t>
    <rPh sb="0" eb="2">
      <t>サンギョウ</t>
    </rPh>
    <rPh sb="2" eb="4">
      <t>シンコウ</t>
    </rPh>
    <rPh sb="4" eb="6">
      <t>キキン</t>
    </rPh>
    <phoneticPr fontId="11"/>
  </si>
  <si>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</si>
  <si>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</si>
  <si>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</si>
  <si>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</si>
  <si>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</si>
  <si>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</si>
  <si>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については平成26年度からマイナスに転じており、実質公債費比率についても減少が続いている。将来負担比率がマイナスとなった要因については、地方債残高は増加したものの退職手当支給予定額の減などにより将来負担額が減少しており、充当可能財源についてはほぼ前年度並みで推移したことが考えられる。実質公債費比率が減となった要因については、標準財政規模が増加しているほか、元金は増加しているが利子は減少しており、元利償還金が前年を下回ったことによるものである。実質公債費比率については、公共施設の老朽化に伴う大規模修繕を控え地方債残高の増加が見込まれることから、これまで以上に公債費の適正化に取り組んでいく必要がある。</t>
    <rPh sb="0" eb="2">
      <t>ショウライ</t>
    </rPh>
    <rPh sb="2" eb="4">
      <t>フタン</t>
    </rPh>
    <rPh sb="4" eb="6">
      <t>ヒリツ</t>
    </rPh>
    <rPh sb="11" eb="13">
      <t>ヘイセイ</t>
    </rPh>
    <rPh sb="15" eb="17">
      <t>ネンド</t>
    </rPh>
    <rPh sb="24" eb="25">
      <t>テン</t>
    </rPh>
    <rPh sb="30" eb="32">
      <t>ジッシツ</t>
    </rPh>
    <rPh sb="32" eb="35">
      <t>コウサイヒ</t>
    </rPh>
    <rPh sb="35" eb="37">
      <t>ヒリツ</t>
    </rPh>
    <rPh sb="42" eb="44">
      <t>ゲンショウ</t>
    </rPh>
    <rPh sb="45" eb="46">
      <t>ツヅ</t>
    </rPh>
    <rPh sb="51" eb="53">
      <t>ショウライ</t>
    </rPh>
    <rPh sb="53" eb="55">
      <t>フタン</t>
    </rPh>
    <rPh sb="55" eb="57">
      <t>ヒリツ</t>
    </rPh>
    <rPh sb="66" eb="68">
      <t>ヨウイン</t>
    </rPh>
    <rPh sb="142" eb="143">
      <t>カンガ</t>
    </rPh>
    <rPh sb="148" eb="150">
      <t>ジッシツ</t>
    </rPh>
    <rPh sb="150" eb="153">
      <t>コウサイヒ</t>
    </rPh>
    <rPh sb="153" eb="155">
      <t>ヒリツ</t>
    </rPh>
    <rPh sb="156" eb="157">
      <t>ゲン</t>
    </rPh>
    <rPh sb="229" eb="231">
      <t>ジッシツ</t>
    </rPh>
    <rPh sb="231" eb="234">
      <t>コウサイヒ</t>
    </rPh>
    <rPh sb="234" eb="236">
      <t>ヒリツ</t>
    </rPh>
    <rPh sb="284" eb="286">
      <t>イジョウ</t>
    </rPh>
    <rPh sb="287" eb="290">
      <t>コウサイヒ</t>
    </rPh>
    <rPh sb="291" eb="294">
      <t>テキセイカ</t>
    </rPh>
    <rPh sb="295" eb="296">
      <t>ト</t>
    </rPh>
    <rPh sb="297" eb="298">
      <t>ク</t>
    </rPh>
    <rPh sb="302" eb="304">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</si>
  <si>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</si>
  <si>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</si>
  <si>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</si>
  <si>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</si>
  <si>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整備中・未整備</t>
    <rPh sb="0" eb="3">
      <t>セイビチュウ</t>
    </rPh>
    <rPh sb="4" eb="7">
      <t>ミセイビ</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</si>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</sst>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F35C-4F64-A13E-29F2EE7990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44536</c:v>
                </c:pt>
                <c:pt idx="1">
                  <c:v>53916</c:v>
                </c:pt>
                <c:pt idx="2">
                  <c:v>37936</c:v>
                </c:pt>
                <c:pt idx="3">
                  <c:v>36527</c:v>
                </c:pt>
                <c:pt idx="4">
                  <c:v>37714</c:v>
                </c:pt>
              </c:numCache>
            </c:numRef>
          </c:val>
          <c:smooth val="0"/>
          <c:extLst>
            <c:ext xmlns:c16="http://schemas.microsoft.com/office/drawing/2014/chart" uri="{C3380CC4-5D6E-409C-BE32-E72D297353CC}">
              <c16:uniqueId val="{00000001-F35C-4F64-A13E-29F2EE799048}"/>
            </c:ext>
          </c:extLst>
        </c:ser>
        <c:dLbls>
          <c:showLegendKey val="0"/>
          <c:showVal val="0"/>
          <c:showCatName val="0"/>
          <c:showSerName val="0"/>
          <c:showPercent val="0"/>
          <c:showBubbleSize val="0"/>
        </c:dLbls>
        <c:marker val="1"/>
        <c:smooth val="0"/>
        <c:axId val="129609728"/>
        <c:axId val="129611648"/>
      </c:lineChart>
      <c:catAx>
        <c:axId val="12960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11648"/>
        <c:crosses val="autoZero"/>
        <c:auto val="1"/>
        <c:lblAlgn val="ctr"/>
        <c:lblOffset val="100"/>
        <c:tickLblSkip val="1"/>
        <c:tickMarkSkip val="1"/>
        <c:noMultiLvlLbl val="0"/>
      </c:catAx>
      <c:valAx>
        <c:axId val="1296116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60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3.47</c:v>
                </c:pt>
                <c:pt idx="1">
                  <c:v>4.1500000000000004</c:v>
                </c:pt>
                <c:pt idx="2">
                  <c:v>5.77</c:v>
                </c:pt>
                <c:pt idx="3">
                  <c:v>3.66</c:v>
                </c:pt>
                <c:pt idx="4">
                  <c:v>3.63</c:v>
                </c:pt>
              </c:numCache>
            </c:numRef>
          </c:val>
          <c:extLst>
            <c:ext xmlns:c16="http://schemas.microsoft.com/office/drawing/2014/chart" uri="{C3380CC4-5D6E-409C-BE32-E72D297353CC}">
              <c16:uniqueId val="{00000000-2129-410C-8DC4-4E34A39758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14.68</c:v>
                </c:pt>
                <c:pt idx="1">
                  <c:v>13.67</c:v>
                </c:pt>
                <c:pt idx="2">
                  <c:v>12.42</c:v>
                </c:pt>
                <c:pt idx="3">
                  <c:v>15.1</c:v>
                </c:pt>
                <c:pt idx="4">
                  <c:v>15.16</c:v>
                </c:pt>
              </c:numCache>
            </c:numRef>
          </c:val>
          <c:extLst>
            <c:ext xmlns:c16="http://schemas.microsoft.com/office/drawing/2014/chart" uri="{C3380CC4-5D6E-409C-BE32-E72D297353CC}">
              <c16:uniqueId val="{00000001-2129-410C-8DC4-4E34A39758CE}"/>
            </c:ext>
          </c:extLst>
        </c:ser>
        <c:dLbls>
          <c:showLegendKey val="0"/>
          <c:showVal val="0"/>
          <c:showCatName val="0"/>
          <c:showSerName val="0"/>
          <c:showPercent val="0"/>
          <c:showBubbleSize val="0"/>
        </c:dLbls>
        <c:gapWidth val="250"/>
        <c:overlap val="100"/>
        <c:axId val="221477888"/>
        <c:axId val="22149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-4.55</c:v>
                </c:pt>
                <c:pt idx="1">
                  <c:v>-1.85</c:v>
                </c:pt>
                <c:pt idx="2">
                  <c:v>-0.8</c:v>
                </c:pt>
                <c:pt idx="3">
                  <c:v>-2.08</c:v>
                </c:pt>
                <c:pt idx="4">
                  <c:v>-1.51</c:v>
                </c:pt>
              </c:numCache>
            </c:numRef>
          </c:val>
          <c:smooth val="0"/>
          <c:extLst>
            <c:ext xmlns:c16="http://schemas.microsoft.com/office/drawing/2014/chart" uri="{C3380CC4-5D6E-409C-BE32-E72D297353CC}">
              <c16:uniqueId val="{00000002-2129-410C-8DC4-4E34A39758CE}"/>
            </c:ext>
          </c:extLst>
        </c:ser>
        <c:dLbls>
          <c:showLegendKey val="0"/>
          <c:showVal val="0"/>
          <c:showCatName val="0"/>
          <c:showSerName val="0"/>
          <c:showPercent val="0"/>
          <c:showBubbleSize val="0"/>
        </c:dLbls>
        <c:marker val="1"/>
        <c:smooth val="0"/>
        <c:axId val="221477888"/>
        <c:axId val="221496448"/>
      </c:lineChart>
      <c:catAx>
        <c:axId val="2214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496448"/>
        <c:crosses val="autoZero"/>
        <c:auto val="1"/>
        <c:lblAlgn val="ctr"/>
        <c:lblOffset val="100"/>
        <c:tickLblSkip val="1"/>
        <c:tickMarkSkip val="1"/>
        <c:noMultiLvlLbl val="0"/>
      </c:catAx>
      <c:valAx>
        <c:axId val="22149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D7A7-49B6-858F-A8ADDB4816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A7-49B6-858F-A8ADDB4816E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7A7-49B6-858F-A8ADDB4816E0}"/>
            </c:ext>
          </c:extLst>
        </c:ser>
        <c:ser>
          <c:idx val="3"/>
          <c:order val="3"/>
          <c:tx>
            <c:strRef>
              <c:f>データシート!$A$30</c:f>
              <c:strCache>
                <c:ptCount val="1"/>
                <c:pt idx="0">
                  <c:v>鶴瀬駅西口土地区画整理事業特別会計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0.94</c:v>
                </c:pt>
                <c:pt idx="4">
                  <c:v>#N/A</c:v>
                </c:pt>
                <c:pt idx="5">
                  <c:v>0.19</c:v>
                </c:pt>
                <c:pt idx="6">
                  <c:v>#N/A</c:v>
                </c:pt>
                <c:pt idx="7">
                  <c:v>0.31</c:v>
                </c:pt>
                <c:pt idx="8">
                  <c:v>#N/A</c:v>
                </c:pt>
                <c:pt idx="9">
                  <c:v>0.15</c:v>
                </c:pt>
              </c:numCache>
            </c:numRef>
          </c:val>
          <c:extLst>
            <c:ext xmlns:c16="http://schemas.microsoft.com/office/drawing/2014/chart" uri="{C3380CC4-5D6E-409C-BE32-E72D297353CC}">
              <c16:uniqueId val="{00000003-D7A7-49B6-858F-A8ADDB4816E0}"/>
            </c:ext>
          </c:extLst>
        </c:ser>
        <c:ser>
          <c:idx val="4"/>
          <c:order val="4"/>
          <c:tx>
            <c:strRef>
              <c:f>データシート!$A$31</c:f>
              <c:strCache>
                <c:ptCount val="1"/>
                <c:pt idx="0">
                  <c:v>鶴瀬駅東口土地区画整理事業特別会計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0.08</c:v>
                </c:pt>
                <c:pt idx="6">
                  <c:v>#N/A</c:v>
                </c:pt>
                <c:pt idx="7">
                  <c:v>0.13</c:v>
                </c:pt>
                <c:pt idx="8">
                  <c:v>#N/A</c:v>
                </c:pt>
                <c:pt idx="9">
                  <c:v>0.24</c:v>
                </c:pt>
              </c:numCache>
            </c:numRef>
          </c:val>
          <c:extLst>
            <c:ext xmlns:c16="http://schemas.microsoft.com/office/drawing/2014/chart" uri="{C3380CC4-5D6E-409C-BE32-E72D297353CC}">
              <c16:uniqueId val="{00000004-D7A7-49B6-858F-A8ADDB4816E0}"/>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c:v>
                </c:pt>
                <c:pt idx="2">
                  <c:v>#N/A</c:v>
                </c:pt>
                <c:pt idx="3">
                  <c:v>0.31</c:v>
                </c:pt>
                <c:pt idx="4">
                  <c:v>#N/A</c:v>
                </c:pt>
                <c:pt idx="5">
                  <c:v>0.35</c:v>
                </c:pt>
                <c:pt idx="6">
                  <c:v>#N/A</c:v>
                </c:pt>
                <c:pt idx="7">
                  <c:v>0.4</c:v>
                </c:pt>
                <c:pt idx="8">
                  <c:v>#N/A</c:v>
                </c:pt>
                <c:pt idx="9">
                  <c:v>0.35</c:v>
                </c:pt>
              </c:numCache>
            </c:numRef>
          </c:val>
          <c:extLst>
            <c:ext xmlns:c16="http://schemas.microsoft.com/office/drawing/2014/chart" uri="{C3380CC4-5D6E-409C-BE32-E72D297353CC}">
              <c16:uniqueId val="{00000005-D7A7-49B6-858F-A8ADDB4816E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0.17</c:v>
                </c:pt>
                <c:pt idx="4">
                  <c:v>#N/A</c:v>
                </c:pt>
                <c:pt idx="5">
                  <c:v>0.94</c:v>
                </c:pt>
                <c:pt idx="6">
                  <c:v>#N/A</c:v>
                </c:pt>
                <c:pt idx="7">
                  <c:v>1.05</c:v>
                </c:pt>
                <c:pt idx="8">
                  <c:v>#N/A</c:v>
                </c:pt>
                <c:pt idx="9">
                  <c:v>0.87</c:v>
                </c:pt>
              </c:numCache>
            </c:numRef>
          </c:val>
          <c:extLst>
            <c:ext xmlns:c16="http://schemas.microsoft.com/office/drawing/2014/chart" uri="{C3380CC4-5D6E-409C-BE32-E72D297353CC}">
              <c16:uniqueId val="{00000006-D7A7-49B6-858F-A8ADDB4816E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2.64</c:v>
                </c:pt>
                <c:pt idx="2">
                  <c:v>#N/A</c:v>
                </c:pt>
                <c:pt idx="3">
                  <c:v>1.53</c:v>
                </c:pt>
                <c:pt idx="4">
                  <c:v>#N/A</c:v>
                </c:pt>
                <c:pt idx="5">
                  <c:v>2.12</c:v>
                </c:pt>
                <c:pt idx="6">
                  <c:v>#N/A</c:v>
                </c:pt>
                <c:pt idx="7">
                  <c:v>2.74</c:v>
                </c:pt>
                <c:pt idx="8">
                  <c:v>#N/A</c:v>
                </c:pt>
                <c:pt idx="9">
                  <c:v>3.17</c:v>
                </c:pt>
              </c:numCache>
            </c:numRef>
          </c:val>
          <c:extLst>
            <c:ext xmlns:c16="http://schemas.microsoft.com/office/drawing/2014/chart" uri="{C3380CC4-5D6E-409C-BE32-E72D297353CC}">
              <c16:uniqueId val="{00000007-D7A7-49B6-858F-A8ADDB4816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3.26</c:v>
                </c:pt>
                <c:pt idx="2">
                  <c:v>#N/A</c:v>
                </c:pt>
                <c:pt idx="3">
                  <c:v>3.14</c:v>
                </c:pt>
                <c:pt idx="4">
                  <c:v>#N/A</c:v>
                </c:pt>
                <c:pt idx="5">
                  <c:v>5.49</c:v>
                </c:pt>
                <c:pt idx="6">
                  <c:v>#N/A</c:v>
                </c:pt>
                <c:pt idx="7">
                  <c:v>3.21</c:v>
                </c:pt>
                <c:pt idx="8">
                  <c:v>#N/A</c:v>
                </c:pt>
                <c:pt idx="9">
                  <c:v>3.23</c:v>
                </c:pt>
              </c:numCache>
            </c:numRef>
          </c:val>
          <c:extLst>
            <c:ext xmlns:c16="http://schemas.microsoft.com/office/drawing/2014/chart" uri="{C3380CC4-5D6E-409C-BE32-E72D297353CC}">
              <c16:uniqueId val="{00000008-D7A7-49B6-858F-A8ADDB4816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8.1300000000000008</c:v>
                </c:pt>
                <c:pt idx="2">
                  <c:v>#N/A</c:v>
                </c:pt>
                <c:pt idx="3">
                  <c:v>6.45</c:v>
                </c:pt>
                <c:pt idx="4">
                  <c:v>#N/A</c:v>
                </c:pt>
                <c:pt idx="5">
                  <c:v>7.25</c:v>
                </c:pt>
                <c:pt idx="6">
                  <c:v>#N/A</c:v>
                </c:pt>
                <c:pt idx="7">
                  <c:v>6.24</c:v>
                </c:pt>
                <c:pt idx="8">
                  <c:v>#N/A</c:v>
                </c:pt>
                <c:pt idx="9">
                  <c:v>5.72</c:v>
                </c:pt>
              </c:numCache>
            </c:numRef>
          </c:val>
          <c:extLst>
            <c:ext xmlns:c16="http://schemas.microsoft.com/office/drawing/2014/chart" uri="{C3380CC4-5D6E-409C-BE32-E72D297353CC}">
              <c16:uniqueId val="{00000009-D7A7-49B6-858F-A8ADDB4816E0}"/>
            </c:ext>
          </c:extLst>
        </c:ser>
        <c:dLbls>
          <c:showLegendKey val="0"/>
          <c:showVal val="0"/>
          <c:showCatName val="0"/>
          <c:showSerName val="0"/>
          <c:showPercent val="0"/>
          <c:showBubbleSize val="0"/>
        </c:dLbls>
        <c:gapWidth val="150"/>
        <c:overlap val="100"/>
        <c:axId val="221624960"/>
        <c:axId val="221634944"/>
      </c:barChart>
      <c:catAx>
        <c:axId val="2216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634944"/>
        <c:crosses val="autoZero"/>
        <c:auto val="1"/>
        <c:lblAlgn val="ctr"/>
        <c:lblOffset val="100"/>
        <c:tickLblSkip val="1"/>
        <c:tickMarkSkip val="1"/>
        <c:noMultiLvlLbl val="0"/>
      </c:catAx>
      <c:valAx>
        <c:axId val="22163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62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3116</c:v>
                </c:pt>
                <c:pt idx="5">
                  <c:v>3238</c:v>
                </c:pt>
                <c:pt idx="8">
                  <c:v>3009</c:v>
                </c:pt>
                <c:pt idx="11">
                  <c:v>2938</c:v>
                </c:pt>
                <c:pt idx="14">
                  <c:v>2890</c:v>
                </c:pt>
              </c:numCache>
            </c:numRef>
          </c:val>
          <c:extLst>
            <c:ext xmlns:c16="http://schemas.microsoft.com/office/drawing/2014/chart" uri="{C3380CC4-5D6E-409C-BE32-E72D297353CC}">
              <c16:uniqueId val="{00000000-5FA4-4C61-A6AF-A73959F103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A4-4C61-A6AF-A73959F103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535</c:v>
                </c:pt>
                <c:pt idx="3">
                  <c:v>256</c:v>
                </c:pt>
                <c:pt idx="6">
                  <c:v>164</c:v>
                </c:pt>
                <c:pt idx="9">
                  <c:v>324</c:v>
                </c:pt>
                <c:pt idx="12">
                  <c:v>36</c:v>
                </c:pt>
              </c:numCache>
            </c:numRef>
          </c:val>
          <c:extLst>
            <c:ext xmlns:c16="http://schemas.microsoft.com/office/drawing/2014/chart" uri="{C3380CC4-5D6E-409C-BE32-E72D297353CC}">
              <c16:uniqueId val="{00000002-5FA4-4C61-A6AF-A73959F103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140</c:v>
                </c:pt>
                <c:pt idx="3">
                  <c:v>207</c:v>
                </c:pt>
                <c:pt idx="6">
                  <c:v>269</c:v>
                </c:pt>
                <c:pt idx="9">
                  <c:v>234</c:v>
                </c:pt>
                <c:pt idx="12">
                  <c:v>184</c:v>
                </c:pt>
              </c:numCache>
            </c:numRef>
          </c:val>
          <c:extLst>
            <c:ext xmlns:c16="http://schemas.microsoft.com/office/drawing/2014/chart" uri="{C3380CC4-5D6E-409C-BE32-E72D297353CC}">
              <c16:uniqueId val="{00000003-5FA4-4C61-A6AF-A73959F103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492</c:v>
                </c:pt>
                <c:pt idx="3">
                  <c:v>525</c:v>
                </c:pt>
                <c:pt idx="6">
                  <c:v>514</c:v>
                </c:pt>
                <c:pt idx="9">
                  <c:v>491</c:v>
                </c:pt>
                <c:pt idx="12">
                  <c:v>457</c:v>
                </c:pt>
              </c:numCache>
            </c:numRef>
          </c:val>
          <c:extLst>
            <c:ext xmlns:c16="http://schemas.microsoft.com/office/drawing/2014/chart" uri="{C3380CC4-5D6E-409C-BE32-E72D297353CC}">
              <c16:uniqueId val="{00000004-5FA4-4C61-A6AF-A73959F103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A4-4C61-A6AF-A73959F103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A4-4C61-A6AF-A73959F103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2894</c:v>
                </c:pt>
                <c:pt idx="3">
                  <c:v>2832</c:v>
                </c:pt>
                <c:pt idx="6">
                  <c:v>2736</c:v>
                </c:pt>
                <c:pt idx="9">
                  <c:v>2565</c:v>
                </c:pt>
                <c:pt idx="12">
                  <c:v>2608</c:v>
                </c:pt>
              </c:numCache>
            </c:numRef>
          </c:val>
          <c:extLst>
            <c:ext xmlns:c16="http://schemas.microsoft.com/office/drawing/2014/chart" uri="{C3380CC4-5D6E-409C-BE32-E72D297353CC}">
              <c16:uniqueId val="{00000007-5FA4-4C61-A6AF-A73959F10327}"/>
            </c:ext>
          </c:extLst>
        </c:ser>
        <c:dLbls>
          <c:showLegendKey val="0"/>
          <c:showVal val="0"/>
          <c:showCatName val="0"/>
          <c:showSerName val="0"/>
          <c:showPercent val="0"/>
          <c:showBubbleSize val="0"/>
        </c:dLbls>
        <c:gapWidth val="100"/>
        <c:overlap val="100"/>
        <c:axId val="221853568"/>
        <c:axId val="221859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945</c:v>
                </c:pt>
                <c:pt idx="2">
                  <c:v>#N/A</c:v>
                </c:pt>
                <c:pt idx="3">
                  <c:v>#N/A</c:v>
                </c:pt>
                <c:pt idx="4">
                  <c:v>582</c:v>
                </c:pt>
                <c:pt idx="5">
                  <c:v>#N/A</c:v>
                </c:pt>
                <c:pt idx="6">
                  <c:v>#N/A</c:v>
                </c:pt>
                <c:pt idx="7">
                  <c:v>674</c:v>
                </c:pt>
                <c:pt idx="8">
                  <c:v>#N/A</c:v>
                </c:pt>
                <c:pt idx="9">
                  <c:v>#N/A</c:v>
                </c:pt>
                <c:pt idx="10">
                  <c:v>676</c:v>
                </c:pt>
                <c:pt idx="11">
                  <c:v>#N/A</c:v>
                </c:pt>
                <c:pt idx="12">
                  <c:v>#N/A</c:v>
                </c:pt>
                <c:pt idx="13">
                  <c:v>395</c:v>
                </c:pt>
                <c:pt idx="14">
                  <c:v>#N/A</c:v>
                </c:pt>
              </c:numCache>
            </c:numRef>
          </c:val>
          <c:smooth val="0"/>
          <c:extLst>
            <c:ext xmlns:c16="http://schemas.microsoft.com/office/drawing/2014/chart" uri="{C3380CC4-5D6E-409C-BE32-E72D297353CC}">
              <c16:uniqueId val="{00000008-5FA4-4C61-A6AF-A73959F10327}"/>
            </c:ext>
          </c:extLst>
        </c:ser>
        <c:dLbls>
          <c:showLegendKey val="0"/>
          <c:showVal val="0"/>
          <c:showCatName val="0"/>
          <c:showSerName val="0"/>
          <c:showPercent val="0"/>
          <c:showBubbleSize val="0"/>
        </c:dLbls>
        <c:marker val="1"/>
        <c:smooth val="0"/>
        <c:axId val="221853568"/>
        <c:axId val="221859840"/>
      </c:lineChart>
      <c:catAx>
        <c:axId val="2218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859840"/>
        <c:crosses val="autoZero"/>
        <c:auto val="1"/>
        <c:lblAlgn val="ctr"/>
        <c:lblOffset val="100"/>
        <c:tickLblSkip val="1"/>
        <c:tickMarkSkip val="1"/>
        <c:noMultiLvlLbl val="0"/>
      </c:catAx>
      <c:valAx>
        <c:axId val="22185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85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24567</c:v>
                </c:pt>
                <c:pt idx="5">
                  <c:v>24626</c:v>
                </c:pt>
                <c:pt idx="8">
                  <c:v>24675</c:v>
                </c:pt>
                <c:pt idx="11">
                  <c:v>24293</c:v>
                </c:pt>
                <c:pt idx="14">
                  <c:v>24599</c:v>
                </c:pt>
              </c:numCache>
            </c:numRef>
          </c:val>
          <c:extLst>
            <c:ext xmlns:c16="http://schemas.microsoft.com/office/drawing/2014/chart" uri="{C3380CC4-5D6E-409C-BE32-E72D297353CC}">
              <c16:uniqueId val="{00000000-3CA7-450C-BCB3-AD6CAD5A85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4638</c:v>
                </c:pt>
                <c:pt idx="5">
                  <c:v>5072</c:v>
                </c:pt>
                <c:pt idx="8">
                  <c:v>5228</c:v>
                </c:pt>
                <c:pt idx="11">
                  <c:v>4531</c:v>
                </c:pt>
                <c:pt idx="14">
                  <c:v>4223</c:v>
                </c:pt>
              </c:numCache>
            </c:numRef>
          </c:val>
          <c:extLst>
            <c:ext xmlns:c16="http://schemas.microsoft.com/office/drawing/2014/chart" uri="{C3380CC4-5D6E-409C-BE32-E72D297353CC}">
              <c16:uniqueId val="{00000001-3CA7-450C-BCB3-AD6CAD5A85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4634</c:v>
                </c:pt>
                <c:pt idx="5">
                  <c:v>4324</c:v>
                </c:pt>
                <c:pt idx="8">
                  <c:v>4339</c:v>
                </c:pt>
                <c:pt idx="11">
                  <c:v>5386</c:v>
                </c:pt>
                <c:pt idx="14">
                  <c:v>5378</c:v>
                </c:pt>
              </c:numCache>
            </c:numRef>
          </c:val>
          <c:extLst>
            <c:ext xmlns:c16="http://schemas.microsoft.com/office/drawing/2014/chart" uri="{C3380CC4-5D6E-409C-BE32-E72D297353CC}">
              <c16:uniqueId val="{00000002-3CA7-450C-BCB3-AD6CAD5A85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A7-450C-BCB3-AD6CAD5A85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A7-450C-BCB3-AD6CAD5A85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A7-450C-BCB3-AD6CAD5A85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4373</c:v>
                </c:pt>
                <c:pt idx="3">
                  <c:v>3909</c:v>
                </c:pt>
                <c:pt idx="6">
                  <c:v>4007</c:v>
                </c:pt>
                <c:pt idx="9">
                  <c:v>3875</c:v>
                </c:pt>
                <c:pt idx="12">
                  <c:v>3683</c:v>
                </c:pt>
              </c:numCache>
            </c:numRef>
          </c:val>
          <c:extLst>
            <c:ext xmlns:c16="http://schemas.microsoft.com/office/drawing/2014/chart" uri="{C3380CC4-5D6E-409C-BE32-E72D297353CC}">
              <c16:uniqueId val="{00000006-3CA7-450C-BCB3-AD6CAD5A85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1953</c:v>
                </c:pt>
                <c:pt idx="3">
                  <c:v>2024</c:v>
                </c:pt>
                <c:pt idx="6">
                  <c:v>1814</c:v>
                </c:pt>
                <c:pt idx="9">
                  <c:v>1658</c:v>
                </c:pt>
                <c:pt idx="12">
                  <c:v>1526</c:v>
                </c:pt>
              </c:numCache>
            </c:numRef>
          </c:val>
          <c:extLst>
            <c:ext xmlns:c16="http://schemas.microsoft.com/office/drawing/2014/chart" uri="{C3380CC4-5D6E-409C-BE32-E72D297353CC}">
              <c16:uniqueId val="{00000007-3CA7-450C-BCB3-AD6CAD5A85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4395</c:v>
                </c:pt>
                <c:pt idx="3">
                  <c:v>4063</c:v>
                </c:pt>
                <c:pt idx="6">
                  <c:v>4026</c:v>
                </c:pt>
                <c:pt idx="9">
                  <c:v>4027</c:v>
                </c:pt>
                <c:pt idx="12">
                  <c:v>3854</c:v>
                </c:pt>
              </c:numCache>
            </c:numRef>
          </c:val>
          <c:extLst>
            <c:ext xmlns:c16="http://schemas.microsoft.com/office/drawing/2014/chart" uri="{C3380CC4-5D6E-409C-BE32-E72D297353CC}">
              <c16:uniqueId val="{00000008-3CA7-450C-BCB3-AD6CAD5A85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1924</c:v>
                </c:pt>
                <c:pt idx="3">
                  <c:v>920</c:v>
                </c:pt>
                <c:pt idx="6">
                  <c:v>493</c:v>
                </c:pt>
                <c:pt idx="9">
                  <c:v>176</c:v>
                </c:pt>
                <c:pt idx="12">
                  <c:v>147</c:v>
                </c:pt>
              </c:numCache>
            </c:numRef>
          </c:val>
          <c:extLst>
            <c:ext xmlns:c16="http://schemas.microsoft.com/office/drawing/2014/chart" uri="{C3380CC4-5D6E-409C-BE32-E72D297353CC}">
              <c16:uniqueId val="{00000009-3CA7-450C-BCB3-AD6CAD5A85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21586</c:v>
                </c:pt>
                <c:pt idx="3">
                  <c:v>22018</c:v>
                </c:pt>
                <c:pt idx="6">
                  <c:v>22478</c:v>
                </c:pt>
                <c:pt idx="9">
                  <c:v>23134</c:v>
                </c:pt>
                <c:pt idx="12">
                  <c:v>23223</c:v>
                </c:pt>
              </c:numCache>
            </c:numRef>
          </c:val>
          <c:extLst>
            <c:ext xmlns:c16="http://schemas.microsoft.com/office/drawing/2014/chart" uri="{C3380CC4-5D6E-409C-BE32-E72D297353CC}">
              <c16:uniqueId val="{0000000A-3CA7-450C-BCB3-AD6CAD5A8596}"/>
            </c:ext>
          </c:extLst>
        </c:ser>
        <c:dLbls>
          <c:showLegendKey val="0"/>
          <c:showVal val="0"/>
          <c:showCatName val="0"/>
          <c:showSerName val="0"/>
          <c:showPercent val="0"/>
          <c:showBubbleSize val="0"/>
        </c:dLbls>
        <c:gapWidth val="100"/>
        <c:overlap val="100"/>
        <c:axId val="144537088"/>
        <c:axId val="14453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A7-450C-BCB3-AD6CAD5A8596}"/>
            </c:ext>
          </c:extLst>
        </c:ser>
        <c:dLbls>
          <c:showLegendKey val="0"/>
          <c:showVal val="0"/>
          <c:showCatName val="0"/>
          <c:showSerName val="0"/>
          <c:showPercent val="0"/>
          <c:showBubbleSize val="0"/>
        </c:dLbls>
        <c:marker val="1"/>
        <c:smooth val="0"/>
        <c:axId val="144537088"/>
        <c:axId val="144539008"/>
      </c:lineChart>
      <c:catAx>
        <c:axId val="1445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539008"/>
        <c:crosses val="autoZero"/>
        <c:auto val="1"/>
        <c:lblAlgn val="ctr"/>
        <c:lblOffset val="100"/>
        <c:tickLblSkip val="1"/>
        <c:tickMarkSkip val="1"/>
        <c:noMultiLvlLbl val="0"/>
      </c:catAx>
      <c:valAx>
        <c:axId val="14453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3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2472</c:v>
                </c:pt>
                <c:pt idx="1">
                  <c:v>3020</c:v>
                </c:pt>
                <c:pt idx="2">
                  <c:v>3043</c:v>
                </c:pt>
              </c:numCache>
            </c:numRef>
          </c:val>
          <c:extLst>
            <c:ext xmlns:c16="http://schemas.microsoft.com/office/drawing/2014/chart" uri="{C3380CC4-5D6E-409C-BE32-E72D297353CC}">
              <c16:uniqueId val="{00000000-832F-4E47-97BF-A262FB3DE1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32F-4E47-97BF-A262FB3DE1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1631</c:v>
                </c:pt>
                <c:pt idx="1">
                  <c:v>1981</c:v>
                </c:pt>
                <c:pt idx="2">
                  <c:v>1770</c:v>
                </c:pt>
              </c:numCache>
            </c:numRef>
          </c:val>
          <c:extLst>
            <c:ext xmlns:c16="http://schemas.microsoft.com/office/drawing/2014/chart" uri="{C3380CC4-5D6E-409C-BE32-E72D297353CC}">
              <c16:uniqueId val="{00000002-832F-4E47-97BF-A262FB3DE1AC}"/>
            </c:ext>
          </c:extLst>
        </c:ser>
        <c:dLbls>
          <c:showLegendKey val="0"/>
          <c:showVal val="0"/>
          <c:showCatName val="0"/>
          <c:showSerName val="0"/>
          <c:showPercent val="0"/>
          <c:showBubbleSize val="0"/>
        </c:dLbls>
        <c:gapWidth val="120"/>
        <c:overlap val="100"/>
        <c:axId val="221776896"/>
        <c:axId val="221778688"/>
      </c:barChart>
      <c:catAx>
        <c:axId val="2217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778688"/>
        <c:crosses val="autoZero"/>
        <c:auto val="1"/>
        <c:lblAlgn val="ctr"/>
        <c:lblOffset val="100"/>
        <c:tickLblSkip val="1"/>
        <c:tickMarkSkip val="1"/>
        <c:noMultiLvlLbl val="0"/>
      </c:catAx>
      <c:valAx>
        <c:axId val="221778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77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{DDBF6D3E-03C0-43C9-90AD-534D3A2B426E}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1B-4303-8362-632113A694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{D41AF92A-12DF-4CDE-ABE6-D28308E0C809}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1B-4303-8362-632113A694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{EFB8925D-FB2F-4BE3-BE10-708F90313118}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1B-4303-8362-632113A694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{BB001F49-7407-4BB6-B2E1-B649E5655A0F}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1B-4303-8362-632113A694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{D656306E-2DB5-4182-9491-02BC9C462325}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1B-4303-8362-632113A694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{117B068E-D4BE-4597-AFF0-8FBEA341589E}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1B-4303-8362-632113A694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{26C51C51-20FC-4975-BF82-AF0BACE784F7}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1B-4303-8362-632113A6947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{AA765EC0-4FA0-403F-B202-CB1FBE3D8860}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1B-4303-8362-632113A694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{52E1FE97-6E0B-494A-B131-0889AC3D5ECD}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1B-4303-8362-632113A694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1B-4303-8362-632113A694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{463CF490-CEE3-4BB5-AC31-F2FF16C80750}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1B-4303-8362-632113A694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{6B84BE35-6F07-4389-B74F-C11477DD64AA}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1B-4303-8362-632113A694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{BD805F75-28D1-4C2D-8660-48E26091EE9B}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1B-4303-8362-632113A694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{E5723893-A77B-404B-AACB-6EAA2AE819AE}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1B-4303-8362-632113A694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{686615FF-0EE8-43E4-B8A0-1B3AF60A0CF2}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1B-4303-8362-632113A6947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{9DBCA1A5-0565-4EA5-A6CA-2205374D7103}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1B-4303-8362-632113A6947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{521C668C-2344-4029-BB25-BE8D654FAD93}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1B-4303-8362-632113A69474}"/>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{C8217AF2-7637-461D-BBAE-B12DC995E7B8}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1B-4303-8362-632113A6947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{90337F95-A7A8-4DF8-BCF5-4FA4C44A3251}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1B-4303-8362-632113A694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numCache>
            </c:numRef>
          </c:xVal>
          <c:yVal>
            <c:numRef>
              <c:f>公会計指標分析・財政指標組合せ分析表!$BP$55:$DC$55</c:f>
              <c:numCache>
                <c:formatCode>#,##0.0;"▲ "#,##0.0</c:formatCode>
                <c:ptCount val="40"/>
                <c:pt idx="24">
                  <c:v>53.1</c:v>
                </c:pt>
              </c:numCache>
            </c:numRef>
          </c:yVal>
          <c:smooth val="0"/>
          <c:extLst>
            <c:ext xmlns:c16="http://schemas.microsoft.com/office/drawing/2014/chart" uri="{C3380CC4-5D6E-409C-BE32-E72D297353CC}">
              <c16:uniqueId val="{00000013-9C1B-4303-8362-632113A69474}"/>
            </c:ext>
          </c:extLst>
        </c:ser>
        <c:dLbls>
          <c:showLegendKey val="0"/>
          <c:showVal val="1"/>
          <c:showCatName val="0"/>
          <c:showSerName val="0"/>
          <c:showPercent val="0"/>
          <c:showBubbleSize val="0"/>
        </c:dLbls>
        <c:axId val="46179840"/>
        <c:axId val="46181760"/>
      </c:scatterChart>
      <c:valAx>
        <c:axId val="46179840"/>
        <c:scaling>
          <c:orientation val="minMax"/>
          <c:max val="68.899999999999991"/>
          <c:min val="4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800000000000004"/>
          <c:min val="4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{2FF10A36-1F9F-4DEB-BD51-8CE22FCBD47D}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FBE-4F1C-B0AC-52FF2B9281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{4AA4453B-9B30-45CC-AC50-244C29CC91A0}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BE-4F1C-B0AC-52FF2B9281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{24B2F704-94EF-40FD-9FCC-7AA54784818F}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BE-4F1C-B0AC-52FF2B9281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{C26BE167-5D8E-4A20-B5AC-9A766F9C2CCE}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BE-4F1C-B0AC-52FF2B9281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{2D9A02B3-A350-40F9-8978-036B0783983A}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BE-4F1C-B0AC-52FF2B92819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{F1EC40CE-49A2-49C3-A584-7348A1EF608E}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FBE-4F1C-B0AC-52FF2B92819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{E3ED75AF-56FC-471D-8911-757CE42FE6AC}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FBE-4F1C-B0AC-52FF2B92819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{3AD8578A-F707-414F-A0D2-5633087F09CD}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FBE-4F1C-B0AC-52FF2B92819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{71C63359-11B0-4EEE-96A0-C6DD1ED65D2F}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FBE-4F1C-B0AC-52FF2B9281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4.3</c:v>
                </c:pt>
                <c:pt idx="16">
                  <c:v>4.2</c:v>
                </c:pt>
                <c:pt idx="24">
                  <c:v>3.6</c:v>
                </c:pt>
                <c:pt idx="32">
                  <c:v>3.2</c:v>
                </c:pt>
              </c:numCache>
            </c:numRef>
          </c:xVal>
          <c:yVal>
            <c:numRef>
              <c:f>公会計指標分析・財政指標組合せ分析表!$BP$73:$DC$73</c:f>
              <c:numCache>
                <c:formatCode>#,##0.0;"▲ "#,##0.0</c:formatCode>
                <c:ptCount val="40"/>
                <c:pt idx="0">
                  <c:v>2.2999999999999998</c:v>
                </c:pt>
              </c:numCache>
            </c:numRef>
          </c:yVal>
          <c:smooth val="0"/>
          <c:extLst>
            <c:ext xmlns:c16="http://schemas.microsoft.com/office/drawing/2014/chart" uri="{C3380CC4-5D6E-409C-BE32-E72D297353CC}">
              <c16:uniqueId val="{00000009-1FBE-4F1C-B0AC-52FF2B9281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{1040118D-2DF0-4878-8CFD-8614AD3D9A2D}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FBE-4F1C-B0AC-52FF2B9281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{F52C31EA-2190-45D6-B163-1B1E5C46BD19}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BE-4F1C-B0AC-52FF2B9281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{603B55A1-5AD7-45D8-A121-C804A7F67B00}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BE-4F1C-B0AC-52FF2B9281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{356A539C-489C-4BD1-97B6-B88BCC1CB21C}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BE-4F1C-B0AC-52FF2B9281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{23722C37-367F-4DC9-BF87-DB2A0160FC40}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BE-4F1C-B0AC-52FF2B928191}"/>
                </c:ext>
              </c:extLst>
            </c:dLbl>
            <c:dLbl>
              <c:idx val="8"/>
              <c:layout>
                <c:manualLayout>
                  <c:x val="-3.5529253278379698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{BD0A649F-A154-444D-98BC-B380CA593E26}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FBE-4F1C-B0AC-52FF2B928191}"/>
                </c:ext>
              </c:extLst>
            </c:dLbl>
            <c:dLbl>
              <c:idx val="16"/>
              <c:layout>
                <c:manualLayout>
                  <c:x val="-2.786672995984157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{0DB053DB-28C4-4CA6-854A-D6BD2211C34A}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FBE-4F1C-B0AC-52FF2B92819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{A73EEE55-2B0D-4576-A278-1EE713ED98AC}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FBE-4F1C-B0AC-52FF2B92819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{212A3ABF-DC6B-4D2F-BCCE-EEEF854D72E2}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FBE-4F1C-B0AC-52FF2B9281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1FBE-4F1C-B0AC-52FF2B928191}"/>
            </c:ext>
          </c:extLst>
        </c:ser>
        <c:dLbls>
          <c:showLegendKey val="0"/>
          <c:showVal val="1"/>
          <c:showCatName val="0"/>
          <c:showSerName val="0"/>
          <c:showPercent val="0"/>
          <c:showBubbleSize val="0"/>
        </c:dLbls>
        <c:axId val="84219776"/>
        <c:axId val="84234240"/>
      </c:scatterChart>
      <c:valAx>
        <c:axId val="84219776"/>
        <c:scaling>
          <c:orientation val="minMax"/>
          <c:max val="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元利償還金については、借入の抑制及び低利率の借入に伴い減少傾向にあったが、地方債残高の増等により増加に転じた。</a:t>
          </a:r>
        </a:p>
        <a:p>
          <a:r>
            <a:rPr kumimoji="1" lang="ja-JP" altLang="en-US" sz="1400">
              <a:latin typeface="ＭＳ ゴシック" pitchFamily="49" charset="-128"/>
              <a:ea typeface="ＭＳ ゴシック" pitchFamily="49" charset="-128"/>
            </a:rPr>
            <a:t>　債務負担行為に伴う支出額は、富士見市土地開発公社の解散に伴う道路用地の買戻しが昨年度で終了したため大きく減少している。</a:t>
          </a:r>
        </a:p>
        <a:p>
          <a:r>
            <a:rPr kumimoji="1" lang="ja-JP" altLang="en-US" sz="1400">
              <a:latin typeface="ＭＳ ゴシック" pitchFamily="49" charset="-128"/>
              <a:ea typeface="ＭＳ ゴシック" pitchFamily="49" charset="-128"/>
            </a:rPr>
            <a:t>　算入公債費等については、交付税措置のある地方債の活用を行い、比率の向上に努める。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将来負担比率の分子は平成２６年度からマイナスとなっている。</a:t>
          </a:r>
        </a:p>
        <a:p>
          <a:r>
            <a:rPr kumimoji="1" lang="ja-JP" altLang="en-US" sz="1400">
              <a:latin typeface="ＭＳ ゴシック" pitchFamily="49" charset="-128"/>
              <a:ea typeface="ＭＳ ゴシック" pitchFamily="49" charset="-128"/>
            </a:rPr>
            <a:t>　組合等負担等見込額や退職手当負担見込額は減少しているが、一般会計等に係る地方債の現在高は市道</a:t>
          </a:r>
          <a:r>
            <a:rPr kumimoji="1" lang="en-US" altLang="ja-JP" sz="1400">
              <a:latin typeface="ＭＳ ゴシック" pitchFamily="49" charset="-128"/>
              <a:ea typeface="ＭＳ ゴシック" pitchFamily="49" charset="-128"/>
            </a:rPr>
            <a:t>5101</a:t>
          </a:r>
          <a:r>
            <a:rPr kumimoji="1" lang="ja-JP" altLang="en-US" sz="1400">
              <a:latin typeface="ＭＳ ゴシック" pitchFamily="49" charset="-128"/>
              <a:ea typeface="ＭＳ ゴシック" pitchFamily="49" charset="-128"/>
            </a:rPr>
            <a:t>号線の整備等により増加となり、また公共施設の大規模修繕等により今後も増加傾向である。</a:t>
          </a:r>
        </a:p>
        <a:p>
          <a:r>
            <a:rPr kumimoji="1" lang="ja-JP" altLang="en-US" sz="1400">
              <a:latin typeface="ＭＳ ゴシック" pitchFamily="49" charset="-128"/>
              <a:ea typeface="ＭＳ ゴシック" pitchFamily="49" charset="-128"/>
            </a:rPr>
            <a:t>　充当可能財源等は例年並みであるが、扶助費の増や大規模修繕等により基金残高は減少が見込まれるため、事業費の圧縮や交付税措置のある地方債の活用に努めていく。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埼玉県富士見市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る取崩額よりも、前年度の決算剰余金による積立額が上回ったため、財政調整基金残高は増加となったが、一方で、中央図書館の大規模改修工事に伴い２億９千万円取り崩したことから「公共施設整備基金」の残高が減少したこと及び緑の散歩道の用地取得に伴い１億７千万円取り崩したことから「緑地保全基金」の残高が減少したこと等により、基金全体としては約１億９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作成している中期財政計画（５か年度）において、扶助費や公共施設の大規模修繕費等の増加に伴い、財政調整基金や公共施設整備基金の取り崩しにより基金残高は減少し続け、５年後の全体の基金残高は現在の半分程度の残高になる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・公共施設整備基金：公共施設の整備に充てるため、施設の大規模修繕等の財源に充当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・緑地保全基金：市内の緑地の保全を図るため、緑の散歩道の整備等の財源に充当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・公共施設整備基金：中央図書館大規模改修工事に伴い２億９千万円を取り崩ししたため減額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・緑地保全基金：緑の散歩道の用地取得に伴い１億７千万円を取崩したため減額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・緑地保全基金：緑の散歩道などの用地取得等のため、毎年度１億円を積立予定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・新築家屋の増加に伴う固定資産税の増などによる市税の変動により増加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・財政調整基金の残高は、標準財政規模の１５％以上となるよう努めることとしている。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・中期財政計画では、毎年度、決算剰余金の積立額よりも財源不足に伴う取崩額の方が大きくなることから減少を続けるものと見込んでいる。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110,886
108,637
19.77
34,041,947
32,640,180
727,807
20,073,060
23,223,367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整備中・未整備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71" name="直線コネクタ 70"/>
        <xdr:cNvCxnSpPr/>
      </xdr:nvCxnSpPr>
      <xdr:spPr>
        <a:xfrm flipV="1">
          <a:off x="4760595" y="4674961"/>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72" name="有形固定資産減価償却率最小値テキスト"/>
        <xdr:cNvSpPr txBox="1"/>
      </xdr:nvSpPr>
      <xdr:spPr>
        <a:xfrm>
          <a:off x="4813300" y="5915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73" name="直線コネクタ 72"/>
        <xdr:cNvCxnSpPr/>
      </xdr:nvCxnSpPr>
      <xdr:spPr>
        <a:xfrm>
          <a:off x="4673600" y="591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4" name="有形固定資産減価償却率最大値テキスト"/>
        <xdr:cNvSpPr txBox="1"/>
      </xdr:nvSpPr>
      <xdr:spPr>
        <a:xfrm>
          <a:off x="4813300" y="445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5" name="直線コネクタ 74"/>
        <xdr:cNvCxnSpPr/>
      </xdr:nvCxnSpPr>
      <xdr:spPr>
        <a:xfrm>
          <a:off x="4673600" y="467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6" name="有形固定資産減価償却率平均値テキスト"/>
        <xdr:cNvSpPr txBox="1"/>
      </xdr:nvSpPr>
      <xdr:spPr>
        <a:xfrm>
          <a:off x="4813300" y="5055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7" name="フローチャート: 判断 76"/>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8" name="フローチャート: 判断 77"/>
        <xdr:cNvSpPr/>
      </xdr:nvSpPr>
      <xdr:spPr>
        <a:xfrm>
          <a:off x="4000500" y="513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9" name="フローチャート: 判断 78"/>
        <xdr:cNvSpPr/>
      </xdr:nvSpPr>
      <xdr:spPr>
        <a:xfrm>
          <a:off x="3238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159748</xdr:rowOff>
    </xdr:from>
    <xdr:to>
      <xdr:col>19</xdr:col>
      <xdr:colOff>187325</xdr:colOff>
      <xdr:row>29</xdr:row>
      <xdr:rowOff>89898</xdr:rowOff>
    </xdr:to>
    <xdr:sp macro="" textlink="">
      <xdr:nvSpPr>
        <xdr:cNvPr id="85" name="楕円 84"/>
        <xdr:cNvSpPr/>
      </xdr:nvSpPr>
      <xdr:spPr>
        <a:xfrm>
          <a:off x="4000500" y="49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85379</xdr:rowOff>
    </xdr:from>
    <xdr:ext cx="405111" cy="259045"/>
    <xdr:sp macro="" textlink="">
      <xdr:nvSpPr>
        <xdr:cNvPr id="86" name="n_1aveValue有形固定資産減価償却率"/>
        <xdr:cNvSpPr txBox="1"/>
      </xdr:nvSpPr>
      <xdr:spPr>
        <a:xfrm>
          <a:off x="3836044" y="522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7" name="n_2aveValue有形固定資産減価償却率"/>
        <xdr:cNvSpPr txBox="1"/>
      </xdr:nvSpPr>
      <xdr:spPr>
        <a:xfrm>
          <a:off x="30867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106425</xdr:rowOff>
    </xdr:from>
    <xdr:ext cx="405111" cy="259045"/>
    <xdr:sp macro="" textlink="">
      <xdr:nvSpPr>
        <xdr:cNvPr id="88" name="n_1mainValue有形固定資産減価償却率"/>
        <xdr:cNvSpPr txBox="1"/>
      </xdr:nvSpPr>
      <xdr:spPr>
        <a:xfrm>
          <a:off x="3836044" y="473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債務償還可能年数は類似団体平均を下回っている。主な要因としては、地方債残高は増加したものの、借入抑制を図るこで地方債残高の伸びを低減させたことや、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退職手当支給予定額の減などにより将来負担額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たことが考えられる。債務償還可能年数については、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公共施設の老朽化に伴う大規模修繕を控え、地方債残高の増加が見込まれることから、事業費の圧縮等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に取り組み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、引き続き財政の健全化に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4" name="テキスト ボックス 103"/>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8" name="直線コネクタ 117"/>
        <xdr:cNvCxnSpPr/>
      </xdr:nvCxnSpPr>
      <xdr:spPr>
        <a:xfrm flipV="1">
          <a:off x="14793595" y="4505325"/>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9" name="債務償還可能年数最小値テキスト"/>
        <xdr:cNvSpPr txBox="1"/>
      </xdr:nvSpPr>
      <xdr:spPr>
        <a:xfrm>
          <a:off x="14846300" y="6002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0" name="直線コネクタ 119"/>
        <xdr:cNvCxnSpPr/>
      </xdr:nvCxnSpPr>
      <xdr:spPr>
        <a:xfrm>
          <a:off x="14706600" y="599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1" name="債務償還可能年数最大値テキスト"/>
        <xdr:cNvSpPr txBox="1"/>
      </xdr:nvSpPr>
      <xdr:spPr>
        <a:xfrm>
          <a:off x="14846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2" name="直線コネクタ 121"/>
        <xdr:cNvCxnSpPr/>
      </xdr:nvCxnSpPr>
      <xdr:spPr>
        <a:xfrm>
          <a:off x="14706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3" name="債務償還可能年数平均値テキスト"/>
        <xdr:cNvSpPr txBox="1"/>
      </xdr:nvSpPr>
      <xdr:spPr>
        <a:xfrm>
          <a:off x="14846300" y="52775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4" name="フローチャート: 判断 123"/>
        <xdr:cNvSpPr/>
      </xdr:nvSpPr>
      <xdr:spPr>
        <a:xfrm>
          <a:off x="147447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楕円 129"/>
        <xdr:cNvSpPr/>
      </xdr:nvSpPr>
      <xdr:spPr>
        <a:xfrm>
          <a:off x="147447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31" name="債務償還可能年数該当値テキスト"/>
        <xdr:cNvSpPr txBox="1"/>
      </xdr:nvSpPr>
      <xdr:spPr>
        <a:xfrm>
          <a:off x="14846300" y="57728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110,886
108,637
19.77
34,041,947
32,640,180
727,807
20,073,060
23,223,367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0" name="楕円 69"/>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76217</xdr:rowOff>
    </xdr:from>
    <xdr:ext cx="405111" cy="259045"/>
    <xdr:sp macro="" textlink="">
      <xdr:nvSpPr>
        <xdr:cNvPr id="71"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2"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73"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97" name="直線コネクタ 96"/>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98"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99" name="直線コネクタ 98"/>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0"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1" name="直線コネクタ 100"/>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2"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3" name="フローチャート: 判断 102"/>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4" name="フローチャート: 判断 103"/>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5" name="フローチャート: 判断 104"/>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23457</xdr:rowOff>
    </xdr:from>
    <xdr:to>
      <xdr:col>50</xdr:col>
      <xdr:colOff>165100</xdr:colOff>
      <xdr:row>41</xdr:row>
      <xdr:rowOff>125057</xdr:rowOff>
    </xdr:to>
    <xdr:sp macro="" textlink="">
      <xdr:nvSpPr>
        <xdr:cNvPr id="111" name="楕円 110"/>
        <xdr:cNvSpPr/>
      </xdr:nvSpPr>
      <xdr:spPr>
        <a:xfrm>
          <a:off x="9588500" y="70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145089</xdr:rowOff>
    </xdr:from>
    <xdr:ext cx="534377" cy="259045"/>
    <xdr:sp macro="" textlink="">
      <xdr:nvSpPr>
        <xdr:cNvPr id="112"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3"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116184</xdr:rowOff>
    </xdr:from>
    <xdr:ext cx="469744" cy="259045"/>
    <xdr:sp macro="" textlink="">
      <xdr:nvSpPr>
        <xdr:cNvPr id="114" name="n_1mainValue【道路】&#10;一人当たり延長"/>
        <xdr:cNvSpPr txBox="1"/>
      </xdr:nvSpPr>
      <xdr:spPr>
        <a:xfrm>
          <a:off x="9391727" y="714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39" name="直線コネクタ 138"/>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0"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1" name="直線コネクタ 140"/>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2"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3" name="直線コネクタ 142"/>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46" name="フローチャート: 判断 145"/>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47" name="フローチャート: 判断 146"/>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53" name="楕円 152"/>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162577</xdr:rowOff>
    </xdr:from>
    <xdr:ext cx="405111" cy="259045"/>
    <xdr:sp macro="" textlink="">
      <xdr:nvSpPr>
        <xdr:cNvPr id="154"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55"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56" name="n_1mainValue【橋りょう・トンネ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82" name="直線コネクタ 181"/>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83"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84" name="直線コネクタ 183"/>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85"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86" name="直線コネクタ 185"/>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11920</xdr:rowOff>
    </xdr:from>
    <xdr:ext cx="599010" cy="259045"/>
    <xdr:sp macro="" textlink="">
      <xdr:nvSpPr>
        <xdr:cNvPr id="187" name="【橋りょう・トンネル】&#10;一人当たり有形固定資産（償却資産）額平均値テキスト"/>
        <xdr:cNvSpPr txBox="1"/>
      </xdr:nvSpPr>
      <xdr:spPr>
        <a:xfrm>
          <a:off x="10515600" y="1064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88" name="フローチャート: 判断 187"/>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89" name="フローチャート: 判断 188"/>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0" name="フローチャート: 判断 189"/>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55035</xdr:rowOff>
    </xdr:from>
    <xdr:to>
      <xdr:col>50</xdr:col>
      <xdr:colOff>165100</xdr:colOff>
      <xdr:row>64</xdr:row>
      <xdr:rowOff>156635</xdr:rowOff>
    </xdr:to>
    <xdr:sp macro="" textlink="">
      <xdr:nvSpPr>
        <xdr:cNvPr id="196" name="楕円 195"/>
        <xdr:cNvSpPr/>
      </xdr:nvSpPr>
      <xdr:spPr>
        <a:xfrm>
          <a:off x="9588500" y="110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22190</xdr:rowOff>
    </xdr:from>
    <xdr:ext cx="599010" cy="259045"/>
    <xdr:sp macro="" textlink="">
      <xdr:nvSpPr>
        <xdr:cNvPr id="197"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198"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147762</xdr:rowOff>
    </xdr:from>
    <xdr:ext cx="534377" cy="259045"/>
    <xdr:sp macro="" textlink="">
      <xdr:nvSpPr>
        <xdr:cNvPr id="199" name="n_1mainValue【橋りょう・トンネル】&#10;一人当たり有形固定資産（償却資産）額"/>
        <xdr:cNvSpPr txBox="1"/>
      </xdr:nvSpPr>
      <xdr:spPr>
        <a:xfrm>
          <a:off x="9359411" y="111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9" name="正方形/長方形 2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0" name="テキスト ボックス 2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1" name="直線コネクタ 2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2" name="テキスト ボックス 2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3" name="直線コネクタ 2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4" name="テキスト ボックス 2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5" name="直線コネクタ 2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6" name="テキスト ボックス 2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7" name="直線コネクタ 2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8" name="テキスト ボックス 2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9" name="直線コネクタ 2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0" name="テキスト ボックス 2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1" name="直線コネクタ 2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2" name="テキスト ボックス 2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4" name="テキスト ボックス 2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256" name="直線コネクタ 255"/>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257"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258" name="直線コネクタ 257"/>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259"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260" name="直線コネクタ 25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261"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262" name="フローチャート: 判断 261"/>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263" name="フローチャート: 判断 262"/>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264" name="フローチャート: 判断 263"/>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5" name="テキスト ボックス 2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xdr:rowOff>
    </xdr:from>
    <xdr:to>
      <xdr:col>81</xdr:col>
      <xdr:colOff>101600</xdr:colOff>
      <xdr:row>36</xdr:row>
      <xdr:rowOff>111760</xdr:rowOff>
    </xdr:to>
    <xdr:sp macro="" textlink="">
      <xdr:nvSpPr>
        <xdr:cNvPr id="270" name="楕円 269"/>
        <xdr:cNvSpPr/>
      </xdr:nvSpPr>
      <xdr:spPr>
        <a:xfrm>
          <a:off x="15430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144797</xdr:rowOff>
    </xdr:from>
    <xdr:ext cx="405111" cy="259045"/>
    <xdr:sp macro="" textlink="">
      <xdr:nvSpPr>
        <xdr:cNvPr id="271"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272"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128287</xdr:rowOff>
    </xdr:from>
    <xdr:ext cx="405111" cy="259045"/>
    <xdr:sp macro="" textlink="">
      <xdr:nvSpPr>
        <xdr:cNvPr id="273" name="n_1mainValue【認定こども園・幼稚園・保育所】&#10;有形固定資産減価償却率"/>
        <xdr:cNvSpPr txBox="1"/>
      </xdr:nvSpPr>
      <xdr:spPr>
        <a:xfrm>
          <a:off x="15266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4" name="正方形/長方形 2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5" name="正方形/長方形 2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6" name="正方形/長方形 2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7" name="正方形/長方形 2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8" name="正方形/長方形 2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9" name="正方形/長方形 2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0" name="正方形/長方形 2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1" name="正方形/長方形 2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2" name="テキスト ボックス 2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3" name="直線コネクタ 2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284" name="テキスト ボックス 28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285" name="直線コネクタ 2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86" name="テキスト ボックス 2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7" name="直線コネクタ 2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8" name="テキスト ボックス 2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9" name="直線コネクタ 2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90" name="テキスト ボックス 2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91" name="直線コネクタ 2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92" name="テキスト ボックス 2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3" name="直線コネクタ 2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94" name="テキスト ボックス 2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5" name="直線コネクタ 2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6" name="テキスト ボックス 2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298" name="直線コネクタ 297"/>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299"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00" name="直線コネクタ 299"/>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01"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02" name="直線コネクタ 301"/>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303"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04" name="フローチャート: 判断 303"/>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05" name="フローチャート: 判断 304"/>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306" name="フローチャート: 判断 305"/>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7" name="テキスト ボックス 3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8" name="テキスト ボックス 3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9" name="テキスト ボックス 3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0" name="テキスト ボックス 3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1" name="テキスト ボックス 3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38100</xdr:rowOff>
    </xdr:from>
    <xdr:to>
      <xdr:col>112</xdr:col>
      <xdr:colOff>38100</xdr:colOff>
      <xdr:row>42</xdr:row>
      <xdr:rowOff>139700</xdr:rowOff>
    </xdr:to>
    <xdr:sp macro="" textlink="">
      <xdr:nvSpPr>
        <xdr:cNvPr id="312" name="楕円 311"/>
        <xdr:cNvSpPr/>
      </xdr:nvSpPr>
      <xdr:spPr>
        <a:xfrm>
          <a:off x="21272500" y="72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3827</xdr:rowOff>
    </xdr:from>
    <xdr:ext cx="469744" cy="259045"/>
    <xdr:sp macro="" textlink="">
      <xdr:nvSpPr>
        <xdr:cNvPr id="313"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314"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130827</xdr:rowOff>
    </xdr:from>
    <xdr:ext cx="469744" cy="259045"/>
    <xdr:sp macro="" textlink="">
      <xdr:nvSpPr>
        <xdr:cNvPr id="315" name="n_1mainValue【認定こども園・幼稚園・保育所】&#10;一人当たり面積"/>
        <xdr:cNvSpPr txBox="1"/>
      </xdr:nvSpPr>
      <xdr:spPr>
        <a:xfrm>
          <a:off x="21075727"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6" name="テキスト ボックス 3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8" name="テキスト ボックス 32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8" name="テキスト ボックス 33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40" name="テキスト ボックス 3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342" name="直線コネクタ 341"/>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343"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344" name="直線コネクタ 343"/>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345"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346" name="直線コネクタ 345"/>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4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48" name="フローチャート: 判断 34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349" name="フローチャート: 判断 348"/>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350" name="フローチャート: 判断 349"/>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1" name="テキスト ボックス 3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356" name="楕円 355"/>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28864</xdr:rowOff>
    </xdr:from>
    <xdr:ext cx="405111" cy="259045"/>
    <xdr:sp macro="" textlink="">
      <xdr:nvSpPr>
        <xdr:cNvPr id="357" name="n_1ave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358"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359" name="n_1mainValue【学校施設】&#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0" name="テキスト ボックス 3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71" name="直線コネクタ 3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2" name="テキスト ボックス 3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3" name="直線コネクタ 3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4" name="テキスト ボックス 3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5" name="直線コネクタ 3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6" name="テキスト ボックス 3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7" name="直線コネクタ 3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8" name="テキスト ボックス 3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9" name="直線コネクタ 3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0" name="テキスト ボックス 3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382" name="直線コネクタ 381"/>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383"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384" name="直線コネクタ 383"/>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385"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386" name="直線コネクタ 385"/>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387"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388" name="フローチャート: 判断 387"/>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389" name="フローチャート: 判断 388"/>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390" name="フローチャート: 判断 389"/>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39268</xdr:rowOff>
    </xdr:from>
    <xdr:to>
      <xdr:col>112</xdr:col>
      <xdr:colOff>38100</xdr:colOff>
      <xdr:row>63</xdr:row>
      <xdr:rowOff>140868</xdr:rowOff>
    </xdr:to>
    <xdr:sp macro="" textlink="">
      <xdr:nvSpPr>
        <xdr:cNvPr id="396" name="楕円 395"/>
        <xdr:cNvSpPr/>
      </xdr:nvSpPr>
      <xdr:spPr>
        <a:xfrm>
          <a:off x="21272500" y="10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26636</xdr:rowOff>
    </xdr:from>
    <xdr:ext cx="469744" cy="259045"/>
    <xdr:sp macro="" textlink="">
      <xdr:nvSpPr>
        <xdr:cNvPr id="397"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398"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131995</xdr:rowOff>
    </xdr:from>
    <xdr:ext cx="469744" cy="259045"/>
    <xdr:sp macro="" textlink="">
      <xdr:nvSpPr>
        <xdr:cNvPr id="399" name="n_1mainValue【学校施設】&#10;一人当たり面積"/>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0" name="正方形/長方形 3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1" name="正方形/長方形 4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2" name="正方形/長方形 4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3" name="正方形/長方形 4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4" name="正方形/長方形 4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5" name="正方形/長方形 4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6" name="正方形/長方形 4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7" name="正方形/長方形 4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8" name="テキスト ボックス 4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9" name="直線コネクタ 4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10" name="テキスト ボックス 4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1" name="直線コネクタ 41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12" name="テキスト ボックス 41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3" name="直線コネクタ 41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4" name="テキスト ボックス 41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5" name="直線コネクタ 41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6" name="テキスト ボックス 41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7" name="直線コネクタ 41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8" name="テキスト ボックス 41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9" name="直線コネクタ 41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20" name="テキスト ボックス 41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424" name="直線コネクタ 423"/>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425"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426" name="直線コネクタ 425"/>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427"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428" name="直線コネクタ 427"/>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429"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430" name="フローチャート: 判断 429"/>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431" name="フローチャート: 判断 430"/>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432" name="フローチャート: 判断 431"/>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120650</xdr:rowOff>
    </xdr:from>
    <xdr:to>
      <xdr:col>81</xdr:col>
      <xdr:colOff>101600</xdr:colOff>
      <xdr:row>84</xdr:row>
      <xdr:rowOff>50800</xdr:rowOff>
    </xdr:to>
    <xdr:sp macro="" textlink="">
      <xdr:nvSpPr>
        <xdr:cNvPr id="438" name="楕円 437"/>
        <xdr:cNvSpPr/>
      </xdr:nvSpPr>
      <xdr:spPr>
        <a:xfrm>
          <a:off x="1543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160672</xdr:rowOff>
    </xdr:from>
    <xdr:ext cx="405111" cy="259045"/>
    <xdr:sp macro="" textlink="">
      <xdr:nvSpPr>
        <xdr:cNvPr id="439" name="n_1aveValue【児童館】&#10;有形固定資産減価償却率"/>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440"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41927</xdr:rowOff>
    </xdr:from>
    <xdr:ext cx="405111" cy="259045"/>
    <xdr:sp macro="" textlink="">
      <xdr:nvSpPr>
        <xdr:cNvPr id="441" name="n_1mainValue【児童館】&#10;有形固定資産減価償却率"/>
        <xdr:cNvSpPr txBox="1"/>
      </xdr:nvSpPr>
      <xdr:spPr>
        <a:xfrm>
          <a:off x="15266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2" name="直線コネクタ 4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3" name="テキスト ボックス 4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4" name="直線コネクタ 4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5" name="テキスト ボックス 4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6" name="直線コネクタ 4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7" name="テキスト ボックス 4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8" name="直線コネクタ 4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9" name="テキスト ボックス 4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463" name="直線コネクタ 462"/>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464"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465" name="直線コネクタ 46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46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467" name="直線コネクタ 46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102888</xdr:rowOff>
    </xdr:from>
    <xdr:ext cx="469744" cy="259045"/>
    <xdr:sp macro="" textlink="">
      <xdr:nvSpPr>
        <xdr:cNvPr id="468" name="【児童館】&#10;一人当たり面積平均値テキスト"/>
        <xdr:cNvSpPr txBox="1"/>
      </xdr:nvSpPr>
      <xdr:spPr>
        <a:xfrm>
          <a:off x="22199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469" name="フローチャート: 判断 468"/>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470" name="フローチャート: 判断 46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471" name="フローチャート: 判断 47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477" name="楕円 476"/>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478"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479"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480"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91" name="テキスト ボックス 4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92" name="直線コネクタ 4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3" name="テキスト ボックス 4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4" name="直線コネクタ 4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5" name="テキスト ボックス 4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6" name="直線コネクタ 4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7" name="テキスト ボックス 4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8" name="直線コネクタ 4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9" name="テキスト ボックス 49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503" name="直線コネクタ 502"/>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504"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05" name="直線コネクタ 504"/>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7" name="直線コネクタ 50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08"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09" name="フローチャート: 判断 508"/>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10" name="フローチャート: 判断 509"/>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11" name="フローチャート: 判断 510"/>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517" name="楕円 516"/>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111269</xdr:rowOff>
    </xdr:from>
    <xdr:ext cx="405111" cy="259045"/>
    <xdr:sp macro="" textlink="">
      <xdr:nvSpPr>
        <xdr:cNvPr id="518"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519"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63516</xdr:rowOff>
    </xdr:from>
    <xdr:ext cx="405111" cy="259045"/>
    <xdr:sp macro="" textlink="">
      <xdr:nvSpPr>
        <xdr:cNvPr id="520" name="n_1mainValue【公民館】&#10;有形固定資産減価償却率"/>
        <xdr:cNvSpPr txBox="1"/>
      </xdr:nvSpPr>
      <xdr:spPr>
        <a:xfrm>
          <a:off x="15266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542" name="直線コネクタ 541"/>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4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44" name="直線コネクタ 54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545"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546" name="直線コネクタ 545"/>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547"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548" name="フローチャート: 判断 547"/>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549" name="フローチャート: 判断 548"/>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550" name="フローチャート: 判断 549"/>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1" name="テキスト ボックス 5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2" name="テキスト ボックス 5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3" name="テキスト ボックス 5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4" name="テキスト ボックス 5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5" name="テキスト ボックス 5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68835</xdr:rowOff>
    </xdr:from>
    <xdr:to>
      <xdr:col>112</xdr:col>
      <xdr:colOff>38100</xdr:colOff>
      <xdr:row>107</xdr:row>
      <xdr:rowOff>170435</xdr:rowOff>
    </xdr:to>
    <xdr:sp macro="" textlink="">
      <xdr:nvSpPr>
        <xdr:cNvPr id="556" name="楕円 555"/>
        <xdr:cNvSpPr/>
      </xdr:nvSpPr>
      <xdr:spPr>
        <a:xfrm>
          <a:off x="21272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150385</xdr:rowOff>
    </xdr:from>
    <xdr:ext cx="469744" cy="259045"/>
    <xdr:sp macro="" textlink="">
      <xdr:nvSpPr>
        <xdr:cNvPr id="557"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558"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161562</xdr:rowOff>
    </xdr:from>
    <xdr:ext cx="469744" cy="259045"/>
    <xdr:sp macro="" textlink="">
      <xdr:nvSpPr>
        <xdr:cNvPr id="559" name="n_1mainValue【公民館】&#10;一人当たり面積"/>
        <xdr:cNvSpPr txBox="1"/>
      </xdr:nvSpPr>
      <xdr:spPr>
        <a:xfrm>
          <a:off x="21075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整備中・未整備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110,886
108,637
19.77
34,041,947
32,640,180
727,807
20,073,060
23,223,367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17543</xdr:rowOff>
    </xdr:from>
    <xdr:ext cx="405111" cy="259045"/>
    <xdr:sp macro="" textlink="">
      <xdr:nvSpPr>
        <xdr:cNvPr id="6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77978</xdr:rowOff>
    </xdr:from>
    <xdr:to>
      <xdr:col>15</xdr:col>
      <xdr:colOff>101600</xdr:colOff>
      <xdr:row>40</xdr:row>
      <xdr:rowOff>8128</xdr:rowOff>
    </xdr:to>
    <xdr:sp macro="" textlink="">
      <xdr:nvSpPr>
        <xdr:cNvPr id="63" name="フローチャート: 判断 62"/>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24655</xdr:rowOff>
    </xdr:from>
    <xdr:ext cx="405111" cy="259045"/>
    <xdr:sp macro="" textlink="">
      <xdr:nvSpPr>
        <xdr:cNvPr id="64"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27686</xdr:rowOff>
    </xdr:from>
    <xdr:to>
      <xdr:col>20</xdr:col>
      <xdr:colOff>38100</xdr:colOff>
      <xdr:row>38</xdr:row>
      <xdr:rowOff>129286</xdr:rowOff>
    </xdr:to>
    <xdr:sp macro="" textlink="">
      <xdr:nvSpPr>
        <xdr:cNvPr id="70" name="楕円 69"/>
        <xdr:cNvSpPr/>
      </xdr:nvSpPr>
      <xdr:spPr>
        <a:xfrm>
          <a:off x="3746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145813</xdr:rowOff>
    </xdr:from>
    <xdr:ext cx="405111" cy="259045"/>
    <xdr:sp macro="" textlink="">
      <xdr:nvSpPr>
        <xdr:cNvPr id="71" name="n_1mainValue【図書館】&#10;有形固定資産減価償却率"/>
        <xdr:cNvSpPr txBox="1"/>
      </xdr:nvSpPr>
      <xdr:spPr>
        <a:xfrm>
          <a:off x="3582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6" name="直線コネクタ 95"/>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97"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8" name="直線コネクタ 97"/>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9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0" name="直線コネクタ 9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80027</xdr:rowOff>
    </xdr:from>
    <xdr:ext cx="469744" cy="259045"/>
    <xdr:sp macro="" textlink="">
      <xdr:nvSpPr>
        <xdr:cNvPr id="101" name="【図書館】&#10;一人当たり面積平均値テキスト"/>
        <xdr:cNvSpPr txBox="1"/>
      </xdr:nvSpPr>
      <xdr:spPr>
        <a:xfrm>
          <a:off x="10515600" y="676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2" name="フローチャート: 判断 101"/>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3" name="フローチャート: 判断 102"/>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99077</xdr:rowOff>
    </xdr:from>
    <xdr:ext cx="469744" cy="259045"/>
    <xdr:sp macro="" textlink="">
      <xdr:nvSpPr>
        <xdr:cNvPr id="104" name="n_1ave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05" name="フローチャート: 判断 104"/>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124477</xdr:rowOff>
    </xdr:from>
    <xdr:ext cx="469744" cy="259045"/>
    <xdr:sp macro="" textlink="">
      <xdr:nvSpPr>
        <xdr:cNvPr id="106"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12" name="楕円 111"/>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124477</xdr:rowOff>
    </xdr:from>
    <xdr:ext cx="469744" cy="259045"/>
    <xdr:sp macro="" textlink="">
      <xdr:nvSpPr>
        <xdr:cNvPr id="113"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37" name="直線コネクタ 136"/>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38"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39" name="直線コネクタ 138"/>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0"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1" name="直線コネクタ 140"/>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2"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3" name="フローチャート: 判断 142"/>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44" name="フローチャート: 判断 143"/>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25417</xdr:rowOff>
    </xdr:from>
    <xdr:ext cx="405111" cy="259045"/>
    <xdr:sp macro="" textlink="">
      <xdr:nvSpPr>
        <xdr:cNvPr id="145" name="n_1ave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6" name="フローチャート: 判断 145"/>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47"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53" name="楕円 152"/>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140987</xdr:rowOff>
    </xdr:from>
    <xdr:ext cx="405111" cy="259045"/>
    <xdr:sp macro="" textlink="">
      <xdr:nvSpPr>
        <xdr:cNvPr id="154" name="n_1mainValue【体育館・プー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78" name="直線コネクタ 177"/>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79"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0" name="直線コネクタ 179"/>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81"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82" name="直線コネクタ 181"/>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121937</xdr:rowOff>
    </xdr:from>
    <xdr:ext cx="469744" cy="259045"/>
    <xdr:sp macro="" textlink="">
      <xdr:nvSpPr>
        <xdr:cNvPr id="183" name="【体育館・プール】&#10;一人当たり面積平均値テキスト"/>
        <xdr:cNvSpPr txBox="1"/>
      </xdr:nvSpPr>
      <xdr:spPr>
        <a:xfrm>
          <a:off x="10515600" y="1023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84" name="フローチャート: 判断 183"/>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85" name="フローチャート: 判断 184"/>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128287</xdr:rowOff>
    </xdr:from>
    <xdr:ext cx="469744" cy="259045"/>
    <xdr:sp macro="" textlink="">
      <xdr:nvSpPr>
        <xdr:cNvPr id="186"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162560</xdr:rowOff>
    </xdr:from>
    <xdr:to>
      <xdr:col>46</xdr:col>
      <xdr:colOff>38100</xdr:colOff>
      <xdr:row>61</xdr:row>
      <xdr:rowOff>92710</xdr:rowOff>
    </xdr:to>
    <xdr:sp macro="" textlink="">
      <xdr:nvSpPr>
        <xdr:cNvPr id="187" name="フローチャート: 判断 186"/>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109237</xdr:rowOff>
    </xdr:from>
    <xdr:ext cx="469744" cy="259045"/>
    <xdr:sp macro="" textlink="">
      <xdr:nvSpPr>
        <xdr:cNvPr id="188"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194" name="楕円 193"/>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160037</xdr:rowOff>
    </xdr:from>
    <xdr:ext cx="469744" cy="259045"/>
    <xdr:sp macro="" textlink="">
      <xdr:nvSpPr>
        <xdr:cNvPr id="195"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20" name="直線コネクタ 219"/>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21"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22" name="直線コネクタ 221"/>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23"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24" name="直線コネクタ 223"/>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25"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26" name="フローチャート: 判断 225"/>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27" name="フローチャート: 判断 226"/>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123841</xdr:rowOff>
    </xdr:from>
    <xdr:ext cx="405111" cy="259045"/>
    <xdr:sp macro="" textlink="">
      <xdr:nvSpPr>
        <xdr:cNvPr id="228"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52070</xdr:rowOff>
    </xdr:from>
    <xdr:to>
      <xdr:col>15</xdr:col>
      <xdr:colOff>101600</xdr:colOff>
      <xdr:row>83</xdr:row>
      <xdr:rowOff>153670</xdr:rowOff>
    </xdr:to>
    <xdr:sp macro="" textlink="">
      <xdr:nvSpPr>
        <xdr:cNvPr id="229" name="フローチャート: 判断 228"/>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170197</xdr:rowOff>
    </xdr:from>
    <xdr:ext cx="405111" cy="259045"/>
    <xdr:sp macro="" textlink="">
      <xdr:nvSpPr>
        <xdr:cNvPr id="230"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29211</xdr:rowOff>
    </xdr:from>
    <xdr:to>
      <xdr:col>20</xdr:col>
      <xdr:colOff>38100</xdr:colOff>
      <xdr:row>78</xdr:row>
      <xdr:rowOff>130811</xdr:rowOff>
    </xdr:to>
    <xdr:sp macro="" textlink="">
      <xdr:nvSpPr>
        <xdr:cNvPr id="236" name="楕円 235"/>
        <xdr:cNvSpPr/>
      </xdr:nvSpPr>
      <xdr:spPr>
        <a:xfrm>
          <a:off x="3746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76</xdr:row>
      <xdr:rowOff>147338</xdr:rowOff>
    </xdr:from>
    <xdr:ext cx="405111" cy="259045"/>
    <xdr:sp macro="" textlink="">
      <xdr:nvSpPr>
        <xdr:cNvPr id="237" name="n_1mainValue【福祉施設】&#10;有形固定資産減価償却率"/>
        <xdr:cNvSpPr txBox="1"/>
      </xdr:nvSpPr>
      <xdr:spPr>
        <a:xfrm>
          <a:off x="3582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61" name="直線コネクタ 260"/>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62"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63" name="直線コネクタ 262"/>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4"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5" name="直線コネクタ 264"/>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106697</xdr:rowOff>
    </xdr:from>
    <xdr:ext cx="469744" cy="259045"/>
    <xdr:sp macro="" textlink="">
      <xdr:nvSpPr>
        <xdr:cNvPr id="266" name="【福祉施設】&#10;一人当たり面積平均値テキスト"/>
        <xdr:cNvSpPr txBox="1"/>
      </xdr:nvSpPr>
      <xdr:spPr>
        <a:xfrm>
          <a:off x="10515600" y="1450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67" name="フローチャート: 判断 266"/>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68" name="フローチャート: 判断 267"/>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86377</xdr:rowOff>
    </xdr:from>
    <xdr:ext cx="469744" cy="259045"/>
    <xdr:sp macro="" textlink="">
      <xdr:nvSpPr>
        <xdr:cNvPr id="269"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162561</xdr:rowOff>
    </xdr:from>
    <xdr:to>
      <xdr:col>46</xdr:col>
      <xdr:colOff>38100</xdr:colOff>
      <xdr:row>85</xdr:row>
      <xdr:rowOff>92711</xdr:rowOff>
    </xdr:to>
    <xdr:sp macro="" textlink="">
      <xdr:nvSpPr>
        <xdr:cNvPr id="270" name="フローチャート: 判断 269"/>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109238</xdr:rowOff>
    </xdr:from>
    <xdr:ext cx="469744" cy="259045"/>
    <xdr:sp macro="" textlink="">
      <xdr:nvSpPr>
        <xdr:cNvPr id="271"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277" name="楕円 276"/>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102888</xdr:rowOff>
    </xdr:from>
    <xdr:ext cx="469744" cy="259045"/>
    <xdr:sp macro="" textlink="">
      <xdr:nvSpPr>
        <xdr:cNvPr id="278"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0" name="テキスト ボックス 28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8" name="テキスト ボックス 2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02" name="直線コネクタ 301"/>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03"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04" name="直線コネクタ 303"/>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05"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06" name="直線コネクタ 30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07"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08" name="フローチャート: 判断 307"/>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09" name="フローチャート: 判断 308"/>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126382</xdr:rowOff>
    </xdr:from>
    <xdr:ext cx="405111" cy="259045"/>
    <xdr:sp macro="" textlink="">
      <xdr:nvSpPr>
        <xdr:cNvPr id="310"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114936</xdr:rowOff>
    </xdr:from>
    <xdr:to>
      <xdr:col>15</xdr:col>
      <xdr:colOff>101600</xdr:colOff>
      <xdr:row>103</xdr:row>
      <xdr:rowOff>45086</xdr:rowOff>
    </xdr:to>
    <xdr:sp macro="" textlink="">
      <xdr:nvSpPr>
        <xdr:cNvPr id="311" name="フローチャート: 判断 310"/>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61613</xdr:rowOff>
    </xdr:from>
    <xdr:ext cx="405111" cy="259045"/>
    <xdr:sp macro="" textlink="">
      <xdr:nvSpPr>
        <xdr:cNvPr id="312"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141605</xdr:rowOff>
    </xdr:from>
    <xdr:to>
      <xdr:col>20</xdr:col>
      <xdr:colOff>38100</xdr:colOff>
      <xdr:row>105</xdr:row>
      <xdr:rowOff>71755</xdr:rowOff>
    </xdr:to>
    <xdr:sp macro="" textlink="">
      <xdr:nvSpPr>
        <xdr:cNvPr id="318" name="楕円 317"/>
        <xdr:cNvSpPr/>
      </xdr:nvSpPr>
      <xdr:spPr>
        <a:xfrm>
          <a:off x="3746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62882</xdr:rowOff>
    </xdr:from>
    <xdr:ext cx="405111" cy="259045"/>
    <xdr:sp macro="" textlink="">
      <xdr:nvSpPr>
        <xdr:cNvPr id="319" name="n_1main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0" name="テキスト ボックス 32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31" name="直線コネクタ 33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2" name="テキスト ボックス 33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3" name="直線コネクタ 33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4" name="テキスト ボックス 33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5" name="直線コネクタ 33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6" name="テキスト ボックス 33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7" name="直線コネクタ 33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8" name="テキスト ボックス 33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42" name="直線コネクタ 341"/>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43"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44" name="直線コネクタ 343"/>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45"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46" name="直線コネクタ 345"/>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47"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48" name="フローチャート: 判断 347"/>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49" name="フローチャート: 判断 348"/>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83838</xdr:rowOff>
    </xdr:from>
    <xdr:ext cx="469744" cy="259045"/>
    <xdr:sp macro="" textlink="">
      <xdr:nvSpPr>
        <xdr:cNvPr id="350"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34544</xdr:rowOff>
    </xdr:from>
    <xdr:to>
      <xdr:col>46</xdr:col>
      <xdr:colOff>38100</xdr:colOff>
      <xdr:row>104</xdr:row>
      <xdr:rowOff>136144</xdr:rowOff>
    </xdr:to>
    <xdr:sp macro="" textlink="">
      <xdr:nvSpPr>
        <xdr:cNvPr id="351" name="フローチャート: 判断 35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152671</xdr:rowOff>
    </xdr:from>
    <xdr:ext cx="469744" cy="259045"/>
    <xdr:sp macro="" textlink="">
      <xdr:nvSpPr>
        <xdr:cNvPr id="35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20828</xdr:rowOff>
    </xdr:from>
    <xdr:to>
      <xdr:col>50</xdr:col>
      <xdr:colOff>165100</xdr:colOff>
      <xdr:row>102</xdr:row>
      <xdr:rowOff>122428</xdr:rowOff>
    </xdr:to>
    <xdr:sp macro="" textlink="">
      <xdr:nvSpPr>
        <xdr:cNvPr id="358" name="楕円 357"/>
        <xdr:cNvSpPr/>
      </xdr:nvSpPr>
      <xdr:spPr>
        <a:xfrm>
          <a:off x="9588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138955</xdr:rowOff>
    </xdr:from>
    <xdr:ext cx="469744" cy="259045"/>
    <xdr:sp macro="" textlink="">
      <xdr:nvSpPr>
        <xdr:cNvPr id="359" name="n_1mainValue【市民会館】&#10;一人当たり面積"/>
        <xdr:cNvSpPr txBox="1"/>
      </xdr:nvSpPr>
      <xdr:spPr>
        <a:xfrm>
          <a:off x="93917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0" name="直線コネクタ 36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1" name="テキスト ボックス 37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2" name="直線コネクタ 37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3" name="テキスト ボックス 37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4" name="直線コネクタ 37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5" name="テキスト ボックス 37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6" name="直線コネクタ 37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7" name="テキスト ボックス 37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8" name="直線コネクタ 37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9" name="テキスト ボックス 37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383" name="直線コネクタ 382"/>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384"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385" name="直線コネクタ 384"/>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386"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387" name="直線コネクタ 386"/>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388"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89" name="フローチャート: 判断 388"/>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390" name="フローチャート: 判断 389"/>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55262</xdr:rowOff>
    </xdr:from>
    <xdr:ext cx="405111" cy="259045"/>
    <xdr:sp macro="" textlink="">
      <xdr:nvSpPr>
        <xdr:cNvPr id="391" name="n_1aveValue【一般廃棄物処理施設】&#10;有形固定資産減価償却率"/>
        <xdr:cNvSpPr txBox="1"/>
      </xdr:nvSpPr>
      <xdr:spPr>
        <a:xfrm>
          <a:off x="15266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141605</xdr:rowOff>
    </xdr:from>
    <xdr:to>
      <xdr:col>76</xdr:col>
      <xdr:colOff>165100</xdr:colOff>
      <xdr:row>34</xdr:row>
      <xdr:rowOff>71755</xdr:rowOff>
    </xdr:to>
    <xdr:sp macro="" textlink="">
      <xdr:nvSpPr>
        <xdr:cNvPr id="392" name="フローチャート: 判断 391"/>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88282</xdr:rowOff>
    </xdr:from>
    <xdr:ext cx="405111" cy="259045"/>
    <xdr:sp macro="" textlink="">
      <xdr:nvSpPr>
        <xdr:cNvPr id="393"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399" name="楕円 398"/>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137812</xdr:rowOff>
    </xdr:from>
    <xdr:ext cx="405111" cy="259045"/>
    <xdr:sp macro="" textlink="">
      <xdr:nvSpPr>
        <xdr:cNvPr id="400" name="n_1mainValue【一般廃棄物処理施設】&#10;有形固定資産減価償却率"/>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1" name="直線コネクタ 4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2" name="テキスト ボックス 4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3" name="直線コネクタ 4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14" name="テキスト ボックス 4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5" name="直線コネクタ 4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16" name="テキスト ボックス 4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7" name="直線コネクタ 4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18" name="テキスト ボックス 4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9" name="直線コネクタ 4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0" name="テキスト ボックス 4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1" name="直線コネクタ 4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2" name="テキスト ボックス 4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26" name="直線コネクタ 425"/>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27"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28" name="直線コネクタ 427"/>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29"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30" name="直線コネクタ 429"/>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31"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32" name="フローチャート: 判断 431"/>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33" name="フローチャート: 判断 432"/>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15707</xdr:rowOff>
    </xdr:from>
    <xdr:ext cx="534377" cy="259045"/>
    <xdr:sp macro="" textlink="">
      <xdr:nvSpPr>
        <xdr:cNvPr id="434" name="n_1aveValue【一般廃棄物処理施設】&#10;一人当たり有形固定資産（償却資産）額"/>
        <xdr:cNvSpPr txBox="1"/>
      </xdr:nvSpPr>
      <xdr:spPr>
        <a:xfrm>
          <a:off x="210434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133158</xdr:rowOff>
    </xdr:from>
    <xdr:to>
      <xdr:col>107</xdr:col>
      <xdr:colOff>101600</xdr:colOff>
      <xdr:row>37</xdr:row>
      <xdr:rowOff>63308</xdr:rowOff>
    </xdr:to>
    <xdr:sp macro="" textlink="">
      <xdr:nvSpPr>
        <xdr:cNvPr id="435" name="フローチャート: 判断 434"/>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79835</xdr:rowOff>
    </xdr:from>
    <xdr:ext cx="534377" cy="259045"/>
    <xdr:sp macro="" textlink="">
      <xdr:nvSpPr>
        <xdr:cNvPr id="436"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64164</xdr:rowOff>
    </xdr:from>
    <xdr:to>
      <xdr:col>112</xdr:col>
      <xdr:colOff>38100</xdr:colOff>
      <xdr:row>40</xdr:row>
      <xdr:rowOff>165764</xdr:rowOff>
    </xdr:to>
    <xdr:sp macro="" textlink="">
      <xdr:nvSpPr>
        <xdr:cNvPr id="442" name="楕円 441"/>
        <xdr:cNvSpPr/>
      </xdr:nvSpPr>
      <xdr:spPr>
        <a:xfrm>
          <a:off x="21272500" y="69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156891</xdr:rowOff>
    </xdr:from>
    <xdr:ext cx="534377" cy="259045"/>
    <xdr:sp macro="" textlink="">
      <xdr:nvSpPr>
        <xdr:cNvPr id="443" name="n_1mainValue【一般廃棄物処理施設】&#10;一人当たり有形固定資産（償却資産）額"/>
        <xdr:cNvSpPr txBox="1"/>
      </xdr:nvSpPr>
      <xdr:spPr>
        <a:xfrm>
          <a:off x="21043411" y="701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71" name="直線コネクタ 47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72" name="テキスト ボックス 47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73" name="直線コネクタ 47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74" name="テキスト ボックス 47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75" name="直線コネクタ 47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76" name="テキスト ボックス 47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77" name="直線コネクタ 47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78" name="テキスト ボックス 47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482" name="直線コネクタ 481"/>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483"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484" name="直線コネクタ 483"/>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485"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486" name="直線コネクタ 485"/>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487"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488" name="フローチャート: 判断 487"/>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489" name="フローチャート: 判断 488"/>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80281</xdr:rowOff>
    </xdr:from>
    <xdr:ext cx="405111" cy="259045"/>
    <xdr:sp macro="" textlink="">
      <xdr:nvSpPr>
        <xdr:cNvPr id="490"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7874</xdr:rowOff>
    </xdr:from>
    <xdr:to>
      <xdr:col>76</xdr:col>
      <xdr:colOff>165100</xdr:colOff>
      <xdr:row>81</xdr:row>
      <xdr:rowOff>109474</xdr:rowOff>
    </xdr:to>
    <xdr:sp macro="" textlink="">
      <xdr:nvSpPr>
        <xdr:cNvPr id="491" name="フローチャート: 判断 490"/>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126001</xdr:rowOff>
    </xdr:from>
    <xdr:ext cx="405111" cy="259045"/>
    <xdr:sp macro="" textlink="">
      <xdr:nvSpPr>
        <xdr:cNvPr id="492"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3" name="テキスト ボックス 4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4" name="テキスト ボックス 4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5" name="テキスト ボックス 4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6" name="テキスト ボックス 4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7" name="テキスト ボックス 4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83313</xdr:rowOff>
    </xdr:from>
    <xdr:to>
      <xdr:col>81</xdr:col>
      <xdr:colOff>101600</xdr:colOff>
      <xdr:row>85</xdr:row>
      <xdr:rowOff>13463</xdr:rowOff>
    </xdr:to>
    <xdr:sp macro="" textlink="">
      <xdr:nvSpPr>
        <xdr:cNvPr id="498" name="楕円 497"/>
        <xdr:cNvSpPr/>
      </xdr:nvSpPr>
      <xdr:spPr>
        <a:xfrm>
          <a:off x="15430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4590</xdr:rowOff>
    </xdr:from>
    <xdr:ext cx="405111" cy="259045"/>
    <xdr:sp macro="" textlink="">
      <xdr:nvSpPr>
        <xdr:cNvPr id="499" name="n_1mainValue【消防施設】&#10;有形固定資産減価償却率"/>
        <xdr:cNvSpPr txBox="1"/>
      </xdr:nvSpPr>
      <xdr:spPr>
        <a:xfrm>
          <a:off x="152660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8" name="テキスト ボックス 5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1" name="テキスト ボックス 5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3" name="テキスト ボックス 5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5" name="テキスト ボックス 5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7" name="テキスト ボックス 5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9" name="テキスト ボックス 5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523" name="直線コネクタ 522"/>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24"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25" name="直線コネクタ 52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526"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527" name="直線コネクタ 526"/>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528"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529" name="フローチャート: 判断 528"/>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30" name="フローチャート: 判断 52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531"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532" name="フローチャート: 判断 531"/>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533"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539" name="楕円 538"/>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140988</xdr:rowOff>
    </xdr:from>
    <xdr:ext cx="469744" cy="259045"/>
    <xdr:sp macro="" textlink="">
      <xdr:nvSpPr>
        <xdr:cNvPr id="540" name="n_1mainValue【消防施設】&#10;一人当たり面積"/>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565" name="直線コネクタ 564"/>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7" name="直線コネクタ 5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568"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569" name="直線コネクタ 568"/>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570"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571" name="フローチャート: 判断 570"/>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572" name="フローチャート: 判断 571"/>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24782</xdr:rowOff>
    </xdr:from>
    <xdr:ext cx="405111" cy="259045"/>
    <xdr:sp macro="" textlink="">
      <xdr:nvSpPr>
        <xdr:cNvPr id="573"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574" name="フローチャート: 判断 573"/>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134002</xdr:rowOff>
    </xdr:from>
    <xdr:ext cx="405111" cy="259045"/>
    <xdr:sp macro="" textlink="">
      <xdr:nvSpPr>
        <xdr:cNvPr id="575"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61595</xdr:rowOff>
    </xdr:from>
    <xdr:to>
      <xdr:col>81</xdr:col>
      <xdr:colOff>101600</xdr:colOff>
      <xdr:row>101</xdr:row>
      <xdr:rowOff>163195</xdr:rowOff>
    </xdr:to>
    <xdr:sp macro="" textlink="">
      <xdr:nvSpPr>
        <xdr:cNvPr id="581" name="楕円 580"/>
        <xdr:cNvSpPr/>
      </xdr:nvSpPr>
      <xdr:spPr>
        <a:xfrm>
          <a:off x="15430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8272</xdr:rowOff>
    </xdr:from>
    <xdr:ext cx="405111" cy="259045"/>
    <xdr:sp macro="" textlink="">
      <xdr:nvSpPr>
        <xdr:cNvPr id="582" name="n_1mainValue【庁舎】&#10;有形固定資産減価償却率"/>
        <xdr:cNvSpPr txBox="1"/>
      </xdr:nvSpPr>
      <xdr:spPr>
        <a:xfrm>
          <a:off x="152660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3" name="テキスト ボックス 59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94" name="直線コネクタ 593"/>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5" name="テキスト ボックス 594"/>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98" name="直線コネクタ 59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99" name="テキスト ボックス 59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603" name="直線コネクタ 602"/>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04"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05" name="直線コネクタ 604"/>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606"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607" name="直線コネクタ 606"/>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608"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609" name="フローチャート: 判断 608"/>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610" name="フローチャート: 判断 609"/>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46372</xdr:rowOff>
    </xdr:from>
    <xdr:ext cx="469744" cy="259045"/>
    <xdr:sp macro="" textlink="">
      <xdr:nvSpPr>
        <xdr:cNvPr id="611"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48261</xdr:rowOff>
    </xdr:from>
    <xdr:to>
      <xdr:col>107</xdr:col>
      <xdr:colOff>101600</xdr:colOff>
      <xdr:row>105</xdr:row>
      <xdr:rowOff>149861</xdr:rowOff>
    </xdr:to>
    <xdr:sp macro="" textlink="">
      <xdr:nvSpPr>
        <xdr:cNvPr id="612" name="フローチャート: 判断 611"/>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166388</xdr:rowOff>
    </xdr:from>
    <xdr:ext cx="469744" cy="259045"/>
    <xdr:sp macro="" textlink="">
      <xdr:nvSpPr>
        <xdr:cNvPr id="613"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619" name="楕円 618"/>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140988</xdr:rowOff>
    </xdr:from>
    <xdr:ext cx="469744" cy="259045"/>
    <xdr:sp macro="" textlink="">
      <xdr:nvSpPr>
        <xdr:cNvPr id="620" name="n_1mainValue【庁舎】&#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整備中・未整備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110,886
108,637
19.77
34,041,947
32,640,180
727,807
20,073,060
23,223,367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市税収入の伸びや地方消費税交付金の算入額の増などによる基準財政収入額の増加幅が、高齢者人口の増加に伴う高齢者保健福祉費の増や臨時財政対策債の借入れに伴う公債費の増などによる基準財政需要額の増加幅を上回ったため、比率は改善しており（単年度</a:t>
          </a:r>
          <a:r>
            <a:rPr lang="en-US" altLang="ja-JP" sz="1300">
              <a:solidFill>
                <a:schemeClr val="dk1"/>
              </a:solidFill>
              <a:effectLst/>
              <a:latin typeface="+mn-lt"/>
              <a:ea typeface="+mn-ea"/>
              <a:cs typeface="+mn-cs"/>
            </a:rPr>
            <a:t>0.805→0.817</a:t>
          </a:r>
          <a:r>
            <a:rPr lang="ja-JP" altLang="en-US" sz="1300">
              <a:solidFill>
                <a:schemeClr val="dk1"/>
              </a:solidFill>
              <a:effectLst/>
              <a:latin typeface="+mn-lt"/>
              <a:ea typeface="+mn-ea"/>
              <a:cs typeface="+mn-cs"/>
            </a:rPr>
            <a:t>）、計画的なまちづくりの推進が効果となって表れている。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162378</xdr:rowOff>
    </xdr:to>
    <xdr:cxnSp macro="">
      <xdr:nvCxnSpPr>
        <xdr:cNvPr id="71" name="直線コネクタ 70"/>
        <xdr:cNvCxnSpPr/>
      </xdr:nvCxnSpPr>
      <xdr:spPr>
        <a:xfrm flipV="1">
          <a:off x="4114800" y="71573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4" name="直線コネクタ 73"/>
        <xdr:cNvCxnSpPr/>
      </xdr:nvCxnSpPr>
      <xdr:spPr>
        <a:xfrm flipV="1">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7" name="直線コネクタ 76"/>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4" name="楕円 93"/>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95" name="テキスト ボックス 94"/>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103612</xdr:rowOff>
    </xdr:from>
    <xdr:ext cx="762000" cy="259045"/>
    <xdr:sp macro="" textlink="">
      <xdr:nvSpPr>
        <xdr:cNvPr id="99" name="テキスト ボックス 98"/>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歳出において粗大ごみ収集の委託化や仮想デスクトップ導入リース料などの物件費の増加のほか、後期高齢者医療事業特別会計及び介護保険特別会計の繰出金の増や公債費元金償還額の増などの経常支出が増加した一方で、歳入では市税の増加により地方交付税や臨時財政対策債が減少したことから、比率は前年度比</a:t>
          </a:r>
          <a:r>
            <a:rPr lang="en-US" altLang="ja-JP" sz="1300">
              <a:solidFill>
                <a:schemeClr val="dk1"/>
              </a:solidFill>
              <a:effectLst/>
              <a:latin typeface="+mn-lt"/>
              <a:ea typeface="+mn-ea"/>
              <a:cs typeface="+mn-cs"/>
            </a:rPr>
            <a:t>0.7</a:t>
          </a:r>
          <a:r>
            <a:rPr lang="ja-JP" altLang="en-US" sz="1300">
              <a:solidFill>
                <a:schemeClr val="dk1"/>
              </a:solidFill>
              <a:effectLst/>
              <a:latin typeface="+mn-lt"/>
              <a:ea typeface="+mn-ea"/>
              <a:cs typeface="+mn-cs"/>
            </a:rPr>
            <a:t>ポイント悪化し、</a:t>
          </a:r>
          <a:r>
            <a:rPr lang="en-US" altLang="ja-JP" sz="1300">
              <a:solidFill>
                <a:schemeClr val="dk1"/>
              </a:solidFill>
              <a:effectLst/>
              <a:latin typeface="+mn-lt"/>
              <a:ea typeface="+mn-ea"/>
              <a:cs typeface="+mn-cs"/>
            </a:rPr>
            <a:t>89.7</a:t>
          </a:r>
          <a:r>
            <a:rPr lang="ja-JP" altLang="en-US" sz="1300">
              <a:solidFill>
                <a:schemeClr val="dk1"/>
              </a:solidFill>
              <a:effectLst/>
              <a:latin typeface="+mn-lt"/>
              <a:ea typeface="+mn-ea"/>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143510</xdr:rowOff>
    </xdr:to>
    <xdr:cxnSp macro="">
      <xdr:nvCxnSpPr>
        <xdr:cNvPr id="136" name="直線コネクタ 135"/>
        <xdr:cNvCxnSpPr/>
      </xdr:nvCxnSpPr>
      <xdr:spPr>
        <a:xfrm>
          <a:off x="4114800" y="105537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140624</xdr:rowOff>
    </xdr:from>
    <xdr:ext cx="762000" cy="259045"/>
    <xdr:sp macro="" textlink="">
      <xdr:nvSpPr>
        <xdr:cNvPr id="137" name="財政構造の弾力性平均値テキスト"/>
        <xdr:cNvSpPr txBox="1"/>
      </xdr:nvSpPr>
      <xdr:spPr>
        <a:xfrm>
          <a:off x="5041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149497</xdr:rowOff>
    </xdr:from>
    <xdr:to>
      <xdr:col>19</xdr:col>
      <xdr:colOff>133350</xdr:colOff>
      <xdr:row>61</xdr:row>
      <xdr:rowOff>95250</xdr:rowOff>
    </xdr:to>
    <xdr:cxnSp macro="">
      <xdr:nvCxnSpPr>
        <xdr:cNvPr id="139" name="直線コネクタ 138"/>
        <xdr:cNvCxnSpPr/>
      </xdr:nvCxnSpPr>
      <xdr:spPr>
        <a:xfrm>
          <a:off x="3225800" y="104364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62792</xdr:rowOff>
    </xdr:from>
    <xdr:ext cx="736600" cy="259045"/>
    <xdr:sp macro="" textlink="">
      <xdr:nvSpPr>
        <xdr:cNvPr id="141" name="テキスト ボックス 140"/>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149497</xdr:rowOff>
    </xdr:from>
    <xdr:to>
      <xdr:col>15</xdr:col>
      <xdr:colOff>82550</xdr:colOff>
      <xdr:row>61</xdr:row>
      <xdr:rowOff>53884</xdr:rowOff>
    </xdr:to>
    <xdr:cxnSp macro="">
      <xdr:nvCxnSpPr>
        <xdr:cNvPr id="142" name="直線コネクタ 141"/>
        <xdr:cNvCxnSpPr/>
      </xdr:nvCxnSpPr>
      <xdr:spPr>
        <a:xfrm flipV="1">
          <a:off x="2336800" y="1043649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96355</xdr:rowOff>
    </xdr:from>
    <xdr:ext cx="762000" cy="259045"/>
    <xdr:sp macro="" textlink="">
      <xdr:nvSpPr>
        <xdr:cNvPr id="144" name="テキスト ボックス 143"/>
        <xdr:cNvSpPr txBox="1"/>
      </xdr:nvSpPr>
      <xdr:spPr>
        <a:xfrm>
          <a:off x="2844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61</xdr:row>
      <xdr:rowOff>53884</xdr:rowOff>
    </xdr:to>
    <xdr:cxnSp macro="">
      <xdr:nvCxnSpPr>
        <xdr:cNvPr id="145" name="直線コネクタ 144"/>
        <xdr:cNvCxnSpPr/>
      </xdr:nvCxnSpPr>
      <xdr:spPr>
        <a:xfrm>
          <a:off x="1447800" y="104985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9" name="テキスト ボックス 148"/>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5" name="楕円 154"/>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6"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7" name="楕円 156"/>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8" name="テキスト ボックス 157"/>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98697</xdr:rowOff>
    </xdr:from>
    <xdr:to>
      <xdr:col>15</xdr:col>
      <xdr:colOff>133350</xdr:colOff>
      <xdr:row>61</xdr:row>
      <xdr:rowOff>28847</xdr:rowOff>
    </xdr:to>
    <xdr:sp macro="" textlink="">
      <xdr:nvSpPr>
        <xdr:cNvPr id="159" name="楕円 158"/>
        <xdr:cNvSpPr/>
      </xdr:nvSpPr>
      <xdr:spPr>
        <a:xfrm>
          <a:off x="3175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39024</xdr:rowOff>
    </xdr:from>
    <xdr:ext cx="762000" cy="259045"/>
    <xdr:sp macro="" textlink="">
      <xdr:nvSpPr>
        <xdr:cNvPr id="160" name="テキスト ボックス 159"/>
        <xdr:cNvSpPr txBox="1"/>
      </xdr:nvSpPr>
      <xdr:spPr>
        <a:xfrm>
          <a:off x="2844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61" name="楕円 160"/>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114861</xdr:rowOff>
    </xdr:from>
    <xdr:ext cx="762000" cy="259045"/>
    <xdr:sp macro="" textlink="">
      <xdr:nvSpPr>
        <xdr:cNvPr id="162" name="テキスト ボックス 161"/>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3" name="楕円 162"/>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4" name="テキスト ボックス 163"/>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新陳代謝及び再任用職員の活用等による人件費の減少を、粗大ごみ収集委託化等による物件費の伸びが上回ったため、決算額は増加したものの、依然として類似団体内平均値と比較して数値は大きく下回っている状況にある。</a:t>
          </a:r>
        </a:p>
        <a:p>
          <a:r>
            <a:rPr kumimoji="1" lang="ja-JP" altLang="en-US" sz="1300">
              <a:latin typeface="ＭＳ Ｐゴシック" panose="020B0600070205080204" pitchFamily="50" charset="-128"/>
              <a:ea typeface="ＭＳ Ｐゴシック" panose="020B0600070205080204" pitchFamily="50" charset="-128"/>
            </a:rPr>
            <a:t>今後においても、多様化する住民ニーズに対応するため、民間活力の導入を進めるとともに数値の維持向上に努める。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54068</xdr:rowOff>
    </xdr:from>
    <xdr:to>
      <xdr:col>23</xdr:col>
      <xdr:colOff>133350</xdr:colOff>
      <xdr:row>80</xdr:row>
      <xdr:rowOff>87161</xdr:rowOff>
    </xdr:to>
    <xdr:cxnSp macro="">
      <xdr:nvCxnSpPr>
        <xdr:cNvPr id="201" name="直線コネクタ 200"/>
        <xdr:cNvCxnSpPr/>
      </xdr:nvCxnSpPr>
      <xdr:spPr>
        <a:xfrm>
          <a:off x="4114800" y="13770068"/>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54068</xdr:rowOff>
    </xdr:from>
    <xdr:to>
      <xdr:col>19</xdr:col>
      <xdr:colOff>133350</xdr:colOff>
      <xdr:row>80</xdr:row>
      <xdr:rowOff>85437</xdr:rowOff>
    </xdr:to>
    <xdr:cxnSp macro="">
      <xdr:nvCxnSpPr>
        <xdr:cNvPr id="204" name="直線コネクタ 203"/>
        <xdr:cNvCxnSpPr/>
      </xdr:nvCxnSpPr>
      <xdr:spPr>
        <a:xfrm flipV="1">
          <a:off x="3225800" y="1377006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61788</xdr:rowOff>
    </xdr:from>
    <xdr:to>
      <xdr:col>15</xdr:col>
      <xdr:colOff>82550</xdr:colOff>
      <xdr:row>80</xdr:row>
      <xdr:rowOff>85437</xdr:rowOff>
    </xdr:to>
    <xdr:cxnSp macro="">
      <xdr:nvCxnSpPr>
        <xdr:cNvPr id="207" name="直線コネクタ 206"/>
        <xdr:cNvCxnSpPr/>
      </xdr:nvCxnSpPr>
      <xdr:spPr>
        <a:xfrm>
          <a:off x="2336800" y="13777788"/>
          <a:ext cx="889000" cy="2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25405</xdr:rowOff>
    </xdr:from>
    <xdr:to>
      <xdr:col>11</xdr:col>
      <xdr:colOff>31750</xdr:colOff>
      <xdr:row>80</xdr:row>
      <xdr:rowOff>61788</xdr:rowOff>
    </xdr:to>
    <xdr:cxnSp macro="">
      <xdr:nvCxnSpPr>
        <xdr:cNvPr id="210" name="直線コネクタ 209"/>
        <xdr:cNvCxnSpPr/>
      </xdr:nvCxnSpPr>
      <xdr:spPr>
        <a:xfrm>
          <a:off x="1447800" y="13741405"/>
          <a:ext cx="889000" cy="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36361</xdr:rowOff>
    </xdr:from>
    <xdr:to>
      <xdr:col>23</xdr:col>
      <xdr:colOff>184150</xdr:colOff>
      <xdr:row>80</xdr:row>
      <xdr:rowOff>137961</xdr:rowOff>
    </xdr:to>
    <xdr:sp macro="" textlink="">
      <xdr:nvSpPr>
        <xdr:cNvPr id="220" name="楕円 219"/>
        <xdr:cNvSpPr/>
      </xdr:nvSpPr>
      <xdr:spPr>
        <a:xfrm>
          <a:off x="4902200" y="137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129088</xdr:rowOff>
    </xdr:from>
    <xdr:ext cx="762000" cy="259045"/>
    <xdr:sp macro="" textlink="">
      <xdr:nvSpPr>
        <xdr:cNvPr id="221" name="人件費・物件費等の状況該当値テキスト"/>
        <xdr:cNvSpPr txBox="1"/>
      </xdr:nvSpPr>
      <xdr:spPr>
        <a:xfrm>
          <a:off x="5041900" y="1367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3268</xdr:rowOff>
    </xdr:from>
    <xdr:to>
      <xdr:col>19</xdr:col>
      <xdr:colOff>184150</xdr:colOff>
      <xdr:row>80</xdr:row>
      <xdr:rowOff>104868</xdr:rowOff>
    </xdr:to>
    <xdr:sp macro="" textlink="">
      <xdr:nvSpPr>
        <xdr:cNvPr id="222" name="楕円 221"/>
        <xdr:cNvSpPr/>
      </xdr:nvSpPr>
      <xdr:spPr>
        <a:xfrm>
          <a:off x="4064000" y="137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115045</xdr:rowOff>
    </xdr:from>
    <xdr:ext cx="736600" cy="259045"/>
    <xdr:sp macro="" textlink="">
      <xdr:nvSpPr>
        <xdr:cNvPr id="223" name="テキスト ボックス 222"/>
        <xdr:cNvSpPr txBox="1"/>
      </xdr:nvSpPr>
      <xdr:spPr>
        <a:xfrm>
          <a:off x="3733800" y="1348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34637</xdr:rowOff>
    </xdr:from>
    <xdr:to>
      <xdr:col>15</xdr:col>
      <xdr:colOff>133350</xdr:colOff>
      <xdr:row>80</xdr:row>
      <xdr:rowOff>136237</xdr:rowOff>
    </xdr:to>
    <xdr:sp macro="" textlink="">
      <xdr:nvSpPr>
        <xdr:cNvPr id="224" name="楕円 223"/>
        <xdr:cNvSpPr/>
      </xdr:nvSpPr>
      <xdr:spPr>
        <a:xfrm>
          <a:off x="3175000" y="137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146414</xdr:rowOff>
    </xdr:from>
    <xdr:ext cx="762000" cy="259045"/>
    <xdr:sp macro="" textlink="">
      <xdr:nvSpPr>
        <xdr:cNvPr id="225" name="テキスト ボックス 224"/>
        <xdr:cNvSpPr txBox="1"/>
      </xdr:nvSpPr>
      <xdr:spPr>
        <a:xfrm>
          <a:off x="2844800" y="135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10988</xdr:rowOff>
    </xdr:from>
    <xdr:to>
      <xdr:col>11</xdr:col>
      <xdr:colOff>82550</xdr:colOff>
      <xdr:row>80</xdr:row>
      <xdr:rowOff>112588</xdr:rowOff>
    </xdr:to>
    <xdr:sp macro="" textlink="">
      <xdr:nvSpPr>
        <xdr:cNvPr id="226" name="楕円 225"/>
        <xdr:cNvSpPr/>
      </xdr:nvSpPr>
      <xdr:spPr>
        <a:xfrm>
          <a:off x="2286000" y="137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122765</xdr:rowOff>
    </xdr:from>
    <xdr:ext cx="762000" cy="259045"/>
    <xdr:sp macro="" textlink="">
      <xdr:nvSpPr>
        <xdr:cNvPr id="227" name="テキスト ボックス 226"/>
        <xdr:cNvSpPr txBox="1"/>
      </xdr:nvSpPr>
      <xdr:spPr>
        <a:xfrm>
          <a:off x="1955800" y="1349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146055</xdr:rowOff>
    </xdr:from>
    <xdr:to>
      <xdr:col>7</xdr:col>
      <xdr:colOff>31750</xdr:colOff>
      <xdr:row>80</xdr:row>
      <xdr:rowOff>76205</xdr:rowOff>
    </xdr:to>
    <xdr:sp macro="" textlink="">
      <xdr:nvSpPr>
        <xdr:cNvPr id="228" name="楕円 227"/>
        <xdr:cNvSpPr/>
      </xdr:nvSpPr>
      <xdr:spPr>
        <a:xfrm>
          <a:off x="1397000" y="136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86382</xdr:rowOff>
    </xdr:from>
    <xdr:ext cx="762000" cy="259045"/>
    <xdr:sp macro="" textlink="">
      <xdr:nvSpPr>
        <xdr:cNvPr id="229" name="テキスト ボックス 228"/>
        <xdr:cNvSpPr txBox="1"/>
      </xdr:nvSpPr>
      <xdr:spPr>
        <a:xfrm>
          <a:off x="1066800" y="134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給与制度の総合的見直しの開始が国より遅れ、現給保障者が残っているが、職員構成の若返りにより、昨年と同程度の給与水準となった。現給保障の廃止（Ｈ</a:t>
          </a:r>
          <a:r>
            <a:rPr kumimoji="1" lang="en-US" altLang="ja-JP" sz="1300">
              <a:latin typeface="ＭＳ Ｐゴシック" panose="020B0600070205080204" pitchFamily="50" charset="-128"/>
              <a:ea typeface="ＭＳ Ｐゴシック" panose="020B0600070205080204" pitchFamily="50" charset="-128"/>
            </a:rPr>
            <a:t>31.3.31</a:t>
          </a:r>
          <a:r>
            <a:rPr kumimoji="1" lang="ja-JP" altLang="en-US" sz="1300">
              <a:latin typeface="ＭＳ Ｐゴシック" panose="020B0600070205080204" pitchFamily="50" charset="-128"/>
              <a:ea typeface="ＭＳ Ｐゴシック" panose="020B0600070205080204" pitchFamily="50" charset="-128"/>
            </a:rPr>
            <a:t>）等を通じ、引き続き給与の適正化に努める。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63" name="直線コネクタ 262"/>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4"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88</xdr:row>
      <xdr:rowOff>0</xdr:rowOff>
    </xdr:to>
    <xdr:cxnSp macro="">
      <xdr:nvCxnSpPr>
        <xdr:cNvPr id="266" name="直線コネクタ 265"/>
        <xdr:cNvCxnSpPr/>
      </xdr:nvCxnSpPr>
      <xdr:spPr>
        <a:xfrm flipV="1">
          <a:off x="15290800" y="148865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8" name="テキスト ボックス 267"/>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0</xdr:rowOff>
    </xdr:to>
    <xdr:cxnSp macro="">
      <xdr:nvCxnSpPr>
        <xdr:cNvPr id="269" name="直線コネクタ 268"/>
        <xdr:cNvCxnSpPr/>
      </xdr:nvCxnSpPr>
      <xdr:spPr>
        <a:xfrm>
          <a:off x="14401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71" name="テキスト ボックス 270"/>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72" name="直線コネクタ 271"/>
        <xdr:cNvCxnSpPr/>
      </xdr:nvCxnSpPr>
      <xdr:spPr>
        <a:xfrm>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4" name="テキスト ボックス 273"/>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6" name="テキスト ボックス 27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82" name="楕円 28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8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4" name="楕円 28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5" name="テキスト ボックス 28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6" name="楕円 285"/>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7" name="テキスト ボックス 28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8" name="楕円 28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9" name="テキスト ボックス 28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90" name="楕円 289"/>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91" name="テキスト ボックス 290"/>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全国平均及び埼玉県平均を大きく下回っており、類似団体内順位についてもここ数年、１位となっている。</a:t>
          </a:r>
        </a:p>
        <a:p>
          <a:r>
            <a:rPr kumimoji="1" lang="ja-JP" altLang="en-US" sz="1300">
              <a:latin typeface="ＭＳ Ｐゴシック" panose="020B0600070205080204" pitchFamily="50" charset="-128"/>
              <a:ea typeface="ＭＳ Ｐゴシック" panose="020B0600070205080204" pitchFamily="50" charset="-128"/>
            </a:rPr>
            <a:t>昨年度と比較して減少した要因としては、再任用短時間勤務職員及び非常勤職員を活用し、結果として一般職職員が減少したことによる。今後についても、引き続き定員の適正な管理に努める。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129286</xdr:rowOff>
    </xdr:from>
    <xdr:to>
      <xdr:col>81</xdr:col>
      <xdr:colOff>44450</xdr:colOff>
      <xdr:row>59</xdr:row>
      <xdr:rowOff>134112</xdr:rowOff>
    </xdr:to>
    <xdr:cxnSp macro="">
      <xdr:nvCxnSpPr>
        <xdr:cNvPr id="324" name="直線コネクタ 323"/>
        <xdr:cNvCxnSpPr/>
      </xdr:nvCxnSpPr>
      <xdr:spPr>
        <a:xfrm flipV="1">
          <a:off x="16179800" y="1024483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5"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117221</xdr:rowOff>
    </xdr:from>
    <xdr:to>
      <xdr:col>77</xdr:col>
      <xdr:colOff>44450</xdr:colOff>
      <xdr:row>59</xdr:row>
      <xdr:rowOff>134112</xdr:rowOff>
    </xdr:to>
    <xdr:cxnSp macro="">
      <xdr:nvCxnSpPr>
        <xdr:cNvPr id="327" name="直線コネクタ 326"/>
        <xdr:cNvCxnSpPr/>
      </xdr:nvCxnSpPr>
      <xdr:spPr>
        <a:xfrm>
          <a:off x="15290800" y="1023277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9" name="テキスト ボックス 328"/>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117221</xdr:rowOff>
    </xdr:from>
    <xdr:to>
      <xdr:col>72</xdr:col>
      <xdr:colOff>203200</xdr:colOff>
      <xdr:row>59</xdr:row>
      <xdr:rowOff>141351</xdr:rowOff>
    </xdr:to>
    <xdr:cxnSp macro="">
      <xdr:nvCxnSpPr>
        <xdr:cNvPr id="330" name="直線コネクタ 329"/>
        <xdr:cNvCxnSpPr/>
      </xdr:nvCxnSpPr>
      <xdr:spPr>
        <a:xfrm flipV="1">
          <a:off x="14401800" y="102327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32" name="テキスト ボックス 331"/>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129286</xdr:rowOff>
    </xdr:from>
    <xdr:to>
      <xdr:col>68</xdr:col>
      <xdr:colOff>152400</xdr:colOff>
      <xdr:row>59</xdr:row>
      <xdr:rowOff>141351</xdr:rowOff>
    </xdr:to>
    <xdr:cxnSp macro="">
      <xdr:nvCxnSpPr>
        <xdr:cNvPr id="333" name="直線コネクタ 332"/>
        <xdr:cNvCxnSpPr/>
      </xdr:nvCxnSpPr>
      <xdr:spPr>
        <a:xfrm>
          <a:off x="13512800" y="1024483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5" name="テキスト ボックス 334"/>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7" name="テキスト ボックス 336"/>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78486</xdr:rowOff>
    </xdr:from>
    <xdr:to>
      <xdr:col>81</xdr:col>
      <xdr:colOff>95250</xdr:colOff>
      <xdr:row>60</xdr:row>
      <xdr:rowOff>8636</xdr:rowOff>
    </xdr:to>
    <xdr:sp macro="" textlink="">
      <xdr:nvSpPr>
        <xdr:cNvPr id="343" name="楕円 342"/>
        <xdr:cNvSpPr/>
      </xdr:nvSpPr>
      <xdr:spPr>
        <a:xfrm>
          <a:off x="16967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171213</xdr:rowOff>
    </xdr:from>
    <xdr:ext cx="762000" cy="259045"/>
    <xdr:sp macro="" textlink="">
      <xdr:nvSpPr>
        <xdr:cNvPr id="344" name="定員管理の状況該当値テキスト"/>
        <xdr:cNvSpPr txBox="1"/>
      </xdr:nvSpPr>
      <xdr:spPr>
        <a:xfrm>
          <a:off x="17106900" y="101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83312</xdr:rowOff>
    </xdr:from>
    <xdr:to>
      <xdr:col>77</xdr:col>
      <xdr:colOff>95250</xdr:colOff>
      <xdr:row>60</xdr:row>
      <xdr:rowOff>13462</xdr:rowOff>
    </xdr:to>
    <xdr:sp macro="" textlink="">
      <xdr:nvSpPr>
        <xdr:cNvPr id="345" name="楕円 344"/>
        <xdr:cNvSpPr/>
      </xdr:nvSpPr>
      <xdr:spPr>
        <a:xfrm>
          <a:off x="16129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23639</xdr:rowOff>
    </xdr:from>
    <xdr:ext cx="736600" cy="259045"/>
    <xdr:sp macro="" textlink="">
      <xdr:nvSpPr>
        <xdr:cNvPr id="346" name="テキスト ボックス 345"/>
        <xdr:cNvSpPr txBox="1"/>
      </xdr:nvSpPr>
      <xdr:spPr>
        <a:xfrm>
          <a:off x="15798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66421</xdr:rowOff>
    </xdr:from>
    <xdr:to>
      <xdr:col>73</xdr:col>
      <xdr:colOff>44450</xdr:colOff>
      <xdr:row>59</xdr:row>
      <xdr:rowOff>168021</xdr:rowOff>
    </xdr:to>
    <xdr:sp macro="" textlink="">
      <xdr:nvSpPr>
        <xdr:cNvPr id="347" name="楕円 346"/>
        <xdr:cNvSpPr/>
      </xdr:nvSpPr>
      <xdr:spPr>
        <a:xfrm>
          <a:off x="15240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6748</xdr:rowOff>
    </xdr:from>
    <xdr:ext cx="762000" cy="259045"/>
    <xdr:sp macro="" textlink="">
      <xdr:nvSpPr>
        <xdr:cNvPr id="348" name="テキスト ボックス 347"/>
        <xdr:cNvSpPr txBox="1"/>
      </xdr:nvSpPr>
      <xdr:spPr>
        <a:xfrm>
          <a:off x="14909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90551</xdr:rowOff>
    </xdr:from>
    <xdr:to>
      <xdr:col>68</xdr:col>
      <xdr:colOff>203200</xdr:colOff>
      <xdr:row>60</xdr:row>
      <xdr:rowOff>20701</xdr:rowOff>
    </xdr:to>
    <xdr:sp macro="" textlink="">
      <xdr:nvSpPr>
        <xdr:cNvPr id="349" name="楕円 348"/>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30878</xdr:rowOff>
    </xdr:from>
    <xdr:ext cx="762000" cy="259045"/>
    <xdr:sp macro="" textlink="">
      <xdr:nvSpPr>
        <xdr:cNvPr id="350" name="テキスト ボックス 349"/>
        <xdr:cNvSpPr txBox="1"/>
      </xdr:nvSpPr>
      <xdr:spPr>
        <a:xfrm>
          <a:off x="14020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78486</xdr:rowOff>
    </xdr:from>
    <xdr:to>
      <xdr:col>64</xdr:col>
      <xdr:colOff>152400</xdr:colOff>
      <xdr:row>60</xdr:row>
      <xdr:rowOff>8636</xdr:rowOff>
    </xdr:to>
    <xdr:sp macro="" textlink="">
      <xdr:nvSpPr>
        <xdr:cNvPr id="351" name="楕円 350"/>
        <xdr:cNvSpPr/>
      </xdr:nvSpPr>
      <xdr:spPr>
        <a:xfrm>
          <a:off x="13462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18813</xdr:rowOff>
    </xdr:from>
    <xdr:ext cx="762000" cy="259045"/>
    <xdr:sp macro="" textlink="">
      <xdr:nvSpPr>
        <xdr:cNvPr id="352" name="テキスト ボックス 351"/>
        <xdr:cNvSpPr txBox="1"/>
      </xdr:nvSpPr>
      <xdr:spPr>
        <a:xfrm>
          <a:off x="13131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類似団体等、各種平均を下回っており、前年度と比較して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ポイント減となった。減の主な要因は標準財政規模が増加しているほか、元利償還金等が前年を下回ったことによるものである。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93472</xdr:rowOff>
    </xdr:to>
    <xdr:cxnSp macro="">
      <xdr:nvCxnSpPr>
        <xdr:cNvPr id="384" name="直線コネクタ 383"/>
        <xdr:cNvCxnSpPr/>
      </xdr:nvCxnSpPr>
      <xdr:spPr>
        <a:xfrm flipV="1">
          <a:off x="16179800" y="65699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5"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151384</xdr:rowOff>
    </xdr:to>
    <xdr:cxnSp macro="">
      <xdr:nvCxnSpPr>
        <xdr:cNvPr id="387" name="直線コネクタ 386"/>
        <xdr:cNvCxnSpPr/>
      </xdr:nvCxnSpPr>
      <xdr:spPr>
        <a:xfrm flipV="1">
          <a:off x="15290800" y="66085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9" name="テキスト ボックス 388"/>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38</xdr:row>
      <xdr:rowOff>161036</xdr:rowOff>
    </xdr:to>
    <xdr:cxnSp macro="">
      <xdr:nvCxnSpPr>
        <xdr:cNvPr id="390" name="直線コネクタ 389"/>
        <xdr:cNvCxnSpPr/>
      </xdr:nvCxnSpPr>
      <xdr:spPr>
        <a:xfrm flipV="1">
          <a:off x="14401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92" name="テキスト ボックス 391"/>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47498</xdr:rowOff>
    </xdr:to>
    <xdr:cxnSp macro="">
      <xdr:nvCxnSpPr>
        <xdr:cNvPr id="393" name="直線コネクタ 392"/>
        <xdr:cNvCxnSpPr/>
      </xdr:nvCxnSpPr>
      <xdr:spPr>
        <a:xfrm flipV="1">
          <a:off x="13512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95" name="テキスト ボックス 394"/>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7" name="テキスト ボックス 396"/>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403" name="楕円 402"/>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404"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42672</xdr:rowOff>
    </xdr:from>
    <xdr:to>
      <xdr:col>77</xdr:col>
      <xdr:colOff>95250</xdr:colOff>
      <xdr:row>38</xdr:row>
      <xdr:rowOff>144272</xdr:rowOff>
    </xdr:to>
    <xdr:sp macro="" textlink="">
      <xdr:nvSpPr>
        <xdr:cNvPr id="405" name="楕円 404"/>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154449</xdr:rowOff>
    </xdr:from>
    <xdr:ext cx="736600" cy="259045"/>
    <xdr:sp macro="" textlink="">
      <xdr:nvSpPr>
        <xdr:cNvPr id="406" name="テキスト ボックス 405"/>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7" name="楕円 406"/>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8" name="テキスト ボックス 407"/>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9" name="楕円 408"/>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10" name="テキスト ボックス 409"/>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11" name="楕円 410"/>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12" name="テキスト ボックス 411"/>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類似団体等、各種平均を大きく下回っており、平成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年度から引き続きマイナスとなった。地方債残高は増加したものの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退職手当支給予定額の減などにより将来負担額は減少しており、充当可能財源についてはほぼ前年度並みで推移した。ただし、公共施設の老朽化に伴う大規模修繕を控え、地方債残高の増加および基金の減少が見込まれることから、事業費の圧縮や交付税算入される起債の活用等、引き続き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79604</xdr:rowOff>
    </xdr:from>
    <xdr:ext cx="762000" cy="259045"/>
    <xdr:sp macro="" textlink="">
      <xdr:nvSpPr>
        <xdr:cNvPr id="448" name="将来負担の状況平均値テキスト"/>
        <xdr:cNvSpPr txBox="1"/>
      </xdr:nvSpPr>
      <xdr:spPr>
        <a:xfrm>
          <a:off x="17106900" y="282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49" name="フローチャート: 判断 448"/>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0" name="フローチャート: 判断 449"/>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1" name="テキスト ボックス 450"/>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2" name="フローチャート: 判断 451"/>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3" name="テキスト ボックス 452"/>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7" name="テキスト ボックス 456"/>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59992</xdr:rowOff>
    </xdr:from>
    <xdr:to>
      <xdr:col>64</xdr:col>
      <xdr:colOff>152400</xdr:colOff>
      <xdr:row>13</xdr:row>
      <xdr:rowOff>161592</xdr:rowOff>
    </xdr:to>
    <xdr:sp macro="" textlink="">
      <xdr:nvSpPr>
        <xdr:cNvPr id="463" name="楕円 462"/>
        <xdr:cNvSpPr/>
      </xdr:nvSpPr>
      <xdr:spPr>
        <a:xfrm>
          <a:off x="134620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319</xdr:rowOff>
    </xdr:from>
    <xdr:ext cx="762000" cy="259045"/>
    <xdr:sp macro="" textlink="">
      <xdr:nvSpPr>
        <xdr:cNvPr id="464" name="テキスト ボックス 463"/>
        <xdr:cNvSpPr txBox="1"/>
      </xdr:nvSpPr>
      <xdr:spPr>
        <a:xfrm>
          <a:off x="13131800" y="205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110,886
108,637
19.77
34,041,947
32,640,180
727,807
20,073,060
23,223,367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人件費としての経常一般財源支出はわずかに増加したものの、職員数が他の類似団体と比べて少ないため、人件費に係る経常収支比率は低く、比率は対前年度比で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今後も引き続き適正な定員管理を行い、人件費の抑制に努める。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167822</xdr:rowOff>
    </xdr:from>
    <xdr:to>
      <xdr:col>24</xdr:col>
      <xdr:colOff>25400</xdr:colOff>
      <xdr:row>36</xdr:row>
      <xdr:rowOff>12700</xdr:rowOff>
    </xdr:to>
    <xdr:cxnSp macro="">
      <xdr:nvCxnSpPr>
        <xdr:cNvPr id="68" name="直線コネクタ 67"/>
        <xdr:cNvCxnSpPr/>
      </xdr:nvCxnSpPr>
      <xdr:spPr>
        <a:xfrm flipV="1">
          <a:off x="3987800" y="6168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29028</xdr:rowOff>
    </xdr:to>
    <xdr:cxnSp macro="">
      <xdr:nvCxnSpPr>
        <xdr:cNvPr id="71" name="直線コネクタ 70"/>
        <xdr:cNvCxnSpPr/>
      </xdr:nvCxnSpPr>
      <xdr:spPr>
        <a:xfrm flipV="1">
          <a:off x="3098800" y="6184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29028</xdr:rowOff>
    </xdr:from>
    <xdr:to>
      <xdr:col>15</xdr:col>
      <xdr:colOff>98425</xdr:colOff>
      <xdr:row>37</xdr:row>
      <xdr:rowOff>37193</xdr:rowOff>
    </xdr:to>
    <xdr:cxnSp macro="">
      <xdr:nvCxnSpPr>
        <xdr:cNvPr id="74" name="直線コネクタ 73"/>
        <xdr:cNvCxnSpPr/>
      </xdr:nvCxnSpPr>
      <xdr:spPr>
        <a:xfrm flipV="1">
          <a:off x="2209800" y="62012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37193</xdr:rowOff>
    </xdr:from>
    <xdr:to>
      <xdr:col>11</xdr:col>
      <xdr:colOff>9525</xdr:colOff>
      <xdr:row>37</xdr:row>
      <xdr:rowOff>102507</xdr:rowOff>
    </xdr:to>
    <xdr:cxnSp macro="">
      <xdr:nvCxnSpPr>
        <xdr:cNvPr id="77" name="直線コネクタ 76"/>
        <xdr:cNvCxnSpPr/>
      </xdr:nvCxnSpPr>
      <xdr:spPr>
        <a:xfrm flipV="1">
          <a:off x="1320800" y="6380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117022</xdr:rowOff>
    </xdr:from>
    <xdr:to>
      <xdr:col>24</xdr:col>
      <xdr:colOff>76200</xdr:colOff>
      <xdr:row>36</xdr:row>
      <xdr:rowOff>47172</xdr:rowOff>
    </xdr:to>
    <xdr:sp macro="" textlink="">
      <xdr:nvSpPr>
        <xdr:cNvPr id="87" name="楕円 86"/>
        <xdr:cNvSpPr/>
      </xdr:nvSpPr>
      <xdr:spPr>
        <a:xfrm>
          <a:off x="47752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133549</xdr:rowOff>
    </xdr:from>
    <xdr:ext cx="762000" cy="259045"/>
    <xdr:sp macro="" textlink="">
      <xdr:nvSpPr>
        <xdr:cNvPr id="88" name="人件費該当値テキスト"/>
        <xdr:cNvSpPr txBox="1"/>
      </xdr:nvSpPr>
      <xdr:spPr>
        <a:xfrm>
          <a:off x="4914900" y="59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149678</xdr:rowOff>
    </xdr:from>
    <xdr:to>
      <xdr:col>15</xdr:col>
      <xdr:colOff>149225</xdr:colOff>
      <xdr:row>36</xdr:row>
      <xdr:rowOff>79828</xdr:rowOff>
    </xdr:to>
    <xdr:sp macro="" textlink="">
      <xdr:nvSpPr>
        <xdr:cNvPr id="91" name="楕円 90"/>
        <xdr:cNvSpPr/>
      </xdr:nvSpPr>
      <xdr:spPr>
        <a:xfrm>
          <a:off x="3048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90005</xdr:rowOff>
    </xdr:from>
    <xdr:ext cx="762000" cy="259045"/>
    <xdr:sp macro="" textlink="">
      <xdr:nvSpPr>
        <xdr:cNvPr id="92" name="テキスト ボックス 91"/>
        <xdr:cNvSpPr txBox="1"/>
      </xdr:nvSpPr>
      <xdr:spPr>
        <a:xfrm>
          <a:off x="2717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157843</xdr:rowOff>
    </xdr:from>
    <xdr:to>
      <xdr:col>11</xdr:col>
      <xdr:colOff>60325</xdr:colOff>
      <xdr:row>37</xdr:row>
      <xdr:rowOff>87993</xdr:rowOff>
    </xdr:to>
    <xdr:sp macro="" textlink="">
      <xdr:nvSpPr>
        <xdr:cNvPr id="93" name="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96" name="テキスト ボックス 95"/>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職員数の削減に伴い、非常勤嘱託職員を活用していることなどにより、類似団体内平均値を上回っている。また、比率が対前年度比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ポイント悪化した要因については、粗大ごみ収集の委託化や仮想デスクトップ導入リース料などにより前年度と比較して物件費が大きく増加したことなどが挙げられる。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53522</xdr:rowOff>
    </xdr:to>
    <xdr:cxnSp macro="">
      <xdr:nvCxnSpPr>
        <xdr:cNvPr id="131" name="直線コネクタ 130"/>
        <xdr:cNvCxnSpPr/>
      </xdr:nvCxnSpPr>
      <xdr:spPr>
        <a:xfrm>
          <a:off x="15671800" y="3213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78014</xdr:rowOff>
    </xdr:from>
    <xdr:to>
      <xdr:col>78</xdr:col>
      <xdr:colOff>69850</xdr:colOff>
      <xdr:row>18</xdr:row>
      <xdr:rowOff>127000</xdr:rowOff>
    </xdr:to>
    <xdr:cxnSp macro="">
      <xdr:nvCxnSpPr>
        <xdr:cNvPr id="134" name="直線コネクタ 133"/>
        <xdr:cNvCxnSpPr/>
      </xdr:nvCxnSpPr>
      <xdr:spPr>
        <a:xfrm>
          <a:off x="14782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78014</xdr:rowOff>
    </xdr:from>
    <xdr:to>
      <xdr:col>73</xdr:col>
      <xdr:colOff>180975</xdr:colOff>
      <xdr:row>19</xdr:row>
      <xdr:rowOff>4536</xdr:rowOff>
    </xdr:to>
    <xdr:cxnSp macro="">
      <xdr:nvCxnSpPr>
        <xdr:cNvPr id="137" name="直線コネクタ 136"/>
        <xdr:cNvCxnSpPr/>
      </xdr:nvCxnSpPr>
      <xdr:spPr>
        <a:xfrm flipV="1">
          <a:off x="13893800" y="31641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4536</xdr:rowOff>
    </xdr:from>
    <xdr:to>
      <xdr:col>69</xdr:col>
      <xdr:colOff>92075</xdr:colOff>
      <xdr:row>19</xdr:row>
      <xdr:rowOff>4536</xdr:rowOff>
    </xdr:to>
    <xdr:cxnSp macro="">
      <xdr:nvCxnSpPr>
        <xdr:cNvPr id="140" name="直線コネクタ 139"/>
        <xdr:cNvCxnSpPr/>
      </xdr:nvCxnSpPr>
      <xdr:spPr>
        <a:xfrm>
          <a:off x="13004800" y="3262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2" name="テキスト ボックス 141"/>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50" name="楕円 149"/>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51" name="物件費該当値テキスト"/>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2" name="楕円 151"/>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3" name="テキスト ボックス 152"/>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27214</xdr:rowOff>
    </xdr:from>
    <xdr:to>
      <xdr:col>74</xdr:col>
      <xdr:colOff>31750</xdr:colOff>
      <xdr:row>18</xdr:row>
      <xdr:rowOff>128814</xdr:rowOff>
    </xdr:to>
    <xdr:sp macro="" textlink="">
      <xdr:nvSpPr>
        <xdr:cNvPr id="154" name="楕円 153"/>
        <xdr:cNvSpPr/>
      </xdr:nvSpPr>
      <xdr:spPr>
        <a:xfrm>
          <a:off x="14732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113591</xdr:rowOff>
    </xdr:from>
    <xdr:ext cx="762000" cy="259045"/>
    <xdr:sp macro="" textlink="">
      <xdr:nvSpPr>
        <xdr:cNvPr id="155" name="テキスト ボックス 154"/>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125186</xdr:rowOff>
    </xdr:from>
    <xdr:to>
      <xdr:col>69</xdr:col>
      <xdr:colOff>142875</xdr:colOff>
      <xdr:row>19</xdr:row>
      <xdr:rowOff>55336</xdr:rowOff>
    </xdr:to>
    <xdr:sp macro="" textlink="">
      <xdr:nvSpPr>
        <xdr:cNvPr id="156" name="楕円 155"/>
        <xdr:cNvSpPr/>
      </xdr:nvSpPr>
      <xdr:spPr>
        <a:xfrm>
          <a:off x="13843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40113</xdr:rowOff>
    </xdr:from>
    <xdr:ext cx="762000" cy="259045"/>
    <xdr:sp macro="" textlink="">
      <xdr:nvSpPr>
        <xdr:cNvPr id="157" name="テキスト ボックス 156"/>
        <xdr:cNvSpPr txBox="1"/>
      </xdr:nvSpPr>
      <xdr:spPr>
        <a:xfrm>
          <a:off x="13512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125186</xdr:rowOff>
    </xdr:from>
    <xdr:to>
      <xdr:col>65</xdr:col>
      <xdr:colOff>53975</xdr:colOff>
      <xdr:row>19</xdr:row>
      <xdr:rowOff>55336</xdr:rowOff>
    </xdr:to>
    <xdr:sp macro="" textlink="">
      <xdr:nvSpPr>
        <xdr:cNvPr id="158" name="楕円 157"/>
        <xdr:cNvSpPr/>
      </xdr:nvSpPr>
      <xdr:spPr>
        <a:xfrm>
          <a:off x="12954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40113</xdr:rowOff>
    </xdr:from>
    <xdr:ext cx="762000" cy="259045"/>
    <xdr:sp macro="" textlink="">
      <xdr:nvSpPr>
        <xdr:cNvPr id="159" name="テキスト ボックス 158"/>
        <xdr:cNvSpPr txBox="1"/>
      </xdr:nvSpPr>
      <xdr:spPr>
        <a:xfrm>
          <a:off x="12623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こども医療費の減少等の要因により経常一般財源支出が減少し、比率は対前年度比で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ものの、依然として障害介護給付費や保育給費等は増加している状況にある。本市はこれまで「子育てするなら富士見市で」のスローガンを掲げ、若い世代の転入を促進してきた経過があり、今後においても扶助費の増加が見込まれるが、一方で賑わいと市の活性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67128</xdr:rowOff>
    </xdr:to>
    <xdr:cxnSp macro="">
      <xdr:nvCxnSpPr>
        <xdr:cNvPr id="194" name="直線コネクタ 193"/>
        <xdr:cNvCxnSpPr/>
      </xdr:nvCxnSpPr>
      <xdr:spPr>
        <a:xfrm flipV="1">
          <a:off x="3987800" y="9646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67128</xdr:rowOff>
    </xdr:to>
    <xdr:cxnSp macro="">
      <xdr:nvCxnSpPr>
        <xdr:cNvPr id="197" name="直線コネクタ 196"/>
        <xdr:cNvCxnSpPr/>
      </xdr:nvCxnSpPr>
      <xdr:spPr>
        <a:xfrm>
          <a:off x="3098800" y="9559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129722</xdr:rowOff>
    </xdr:to>
    <xdr:cxnSp macro="">
      <xdr:nvCxnSpPr>
        <xdr:cNvPr id="200" name="直線コネクタ 199"/>
        <xdr:cNvCxnSpPr/>
      </xdr:nvCxnSpPr>
      <xdr:spPr>
        <a:xfrm>
          <a:off x="2209800" y="9407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53522</xdr:rowOff>
    </xdr:to>
    <xdr:cxnSp macro="">
      <xdr:nvCxnSpPr>
        <xdr:cNvPr id="203" name="直線コネクタ 202"/>
        <xdr:cNvCxnSpPr/>
      </xdr:nvCxnSpPr>
      <xdr:spPr>
        <a:xfrm flipV="1">
          <a:off x="1320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14"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5" name="楕円 214"/>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6" name="テキスト ボックス 215"/>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7" name="楕円 216"/>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165299</xdr:rowOff>
    </xdr:from>
    <xdr:ext cx="762000" cy="259045"/>
    <xdr:sp macro="" textlink="">
      <xdr:nvSpPr>
        <xdr:cNvPr id="218" name="テキスト ボックス 217"/>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97972</xdr:rowOff>
    </xdr:from>
    <xdr:to>
      <xdr:col>11</xdr:col>
      <xdr:colOff>60325</xdr:colOff>
      <xdr:row>55</xdr:row>
      <xdr:rowOff>28122</xdr:rowOff>
    </xdr:to>
    <xdr:sp macro="" textlink="">
      <xdr:nvSpPr>
        <xdr:cNvPr id="219" name="楕円 218"/>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12899</xdr:rowOff>
    </xdr:from>
    <xdr:ext cx="762000" cy="259045"/>
    <xdr:sp macro="" textlink="">
      <xdr:nvSpPr>
        <xdr:cNvPr id="220" name="テキスト ボックス 219"/>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21" name="楕円 220"/>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22" name="テキスト ボックス 221"/>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その他の数値は類似団体を下回っている。しかし、後期高齢者医療費負担金や介護保険特別会計繰出金等において経常一般財源による支出が増加したことから、比率としては対前年度比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今後については、公共施設の老朽化により維持補修費の増加が見込まれるため、計画的な施設修繕に努めるとともに、その他経費の削減に努める。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159657</xdr:rowOff>
    </xdr:to>
    <xdr:cxnSp macro="">
      <xdr:nvCxnSpPr>
        <xdr:cNvPr id="257" name="直線コネクタ 256"/>
        <xdr:cNvCxnSpPr/>
      </xdr:nvCxnSpPr>
      <xdr:spPr>
        <a:xfrm>
          <a:off x="15671800" y="9319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8"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61685</xdr:rowOff>
    </xdr:to>
    <xdr:cxnSp macro="">
      <xdr:nvCxnSpPr>
        <xdr:cNvPr id="260" name="直線コネクタ 259"/>
        <xdr:cNvCxnSpPr/>
      </xdr:nvCxnSpPr>
      <xdr:spPr>
        <a:xfrm>
          <a:off x="14782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12700</xdr:rowOff>
    </xdr:to>
    <xdr:cxnSp macro="">
      <xdr:nvCxnSpPr>
        <xdr:cNvPr id="263" name="直線コネクタ 262"/>
        <xdr:cNvCxnSpPr/>
      </xdr:nvCxnSpPr>
      <xdr:spPr>
        <a:xfrm>
          <a:off x="13893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20865</xdr:rowOff>
    </xdr:from>
    <xdr:to>
      <xdr:col>69</xdr:col>
      <xdr:colOff>92075</xdr:colOff>
      <xdr:row>53</xdr:row>
      <xdr:rowOff>135165</xdr:rowOff>
    </xdr:to>
    <xdr:cxnSp macro="">
      <xdr:nvCxnSpPr>
        <xdr:cNvPr id="266" name="直線コネクタ 265"/>
        <xdr:cNvCxnSpPr/>
      </xdr:nvCxnSpPr>
      <xdr:spPr>
        <a:xfrm>
          <a:off x="13004800" y="9107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6" name="楕円 275"/>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7"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8" name="楕円 277"/>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9" name="テキスト ボックス 278"/>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80" name="楕円 279"/>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81" name="テキスト ボックス 280"/>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82" name="楕円 281"/>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83" name="テキスト ボックス 282"/>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141515</xdr:rowOff>
    </xdr:from>
    <xdr:to>
      <xdr:col>65</xdr:col>
      <xdr:colOff>53975</xdr:colOff>
      <xdr:row>53</xdr:row>
      <xdr:rowOff>71665</xdr:rowOff>
    </xdr:to>
    <xdr:sp macro="" textlink="">
      <xdr:nvSpPr>
        <xdr:cNvPr id="284" name="楕円 283"/>
        <xdr:cNvSpPr/>
      </xdr:nvSpPr>
      <xdr:spPr>
        <a:xfrm>
          <a:off x="12954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81842</xdr:rowOff>
    </xdr:from>
    <xdr:ext cx="762000" cy="259045"/>
    <xdr:sp macro="" textlink="">
      <xdr:nvSpPr>
        <xdr:cNvPr id="285" name="テキスト ボックス 284"/>
        <xdr:cNvSpPr txBox="1"/>
      </xdr:nvSpPr>
      <xdr:spPr>
        <a:xfrm>
          <a:off x="12623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幼稚園就園奨励費補助金の減少等の要因により経常一般財源支出が減少し、比率は対前年度比で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が、本市は消防、ごみ、し尿処理、火葬場業務を一部事務組合で行っているため、例年類似団体の平均値を上回っている。今後については、大規模な施設の更新時等に一時的な負担金の増額が見込まれるが、適正な負担員とすべく、構成市町と連携して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1270</xdr:rowOff>
    </xdr:to>
    <xdr:cxnSp macro="">
      <xdr:nvCxnSpPr>
        <xdr:cNvPr id="317" name="直線コネクタ 316"/>
        <xdr:cNvCxnSpPr/>
      </xdr:nvCxnSpPr>
      <xdr:spPr>
        <a:xfrm flipV="1">
          <a:off x="15671800" y="666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8"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119380</xdr:rowOff>
    </xdr:from>
    <xdr:to>
      <xdr:col>78</xdr:col>
      <xdr:colOff>69850</xdr:colOff>
      <xdr:row>39</xdr:row>
      <xdr:rowOff>1270</xdr:rowOff>
    </xdr:to>
    <xdr:cxnSp macro="">
      <xdr:nvCxnSpPr>
        <xdr:cNvPr id="320" name="直線コネクタ 319"/>
        <xdr:cNvCxnSpPr/>
      </xdr:nvCxnSpPr>
      <xdr:spPr>
        <a:xfrm>
          <a:off x="14782800" y="663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111760</xdr:rowOff>
    </xdr:from>
    <xdr:to>
      <xdr:col>73</xdr:col>
      <xdr:colOff>180975</xdr:colOff>
      <xdr:row>38</xdr:row>
      <xdr:rowOff>119380</xdr:rowOff>
    </xdr:to>
    <xdr:cxnSp macro="">
      <xdr:nvCxnSpPr>
        <xdr:cNvPr id="323" name="直線コネクタ 322"/>
        <xdr:cNvCxnSpPr/>
      </xdr:nvCxnSpPr>
      <xdr:spPr>
        <a:xfrm>
          <a:off x="13893800" y="662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5" name="テキスト ボックス 32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111760</xdr:rowOff>
    </xdr:to>
    <xdr:cxnSp macro="">
      <xdr:nvCxnSpPr>
        <xdr:cNvPr id="326" name="直線コネクタ 325"/>
        <xdr:cNvCxnSpPr/>
      </xdr:nvCxnSpPr>
      <xdr:spPr>
        <a:xfrm>
          <a:off x="13004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36" name="楕円 335"/>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37"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38" name="楕円 337"/>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39" name="テキスト ボックス 338"/>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40" name="楕円 339"/>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41" name="テキスト ボックス 340"/>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60960</xdr:rowOff>
    </xdr:from>
    <xdr:to>
      <xdr:col>69</xdr:col>
      <xdr:colOff>142875</xdr:colOff>
      <xdr:row>38</xdr:row>
      <xdr:rowOff>162560</xdr:rowOff>
    </xdr:to>
    <xdr:sp macro="" textlink="">
      <xdr:nvSpPr>
        <xdr:cNvPr id="342" name="楕円 341"/>
        <xdr:cNvSpPr/>
      </xdr:nvSpPr>
      <xdr:spPr>
        <a:xfrm>
          <a:off x="13843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147337</xdr:rowOff>
    </xdr:from>
    <xdr:ext cx="762000" cy="259045"/>
    <xdr:sp macro="" textlink="">
      <xdr:nvSpPr>
        <xdr:cNvPr id="343" name="テキスト ボックス 342"/>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44" name="楕円 343"/>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5" name="テキスト ボックス 344"/>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公債費は類似団体の平均を下回っているものの、鶴瀬駅東口整備事業において地方債元金償還額が増加したことにより、比率としては対前年度比で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債務残高全体に占める臨時財政対策債残高の割合は依然として高い状況にあり（</a:t>
          </a:r>
          <a:r>
            <a:rPr kumimoji="1" lang="en-US" altLang="ja-JP" sz="1300">
              <a:latin typeface="ＭＳ Ｐゴシック" panose="020B0600070205080204" pitchFamily="50" charset="-128"/>
              <a:ea typeface="ＭＳ Ｐゴシック" panose="020B0600070205080204" pitchFamily="50" charset="-128"/>
            </a:rPr>
            <a:t>61.7</a:t>
          </a:r>
          <a:r>
            <a:rPr kumimoji="1" lang="ja-JP" altLang="en-US" sz="1300">
              <a:latin typeface="ＭＳ Ｐゴシック" panose="020B0600070205080204" pitchFamily="50" charset="-128"/>
              <a:ea typeface="ＭＳ Ｐゴシック" panose="020B0600070205080204" pitchFamily="50" charset="-128"/>
            </a:rPr>
            <a:t>％）、今後も収支状況を考慮しながら、臨時財政対策債を含めた地方債の新規借入の抑制に努める。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170543</xdr:rowOff>
    </xdr:from>
    <xdr:to>
      <xdr:col>24</xdr:col>
      <xdr:colOff>25400</xdr:colOff>
      <xdr:row>75</xdr:row>
      <xdr:rowOff>9978</xdr:rowOff>
    </xdr:to>
    <xdr:cxnSp macro="">
      <xdr:nvCxnSpPr>
        <xdr:cNvPr id="380" name="直線コネクタ 379"/>
        <xdr:cNvCxnSpPr/>
      </xdr:nvCxnSpPr>
      <xdr:spPr>
        <a:xfrm>
          <a:off x="3987800" y="12857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170543</xdr:rowOff>
    </xdr:from>
    <xdr:to>
      <xdr:col>19</xdr:col>
      <xdr:colOff>187325</xdr:colOff>
      <xdr:row>75</xdr:row>
      <xdr:rowOff>53522</xdr:rowOff>
    </xdr:to>
    <xdr:cxnSp macro="">
      <xdr:nvCxnSpPr>
        <xdr:cNvPr id="383" name="直線コネクタ 382"/>
        <xdr:cNvCxnSpPr/>
      </xdr:nvCxnSpPr>
      <xdr:spPr>
        <a:xfrm flipV="1">
          <a:off x="3098800" y="12857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53522</xdr:rowOff>
    </xdr:from>
    <xdr:to>
      <xdr:col>15</xdr:col>
      <xdr:colOff>98425</xdr:colOff>
      <xdr:row>76</xdr:row>
      <xdr:rowOff>12700</xdr:rowOff>
    </xdr:to>
    <xdr:cxnSp macro="">
      <xdr:nvCxnSpPr>
        <xdr:cNvPr id="386" name="直線コネクタ 385"/>
        <xdr:cNvCxnSpPr/>
      </xdr:nvCxnSpPr>
      <xdr:spPr>
        <a:xfrm flipV="1">
          <a:off x="2209800" y="12912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110671</xdr:rowOff>
    </xdr:to>
    <xdr:cxnSp macro="">
      <xdr:nvCxnSpPr>
        <xdr:cNvPr id="389" name="直線コネクタ 388"/>
        <xdr:cNvCxnSpPr/>
      </xdr:nvCxnSpPr>
      <xdr:spPr>
        <a:xfrm flipV="1">
          <a:off x="1320800" y="13042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130628</xdr:rowOff>
    </xdr:from>
    <xdr:to>
      <xdr:col>24</xdr:col>
      <xdr:colOff>76200</xdr:colOff>
      <xdr:row>75</xdr:row>
      <xdr:rowOff>60778</xdr:rowOff>
    </xdr:to>
    <xdr:sp macro="" textlink="">
      <xdr:nvSpPr>
        <xdr:cNvPr id="399" name="楕円 398"/>
        <xdr:cNvSpPr/>
      </xdr:nvSpPr>
      <xdr:spPr>
        <a:xfrm>
          <a:off x="47752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147155</xdr:rowOff>
    </xdr:from>
    <xdr:ext cx="762000" cy="259045"/>
    <xdr:sp macro="" textlink="">
      <xdr:nvSpPr>
        <xdr:cNvPr id="400" name="公債費該当値テキスト"/>
        <xdr:cNvSpPr txBox="1"/>
      </xdr:nvSpPr>
      <xdr:spPr>
        <a:xfrm>
          <a:off x="49149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119743</xdr:rowOff>
    </xdr:from>
    <xdr:to>
      <xdr:col>20</xdr:col>
      <xdr:colOff>38100</xdr:colOff>
      <xdr:row>75</xdr:row>
      <xdr:rowOff>49893</xdr:rowOff>
    </xdr:to>
    <xdr:sp macro="" textlink="">
      <xdr:nvSpPr>
        <xdr:cNvPr id="401" name="楕円 400"/>
        <xdr:cNvSpPr/>
      </xdr:nvSpPr>
      <xdr:spPr>
        <a:xfrm>
          <a:off x="3937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60070</xdr:rowOff>
    </xdr:from>
    <xdr:ext cx="736600" cy="259045"/>
    <xdr:sp macro="" textlink="">
      <xdr:nvSpPr>
        <xdr:cNvPr id="402" name="テキスト ボックス 401"/>
        <xdr:cNvSpPr txBox="1"/>
      </xdr:nvSpPr>
      <xdr:spPr>
        <a:xfrm>
          <a:off x="3606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2722</xdr:rowOff>
    </xdr:from>
    <xdr:to>
      <xdr:col>15</xdr:col>
      <xdr:colOff>149225</xdr:colOff>
      <xdr:row>75</xdr:row>
      <xdr:rowOff>104322</xdr:rowOff>
    </xdr:to>
    <xdr:sp macro="" textlink="">
      <xdr:nvSpPr>
        <xdr:cNvPr id="403" name="楕円 402"/>
        <xdr:cNvSpPr/>
      </xdr:nvSpPr>
      <xdr:spPr>
        <a:xfrm>
          <a:off x="3048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114499</xdr:rowOff>
    </xdr:from>
    <xdr:ext cx="762000" cy="259045"/>
    <xdr:sp macro="" textlink="">
      <xdr:nvSpPr>
        <xdr:cNvPr id="404" name="テキスト ボックス 403"/>
        <xdr:cNvSpPr txBox="1"/>
      </xdr:nvSpPr>
      <xdr:spPr>
        <a:xfrm>
          <a:off x="2717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405" name="楕円 404"/>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6" name="テキスト ボックス 405"/>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407" name="楕円 406"/>
        <xdr:cNvSpPr/>
      </xdr:nvSpPr>
      <xdr:spPr>
        <a:xfrm>
          <a:off x="1270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408" name="テキスト ボックス 407"/>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公債費以外については類似団体平均を上回っている。物件費において経常一般財源支出が増加したこと等により、比率は対前年度比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ポイント悪化した。今後についても引き続き、健全な財政運営に関する条例に基づき、計画的な財政運営を行い、弾力的かつ持続可能な財政基盤の確立を目指す。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76</xdr:row>
      <xdr:rowOff>5080</xdr:rowOff>
    </xdr:to>
    <xdr:cxnSp macro="">
      <xdr:nvCxnSpPr>
        <xdr:cNvPr id="441" name="直線コネクタ 440"/>
        <xdr:cNvCxnSpPr/>
      </xdr:nvCxnSpPr>
      <xdr:spPr>
        <a:xfrm>
          <a:off x="15671800" y="12989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75</xdr:row>
      <xdr:rowOff>130810</xdr:rowOff>
    </xdr:to>
    <xdr:cxnSp macro="">
      <xdr:nvCxnSpPr>
        <xdr:cNvPr id="444" name="直線コネクタ 443"/>
        <xdr:cNvCxnSpPr/>
      </xdr:nvCxnSpPr>
      <xdr:spPr>
        <a:xfrm>
          <a:off x="14782800" y="128219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134620</xdr:rowOff>
    </xdr:to>
    <xdr:cxnSp macro="">
      <xdr:nvCxnSpPr>
        <xdr:cNvPr id="447" name="直線コネクタ 446"/>
        <xdr:cNvCxnSpPr/>
      </xdr:nvCxnSpPr>
      <xdr:spPr>
        <a:xfrm>
          <a:off x="13893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9" name="テキスト ボックス 448"/>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74</xdr:row>
      <xdr:rowOff>127000</xdr:rowOff>
    </xdr:to>
    <xdr:cxnSp macro="">
      <xdr:nvCxnSpPr>
        <xdr:cNvPr id="450" name="直線コネクタ 449"/>
        <xdr:cNvCxnSpPr/>
      </xdr:nvCxnSpPr>
      <xdr:spPr>
        <a:xfrm>
          <a:off x="13004800" y="12730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4" name="テキスト ボックス 453"/>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125730</xdr:rowOff>
    </xdr:from>
    <xdr:to>
      <xdr:col>82</xdr:col>
      <xdr:colOff>158750</xdr:colOff>
      <xdr:row>76</xdr:row>
      <xdr:rowOff>55880</xdr:rowOff>
    </xdr:to>
    <xdr:sp macro="" textlink="">
      <xdr:nvSpPr>
        <xdr:cNvPr id="460" name="楕円 459"/>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97807</xdr:rowOff>
    </xdr:from>
    <xdr:ext cx="762000" cy="259045"/>
    <xdr:sp macro="" textlink="">
      <xdr:nvSpPr>
        <xdr:cNvPr id="461" name="公債費以外該当値テキスト"/>
        <xdr:cNvSpPr txBox="1"/>
      </xdr:nvSpPr>
      <xdr:spPr>
        <a:xfrm>
          <a:off x="165989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62" name="楕円 461"/>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166388</xdr:rowOff>
    </xdr:from>
    <xdr:ext cx="736600" cy="259045"/>
    <xdr:sp macro="" textlink="">
      <xdr:nvSpPr>
        <xdr:cNvPr id="463" name="テキスト ボックス 462"/>
        <xdr:cNvSpPr txBox="1"/>
      </xdr:nvSpPr>
      <xdr:spPr>
        <a:xfrm>
          <a:off x="15290800" y="1302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64" name="楕円 463"/>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170197</xdr:rowOff>
    </xdr:from>
    <xdr:ext cx="762000" cy="259045"/>
    <xdr:sp macro="" textlink="">
      <xdr:nvSpPr>
        <xdr:cNvPr id="465" name="テキスト ボックス 464"/>
        <xdr:cNvSpPr txBox="1"/>
      </xdr:nvSpPr>
      <xdr:spPr>
        <a:xfrm>
          <a:off x="14401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66" name="楕円 465"/>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67" name="テキスト ボックス 466"/>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68" name="楕円 467"/>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78757</xdr:rowOff>
    </xdr:from>
    <xdr:ext cx="762000" cy="259045"/>
    <xdr:sp macro="" textlink="">
      <xdr:nvSpPr>
        <xdr:cNvPr id="469" name="テキスト ボックス 468"/>
        <xdr:cNvSpPr txBox="1"/>
      </xdr:nvSpPr>
      <xdr:spPr>
        <a:xfrm>
          <a:off x="12623800" y="1276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164359</xdr:rowOff>
    </xdr:from>
    <xdr:ext cx="762000" cy="259045"/>
    <xdr:sp macro="" textlink="">
      <xdr:nvSpPr>
        <xdr:cNvPr id="48" name="人口1人当たり決算額の推移最小値テキスト130"/>
        <xdr:cNvSpPr txBox="1"/>
      </xdr:nvSpPr>
      <xdr:spPr>
        <a:xfrm>
          <a:off x="5740400" y="34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154182</xdr:rowOff>
    </xdr:from>
    <xdr:to>
      <xdr:col>29</xdr:col>
      <xdr:colOff>127000</xdr:colOff>
      <xdr:row>20</xdr:row>
      <xdr:rowOff>19667</xdr:rowOff>
    </xdr:to>
    <xdr:cxnSp macro="">
      <xdr:nvCxnSpPr>
        <xdr:cNvPr id="52" name="直線コネクタ 51"/>
        <xdr:cNvCxnSpPr/>
      </xdr:nvCxnSpPr>
      <xdr:spPr bwMode="auto">
        <a:xfrm flipV="1">
          <a:off x="5003800" y="3459357"/>
          <a:ext cx="647700" cy="3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139845</xdr:rowOff>
    </xdr:from>
    <xdr:to>
      <xdr:col>26</xdr:col>
      <xdr:colOff>50800</xdr:colOff>
      <xdr:row>20</xdr:row>
      <xdr:rowOff>19667</xdr:rowOff>
    </xdr:to>
    <xdr:cxnSp macro="">
      <xdr:nvCxnSpPr>
        <xdr:cNvPr id="55" name="直線コネクタ 54"/>
        <xdr:cNvCxnSpPr/>
      </xdr:nvCxnSpPr>
      <xdr:spPr bwMode="auto">
        <a:xfrm>
          <a:off x="4305300" y="3445020"/>
          <a:ext cx="698500" cy="5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139845</xdr:rowOff>
    </xdr:from>
    <xdr:to>
      <xdr:col>22</xdr:col>
      <xdr:colOff>114300</xdr:colOff>
      <xdr:row>20</xdr:row>
      <xdr:rowOff>11339</xdr:rowOff>
    </xdr:to>
    <xdr:cxnSp macro="">
      <xdr:nvCxnSpPr>
        <xdr:cNvPr id="58" name="直線コネクタ 57"/>
        <xdr:cNvCxnSpPr/>
      </xdr:nvCxnSpPr>
      <xdr:spPr bwMode="auto">
        <a:xfrm flipV="1">
          <a:off x="3606800" y="3445020"/>
          <a:ext cx="698500" cy="4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150269</xdr:rowOff>
    </xdr:from>
    <xdr:ext cx="762000" cy="259045"/>
    <xdr:sp macro="" textlink="">
      <xdr:nvSpPr>
        <xdr:cNvPr id="60" name="テキスト ボックス 59"/>
        <xdr:cNvSpPr txBox="1"/>
      </xdr:nvSpPr>
      <xdr:spPr>
        <a:xfrm>
          <a:off x="3924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11339</xdr:rowOff>
    </xdr:from>
    <xdr:to>
      <xdr:col>18</xdr:col>
      <xdr:colOff>177800</xdr:colOff>
      <xdr:row>20</xdr:row>
      <xdr:rowOff>138506</xdr:rowOff>
    </xdr:to>
    <xdr:cxnSp macro="">
      <xdr:nvCxnSpPr>
        <xdr:cNvPr id="61" name="直線コネクタ 60"/>
        <xdr:cNvCxnSpPr/>
      </xdr:nvCxnSpPr>
      <xdr:spPr bwMode="auto">
        <a:xfrm flipV="1">
          <a:off x="2908300" y="3487964"/>
          <a:ext cx="698500" cy="127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42696</xdr:rowOff>
    </xdr:from>
    <xdr:ext cx="762000" cy="259045"/>
    <xdr:sp macro="" textlink="">
      <xdr:nvSpPr>
        <xdr:cNvPr id="63" name="テキスト ボックス 62"/>
        <xdr:cNvSpPr txBox="1"/>
      </xdr:nvSpPr>
      <xdr:spPr>
        <a:xfrm>
          <a:off x="32258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103382</xdr:rowOff>
    </xdr:from>
    <xdr:to>
      <xdr:col>29</xdr:col>
      <xdr:colOff>177800</xdr:colOff>
      <xdr:row>20</xdr:row>
      <xdr:rowOff>33532</xdr:rowOff>
    </xdr:to>
    <xdr:sp macro="" textlink="">
      <xdr:nvSpPr>
        <xdr:cNvPr id="71" name="楕円 70"/>
        <xdr:cNvSpPr/>
      </xdr:nvSpPr>
      <xdr:spPr bwMode="auto">
        <a:xfrm>
          <a:off x="5600700" y="340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11959</xdr:rowOff>
    </xdr:from>
    <xdr:ext cx="762000" cy="259045"/>
    <xdr:sp macro="" textlink="">
      <xdr:nvSpPr>
        <xdr:cNvPr id="72" name="人口1人当たり決算額の推移該当値テキスト130"/>
        <xdr:cNvSpPr txBox="1"/>
      </xdr:nvSpPr>
      <xdr:spPr>
        <a:xfrm>
          <a:off x="5740400" y="331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140317</xdr:rowOff>
    </xdr:from>
    <xdr:to>
      <xdr:col>26</xdr:col>
      <xdr:colOff>101600</xdr:colOff>
      <xdr:row>20</xdr:row>
      <xdr:rowOff>70467</xdr:rowOff>
    </xdr:to>
    <xdr:sp macro="" textlink="">
      <xdr:nvSpPr>
        <xdr:cNvPr id="73" name="楕円 72"/>
        <xdr:cNvSpPr/>
      </xdr:nvSpPr>
      <xdr:spPr bwMode="auto">
        <a:xfrm>
          <a:off x="4953000" y="344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55244</xdr:rowOff>
    </xdr:from>
    <xdr:ext cx="736600" cy="259045"/>
    <xdr:sp macro="" textlink="">
      <xdr:nvSpPr>
        <xdr:cNvPr id="74" name="テキスト ボックス 73"/>
        <xdr:cNvSpPr txBox="1"/>
      </xdr:nvSpPr>
      <xdr:spPr>
        <a:xfrm>
          <a:off x="4622800" y="353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89045</xdr:rowOff>
    </xdr:from>
    <xdr:to>
      <xdr:col>22</xdr:col>
      <xdr:colOff>165100</xdr:colOff>
      <xdr:row>20</xdr:row>
      <xdr:rowOff>19195</xdr:rowOff>
    </xdr:to>
    <xdr:sp macro="" textlink="">
      <xdr:nvSpPr>
        <xdr:cNvPr id="75" name="楕円 74"/>
        <xdr:cNvSpPr/>
      </xdr:nvSpPr>
      <xdr:spPr bwMode="auto">
        <a:xfrm>
          <a:off x="4254500" y="3394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3972</xdr:rowOff>
    </xdr:from>
    <xdr:ext cx="762000" cy="259045"/>
    <xdr:sp macro="" textlink="">
      <xdr:nvSpPr>
        <xdr:cNvPr id="76" name="テキスト ボックス 75"/>
        <xdr:cNvSpPr txBox="1"/>
      </xdr:nvSpPr>
      <xdr:spPr>
        <a:xfrm>
          <a:off x="3924300" y="34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131989</xdr:rowOff>
    </xdr:from>
    <xdr:to>
      <xdr:col>19</xdr:col>
      <xdr:colOff>38100</xdr:colOff>
      <xdr:row>20</xdr:row>
      <xdr:rowOff>62139</xdr:rowOff>
    </xdr:to>
    <xdr:sp macro="" textlink="">
      <xdr:nvSpPr>
        <xdr:cNvPr id="77" name="楕円 76"/>
        <xdr:cNvSpPr/>
      </xdr:nvSpPr>
      <xdr:spPr bwMode="auto">
        <a:xfrm>
          <a:off x="3556000" y="343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46916</xdr:rowOff>
    </xdr:from>
    <xdr:ext cx="762000" cy="259045"/>
    <xdr:sp macro="" textlink="">
      <xdr:nvSpPr>
        <xdr:cNvPr id="78" name="テキスト ボックス 77"/>
        <xdr:cNvSpPr txBox="1"/>
      </xdr:nvSpPr>
      <xdr:spPr>
        <a:xfrm>
          <a:off x="3225800" y="352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87706</xdr:rowOff>
    </xdr:from>
    <xdr:to>
      <xdr:col>15</xdr:col>
      <xdr:colOff>101600</xdr:colOff>
      <xdr:row>21</xdr:row>
      <xdr:rowOff>17856</xdr:rowOff>
    </xdr:to>
    <xdr:sp macro="" textlink="">
      <xdr:nvSpPr>
        <xdr:cNvPr id="79" name="楕円 78"/>
        <xdr:cNvSpPr/>
      </xdr:nvSpPr>
      <xdr:spPr bwMode="auto">
        <a:xfrm>
          <a:off x="2857500" y="356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2633</xdr:rowOff>
    </xdr:from>
    <xdr:ext cx="762000" cy="259045"/>
    <xdr:sp macro="" textlink="">
      <xdr:nvSpPr>
        <xdr:cNvPr id="80" name="テキスト ボックス 79"/>
        <xdr:cNvSpPr txBox="1"/>
      </xdr:nvSpPr>
      <xdr:spPr>
        <a:xfrm>
          <a:off x="25273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198551</xdr:rowOff>
    </xdr:from>
    <xdr:to>
      <xdr:col>29</xdr:col>
      <xdr:colOff>127000</xdr:colOff>
      <xdr:row>37</xdr:row>
      <xdr:rowOff>295897</xdr:rowOff>
    </xdr:to>
    <xdr:cxnSp macro="">
      <xdr:nvCxnSpPr>
        <xdr:cNvPr id="114" name="直線コネクタ 113"/>
        <xdr:cNvCxnSpPr/>
      </xdr:nvCxnSpPr>
      <xdr:spPr bwMode="auto">
        <a:xfrm>
          <a:off x="5003800" y="7323251"/>
          <a:ext cx="647700" cy="9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198513</xdr:rowOff>
    </xdr:from>
    <xdr:to>
      <xdr:col>26</xdr:col>
      <xdr:colOff>50800</xdr:colOff>
      <xdr:row>37</xdr:row>
      <xdr:rowOff>198551</xdr:rowOff>
    </xdr:to>
    <xdr:cxnSp macro="">
      <xdr:nvCxnSpPr>
        <xdr:cNvPr id="117" name="直線コネクタ 116"/>
        <xdr:cNvCxnSpPr/>
      </xdr:nvCxnSpPr>
      <xdr:spPr bwMode="auto">
        <a:xfrm>
          <a:off x="4305300" y="7323213"/>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198513</xdr:rowOff>
    </xdr:from>
    <xdr:to>
      <xdr:col>22</xdr:col>
      <xdr:colOff>114300</xdr:colOff>
      <xdr:row>37</xdr:row>
      <xdr:rowOff>228612</xdr:rowOff>
    </xdr:to>
    <xdr:cxnSp macro="">
      <xdr:nvCxnSpPr>
        <xdr:cNvPr id="120" name="直線コネクタ 119"/>
        <xdr:cNvCxnSpPr/>
      </xdr:nvCxnSpPr>
      <xdr:spPr bwMode="auto">
        <a:xfrm flipV="1">
          <a:off x="3606800" y="7323213"/>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152316</xdr:rowOff>
    </xdr:from>
    <xdr:ext cx="762000" cy="259045"/>
    <xdr:sp macro="" textlink="">
      <xdr:nvSpPr>
        <xdr:cNvPr id="122" name="テキスト ボックス 121"/>
        <xdr:cNvSpPr txBox="1"/>
      </xdr:nvSpPr>
      <xdr:spPr>
        <a:xfrm>
          <a:off x="3924300" y="676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99111</xdr:rowOff>
    </xdr:from>
    <xdr:to>
      <xdr:col>18</xdr:col>
      <xdr:colOff>177800</xdr:colOff>
      <xdr:row>37</xdr:row>
      <xdr:rowOff>228612</xdr:rowOff>
    </xdr:to>
    <xdr:cxnSp macro="">
      <xdr:nvCxnSpPr>
        <xdr:cNvPr id="123" name="直線コネクタ 122"/>
        <xdr:cNvCxnSpPr/>
      </xdr:nvCxnSpPr>
      <xdr:spPr bwMode="auto">
        <a:xfrm>
          <a:off x="2908300" y="7223811"/>
          <a:ext cx="698500" cy="129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218991</xdr:rowOff>
    </xdr:from>
    <xdr:ext cx="762000" cy="259045"/>
    <xdr:sp macro="" textlink="">
      <xdr:nvSpPr>
        <xdr:cNvPr id="125" name="テキスト ボックス 124"/>
        <xdr:cNvSpPr txBox="1"/>
      </xdr:nvSpPr>
      <xdr:spPr>
        <a:xfrm>
          <a:off x="3225800" y="68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145381</xdr:rowOff>
    </xdr:from>
    <xdr:ext cx="762000" cy="259045"/>
    <xdr:sp macro="" textlink="">
      <xdr:nvSpPr>
        <xdr:cNvPr id="127" name="テキスト ボックス 126"/>
        <xdr:cNvSpPr txBox="1"/>
      </xdr:nvSpPr>
      <xdr:spPr>
        <a:xfrm>
          <a:off x="2527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245097</xdr:rowOff>
    </xdr:from>
    <xdr:to>
      <xdr:col>29</xdr:col>
      <xdr:colOff>177800</xdr:colOff>
      <xdr:row>38</xdr:row>
      <xdr:rowOff>3797</xdr:rowOff>
    </xdr:to>
    <xdr:sp macro="" textlink="">
      <xdr:nvSpPr>
        <xdr:cNvPr id="133" name="楕円 132"/>
        <xdr:cNvSpPr/>
      </xdr:nvSpPr>
      <xdr:spPr bwMode="auto">
        <a:xfrm>
          <a:off x="5600700" y="736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217174</xdr:rowOff>
    </xdr:from>
    <xdr:ext cx="762000" cy="259045"/>
    <xdr:sp macro="" textlink="">
      <xdr:nvSpPr>
        <xdr:cNvPr id="134" name="人口1人当たり決算額の推移該当値テキスト445"/>
        <xdr:cNvSpPr txBox="1"/>
      </xdr:nvSpPr>
      <xdr:spPr>
        <a:xfrm>
          <a:off x="5740400" y="73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147751</xdr:rowOff>
    </xdr:from>
    <xdr:to>
      <xdr:col>26</xdr:col>
      <xdr:colOff>101600</xdr:colOff>
      <xdr:row>37</xdr:row>
      <xdr:rowOff>249351</xdr:rowOff>
    </xdr:to>
    <xdr:sp macro="" textlink="">
      <xdr:nvSpPr>
        <xdr:cNvPr id="135" name="楕円 134"/>
        <xdr:cNvSpPr/>
      </xdr:nvSpPr>
      <xdr:spPr bwMode="auto">
        <a:xfrm>
          <a:off x="4953000" y="727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234128</xdr:rowOff>
    </xdr:from>
    <xdr:ext cx="736600" cy="259045"/>
    <xdr:sp macro="" textlink="">
      <xdr:nvSpPr>
        <xdr:cNvPr id="136" name="テキスト ボックス 135"/>
        <xdr:cNvSpPr txBox="1"/>
      </xdr:nvSpPr>
      <xdr:spPr>
        <a:xfrm>
          <a:off x="4622800" y="7358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147713</xdr:rowOff>
    </xdr:from>
    <xdr:to>
      <xdr:col>22</xdr:col>
      <xdr:colOff>165100</xdr:colOff>
      <xdr:row>37</xdr:row>
      <xdr:rowOff>249313</xdr:rowOff>
    </xdr:to>
    <xdr:sp macro="" textlink="">
      <xdr:nvSpPr>
        <xdr:cNvPr id="137" name="楕円 136"/>
        <xdr:cNvSpPr/>
      </xdr:nvSpPr>
      <xdr:spPr bwMode="auto">
        <a:xfrm>
          <a:off x="4254500" y="7272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234090</xdr:rowOff>
    </xdr:from>
    <xdr:ext cx="762000" cy="259045"/>
    <xdr:sp macro="" textlink="">
      <xdr:nvSpPr>
        <xdr:cNvPr id="138" name="テキスト ボックス 137"/>
        <xdr:cNvSpPr txBox="1"/>
      </xdr:nvSpPr>
      <xdr:spPr>
        <a:xfrm>
          <a:off x="3924300" y="735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177812</xdr:rowOff>
    </xdr:from>
    <xdr:to>
      <xdr:col>19</xdr:col>
      <xdr:colOff>38100</xdr:colOff>
      <xdr:row>37</xdr:row>
      <xdr:rowOff>279412</xdr:rowOff>
    </xdr:to>
    <xdr:sp macro="" textlink="">
      <xdr:nvSpPr>
        <xdr:cNvPr id="139" name="楕円 138"/>
        <xdr:cNvSpPr/>
      </xdr:nvSpPr>
      <xdr:spPr bwMode="auto">
        <a:xfrm>
          <a:off x="3556000" y="730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264189</xdr:rowOff>
    </xdr:from>
    <xdr:ext cx="762000" cy="259045"/>
    <xdr:sp macro="" textlink="">
      <xdr:nvSpPr>
        <xdr:cNvPr id="140" name="テキスト ボックス 139"/>
        <xdr:cNvSpPr txBox="1"/>
      </xdr:nvSpPr>
      <xdr:spPr>
        <a:xfrm>
          <a:off x="3225800" y="73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48311</xdr:rowOff>
    </xdr:from>
    <xdr:to>
      <xdr:col>15</xdr:col>
      <xdr:colOff>101600</xdr:colOff>
      <xdr:row>37</xdr:row>
      <xdr:rowOff>149911</xdr:rowOff>
    </xdr:to>
    <xdr:sp macro="" textlink="">
      <xdr:nvSpPr>
        <xdr:cNvPr id="141" name="楕円 140"/>
        <xdr:cNvSpPr/>
      </xdr:nvSpPr>
      <xdr:spPr bwMode="auto">
        <a:xfrm>
          <a:off x="2857500" y="717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134688</xdr:rowOff>
    </xdr:from>
    <xdr:ext cx="762000" cy="259045"/>
    <xdr:sp macro="" textlink="">
      <xdr:nvSpPr>
        <xdr:cNvPr id="142" name="テキスト ボックス 141"/>
        <xdr:cNvSpPr txBox="1"/>
      </xdr:nvSpPr>
      <xdr:spPr>
        <a:xfrm>
          <a:off x="2527300" y="725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110,886
108,637
19.77
34,041,947
32,640,180
727,807
20,073,060
23,223,367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4859</xdr:rowOff>
    </xdr:from>
    <xdr:to>
      <xdr:col>24</xdr:col>
      <xdr:colOff>63500</xdr:colOff>
      <xdr:row>39</xdr:row>
      <xdr:rowOff>22754</xdr:rowOff>
    </xdr:to>
    <xdr:cxnSp macro="">
      <xdr:nvCxnSpPr>
        <xdr:cNvPr id="63" name="直線コネクタ 62"/>
        <xdr:cNvCxnSpPr/>
      </xdr:nvCxnSpPr>
      <xdr:spPr>
        <a:xfrm>
          <a:off x="3797300" y="6691409"/>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127323</xdr:rowOff>
    </xdr:from>
    <xdr:to>
      <xdr:col>19</xdr:col>
      <xdr:colOff>177800</xdr:colOff>
      <xdr:row>39</xdr:row>
      <xdr:rowOff>4859</xdr:rowOff>
    </xdr:to>
    <xdr:cxnSp macro="">
      <xdr:nvCxnSpPr>
        <xdr:cNvPr id="66" name="直線コネクタ 65"/>
        <xdr:cNvCxnSpPr/>
      </xdr:nvCxnSpPr>
      <xdr:spPr>
        <a:xfrm>
          <a:off x="2908300" y="664242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127323</xdr:rowOff>
    </xdr:from>
    <xdr:to>
      <xdr:col>15</xdr:col>
      <xdr:colOff>50800</xdr:colOff>
      <xdr:row>38</xdr:row>
      <xdr:rowOff>134736</xdr:rowOff>
    </xdr:to>
    <xdr:cxnSp macro="">
      <xdr:nvCxnSpPr>
        <xdr:cNvPr id="69" name="直線コネクタ 68"/>
        <xdr:cNvCxnSpPr/>
      </xdr:nvCxnSpPr>
      <xdr:spPr>
        <a:xfrm flipV="1">
          <a:off x="2019300" y="6642423"/>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134736</xdr:rowOff>
    </xdr:from>
    <xdr:to>
      <xdr:col>10</xdr:col>
      <xdr:colOff>114300</xdr:colOff>
      <xdr:row>38</xdr:row>
      <xdr:rowOff>151359</xdr:rowOff>
    </xdr:to>
    <xdr:cxnSp macro="">
      <xdr:nvCxnSpPr>
        <xdr:cNvPr id="72" name="直線コネクタ 71"/>
        <xdr:cNvCxnSpPr/>
      </xdr:nvCxnSpPr>
      <xdr:spPr>
        <a:xfrm flipV="1">
          <a:off x="1130300" y="6649836"/>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143404</xdr:rowOff>
    </xdr:from>
    <xdr:to>
      <xdr:col>24</xdr:col>
      <xdr:colOff>114300</xdr:colOff>
      <xdr:row>39</xdr:row>
      <xdr:rowOff>73554</xdr:rowOff>
    </xdr:to>
    <xdr:sp macro="" textlink="">
      <xdr:nvSpPr>
        <xdr:cNvPr id="82" name="楕円 81"/>
        <xdr:cNvSpPr/>
      </xdr:nvSpPr>
      <xdr:spPr>
        <a:xfrm>
          <a:off x="4584700" y="66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58331</xdr:rowOff>
    </xdr:from>
    <xdr:ext cx="534377" cy="259045"/>
    <xdr:sp macro="" textlink="">
      <xdr:nvSpPr>
        <xdr:cNvPr id="83" name="人件費該当値テキスト"/>
        <xdr:cNvSpPr txBox="1"/>
      </xdr:nvSpPr>
      <xdr:spPr>
        <a:xfrm>
          <a:off x="4686300" y="65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125509</xdr:rowOff>
    </xdr:from>
    <xdr:to>
      <xdr:col>20</xdr:col>
      <xdr:colOff>38100</xdr:colOff>
      <xdr:row>39</xdr:row>
      <xdr:rowOff>55659</xdr:rowOff>
    </xdr:to>
    <xdr:sp macro="" textlink="">
      <xdr:nvSpPr>
        <xdr:cNvPr id="84" name="楕円 83"/>
        <xdr:cNvSpPr/>
      </xdr:nvSpPr>
      <xdr:spPr>
        <a:xfrm>
          <a:off x="3746500" y="664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46786</xdr:rowOff>
    </xdr:from>
    <xdr:ext cx="534377" cy="259045"/>
    <xdr:sp macro="" textlink="">
      <xdr:nvSpPr>
        <xdr:cNvPr id="85" name="テキスト ボックス 84"/>
        <xdr:cNvSpPr txBox="1"/>
      </xdr:nvSpPr>
      <xdr:spPr>
        <a:xfrm>
          <a:off x="3530111" y="673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76523</xdr:rowOff>
    </xdr:from>
    <xdr:to>
      <xdr:col>15</xdr:col>
      <xdr:colOff>101600</xdr:colOff>
      <xdr:row>39</xdr:row>
      <xdr:rowOff>6673</xdr:rowOff>
    </xdr:to>
    <xdr:sp macro="" textlink="">
      <xdr:nvSpPr>
        <xdr:cNvPr id="86" name="楕円 85"/>
        <xdr:cNvSpPr/>
      </xdr:nvSpPr>
      <xdr:spPr>
        <a:xfrm>
          <a:off x="2857500" y="65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169250</xdr:rowOff>
    </xdr:from>
    <xdr:ext cx="534377" cy="259045"/>
    <xdr:sp macro="" textlink="">
      <xdr:nvSpPr>
        <xdr:cNvPr id="87" name="テキスト ボックス 86"/>
        <xdr:cNvSpPr txBox="1"/>
      </xdr:nvSpPr>
      <xdr:spPr>
        <a:xfrm>
          <a:off x="2641111" y="66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83936</xdr:rowOff>
    </xdr:from>
    <xdr:to>
      <xdr:col>10</xdr:col>
      <xdr:colOff>165100</xdr:colOff>
      <xdr:row>39</xdr:row>
      <xdr:rowOff>14086</xdr:rowOff>
    </xdr:to>
    <xdr:sp macro="" textlink="">
      <xdr:nvSpPr>
        <xdr:cNvPr id="88" name="楕円 87"/>
        <xdr:cNvSpPr/>
      </xdr:nvSpPr>
      <xdr:spPr>
        <a:xfrm>
          <a:off x="1968500" y="6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5213</xdr:rowOff>
    </xdr:from>
    <xdr:ext cx="534377" cy="259045"/>
    <xdr:sp macro="" textlink="">
      <xdr:nvSpPr>
        <xdr:cNvPr id="89" name="テキスト ボックス 88"/>
        <xdr:cNvSpPr txBox="1"/>
      </xdr:nvSpPr>
      <xdr:spPr>
        <a:xfrm>
          <a:off x="1752111" y="66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100559</xdr:rowOff>
    </xdr:from>
    <xdr:to>
      <xdr:col>6</xdr:col>
      <xdr:colOff>38100</xdr:colOff>
      <xdr:row>39</xdr:row>
      <xdr:rowOff>30709</xdr:rowOff>
    </xdr:to>
    <xdr:sp macro="" textlink="">
      <xdr:nvSpPr>
        <xdr:cNvPr id="90" name="楕円 89"/>
        <xdr:cNvSpPr/>
      </xdr:nvSpPr>
      <xdr:spPr>
        <a:xfrm>
          <a:off x="1079500" y="66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21836</xdr:rowOff>
    </xdr:from>
    <xdr:ext cx="534377" cy="259045"/>
    <xdr:sp macro="" textlink="">
      <xdr:nvSpPr>
        <xdr:cNvPr id="91" name="テキスト ボックス 90"/>
        <xdr:cNvSpPr txBox="1"/>
      </xdr:nvSpPr>
      <xdr:spPr>
        <a:xfrm>
          <a:off x="863111" y="67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164069</xdr:rowOff>
    </xdr:from>
    <xdr:to>
      <xdr:col>24</xdr:col>
      <xdr:colOff>62865</xdr:colOff>
      <xdr:row>58</xdr:row>
      <xdr:rowOff>96609</xdr:rowOff>
    </xdr:to>
    <xdr:cxnSp macro="">
      <xdr:nvCxnSpPr>
        <xdr:cNvPr id="114" name="直線コネクタ 113"/>
        <xdr:cNvCxnSpPr/>
      </xdr:nvCxnSpPr>
      <xdr:spPr>
        <a:xfrm flipV="1">
          <a:off x="4633595" y="8908019"/>
          <a:ext cx="1270" cy="113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100436</xdr:rowOff>
    </xdr:from>
    <xdr:ext cx="534377" cy="259045"/>
    <xdr:sp macro="" textlink="">
      <xdr:nvSpPr>
        <xdr:cNvPr id="115" name="物件費最小値テキスト"/>
        <xdr:cNvSpPr txBox="1"/>
      </xdr:nvSpPr>
      <xdr:spPr>
        <a:xfrm>
          <a:off x="4686300" y="10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96609</xdr:rowOff>
    </xdr:from>
    <xdr:to>
      <xdr:col>24</xdr:col>
      <xdr:colOff>152400</xdr:colOff>
      <xdr:row>58</xdr:row>
      <xdr:rowOff>96609</xdr:rowOff>
    </xdr:to>
    <xdr:cxnSp macro="">
      <xdr:nvCxnSpPr>
        <xdr:cNvPr id="116" name="直線コネクタ 115"/>
        <xdr:cNvCxnSpPr/>
      </xdr:nvCxnSpPr>
      <xdr:spPr>
        <a:xfrm>
          <a:off x="4546600" y="10040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110746</xdr:rowOff>
    </xdr:from>
    <xdr:ext cx="534377" cy="259045"/>
    <xdr:sp macro="" textlink="">
      <xdr:nvSpPr>
        <xdr:cNvPr id="117" name="物件費最大値テキスト"/>
        <xdr:cNvSpPr txBox="1"/>
      </xdr:nvSpPr>
      <xdr:spPr>
        <a:xfrm>
          <a:off x="4686300" y="86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164069</xdr:rowOff>
    </xdr:from>
    <xdr:to>
      <xdr:col>24</xdr:col>
      <xdr:colOff>152400</xdr:colOff>
      <xdr:row>51</xdr:row>
      <xdr:rowOff>164069</xdr:rowOff>
    </xdr:to>
    <xdr:cxnSp macro="">
      <xdr:nvCxnSpPr>
        <xdr:cNvPr id="118" name="直線コネクタ 117"/>
        <xdr:cNvCxnSpPr/>
      </xdr:nvCxnSpPr>
      <xdr:spPr>
        <a:xfrm>
          <a:off x="4546600" y="890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86482</xdr:rowOff>
    </xdr:from>
    <xdr:to>
      <xdr:col>24</xdr:col>
      <xdr:colOff>63500</xdr:colOff>
      <xdr:row>58</xdr:row>
      <xdr:rowOff>116177</xdr:rowOff>
    </xdr:to>
    <xdr:cxnSp macro="">
      <xdr:nvCxnSpPr>
        <xdr:cNvPr id="119" name="直線コネクタ 118"/>
        <xdr:cNvCxnSpPr/>
      </xdr:nvCxnSpPr>
      <xdr:spPr>
        <a:xfrm flipV="1">
          <a:off x="3797300" y="10030582"/>
          <a:ext cx="8382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29161</xdr:rowOff>
    </xdr:from>
    <xdr:ext cx="534377" cy="259045"/>
    <xdr:sp macro="" textlink="">
      <xdr:nvSpPr>
        <xdr:cNvPr id="120" name="物件費平均値テキスト"/>
        <xdr:cNvSpPr txBox="1"/>
      </xdr:nvSpPr>
      <xdr:spPr>
        <a:xfrm>
          <a:off x="4686300" y="945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6284</xdr:rowOff>
    </xdr:from>
    <xdr:to>
      <xdr:col>24</xdr:col>
      <xdr:colOff>114300</xdr:colOff>
      <xdr:row>56</xdr:row>
      <xdr:rowOff>107884</xdr:rowOff>
    </xdr:to>
    <xdr:sp macro="" textlink="">
      <xdr:nvSpPr>
        <xdr:cNvPr id="121" name="フローチャート: 判断 120"/>
        <xdr:cNvSpPr/>
      </xdr:nvSpPr>
      <xdr:spPr>
        <a:xfrm>
          <a:off x="45847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107330</xdr:rowOff>
    </xdr:from>
    <xdr:to>
      <xdr:col>19</xdr:col>
      <xdr:colOff>177800</xdr:colOff>
      <xdr:row>58</xdr:row>
      <xdr:rowOff>116177</xdr:rowOff>
    </xdr:to>
    <xdr:cxnSp macro="">
      <xdr:nvCxnSpPr>
        <xdr:cNvPr id="122" name="直線コネクタ 121"/>
        <xdr:cNvCxnSpPr/>
      </xdr:nvCxnSpPr>
      <xdr:spPr>
        <a:xfrm>
          <a:off x="2908300" y="10051430"/>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40437</xdr:rowOff>
    </xdr:from>
    <xdr:to>
      <xdr:col>20</xdr:col>
      <xdr:colOff>38100</xdr:colOff>
      <xdr:row>56</xdr:row>
      <xdr:rowOff>142037</xdr:rowOff>
    </xdr:to>
    <xdr:sp macro="" textlink="">
      <xdr:nvSpPr>
        <xdr:cNvPr id="123" name="フローチャート: 判断 122"/>
        <xdr:cNvSpPr/>
      </xdr:nvSpPr>
      <xdr:spPr>
        <a:xfrm>
          <a:off x="3746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158564</xdr:rowOff>
    </xdr:from>
    <xdr:ext cx="534377" cy="259045"/>
    <xdr:sp macro="" textlink="">
      <xdr:nvSpPr>
        <xdr:cNvPr id="124" name="テキスト ボックス 123"/>
        <xdr:cNvSpPr txBox="1"/>
      </xdr:nvSpPr>
      <xdr:spPr>
        <a:xfrm>
          <a:off x="3530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107330</xdr:rowOff>
    </xdr:from>
    <xdr:to>
      <xdr:col>15</xdr:col>
      <xdr:colOff>50800</xdr:colOff>
      <xdr:row>58</xdr:row>
      <xdr:rowOff>122510</xdr:rowOff>
    </xdr:to>
    <xdr:cxnSp macro="">
      <xdr:nvCxnSpPr>
        <xdr:cNvPr id="125" name="直線コネクタ 124"/>
        <xdr:cNvCxnSpPr/>
      </xdr:nvCxnSpPr>
      <xdr:spPr>
        <a:xfrm flipV="1">
          <a:off x="2019300" y="10051430"/>
          <a:ext cx="889000" cy="1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40584</xdr:rowOff>
    </xdr:from>
    <xdr:ext cx="534377" cy="259045"/>
    <xdr:sp macro="" textlink="">
      <xdr:nvSpPr>
        <xdr:cNvPr id="127" name="テキスト ボックス 126"/>
        <xdr:cNvSpPr txBox="1"/>
      </xdr:nvSpPr>
      <xdr:spPr>
        <a:xfrm>
          <a:off x="2641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122510</xdr:rowOff>
    </xdr:from>
    <xdr:to>
      <xdr:col>10</xdr:col>
      <xdr:colOff>114300</xdr:colOff>
      <xdr:row>58</xdr:row>
      <xdr:rowOff>145552</xdr:rowOff>
    </xdr:to>
    <xdr:cxnSp macro="">
      <xdr:nvCxnSpPr>
        <xdr:cNvPr id="128" name="直線コネクタ 127"/>
        <xdr:cNvCxnSpPr/>
      </xdr:nvCxnSpPr>
      <xdr:spPr>
        <a:xfrm flipV="1">
          <a:off x="1130300" y="10066610"/>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35682</xdr:rowOff>
    </xdr:from>
    <xdr:to>
      <xdr:col>24</xdr:col>
      <xdr:colOff>114300</xdr:colOff>
      <xdr:row>58</xdr:row>
      <xdr:rowOff>137282</xdr:rowOff>
    </xdr:to>
    <xdr:sp macro="" textlink="">
      <xdr:nvSpPr>
        <xdr:cNvPr id="138" name="楕円 137"/>
        <xdr:cNvSpPr/>
      </xdr:nvSpPr>
      <xdr:spPr>
        <a:xfrm>
          <a:off x="4584700" y="99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122059</xdr:rowOff>
    </xdr:from>
    <xdr:ext cx="534377" cy="259045"/>
    <xdr:sp macro="" textlink="">
      <xdr:nvSpPr>
        <xdr:cNvPr id="139" name="物件費該当値テキスト"/>
        <xdr:cNvSpPr txBox="1"/>
      </xdr:nvSpPr>
      <xdr:spPr>
        <a:xfrm>
          <a:off x="4686300" y="989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65377</xdr:rowOff>
    </xdr:from>
    <xdr:to>
      <xdr:col>20</xdr:col>
      <xdr:colOff>38100</xdr:colOff>
      <xdr:row>58</xdr:row>
      <xdr:rowOff>166977</xdr:rowOff>
    </xdr:to>
    <xdr:sp macro="" textlink="">
      <xdr:nvSpPr>
        <xdr:cNvPr id="140" name="楕円 139"/>
        <xdr:cNvSpPr/>
      </xdr:nvSpPr>
      <xdr:spPr>
        <a:xfrm>
          <a:off x="3746500" y="10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158104</xdr:rowOff>
    </xdr:from>
    <xdr:ext cx="534377" cy="259045"/>
    <xdr:sp macro="" textlink="">
      <xdr:nvSpPr>
        <xdr:cNvPr id="141" name="テキスト ボックス 140"/>
        <xdr:cNvSpPr txBox="1"/>
      </xdr:nvSpPr>
      <xdr:spPr>
        <a:xfrm>
          <a:off x="3530111" y="10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56530</xdr:rowOff>
    </xdr:from>
    <xdr:to>
      <xdr:col>15</xdr:col>
      <xdr:colOff>101600</xdr:colOff>
      <xdr:row>58</xdr:row>
      <xdr:rowOff>158130</xdr:rowOff>
    </xdr:to>
    <xdr:sp macro="" textlink="">
      <xdr:nvSpPr>
        <xdr:cNvPr id="142" name="楕円 141"/>
        <xdr:cNvSpPr/>
      </xdr:nvSpPr>
      <xdr:spPr>
        <a:xfrm>
          <a:off x="2857500" y="100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149257</xdr:rowOff>
    </xdr:from>
    <xdr:ext cx="534377" cy="259045"/>
    <xdr:sp macro="" textlink="">
      <xdr:nvSpPr>
        <xdr:cNvPr id="143" name="テキスト ボックス 142"/>
        <xdr:cNvSpPr txBox="1"/>
      </xdr:nvSpPr>
      <xdr:spPr>
        <a:xfrm>
          <a:off x="2641111" y="100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71710</xdr:rowOff>
    </xdr:from>
    <xdr:to>
      <xdr:col>10</xdr:col>
      <xdr:colOff>165100</xdr:colOff>
      <xdr:row>59</xdr:row>
      <xdr:rowOff>1860</xdr:rowOff>
    </xdr:to>
    <xdr:sp macro="" textlink="">
      <xdr:nvSpPr>
        <xdr:cNvPr id="144" name="楕円 143"/>
        <xdr:cNvSpPr/>
      </xdr:nvSpPr>
      <xdr:spPr>
        <a:xfrm>
          <a:off x="19685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164437</xdr:rowOff>
    </xdr:from>
    <xdr:ext cx="534377" cy="259045"/>
    <xdr:sp macro="" textlink="">
      <xdr:nvSpPr>
        <xdr:cNvPr id="145" name="テキスト ボックス 144"/>
        <xdr:cNvSpPr txBox="1"/>
      </xdr:nvSpPr>
      <xdr:spPr>
        <a:xfrm>
          <a:off x="1752111" y="101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94752</xdr:rowOff>
    </xdr:from>
    <xdr:to>
      <xdr:col>6</xdr:col>
      <xdr:colOff>38100</xdr:colOff>
      <xdr:row>59</xdr:row>
      <xdr:rowOff>24902</xdr:rowOff>
    </xdr:to>
    <xdr:sp macro="" textlink="">
      <xdr:nvSpPr>
        <xdr:cNvPr id="146" name="楕円 145"/>
        <xdr:cNvSpPr/>
      </xdr:nvSpPr>
      <xdr:spPr>
        <a:xfrm>
          <a:off x="1079500" y="1003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16029</xdr:rowOff>
    </xdr:from>
    <xdr:ext cx="534377" cy="259045"/>
    <xdr:sp macro="" textlink="">
      <xdr:nvSpPr>
        <xdr:cNvPr id="147" name="テキスト ボックス 146"/>
        <xdr:cNvSpPr txBox="1"/>
      </xdr:nvSpPr>
      <xdr:spPr>
        <a:xfrm>
          <a:off x="863111" y="1013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69" name="直線コネクタ 168"/>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0"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1" name="直線コネクタ 170"/>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2"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3" name="直線コネクタ 172"/>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75738</xdr:rowOff>
    </xdr:from>
    <xdr:to>
      <xdr:col>24</xdr:col>
      <xdr:colOff>63500</xdr:colOff>
      <xdr:row>78</xdr:row>
      <xdr:rowOff>78206</xdr:rowOff>
    </xdr:to>
    <xdr:cxnSp macro="">
      <xdr:nvCxnSpPr>
        <xdr:cNvPr id="174" name="直線コネクタ 173"/>
        <xdr:cNvCxnSpPr/>
      </xdr:nvCxnSpPr>
      <xdr:spPr>
        <a:xfrm flipV="1">
          <a:off x="3797300" y="13448838"/>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5"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76" name="フローチャート: 判断 175"/>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78206</xdr:rowOff>
    </xdr:from>
    <xdr:to>
      <xdr:col>19</xdr:col>
      <xdr:colOff>177800</xdr:colOff>
      <xdr:row>78</xdr:row>
      <xdr:rowOff>96952</xdr:rowOff>
    </xdr:to>
    <xdr:cxnSp macro="">
      <xdr:nvCxnSpPr>
        <xdr:cNvPr id="177" name="直線コネクタ 176"/>
        <xdr:cNvCxnSpPr/>
      </xdr:nvCxnSpPr>
      <xdr:spPr>
        <a:xfrm flipV="1">
          <a:off x="2908300" y="13451306"/>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78" name="フローチャート: 判断 177"/>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79" name="テキスト ボックス 178"/>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96952</xdr:rowOff>
    </xdr:from>
    <xdr:to>
      <xdr:col>15</xdr:col>
      <xdr:colOff>50800</xdr:colOff>
      <xdr:row>78</xdr:row>
      <xdr:rowOff>101250</xdr:rowOff>
    </xdr:to>
    <xdr:cxnSp macro="">
      <xdr:nvCxnSpPr>
        <xdr:cNvPr id="180" name="直線コネクタ 179"/>
        <xdr:cNvCxnSpPr/>
      </xdr:nvCxnSpPr>
      <xdr:spPr>
        <a:xfrm flipV="1">
          <a:off x="2019300" y="13470052"/>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1" name="フローチャート: 判断 180"/>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2" name="テキスト ボックス 181"/>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93476</xdr:rowOff>
    </xdr:from>
    <xdr:to>
      <xdr:col>10</xdr:col>
      <xdr:colOff>114300</xdr:colOff>
      <xdr:row>78</xdr:row>
      <xdr:rowOff>101250</xdr:rowOff>
    </xdr:to>
    <xdr:cxnSp macro="">
      <xdr:nvCxnSpPr>
        <xdr:cNvPr id="183" name="直線コネクタ 182"/>
        <xdr:cNvCxnSpPr/>
      </xdr:nvCxnSpPr>
      <xdr:spPr>
        <a:xfrm>
          <a:off x="1130300" y="13466576"/>
          <a:ext cx="8890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4" name="フローチャート: 判断 183"/>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5" name="テキスト ボックス 184"/>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86" name="フローチャート: 判断 185"/>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87" name="テキスト ボックス 186"/>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24938</xdr:rowOff>
    </xdr:from>
    <xdr:to>
      <xdr:col>24</xdr:col>
      <xdr:colOff>114300</xdr:colOff>
      <xdr:row>78</xdr:row>
      <xdr:rowOff>126538</xdr:rowOff>
    </xdr:to>
    <xdr:sp macro="" textlink="">
      <xdr:nvSpPr>
        <xdr:cNvPr id="193" name="楕円 192"/>
        <xdr:cNvSpPr/>
      </xdr:nvSpPr>
      <xdr:spPr>
        <a:xfrm>
          <a:off x="45847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111315</xdr:rowOff>
    </xdr:from>
    <xdr:ext cx="469744" cy="259045"/>
    <xdr:sp macro="" textlink="">
      <xdr:nvSpPr>
        <xdr:cNvPr id="194" name="維持補修費該当値テキスト"/>
        <xdr:cNvSpPr txBox="1"/>
      </xdr:nvSpPr>
      <xdr:spPr>
        <a:xfrm>
          <a:off x="4686300" y="1331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27406</xdr:rowOff>
    </xdr:from>
    <xdr:to>
      <xdr:col>20</xdr:col>
      <xdr:colOff>38100</xdr:colOff>
      <xdr:row>78</xdr:row>
      <xdr:rowOff>129006</xdr:rowOff>
    </xdr:to>
    <xdr:sp macro="" textlink="">
      <xdr:nvSpPr>
        <xdr:cNvPr id="195" name="楕円 194"/>
        <xdr:cNvSpPr/>
      </xdr:nvSpPr>
      <xdr:spPr>
        <a:xfrm>
          <a:off x="3746500" y="134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120133</xdr:rowOff>
    </xdr:from>
    <xdr:ext cx="469744" cy="259045"/>
    <xdr:sp macro="" textlink="">
      <xdr:nvSpPr>
        <xdr:cNvPr id="196" name="テキスト ボックス 195"/>
        <xdr:cNvSpPr txBox="1"/>
      </xdr:nvSpPr>
      <xdr:spPr>
        <a:xfrm>
          <a:off x="3562428" y="134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46152</xdr:rowOff>
    </xdr:from>
    <xdr:to>
      <xdr:col>15</xdr:col>
      <xdr:colOff>101600</xdr:colOff>
      <xdr:row>78</xdr:row>
      <xdr:rowOff>147752</xdr:rowOff>
    </xdr:to>
    <xdr:sp macro="" textlink="">
      <xdr:nvSpPr>
        <xdr:cNvPr id="197" name="楕円 196"/>
        <xdr:cNvSpPr/>
      </xdr:nvSpPr>
      <xdr:spPr>
        <a:xfrm>
          <a:off x="2857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138879</xdr:rowOff>
    </xdr:from>
    <xdr:ext cx="378565" cy="259045"/>
    <xdr:sp macro="" textlink="">
      <xdr:nvSpPr>
        <xdr:cNvPr id="198" name="テキスト ボックス 197"/>
        <xdr:cNvSpPr txBox="1"/>
      </xdr:nvSpPr>
      <xdr:spPr>
        <a:xfrm>
          <a:off x="2719017" y="13511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50450</xdr:rowOff>
    </xdr:from>
    <xdr:to>
      <xdr:col>10</xdr:col>
      <xdr:colOff>165100</xdr:colOff>
      <xdr:row>78</xdr:row>
      <xdr:rowOff>152050</xdr:rowOff>
    </xdr:to>
    <xdr:sp macro="" textlink="">
      <xdr:nvSpPr>
        <xdr:cNvPr id="199" name="楕円 198"/>
        <xdr:cNvSpPr/>
      </xdr:nvSpPr>
      <xdr:spPr>
        <a:xfrm>
          <a:off x="1968500" y="134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143177</xdr:rowOff>
    </xdr:from>
    <xdr:ext cx="378565" cy="259045"/>
    <xdr:sp macro="" textlink="">
      <xdr:nvSpPr>
        <xdr:cNvPr id="200" name="テキスト ボックス 199"/>
        <xdr:cNvSpPr txBox="1"/>
      </xdr:nvSpPr>
      <xdr:spPr>
        <a:xfrm>
          <a:off x="1830017" y="13516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42676</xdr:rowOff>
    </xdr:from>
    <xdr:to>
      <xdr:col>6</xdr:col>
      <xdr:colOff>38100</xdr:colOff>
      <xdr:row>78</xdr:row>
      <xdr:rowOff>144276</xdr:rowOff>
    </xdr:to>
    <xdr:sp macro="" textlink="">
      <xdr:nvSpPr>
        <xdr:cNvPr id="201" name="楕円 200"/>
        <xdr:cNvSpPr/>
      </xdr:nvSpPr>
      <xdr:spPr>
        <a:xfrm>
          <a:off x="1079500" y="134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135403</xdr:rowOff>
    </xdr:from>
    <xdr:ext cx="469744" cy="259045"/>
    <xdr:sp macro="" textlink="">
      <xdr:nvSpPr>
        <xdr:cNvPr id="202" name="テキスト ボックス 201"/>
        <xdr:cNvSpPr txBox="1"/>
      </xdr:nvSpPr>
      <xdr:spPr>
        <a:xfrm>
          <a:off x="895428" y="1350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27" name="直線コネクタ 226"/>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28"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29" name="直線コネクタ 228"/>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0"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1" name="直線コネクタ 230"/>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57086</xdr:rowOff>
    </xdr:from>
    <xdr:to>
      <xdr:col>24</xdr:col>
      <xdr:colOff>63500</xdr:colOff>
      <xdr:row>97</xdr:row>
      <xdr:rowOff>67869</xdr:rowOff>
    </xdr:to>
    <xdr:cxnSp macro="">
      <xdr:nvCxnSpPr>
        <xdr:cNvPr id="232" name="直線コネクタ 231"/>
        <xdr:cNvCxnSpPr/>
      </xdr:nvCxnSpPr>
      <xdr:spPr>
        <a:xfrm flipV="1">
          <a:off x="3797300" y="16687736"/>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3"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4" name="フローチャート: 判断 233"/>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67869</xdr:rowOff>
    </xdr:from>
    <xdr:to>
      <xdr:col>19</xdr:col>
      <xdr:colOff>177800</xdr:colOff>
      <xdr:row>97</xdr:row>
      <xdr:rowOff>136017</xdr:rowOff>
    </xdr:to>
    <xdr:cxnSp macro="">
      <xdr:nvCxnSpPr>
        <xdr:cNvPr id="235" name="直線コネクタ 234"/>
        <xdr:cNvCxnSpPr/>
      </xdr:nvCxnSpPr>
      <xdr:spPr>
        <a:xfrm flipV="1">
          <a:off x="2908300" y="16698519"/>
          <a:ext cx="889000" cy="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36" name="フローチャート: 判断 235"/>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37" name="テキスト ボックス 236"/>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136017</xdr:rowOff>
    </xdr:from>
    <xdr:to>
      <xdr:col>15</xdr:col>
      <xdr:colOff>50800</xdr:colOff>
      <xdr:row>98</xdr:row>
      <xdr:rowOff>16714</xdr:rowOff>
    </xdr:to>
    <xdr:cxnSp macro="">
      <xdr:nvCxnSpPr>
        <xdr:cNvPr id="238" name="直線コネクタ 237"/>
        <xdr:cNvCxnSpPr/>
      </xdr:nvCxnSpPr>
      <xdr:spPr>
        <a:xfrm flipV="1">
          <a:off x="2019300" y="16766667"/>
          <a:ext cx="889000" cy="5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39" name="フローチャート: 判断 238"/>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0" name="テキスト ボックス 239"/>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16714</xdr:rowOff>
    </xdr:from>
    <xdr:to>
      <xdr:col>10</xdr:col>
      <xdr:colOff>114300</xdr:colOff>
      <xdr:row>98</xdr:row>
      <xdr:rowOff>71095</xdr:rowOff>
    </xdr:to>
    <xdr:cxnSp macro="">
      <xdr:nvCxnSpPr>
        <xdr:cNvPr id="241" name="直線コネクタ 240"/>
        <xdr:cNvCxnSpPr/>
      </xdr:nvCxnSpPr>
      <xdr:spPr>
        <a:xfrm flipV="1">
          <a:off x="1130300" y="16818814"/>
          <a:ext cx="889000" cy="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2" name="フローチャート: 判断 241"/>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3" name="テキスト ボックス 242"/>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4" name="フローチャート: 判断 243"/>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5" name="テキスト ボックス 244"/>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6286</xdr:rowOff>
    </xdr:from>
    <xdr:to>
      <xdr:col>24</xdr:col>
      <xdr:colOff>114300</xdr:colOff>
      <xdr:row>97</xdr:row>
      <xdr:rowOff>107886</xdr:rowOff>
    </xdr:to>
    <xdr:sp macro="" textlink="">
      <xdr:nvSpPr>
        <xdr:cNvPr id="251" name="楕円 250"/>
        <xdr:cNvSpPr/>
      </xdr:nvSpPr>
      <xdr:spPr>
        <a:xfrm>
          <a:off x="4584700" y="166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92663</xdr:rowOff>
    </xdr:from>
    <xdr:ext cx="534377" cy="259045"/>
    <xdr:sp macro="" textlink="">
      <xdr:nvSpPr>
        <xdr:cNvPr id="252" name="扶助費該当値テキスト"/>
        <xdr:cNvSpPr txBox="1"/>
      </xdr:nvSpPr>
      <xdr:spPr>
        <a:xfrm>
          <a:off x="4686300" y="165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17069</xdr:rowOff>
    </xdr:from>
    <xdr:to>
      <xdr:col>20</xdr:col>
      <xdr:colOff>38100</xdr:colOff>
      <xdr:row>97</xdr:row>
      <xdr:rowOff>118669</xdr:rowOff>
    </xdr:to>
    <xdr:sp macro="" textlink="">
      <xdr:nvSpPr>
        <xdr:cNvPr id="253" name="楕円 252"/>
        <xdr:cNvSpPr/>
      </xdr:nvSpPr>
      <xdr:spPr>
        <a:xfrm>
          <a:off x="3746500" y="166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109796</xdr:rowOff>
    </xdr:from>
    <xdr:ext cx="534377" cy="259045"/>
    <xdr:sp macro="" textlink="">
      <xdr:nvSpPr>
        <xdr:cNvPr id="254" name="テキスト ボックス 253"/>
        <xdr:cNvSpPr txBox="1"/>
      </xdr:nvSpPr>
      <xdr:spPr>
        <a:xfrm>
          <a:off x="3530111" y="167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85217</xdr:rowOff>
    </xdr:from>
    <xdr:to>
      <xdr:col>15</xdr:col>
      <xdr:colOff>101600</xdr:colOff>
      <xdr:row>98</xdr:row>
      <xdr:rowOff>15367</xdr:rowOff>
    </xdr:to>
    <xdr:sp macro="" textlink="">
      <xdr:nvSpPr>
        <xdr:cNvPr id="255" name="楕円 254"/>
        <xdr:cNvSpPr/>
      </xdr:nvSpPr>
      <xdr:spPr>
        <a:xfrm>
          <a:off x="2857500" y="16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6494</xdr:rowOff>
    </xdr:from>
    <xdr:ext cx="534377" cy="259045"/>
    <xdr:sp macro="" textlink="">
      <xdr:nvSpPr>
        <xdr:cNvPr id="256" name="テキスト ボックス 255"/>
        <xdr:cNvSpPr txBox="1"/>
      </xdr:nvSpPr>
      <xdr:spPr>
        <a:xfrm>
          <a:off x="2641111" y="16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137364</xdr:rowOff>
    </xdr:from>
    <xdr:to>
      <xdr:col>10</xdr:col>
      <xdr:colOff>165100</xdr:colOff>
      <xdr:row>98</xdr:row>
      <xdr:rowOff>67514</xdr:rowOff>
    </xdr:to>
    <xdr:sp macro="" textlink="">
      <xdr:nvSpPr>
        <xdr:cNvPr id="257" name="楕円 256"/>
        <xdr:cNvSpPr/>
      </xdr:nvSpPr>
      <xdr:spPr>
        <a:xfrm>
          <a:off x="1968500" y="16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58641</xdr:rowOff>
    </xdr:from>
    <xdr:ext cx="534377" cy="259045"/>
    <xdr:sp macro="" textlink="">
      <xdr:nvSpPr>
        <xdr:cNvPr id="258" name="テキスト ボックス 257"/>
        <xdr:cNvSpPr txBox="1"/>
      </xdr:nvSpPr>
      <xdr:spPr>
        <a:xfrm>
          <a:off x="1752111" y="168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20295</xdr:rowOff>
    </xdr:from>
    <xdr:to>
      <xdr:col>6</xdr:col>
      <xdr:colOff>38100</xdr:colOff>
      <xdr:row>98</xdr:row>
      <xdr:rowOff>121895</xdr:rowOff>
    </xdr:to>
    <xdr:sp macro="" textlink="">
      <xdr:nvSpPr>
        <xdr:cNvPr id="259" name="楕円 258"/>
        <xdr:cNvSpPr/>
      </xdr:nvSpPr>
      <xdr:spPr>
        <a:xfrm>
          <a:off x="1079500" y="168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113022</xdr:rowOff>
    </xdr:from>
    <xdr:ext cx="534377" cy="259045"/>
    <xdr:sp macro="" textlink="">
      <xdr:nvSpPr>
        <xdr:cNvPr id="260" name="テキスト ボックス 259"/>
        <xdr:cNvSpPr txBox="1"/>
      </xdr:nvSpPr>
      <xdr:spPr>
        <a:xfrm>
          <a:off x="863111" y="169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5" name="直線コネクタ 284"/>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86"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87" name="直線コネクタ 286"/>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88"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89" name="直線コネクタ 288"/>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132671</xdr:rowOff>
    </xdr:from>
    <xdr:to>
      <xdr:col>55</xdr:col>
      <xdr:colOff>0</xdr:colOff>
      <xdr:row>37</xdr:row>
      <xdr:rowOff>136804</xdr:rowOff>
    </xdr:to>
    <xdr:cxnSp macro="">
      <xdr:nvCxnSpPr>
        <xdr:cNvPr id="290" name="直線コネクタ 289"/>
        <xdr:cNvCxnSpPr/>
      </xdr:nvCxnSpPr>
      <xdr:spPr>
        <a:xfrm flipV="1">
          <a:off x="9639300" y="6476321"/>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1"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2" name="フローチャート: 判断 291"/>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101543</xdr:rowOff>
    </xdr:from>
    <xdr:to>
      <xdr:col>50</xdr:col>
      <xdr:colOff>114300</xdr:colOff>
      <xdr:row>37</xdr:row>
      <xdr:rowOff>136804</xdr:rowOff>
    </xdr:to>
    <xdr:cxnSp macro="">
      <xdr:nvCxnSpPr>
        <xdr:cNvPr id="293" name="直線コネクタ 292"/>
        <xdr:cNvCxnSpPr/>
      </xdr:nvCxnSpPr>
      <xdr:spPr>
        <a:xfrm>
          <a:off x="8750300" y="6445193"/>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4" name="フローチャート: 判断 293"/>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5" name="テキスト ボックス 294"/>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101543</xdr:rowOff>
    </xdr:from>
    <xdr:to>
      <xdr:col>45</xdr:col>
      <xdr:colOff>177800</xdr:colOff>
      <xdr:row>37</xdr:row>
      <xdr:rowOff>142558</xdr:rowOff>
    </xdr:to>
    <xdr:cxnSp macro="">
      <xdr:nvCxnSpPr>
        <xdr:cNvPr id="296" name="直線コネクタ 295"/>
        <xdr:cNvCxnSpPr/>
      </xdr:nvCxnSpPr>
      <xdr:spPr>
        <a:xfrm flipV="1">
          <a:off x="7861300" y="6445193"/>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297" name="フローチャート: 判断 296"/>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298" name="テキスト ボックス 297"/>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142558</xdr:rowOff>
    </xdr:from>
    <xdr:to>
      <xdr:col>41</xdr:col>
      <xdr:colOff>50800</xdr:colOff>
      <xdr:row>38</xdr:row>
      <xdr:rowOff>76816</xdr:rowOff>
    </xdr:to>
    <xdr:cxnSp macro="">
      <xdr:nvCxnSpPr>
        <xdr:cNvPr id="299" name="直線コネクタ 298"/>
        <xdr:cNvCxnSpPr/>
      </xdr:nvCxnSpPr>
      <xdr:spPr>
        <a:xfrm flipV="1">
          <a:off x="6972300" y="6486208"/>
          <a:ext cx="889000" cy="10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0" name="フローチャート: 判断 299"/>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1" name="テキスト ボックス 300"/>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2" name="フローチャート: 判断 301"/>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3" name="テキスト ボックス 302"/>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81871</xdr:rowOff>
    </xdr:from>
    <xdr:to>
      <xdr:col>55</xdr:col>
      <xdr:colOff>50800</xdr:colOff>
      <xdr:row>38</xdr:row>
      <xdr:rowOff>12021</xdr:rowOff>
    </xdr:to>
    <xdr:sp macro="" textlink="">
      <xdr:nvSpPr>
        <xdr:cNvPr id="309" name="楕円 308"/>
        <xdr:cNvSpPr/>
      </xdr:nvSpPr>
      <xdr:spPr>
        <a:xfrm>
          <a:off x="104267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60298</xdr:rowOff>
    </xdr:from>
    <xdr:ext cx="534377" cy="259045"/>
    <xdr:sp macro="" textlink="">
      <xdr:nvSpPr>
        <xdr:cNvPr id="310" name="補助費等該当値テキスト"/>
        <xdr:cNvSpPr txBox="1"/>
      </xdr:nvSpPr>
      <xdr:spPr>
        <a:xfrm>
          <a:off x="10528300" y="6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86004</xdr:rowOff>
    </xdr:from>
    <xdr:to>
      <xdr:col>50</xdr:col>
      <xdr:colOff>165100</xdr:colOff>
      <xdr:row>38</xdr:row>
      <xdr:rowOff>16154</xdr:rowOff>
    </xdr:to>
    <xdr:sp macro="" textlink="">
      <xdr:nvSpPr>
        <xdr:cNvPr id="311" name="楕円 310"/>
        <xdr:cNvSpPr/>
      </xdr:nvSpPr>
      <xdr:spPr>
        <a:xfrm>
          <a:off x="9588500" y="64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7281</xdr:rowOff>
    </xdr:from>
    <xdr:ext cx="534377" cy="259045"/>
    <xdr:sp macro="" textlink="">
      <xdr:nvSpPr>
        <xdr:cNvPr id="312" name="テキスト ボックス 311"/>
        <xdr:cNvSpPr txBox="1"/>
      </xdr:nvSpPr>
      <xdr:spPr>
        <a:xfrm>
          <a:off x="9372111" y="65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50743</xdr:rowOff>
    </xdr:from>
    <xdr:to>
      <xdr:col>46</xdr:col>
      <xdr:colOff>38100</xdr:colOff>
      <xdr:row>37</xdr:row>
      <xdr:rowOff>152343</xdr:rowOff>
    </xdr:to>
    <xdr:sp macro="" textlink="">
      <xdr:nvSpPr>
        <xdr:cNvPr id="313" name="楕円 312"/>
        <xdr:cNvSpPr/>
      </xdr:nvSpPr>
      <xdr:spPr>
        <a:xfrm>
          <a:off x="8699500" y="63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143470</xdr:rowOff>
    </xdr:from>
    <xdr:ext cx="534377" cy="259045"/>
    <xdr:sp macro="" textlink="">
      <xdr:nvSpPr>
        <xdr:cNvPr id="314" name="テキスト ボックス 313"/>
        <xdr:cNvSpPr txBox="1"/>
      </xdr:nvSpPr>
      <xdr:spPr>
        <a:xfrm>
          <a:off x="8483111" y="64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91758</xdr:rowOff>
    </xdr:from>
    <xdr:to>
      <xdr:col>41</xdr:col>
      <xdr:colOff>101600</xdr:colOff>
      <xdr:row>38</xdr:row>
      <xdr:rowOff>21907</xdr:rowOff>
    </xdr:to>
    <xdr:sp macro="" textlink="">
      <xdr:nvSpPr>
        <xdr:cNvPr id="315" name="楕円 314"/>
        <xdr:cNvSpPr/>
      </xdr:nvSpPr>
      <xdr:spPr>
        <a:xfrm>
          <a:off x="7810500" y="64354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38435</xdr:rowOff>
    </xdr:from>
    <xdr:ext cx="534377" cy="259045"/>
    <xdr:sp macro="" textlink="">
      <xdr:nvSpPr>
        <xdr:cNvPr id="316" name="テキスト ボックス 315"/>
        <xdr:cNvSpPr txBox="1"/>
      </xdr:nvSpPr>
      <xdr:spPr>
        <a:xfrm>
          <a:off x="7594111" y="62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26016</xdr:rowOff>
    </xdr:from>
    <xdr:to>
      <xdr:col>36</xdr:col>
      <xdr:colOff>165100</xdr:colOff>
      <xdr:row>38</xdr:row>
      <xdr:rowOff>127616</xdr:rowOff>
    </xdr:to>
    <xdr:sp macro="" textlink="">
      <xdr:nvSpPr>
        <xdr:cNvPr id="317" name="楕円 316"/>
        <xdr:cNvSpPr/>
      </xdr:nvSpPr>
      <xdr:spPr>
        <a:xfrm>
          <a:off x="6921500" y="65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118743</xdr:rowOff>
    </xdr:from>
    <xdr:ext cx="534377" cy="259045"/>
    <xdr:sp macro="" textlink="">
      <xdr:nvSpPr>
        <xdr:cNvPr id="318" name="テキスト ボックス 317"/>
        <xdr:cNvSpPr txBox="1"/>
      </xdr:nvSpPr>
      <xdr:spPr>
        <a:xfrm>
          <a:off x="6705111" y="66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2" name="直線コネクタ 341"/>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3"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4" name="直線コネクタ 343"/>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5"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46" name="直線コネクタ 345"/>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79832</xdr:rowOff>
    </xdr:from>
    <xdr:to>
      <xdr:col>55</xdr:col>
      <xdr:colOff>0</xdr:colOff>
      <xdr:row>56</xdr:row>
      <xdr:rowOff>94907</xdr:rowOff>
    </xdr:to>
    <xdr:cxnSp macro="">
      <xdr:nvCxnSpPr>
        <xdr:cNvPr id="347" name="直線コネクタ 346"/>
        <xdr:cNvCxnSpPr/>
      </xdr:nvCxnSpPr>
      <xdr:spPr>
        <a:xfrm flipV="1">
          <a:off x="9639300" y="9681032"/>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48" name="普通建設事業費平均値テキスト"/>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49" name="フローチャート: 判断 348"/>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77013</xdr:rowOff>
    </xdr:from>
    <xdr:to>
      <xdr:col>50</xdr:col>
      <xdr:colOff>114300</xdr:colOff>
      <xdr:row>56</xdr:row>
      <xdr:rowOff>94907</xdr:rowOff>
    </xdr:to>
    <xdr:cxnSp macro="">
      <xdr:nvCxnSpPr>
        <xdr:cNvPr id="350" name="直線コネクタ 349"/>
        <xdr:cNvCxnSpPr/>
      </xdr:nvCxnSpPr>
      <xdr:spPr>
        <a:xfrm>
          <a:off x="8750300" y="9678213"/>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1" name="フローチャート: 判断 350"/>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2" name="テキスト ボックス 351"/>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45517</xdr:rowOff>
    </xdr:from>
    <xdr:to>
      <xdr:col>45</xdr:col>
      <xdr:colOff>177800</xdr:colOff>
      <xdr:row>56</xdr:row>
      <xdr:rowOff>77013</xdr:rowOff>
    </xdr:to>
    <xdr:cxnSp macro="">
      <xdr:nvCxnSpPr>
        <xdr:cNvPr id="353" name="直線コネクタ 352"/>
        <xdr:cNvCxnSpPr/>
      </xdr:nvCxnSpPr>
      <xdr:spPr>
        <a:xfrm>
          <a:off x="7861300" y="9475267"/>
          <a:ext cx="8890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4" name="フローチャート: 判断 353"/>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5" name="テキスト ボックス 354"/>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45517</xdr:rowOff>
    </xdr:from>
    <xdr:to>
      <xdr:col>41</xdr:col>
      <xdr:colOff>50800</xdr:colOff>
      <xdr:row>55</xdr:row>
      <xdr:rowOff>164643</xdr:rowOff>
    </xdr:to>
    <xdr:cxnSp macro="">
      <xdr:nvCxnSpPr>
        <xdr:cNvPr id="356" name="直線コネクタ 355"/>
        <xdr:cNvCxnSpPr/>
      </xdr:nvCxnSpPr>
      <xdr:spPr>
        <a:xfrm flipV="1">
          <a:off x="6972300" y="9475267"/>
          <a:ext cx="8890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57" name="フローチャート: 判断 356"/>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58" name="テキスト ボックス 357"/>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59" name="フローチャート: 判断 358"/>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151909</xdr:rowOff>
    </xdr:from>
    <xdr:ext cx="534377" cy="259045"/>
    <xdr:sp macro="" textlink="">
      <xdr:nvSpPr>
        <xdr:cNvPr id="360" name="テキスト ボックス 359"/>
        <xdr:cNvSpPr txBox="1"/>
      </xdr:nvSpPr>
      <xdr:spPr>
        <a:xfrm>
          <a:off x="6705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29032</xdr:rowOff>
    </xdr:from>
    <xdr:to>
      <xdr:col>55</xdr:col>
      <xdr:colOff>50800</xdr:colOff>
      <xdr:row>56</xdr:row>
      <xdr:rowOff>130632</xdr:rowOff>
    </xdr:to>
    <xdr:sp macro="" textlink="">
      <xdr:nvSpPr>
        <xdr:cNvPr id="366" name="楕円 365"/>
        <xdr:cNvSpPr/>
      </xdr:nvSpPr>
      <xdr:spPr>
        <a:xfrm>
          <a:off x="10426700" y="96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7459</xdr:rowOff>
    </xdr:from>
    <xdr:ext cx="534377" cy="259045"/>
    <xdr:sp macro="" textlink="">
      <xdr:nvSpPr>
        <xdr:cNvPr id="367" name="普通建設事業費該当値テキスト"/>
        <xdr:cNvSpPr txBox="1"/>
      </xdr:nvSpPr>
      <xdr:spPr>
        <a:xfrm>
          <a:off x="10528300" y="96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44107</xdr:rowOff>
    </xdr:from>
    <xdr:to>
      <xdr:col>50</xdr:col>
      <xdr:colOff>165100</xdr:colOff>
      <xdr:row>56</xdr:row>
      <xdr:rowOff>145707</xdr:rowOff>
    </xdr:to>
    <xdr:sp macro="" textlink="">
      <xdr:nvSpPr>
        <xdr:cNvPr id="368" name="楕円 367"/>
        <xdr:cNvSpPr/>
      </xdr:nvSpPr>
      <xdr:spPr>
        <a:xfrm>
          <a:off x="9588500" y="96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136834</xdr:rowOff>
    </xdr:from>
    <xdr:ext cx="534377" cy="259045"/>
    <xdr:sp macro="" textlink="">
      <xdr:nvSpPr>
        <xdr:cNvPr id="369" name="テキスト ボックス 368"/>
        <xdr:cNvSpPr txBox="1"/>
      </xdr:nvSpPr>
      <xdr:spPr>
        <a:xfrm>
          <a:off x="9372111" y="97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26213</xdr:rowOff>
    </xdr:from>
    <xdr:to>
      <xdr:col>46</xdr:col>
      <xdr:colOff>38100</xdr:colOff>
      <xdr:row>56</xdr:row>
      <xdr:rowOff>127813</xdr:rowOff>
    </xdr:to>
    <xdr:sp macro="" textlink="">
      <xdr:nvSpPr>
        <xdr:cNvPr id="370" name="楕円 369"/>
        <xdr:cNvSpPr/>
      </xdr:nvSpPr>
      <xdr:spPr>
        <a:xfrm>
          <a:off x="8699500" y="96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118940</xdr:rowOff>
    </xdr:from>
    <xdr:ext cx="534377" cy="259045"/>
    <xdr:sp macro="" textlink="">
      <xdr:nvSpPr>
        <xdr:cNvPr id="371" name="テキスト ボックス 370"/>
        <xdr:cNvSpPr txBox="1"/>
      </xdr:nvSpPr>
      <xdr:spPr>
        <a:xfrm>
          <a:off x="8483111" y="97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166167</xdr:rowOff>
    </xdr:from>
    <xdr:to>
      <xdr:col>41</xdr:col>
      <xdr:colOff>101600</xdr:colOff>
      <xdr:row>55</xdr:row>
      <xdr:rowOff>96317</xdr:rowOff>
    </xdr:to>
    <xdr:sp macro="" textlink="">
      <xdr:nvSpPr>
        <xdr:cNvPr id="372" name="楕円 371"/>
        <xdr:cNvSpPr/>
      </xdr:nvSpPr>
      <xdr:spPr>
        <a:xfrm>
          <a:off x="7810500" y="94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112844</xdr:rowOff>
    </xdr:from>
    <xdr:ext cx="534377" cy="259045"/>
    <xdr:sp macro="" textlink="">
      <xdr:nvSpPr>
        <xdr:cNvPr id="373" name="テキスト ボックス 372"/>
        <xdr:cNvSpPr txBox="1"/>
      </xdr:nvSpPr>
      <xdr:spPr>
        <a:xfrm>
          <a:off x="7594111" y="91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113843</xdr:rowOff>
    </xdr:from>
    <xdr:to>
      <xdr:col>36</xdr:col>
      <xdr:colOff>165100</xdr:colOff>
      <xdr:row>56</xdr:row>
      <xdr:rowOff>43993</xdr:rowOff>
    </xdr:to>
    <xdr:sp macro="" textlink="">
      <xdr:nvSpPr>
        <xdr:cNvPr id="374" name="楕円 373"/>
        <xdr:cNvSpPr/>
      </xdr:nvSpPr>
      <xdr:spPr>
        <a:xfrm>
          <a:off x="6921500" y="9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35120</xdr:rowOff>
    </xdr:from>
    <xdr:ext cx="534377" cy="259045"/>
    <xdr:sp macro="" textlink="">
      <xdr:nvSpPr>
        <xdr:cNvPr id="375" name="テキスト ボックス 374"/>
        <xdr:cNvSpPr txBox="1"/>
      </xdr:nvSpPr>
      <xdr:spPr>
        <a:xfrm>
          <a:off x="6705111" y="96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397" name="直線コネクタ 396"/>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0"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1" name="直線コネクタ 400"/>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42842</xdr:rowOff>
    </xdr:from>
    <xdr:to>
      <xdr:col>55</xdr:col>
      <xdr:colOff>0</xdr:colOff>
      <xdr:row>78</xdr:row>
      <xdr:rowOff>139700</xdr:rowOff>
    </xdr:to>
    <xdr:cxnSp macro="">
      <xdr:nvCxnSpPr>
        <xdr:cNvPr id="402" name="直線コネクタ 401"/>
        <xdr:cNvCxnSpPr/>
      </xdr:nvCxnSpPr>
      <xdr:spPr>
        <a:xfrm>
          <a:off x="9639300" y="13415942"/>
          <a:ext cx="838200" cy="9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3"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4" name="フローチャート: 判断 403"/>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25972</xdr:rowOff>
    </xdr:from>
    <xdr:to>
      <xdr:col>50</xdr:col>
      <xdr:colOff>114300</xdr:colOff>
      <xdr:row>78</xdr:row>
      <xdr:rowOff>42842</xdr:rowOff>
    </xdr:to>
    <xdr:cxnSp macro="">
      <xdr:nvCxnSpPr>
        <xdr:cNvPr id="405" name="直線コネクタ 404"/>
        <xdr:cNvCxnSpPr/>
      </xdr:nvCxnSpPr>
      <xdr:spPr>
        <a:xfrm>
          <a:off x="8750300" y="13056172"/>
          <a:ext cx="889000" cy="35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06" name="フローチャート: 判断 405"/>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151912</xdr:rowOff>
    </xdr:from>
    <xdr:ext cx="534377" cy="259045"/>
    <xdr:sp macro="" textlink="">
      <xdr:nvSpPr>
        <xdr:cNvPr id="407" name="テキスト ボックス 406"/>
        <xdr:cNvSpPr txBox="1"/>
      </xdr:nvSpPr>
      <xdr:spPr>
        <a:xfrm>
          <a:off x="9372111" y="1283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106233</xdr:rowOff>
    </xdr:from>
    <xdr:to>
      <xdr:col>45</xdr:col>
      <xdr:colOff>177800</xdr:colOff>
      <xdr:row>76</xdr:row>
      <xdr:rowOff>25972</xdr:rowOff>
    </xdr:to>
    <xdr:cxnSp macro="">
      <xdr:nvCxnSpPr>
        <xdr:cNvPr id="408" name="直線コネクタ 407"/>
        <xdr:cNvCxnSpPr/>
      </xdr:nvCxnSpPr>
      <xdr:spPr>
        <a:xfrm>
          <a:off x="7861300" y="12964983"/>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09" name="フローチャート: 判断 408"/>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0" name="テキスト ボックス 409"/>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1" name="フローチャート: 判断 410"/>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2" name="テキスト ボックス 411"/>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8" name="楕円 417"/>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9"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163492</xdr:rowOff>
    </xdr:from>
    <xdr:to>
      <xdr:col>50</xdr:col>
      <xdr:colOff>165100</xdr:colOff>
      <xdr:row>78</xdr:row>
      <xdr:rowOff>93642</xdr:rowOff>
    </xdr:to>
    <xdr:sp macro="" textlink="">
      <xdr:nvSpPr>
        <xdr:cNvPr id="420" name="楕円 419"/>
        <xdr:cNvSpPr/>
      </xdr:nvSpPr>
      <xdr:spPr>
        <a:xfrm>
          <a:off x="9588500" y="133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84769</xdr:rowOff>
    </xdr:from>
    <xdr:ext cx="469744" cy="259045"/>
    <xdr:sp macro="" textlink="">
      <xdr:nvSpPr>
        <xdr:cNvPr id="421" name="テキスト ボックス 420"/>
        <xdr:cNvSpPr txBox="1"/>
      </xdr:nvSpPr>
      <xdr:spPr>
        <a:xfrm>
          <a:off x="9404428" y="134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146622</xdr:rowOff>
    </xdr:from>
    <xdr:to>
      <xdr:col>46</xdr:col>
      <xdr:colOff>38100</xdr:colOff>
      <xdr:row>76</xdr:row>
      <xdr:rowOff>76772</xdr:rowOff>
    </xdr:to>
    <xdr:sp macro="" textlink="">
      <xdr:nvSpPr>
        <xdr:cNvPr id="422" name="楕円 421"/>
        <xdr:cNvSpPr/>
      </xdr:nvSpPr>
      <xdr:spPr>
        <a:xfrm>
          <a:off x="8699500" y="1300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67899</xdr:rowOff>
    </xdr:from>
    <xdr:ext cx="534377" cy="259045"/>
    <xdr:sp macro="" textlink="">
      <xdr:nvSpPr>
        <xdr:cNvPr id="423" name="テキスト ボックス 422"/>
        <xdr:cNvSpPr txBox="1"/>
      </xdr:nvSpPr>
      <xdr:spPr>
        <a:xfrm>
          <a:off x="8483111" y="130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55433</xdr:rowOff>
    </xdr:from>
    <xdr:to>
      <xdr:col>41</xdr:col>
      <xdr:colOff>101600</xdr:colOff>
      <xdr:row>75</xdr:row>
      <xdr:rowOff>157032</xdr:rowOff>
    </xdr:to>
    <xdr:sp macro="" textlink="">
      <xdr:nvSpPr>
        <xdr:cNvPr id="424" name="楕円 423"/>
        <xdr:cNvSpPr/>
      </xdr:nvSpPr>
      <xdr:spPr>
        <a:xfrm>
          <a:off x="7810500" y="12914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2110</xdr:rowOff>
    </xdr:from>
    <xdr:ext cx="534377" cy="259045"/>
    <xdr:sp macro="" textlink="">
      <xdr:nvSpPr>
        <xdr:cNvPr id="425" name="テキスト ボックス 424"/>
        <xdr:cNvSpPr txBox="1"/>
      </xdr:nvSpPr>
      <xdr:spPr>
        <a:xfrm>
          <a:off x="7594111" y="1268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1" name="直線コネクタ 450"/>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2"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3" name="直線コネクタ 452"/>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4"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5" name="直線コネクタ 454"/>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157107</xdr:rowOff>
    </xdr:from>
    <xdr:to>
      <xdr:col>55</xdr:col>
      <xdr:colOff>0</xdr:colOff>
      <xdr:row>97</xdr:row>
      <xdr:rowOff>43932</xdr:rowOff>
    </xdr:to>
    <xdr:cxnSp macro="">
      <xdr:nvCxnSpPr>
        <xdr:cNvPr id="456" name="直線コネクタ 455"/>
        <xdr:cNvCxnSpPr/>
      </xdr:nvCxnSpPr>
      <xdr:spPr>
        <a:xfrm flipV="1">
          <a:off x="9639300" y="16616307"/>
          <a:ext cx="838200" cy="5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57"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58" name="フローチャート: 判断 457"/>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43932</xdr:rowOff>
    </xdr:from>
    <xdr:to>
      <xdr:col>50</xdr:col>
      <xdr:colOff>114300</xdr:colOff>
      <xdr:row>98</xdr:row>
      <xdr:rowOff>60768</xdr:rowOff>
    </xdr:to>
    <xdr:cxnSp macro="">
      <xdr:nvCxnSpPr>
        <xdr:cNvPr id="459" name="直線コネクタ 458"/>
        <xdr:cNvCxnSpPr/>
      </xdr:nvCxnSpPr>
      <xdr:spPr>
        <a:xfrm flipV="1">
          <a:off x="8750300" y="16674582"/>
          <a:ext cx="889000" cy="18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0" name="フローチャート: 判断 459"/>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1" name="テキスト ボックス 460"/>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22003</xdr:rowOff>
    </xdr:from>
    <xdr:to>
      <xdr:col>45</xdr:col>
      <xdr:colOff>177800</xdr:colOff>
      <xdr:row>98</xdr:row>
      <xdr:rowOff>60768</xdr:rowOff>
    </xdr:to>
    <xdr:cxnSp macro="">
      <xdr:nvCxnSpPr>
        <xdr:cNvPr id="462" name="直線コネクタ 461"/>
        <xdr:cNvCxnSpPr/>
      </xdr:nvCxnSpPr>
      <xdr:spPr>
        <a:xfrm>
          <a:off x="7861300" y="16824103"/>
          <a:ext cx="889000" cy="3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3" name="フローチャート: 判断 462"/>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4" name="テキスト ボックス 463"/>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5" name="フローチャート: 判断 464"/>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66" name="テキスト ボックス 465"/>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106307</xdr:rowOff>
    </xdr:from>
    <xdr:to>
      <xdr:col>55</xdr:col>
      <xdr:colOff>50800</xdr:colOff>
      <xdr:row>97</xdr:row>
      <xdr:rowOff>36457</xdr:rowOff>
    </xdr:to>
    <xdr:sp macro="" textlink="">
      <xdr:nvSpPr>
        <xdr:cNvPr id="472" name="楕円 471"/>
        <xdr:cNvSpPr/>
      </xdr:nvSpPr>
      <xdr:spPr>
        <a:xfrm>
          <a:off x="10426700" y="16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84734</xdr:rowOff>
    </xdr:from>
    <xdr:ext cx="534377" cy="259045"/>
    <xdr:sp macro="" textlink="">
      <xdr:nvSpPr>
        <xdr:cNvPr id="473" name="普通建設事業費 （ うち更新整備　）該当値テキスト"/>
        <xdr:cNvSpPr txBox="1"/>
      </xdr:nvSpPr>
      <xdr:spPr>
        <a:xfrm>
          <a:off x="10528300" y="1654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164582</xdr:rowOff>
    </xdr:from>
    <xdr:to>
      <xdr:col>50</xdr:col>
      <xdr:colOff>165100</xdr:colOff>
      <xdr:row>97</xdr:row>
      <xdr:rowOff>94732</xdr:rowOff>
    </xdr:to>
    <xdr:sp macro="" textlink="">
      <xdr:nvSpPr>
        <xdr:cNvPr id="474" name="楕円 473"/>
        <xdr:cNvSpPr/>
      </xdr:nvSpPr>
      <xdr:spPr>
        <a:xfrm>
          <a:off x="9588500" y="166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85859</xdr:rowOff>
    </xdr:from>
    <xdr:ext cx="534377" cy="259045"/>
    <xdr:sp macro="" textlink="">
      <xdr:nvSpPr>
        <xdr:cNvPr id="475" name="テキスト ボックス 474"/>
        <xdr:cNvSpPr txBox="1"/>
      </xdr:nvSpPr>
      <xdr:spPr>
        <a:xfrm>
          <a:off x="9372111" y="1671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9968</xdr:rowOff>
    </xdr:from>
    <xdr:to>
      <xdr:col>46</xdr:col>
      <xdr:colOff>38100</xdr:colOff>
      <xdr:row>98</xdr:row>
      <xdr:rowOff>111568</xdr:rowOff>
    </xdr:to>
    <xdr:sp macro="" textlink="">
      <xdr:nvSpPr>
        <xdr:cNvPr id="476" name="楕円 475"/>
        <xdr:cNvSpPr/>
      </xdr:nvSpPr>
      <xdr:spPr>
        <a:xfrm>
          <a:off x="8699500" y="1681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102695</xdr:rowOff>
    </xdr:from>
    <xdr:ext cx="534377" cy="259045"/>
    <xdr:sp macro="" textlink="">
      <xdr:nvSpPr>
        <xdr:cNvPr id="477" name="テキスト ボックス 476"/>
        <xdr:cNvSpPr txBox="1"/>
      </xdr:nvSpPr>
      <xdr:spPr>
        <a:xfrm>
          <a:off x="8483111" y="1690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142653</xdr:rowOff>
    </xdr:from>
    <xdr:to>
      <xdr:col>41</xdr:col>
      <xdr:colOff>101600</xdr:colOff>
      <xdr:row>98</xdr:row>
      <xdr:rowOff>72803</xdr:rowOff>
    </xdr:to>
    <xdr:sp macro="" textlink="">
      <xdr:nvSpPr>
        <xdr:cNvPr id="478" name="楕円 477"/>
        <xdr:cNvSpPr/>
      </xdr:nvSpPr>
      <xdr:spPr>
        <a:xfrm>
          <a:off x="7810500" y="167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63930</xdr:rowOff>
    </xdr:from>
    <xdr:ext cx="534377" cy="259045"/>
    <xdr:sp macro="" textlink="">
      <xdr:nvSpPr>
        <xdr:cNvPr id="479" name="テキスト ボックス 478"/>
        <xdr:cNvSpPr txBox="1"/>
      </xdr:nvSpPr>
      <xdr:spPr>
        <a:xfrm>
          <a:off x="7594111" y="168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3" name="テキスト ボックス 49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1" name="直線コネクタ 500"/>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4"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5" name="直線コネクタ 504"/>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32258</xdr:rowOff>
    </xdr:from>
    <xdr:to>
      <xdr:col>85</xdr:col>
      <xdr:colOff>127000</xdr:colOff>
      <xdr:row>38</xdr:row>
      <xdr:rowOff>139700</xdr:rowOff>
    </xdr:to>
    <xdr:cxnSp macro="">
      <xdr:nvCxnSpPr>
        <xdr:cNvPr id="506" name="直線コネクタ 505"/>
        <xdr:cNvCxnSpPr/>
      </xdr:nvCxnSpPr>
      <xdr:spPr>
        <a:xfrm>
          <a:off x="15481300" y="6033008"/>
          <a:ext cx="8382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07"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08" name="フローチャート: 判断 507"/>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32258</xdr:rowOff>
    </xdr:from>
    <xdr:to>
      <xdr:col>81</xdr:col>
      <xdr:colOff>50800</xdr:colOff>
      <xdr:row>38</xdr:row>
      <xdr:rowOff>122144</xdr:rowOff>
    </xdr:to>
    <xdr:cxnSp macro="">
      <xdr:nvCxnSpPr>
        <xdr:cNvPr id="509" name="直線コネクタ 508"/>
        <xdr:cNvCxnSpPr/>
      </xdr:nvCxnSpPr>
      <xdr:spPr>
        <a:xfrm flipV="1">
          <a:off x="14592300" y="6033008"/>
          <a:ext cx="889000" cy="60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0" name="フローチャート: 判断 509"/>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110578</xdr:rowOff>
    </xdr:from>
    <xdr:ext cx="469744" cy="259045"/>
    <xdr:sp macro="" textlink="">
      <xdr:nvSpPr>
        <xdr:cNvPr id="511" name="テキスト ボックス 510"/>
        <xdr:cNvSpPr txBox="1"/>
      </xdr:nvSpPr>
      <xdr:spPr>
        <a:xfrm>
          <a:off x="15246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105959</xdr:rowOff>
    </xdr:from>
    <xdr:to>
      <xdr:col>76</xdr:col>
      <xdr:colOff>114300</xdr:colOff>
      <xdr:row>38</xdr:row>
      <xdr:rowOff>122144</xdr:rowOff>
    </xdr:to>
    <xdr:cxnSp macro="">
      <xdr:nvCxnSpPr>
        <xdr:cNvPr id="512" name="直線コネクタ 511"/>
        <xdr:cNvCxnSpPr/>
      </xdr:nvCxnSpPr>
      <xdr:spPr>
        <a:xfrm>
          <a:off x="13703300" y="6621059"/>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3" name="フローチャート: 判断 512"/>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4" name="テキスト ボックス 513"/>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105959</xdr:rowOff>
    </xdr:from>
    <xdr:to>
      <xdr:col>71</xdr:col>
      <xdr:colOff>177800</xdr:colOff>
      <xdr:row>38</xdr:row>
      <xdr:rowOff>139700</xdr:rowOff>
    </xdr:to>
    <xdr:cxnSp macro="">
      <xdr:nvCxnSpPr>
        <xdr:cNvPr id="515" name="直線コネクタ 514"/>
        <xdr:cNvCxnSpPr/>
      </xdr:nvCxnSpPr>
      <xdr:spPr>
        <a:xfrm flipV="1">
          <a:off x="12814300" y="6621059"/>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16" name="フローチャート: 判断 515"/>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17" name="テキスト ボックス 516"/>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18" name="フローチャート: 判断 517"/>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19" name="テキスト ボックス 518"/>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152908</xdr:rowOff>
    </xdr:from>
    <xdr:to>
      <xdr:col>81</xdr:col>
      <xdr:colOff>101600</xdr:colOff>
      <xdr:row>35</xdr:row>
      <xdr:rowOff>83058</xdr:rowOff>
    </xdr:to>
    <xdr:sp macro="" textlink="">
      <xdr:nvSpPr>
        <xdr:cNvPr id="527" name="楕円 526"/>
        <xdr:cNvSpPr/>
      </xdr:nvSpPr>
      <xdr:spPr>
        <a:xfrm>
          <a:off x="15430500" y="59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99585</xdr:rowOff>
    </xdr:from>
    <xdr:ext cx="469744" cy="259045"/>
    <xdr:sp macro="" textlink="">
      <xdr:nvSpPr>
        <xdr:cNvPr id="528" name="テキスト ボックス 527"/>
        <xdr:cNvSpPr txBox="1"/>
      </xdr:nvSpPr>
      <xdr:spPr>
        <a:xfrm>
          <a:off x="15246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71344</xdr:rowOff>
    </xdr:from>
    <xdr:to>
      <xdr:col>76</xdr:col>
      <xdr:colOff>165100</xdr:colOff>
      <xdr:row>39</xdr:row>
      <xdr:rowOff>1494</xdr:rowOff>
    </xdr:to>
    <xdr:sp macro="" textlink="">
      <xdr:nvSpPr>
        <xdr:cNvPr id="529" name="楕円 528"/>
        <xdr:cNvSpPr/>
      </xdr:nvSpPr>
      <xdr:spPr>
        <a:xfrm>
          <a:off x="14541500" y="65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164071</xdr:rowOff>
    </xdr:from>
    <xdr:ext cx="378565" cy="259045"/>
    <xdr:sp macro="" textlink="">
      <xdr:nvSpPr>
        <xdr:cNvPr id="530" name="テキスト ボックス 529"/>
        <xdr:cNvSpPr txBox="1"/>
      </xdr:nvSpPr>
      <xdr:spPr>
        <a:xfrm>
          <a:off x="14403017" y="667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55159</xdr:rowOff>
    </xdr:from>
    <xdr:to>
      <xdr:col>72</xdr:col>
      <xdr:colOff>38100</xdr:colOff>
      <xdr:row>38</xdr:row>
      <xdr:rowOff>156759</xdr:rowOff>
    </xdr:to>
    <xdr:sp macro="" textlink="">
      <xdr:nvSpPr>
        <xdr:cNvPr id="531" name="楕円 530"/>
        <xdr:cNvSpPr/>
      </xdr:nvSpPr>
      <xdr:spPr>
        <a:xfrm>
          <a:off x="13652500" y="6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147886</xdr:rowOff>
    </xdr:from>
    <xdr:ext cx="378565" cy="259045"/>
    <xdr:sp macro="" textlink="">
      <xdr:nvSpPr>
        <xdr:cNvPr id="532" name="テキスト ボックス 531"/>
        <xdr:cNvSpPr txBox="1"/>
      </xdr:nvSpPr>
      <xdr:spPr>
        <a:xfrm>
          <a:off x="13514017" y="6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6" name="テキスト ボックス 59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06" name="直線コネクタ 605"/>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07"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08" name="直線コネクタ 607"/>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09"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0" name="直線コネクタ 609"/>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59232</xdr:rowOff>
    </xdr:from>
    <xdr:to>
      <xdr:col>85</xdr:col>
      <xdr:colOff>127000</xdr:colOff>
      <xdr:row>78</xdr:row>
      <xdr:rowOff>65839</xdr:rowOff>
    </xdr:to>
    <xdr:cxnSp macro="">
      <xdr:nvCxnSpPr>
        <xdr:cNvPr id="611" name="直線コネクタ 610"/>
        <xdr:cNvCxnSpPr/>
      </xdr:nvCxnSpPr>
      <xdr:spPr>
        <a:xfrm flipV="1">
          <a:off x="15481300" y="13432332"/>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2"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3" name="フローチャート: 判断 612"/>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28487</xdr:rowOff>
    </xdr:from>
    <xdr:to>
      <xdr:col>81</xdr:col>
      <xdr:colOff>50800</xdr:colOff>
      <xdr:row>78</xdr:row>
      <xdr:rowOff>65839</xdr:rowOff>
    </xdr:to>
    <xdr:cxnSp macro="">
      <xdr:nvCxnSpPr>
        <xdr:cNvPr id="614" name="直線コネクタ 613"/>
        <xdr:cNvCxnSpPr/>
      </xdr:nvCxnSpPr>
      <xdr:spPr>
        <a:xfrm>
          <a:off x="14592300" y="13401587"/>
          <a:ext cx="8890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5" name="フローチャート: 判断 614"/>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16" name="テキスト ボックス 615"/>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3797</xdr:rowOff>
    </xdr:from>
    <xdr:to>
      <xdr:col>76</xdr:col>
      <xdr:colOff>114300</xdr:colOff>
      <xdr:row>78</xdr:row>
      <xdr:rowOff>28487</xdr:rowOff>
    </xdr:to>
    <xdr:cxnSp macro="">
      <xdr:nvCxnSpPr>
        <xdr:cNvPr id="617" name="直線コネクタ 616"/>
        <xdr:cNvCxnSpPr/>
      </xdr:nvCxnSpPr>
      <xdr:spPr>
        <a:xfrm>
          <a:off x="13703300" y="1337689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18" name="フローチャート: 判断 617"/>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19" name="テキスト ボックス 618"/>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158376</xdr:rowOff>
    </xdr:from>
    <xdr:to>
      <xdr:col>71</xdr:col>
      <xdr:colOff>177800</xdr:colOff>
      <xdr:row>78</xdr:row>
      <xdr:rowOff>3797</xdr:rowOff>
    </xdr:to>
    <xdr:cxnSp macro="">
      <xdr:nvCxnSpPr>
        <xdr:cNvPr id="620" name="直線コネクタ 619"/>
        <xdr:cNvCxnSpPr/>
      </xdr:nvCxnSpPr>
      <xdr:spPr>
        <a:xfrm>
          <a:off x="12814300" y="1336002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1" name="フローチャート: 判断 620"/>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2" name="テキスト ボックス 621"/>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3" name="フローチャート: 判断 622"/>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24" name="テキスト ボックス 623"/>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8432</xdr:rowOff>
    </xdr:from>
    <xdr:to>
      <xdr:col>85</xdr:col>
      <xdr:colOff>177800</xdr:colOff>
      <xdr:row>78</xdr:row>
      <xdr:rowOff>110032</xdr:rowOff>
    </xdr:to>
    <xdr:sp macro="" textlink="">
      <xdr:nvSpPr>
        <xdr:cNvPr id="630" name="楕円 629"/>
        <xdr:cNvSpPr/>
      </xdr:nvSpPr>
      <xdr:spPr>
        <a:xfrm>
          <a:off x="16268700" y="13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94809</xdr:rowOff>
    </xdr:from>
    <xdr:ext cx="534377" cy="259045"/>
    <xdr:sp macro="" textlink="">
      <xdr:nvSpPr>
        <xdr:cNvPr id="631" name="公債費該当値テキスト"/>
        <xdr:cNvSpPr txBox="1"/>
      </xdr:nvSpPr>
      <xdr:spPr>
        <a:xfrm>
          <a:off x="16370300" y="13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15039</xdr:rowOff>
    </xdr:from>
    <xdr:to>
      <xdr:col>81</xdr:col>
      <xdr:colOff>101600</xdr:colOff>
      <xdr:row>78</xdr:row>
      <xdr:rowOff>116639</xdr:rowOff>
    </xdr:to>
    <xdr:sp macro="" textlink="">
      <xdr:nvSpPr>
        <xdr:cNvPr id="632" name="楕円 631"/>
        <xdr:cNvSpPr/>
      </xdr:nvSpPr>
      <xdr:spPr>
        <a:xfrm>
          <a:off x="15430500" y="133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107766</xdr:rowOff>
    </xdr:from>
    <xdr:ext cx="534377" cy="259045"/>
    <xdr:sp macro="" textlink="">
      <xdr:nvSpPr>
        <xdr:cNvPr id="633" name="テキスト ボックス 632"/>
        <xdr:cNvSpPr txBox="1"/>
      </xdr:nvSpPr>
      <xdr:spPr>
        <a:xfrm>
          <a:off x="15214111" y="134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149137</xdr:rowOff>
    </xdr:from>
    <xdr:to>
      <xdr:col>76</xdr:col>
      <xdr:colOff>165100</xdr:colOff>
      <xdr:row>78</xdr:row>
      <xdr:rowOff>79287</xdr:rowOff>
    </xdr:to>
    <xdr:sp macro="" textlink="">
      <xdr:nvSpPr>
        <xdr:cNvPr id="634" name="楕円 633"/>
        <xdr:cNvSpPr/>
      </xdr:nvSpPr>
      <xdr:spPr>
        <a:xfrm>
          <a:off x="14541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70414</xdr:rowOff>
    </xdr:from>
    <xdr:ext cx="534377" cy="259045"/>
    <xdr:sp macro="" textlink="">
      <xdr:nvSpPr>
        <xdr:cNvPr id="635" name="テキスト ボックス 634"/>
        <xdr:cNvSpPr txBox="1"/>
      </xdr:nvSpPr>
      <xdr:spPr>
        <a:xfrm>
          <a:off x="14325111" y="134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124447</xdr:rowOff>
    </xdr:from>
    <xdr:to>
      <xdr:col>72</xdr:col>
      <xdr:colOff>38100</xdr:colOff>
      <xdr:row>78</xdr:row>
      <xdr:rowOff>54597</xdr:rowOff>
    </xdr:to>
    <xdr:sp macro="" textlink="">
      <xdr:nvSpPr>
        <xdr:cNvPr id="636" name="楕円 635"/>
        <xdr:cNvSpPr/>
      </xdr:nvSpPr>
      <xdr:spPr>
        <a:xfrm>
          <a:off x="13652500" y="133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45724</xdr:rowOff>
    </xdr:from>
    <xdr:ext cx="534377" cy="259045"/>
    <xdr:sp macro="" textlink="">
      <xdr:nvSpPr>
        <xdr:cNvPr id="637" name="テキスト ボックス 636"/>
        <xdr:cNvSpPr txBox="1"/>
      </xdr:nvSpPr>
      <xdr:spPr>
        <a:xfrm>
          <a:off x="13436111" y="134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107576</xdr:rowOff>
    </xdr:from>
    <xdr:to>
      <xdr:col>67</xdr:col>
      <xdr:colOff>101600</xdr:colOff>
      <xdr:row>78</xdr:row>
      <xdr:rowOff>37726</xdr:rowOff>
    </xdr:to>
    <xdr:sp macro="" textlink="">
      <xdr:nvSpPr>
        <xdr:cNvPr id="638" name="楕円 637"/>
        <xdr:cNvSpPr/>
      </xdr:nvSpPr>
      <xdr:spPr>
        <a:xfrm>
          <a:off x="12763500" y="133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28853</xdr:rowOff>
    </xdr:from>
    <xdr:ext cx="534377" cy="259045"/>
    <xdr:sp macro="" textlink="">
      <xdr:nvSpPr>
        <xdr:cNvPr id="639" name="テキスト ボックス 638"/>
        <xdr:cNvSpPr txBox="1"/>
      </xdr:nvSpPr>
      <xdr:spPr>
        <a:xfrm>
          <a:off x="12547111" y="134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3" name="直線コネクタ 662"/>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4"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5" name="直線コネクタ 664"/>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66"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67" name="直線コネクタ 666"/>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39345</xdr:rowOff>
    </xdr:from>
    <xdr:to>
      <xdr:col>85</xdr:col>
      <xdr:colOff>127000</xdr:colOff>
      <xdr:row>98</xdr:row>
      <xdr:rowOff>117602</xdr:rowOff>
    </xdr:to>
    <xdr:cxnSp macro="">
      <xdr:nvCxnSpPr>
        <xdr:cNvPr id="668" name="直線コネクタ 667"/>
        <xdr:cNvCxnSpPr/>
      </xdr:nvCxnSpPr>
      <xdr:spPr>
        <a:xfrm>
          <a:off x="15481300" y="16841445"/>
          <a:ext cx="8382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69"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0" name="フローチャート: 判断 669"/>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39345</xdr:rowOff>
    </xdr:from>
    <xdr:to>
      <xdr:col>81</xdr:col>
      <xdr:colOff>50800</xdr:colOff>
      <xdr:row>98</xdr:row>
      <xdr:rowOff>159283</xdr:rowOff>
    </xdr:to>
    <xdr:cxnSp macro="">
      <xdr:nvCxnSpPr>
        <xdr:cNvPr id="671" name="直線コネクタ 670"/>
        <xdr:cNvCxnSpPr/>
      </xdr:nvCxnSpPr>
      <xdr:spPr>
        <a:xfrm flipV="1">
          <a:off x="14592300" y="16841445"/>
          <a:ext cx="889000" cy="1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2" name="フローチャート: 判断 671"/>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3" name="テキスト ボックス 672"/>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159283</xdr:rowOff>
    </xdr:from>
    <xdr:to>
      <xdr:col>76</xdr:col>
      <xdr:colOff>114300</xdr:colOff>
      <xdr:row>99</xdr:row>
      <xdr:rowOff>23571</xdr:rowOff>
    </xdr:to>
    <xdr:cxnSp macro="">
      <xdr:nvCxnSpPr>
        <xdr:cNvPr id="674" name="直線コネクタ 673"/>
        <xdr:cNvCxnSpPr/>
      </xdr:nvCxnSpPr>
      <xdr:spPr>
        <a:xfrm flipV="1">
          <a:off x="13703300" y="16961383"/>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5" name="フローチャート: 判断 674"/>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76" name="テキスト ボックス 675"/>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155169</xdr:rowOff>
    </xdr:from>
    <xdr:to>
      <xdr:col>71</xdr:col>
      <xdr:colOff>177800</xdr:colOff>
      <xdr:row>99</xdr:row>
      <xdr:rowOff>23571</xdr:rowOff>
    </xdr:to>
    <xdr:cxnSp macro="">
      <xdr:nvCxnSpPr>
        <xdr:cNvPr id="677" name="直線コネクタ 676"/>
        <xdr:cNvCxnSpPr/>
      </xdr:nvCxnSpPr>
      <xdr:spPr>
        <a:xfrm>
          <a:off x="12814300" y="16785819"/>
          <a:ext cx="889000" cy="2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78" name="フローチャート: 判断 677"/>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67809</xdr:rowOff>
    </xdr:from>
    <xdr:ext cx="534377" cy="259045"/>
    <xdr:sp macro="" textlink="">
      <xdr:nvSpPr>
        <xdr:cNvPr id="679" name="テキスト ボックス 678"/>
        <xdr:cNvSpPr txBox="1"/>
      </xdr:nvSpPr>
      <xdr:spPr>
        <a:xfrm>
          <a:off x="13436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0" name="フローチャート: 判断 679"/>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1" name="テキスト ボックス 680"/>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66802</xdr:rowOff>
    </xdr:from>
    <xdr:to>
      <xdr:col>85</xdr:col>
      <xdr:colOff>177800</xdr:colOff>
      <xdr:row>98</xdr:row>
      <xdr:rowOff>168402</xdr:rowOff>
    </xdr:to>
    <xdr:sp macro="" textlink="">
      <xdr:nvSpPr>
        <xdr:cNvPr id="687" name="楕円 686"/>
        <xdr:cNvSpPr/>
      </xdr:nvSpPr>
      <xdr:spPr>
        <a:xfrm>
          <a:off x="16268700" y="168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153179</xdr:rowOff>
    </xdr:from>
    <xdr:ext cx="469744" cy="259045"/>
    <xdr:sp macro="" textlink="">
      <xdr:nvSpPr>
        <xdr:cNvPr id="688" name="積立金該当値テキスト"/>
        <xdr:cNvSpPr txBox="1"/>
      </xdr:nvSpPr>
      <xdr:spPr>
        <a:xfrm>
          <a:off x="16370300" y="1678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159995</xdr:rowOff>
    </xdr:from>
    <xdr:to>
      <xdr:col>81</xdr:col>
      <xdr:colOff>101600</xdr:colOff>
      <xdr:row>98</xdr:row>
      <xdr:rowOff>90145</xdr:rowOff>
    </xdr:to>
    <xdr:sp macro="" textlink="">
      <xdr:nvSpPr>
        <xdr:cNvPr id="689" name="楕円 688"/>
        <xdr:cNvSpPr/>
      </xdr:nvSpPr>
      <xdr:spPr>
        <a:xfrm>
          <a:off x="15430500" y="167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81272</xdr:rowOff>
    </xdr:from>
    <xdr:ext cx="469744" cy="259045"/>
    <xdr:sp macro="" textlink="">
      <xdr:nvSpPr>
        <xdr:cNvPr id="690" name="テキスト ボックス 689"/>
        <xdr:cNvSpPr txBox="1"/>
      </xdr:nvSpPr>
      <xdr:spPr>
        <a:xfrm>
          <a:off x="15246428" y="1688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108483</xdr:rowOff>
    </xdr:from>
    <xdr:to>
      <xdr:col>76</xdr:col>
      <xdr:colOff>165100</xdr:colOff>
      <xdr:row>99</xdr:row>
      <xdr:rowOff>38633</xdr:rowOff>
    </xdr:to>
    <xdr:sp macro="" textlink="">
      <xdr:nvSpPr>
        <xdr:cNvPr id="691" name="楕円 690"/>
        <xdr:cNvSpPr/>
      </xdr:nvSpPr>
      <xdr:spPr>
        <a:xfrm>
          <a:off x="14541500" y="1691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29760</xdr:rowOff>
    </xdr:from>
    <xdr:ext cx="469744" cy="259045"/>
    <xdr:sp macro="" textlink="">
      <xdr:nvSpPr>
        <xdr:cNvPr id="692" name="テキスト ボックス 691"/>
        <xdr:cNvSpPr txBox="1"/>
      </xdr:nvSpPr>
      <xdr:spPr>
        <a:xfrm>
          <a:off x="14357428" y="1700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144221</xdr:rowOff>
    </xdr:from>
    <xdr:to>
      <xdr:col>72</xdr:col>
      <xdr:colOff>38100</xdr:colOff>
      <xdr:row>99</xdr:row>
      <xdr:rowOff>74371</xdr:rowOff>
    </xdr:to>
    <xdr:sp macro="" textlink="">
      <xdr:nvSpPr>
        <xdr:cNvPr id="693" name="楕円 692"/>
        <xdr:cNvSpPr/>
      </xdr:nvSpPr>
      <xdr:spPr>
        <a:xfrm>
          <a:off x="13652500" y="16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65498</xdr:rowOff>
    </xdr:from>
    <xdr:ext cx="378565" cy="259045"/>
    <xdr:sp macro="" textlink="">
      <xdr:nvSpPr>
        <xdr:cNvPr id="694" name="テキスト ボックス 693"/>
        <xdr:cNvSpPr txBox="1"/>
      </xdr:nvSpPr>
      <xdr:spPr>
        <a:xfrm>
          <a:off x="13514017" y="1703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104369</xdr:rowOff>
    </xdr:from>
    <xdr:to>
      <xdr:col>67</xdr:col>
      <xdr:colOff>101600</xdr:colOff>
      <xdr:row>98</xdr:row>
      <xdr:rowOff>34519</xdr:rowOff>
    </xdr:to>
    <xdr:sp macro="" textlink="">
      <xdr:nvSpPr>
        <xdr:cNvPr id="695" name="楕円 694"/>
        <xdr:cNvSpPr/>
      </xdr:nvSpPr>
      <xdr:spPr>
        <a:xfrm>
          <a:off x="12763500" y="167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25646</xdr:rowOff>
    </xdr:from>
    <xdr:ext cx="469744" cy="259045"/>
    <xdr:sp macro="" textlink="">
      <xdr:nvSpPr>
        <xdr:cNvPr id="696" name="テキスト ボックス 695"/>
        <xdr:cNvSpPr txBox="1"/>
      </xdr:nvSpPr>
      <xdr:spPr>
        <a:xfrm>
          <a:off x="12579428" y="1682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0" name="直線コネクタ 719"/>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3"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4" name="直線コネクタ 723"/>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26"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27" name="フローチャート: 判断 726"/>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29" name="フローチャート: 判断 728"/>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0" name="テキスト ボックス 729"/>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2" name="フローチャート: 判断 731"/>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3" name="テキスト ボックス 732"/>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5" name="フローチャート: 判断 734"/>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36" name="テキスト ボックス 735"/>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37" name="フローチャート: 判断 736"/>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38" name="テキスト ボックス 737"/>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7" name="テキスト ボックス 74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8" name="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9" name="テキスト ボックス 74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77" name="直線コネクタ 776"/>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78"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79" name="直線コネクタ 778"/>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0"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1" name="直線コネクタ 780"/>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42773</xdr:rowOff>
    </xdr:from>
    <xdr:to>
      <xdr:col>116</xdr:col>
      <xdr:colOff>63500</xdr:colOff>
      <xdr:row>59</xdr:row>
      <xdr:rowOff>43231</xdr:rowOff>
    </xdr:to>
    <xdr:cxnSp macro="">
      <xdr:nvCxnSpPr>
        <xdr:cNvPr id="782" name="直線コネクタ 781"/>
        <xdr:cNvCxnSpPr/>
      </xdr:nvCxnSpPr>
      <xdr:spPr>
        <a:xfrm>
          <a:off x="21323300" y="1015832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3"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4" name="フローチャート: 判断 783"/>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42507</xdr:rowOff>
    </xdr:from>
    <xdr:to>
      <xdr:col>111</xdr:col>
      <xdr:colOff>177800</xdr:colOff>
      <xdr:row>59</xdr:row>
      <xdr:rowOff>42773</xdr:rowOff>
    </xdr:to>
    <xdr:cxnSp macro="">
      <xdr:nvCxnSpPr>
        <xdr:cNvPr id="785" name="直線コネクタ 784"/>
        <xdr:cNvCxnSpPr/>
      </xdr:nvCxnSpPr>
      <xdr:spPr>
        <a:xfrm>
          <a:off x="20434300" y="1015805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86" name="フローチャート: 判断 785"/>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87" name="テキスト ボックス 786"/>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30620</xdr:rowOff>
    </xdr:from>
    <xdr:to>
      <xdr:col>107</xdr:col>
      <xdr:colOff>50800</xdr:colOff>
      <xdr:row>59</xdr:row>
      <xdr:rowOff>42507</xdr:rowOff>
    </xdr:to>
    <xdr:cxnSp macro="">
      <xdr:nvCxnSpPr>
        <xdr:cNvPr id="788" name="直線コネクタ 787"/>
        <xdr:cNvCxnSpPr/>
      </xdr:nvCxnSpPr>
      <xdr:spPr>
        <a:xfrm>
          <a:off x="19545300" y="1014617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89" name="フローチャート: 判断 788"/>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0" name="テキスト ボックス 789"/>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30620</xdr:rowOff>
    </xdr:from>
    <xdr:to>
      <xdr:col>102</xdr:col>
      <xdr:colOff>114300</xdr:colOff>
      <xdr:row>59</xdr:row>
      <xdr:rowOff>41097</xdr:rowOff>
    </xdr:to>
    <xdr:cxnSp macro="">
      <xdr:nvCxnSpPr>
        <xdr:cNvPr id="791" name="直線コネクタ 790"/>
        <xdr:cNvCxnSpPr/>
      </xdr:nvCxnSpPr>
      <xdr:spPr>
        <a:xfrm flipV="1">
          <a:off x="18656300" y="1014617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2" name="フローチャート: 判断 791"/>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3" name="テキスト ボックス 792"/>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4" name="フローチャート: 判断 793"/>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5" name="テキスト ボックス 794"/>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163881</xdr:rowOff>
    </xdr:from>
    <xdr:to>
      <xdr:col>116</xdr:col>
      <xdr:colOff>114300</xdr:colOff>
      <xdr:row>59</xdr:row>
      <xdr:rowOff>94031</xdr:rowOff>
    </xdr:to>
    <xdr:sp macro="" textlink="">
      <xdr:nvSpPr>
        <xdr:cNvPr id="801" name="楕円 800"/>
        <xdr:cNvSpPr/>
      </xdr:nvSpPr>
      <xdr:spPr>
        <a:xfrm>
          <a:off x="221107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78808</xdr:rowOff>
    </xdr:from>
    <xdr:ext cx="313932" cy="259045"/>
    <xdr:sp macro="" textlink="">
      <xdr:nvSpPr>
        <xdr:cNvPr id="802" name="貸付金該当値テキスト"/>
        <xdr:cNvSpPr txBox="1"/>
      </xdr:nvSpPr>
      <xdr:spPr>
        <a:xfrm>
          <a:off x="22212300" y="100229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03" name="楕円 802"/>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04" name="テキスト ボックス 803"/>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163157</xdr:rowOff>
    </xdr:from>
    <xdr:to>
      <xdr:col>107</xdr:col>
      <xdr:colOff>101600</xdr:colOff>
      <xdr:row>59</xdr:row>
      <xdr:rowOff>93307</xdr:rowOff>
    </xdr:to>
    <xdr:sp macro="" textlink="">
      <xdr:nvSpPr>
        <xdr:cNvPr id="805" name="楕円 804"/>
        <xdr:cNvSpPr/>
      </xdr:nvSpPr>
      <xdr:spPr>
        <a:xfrm>
          <a:off x="203835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84434</xdr:rowOff>
    </xdr:from>
    <xdr:ext cx="313932" cy="259045"/>
    <xdr:sp macro="" textlink="">
      <xdr:nvSpPr>
        <xdr:cNvPr id="806" name="テキスト ボックス 805"/>
        <xdr:cNvSpPr txBox="1"/>
      </xdr:nvSpPr>
      <xdr:spPr>
        <a:xfrm>
          <a:off x="20277333" y="10199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151270</xdr:rowOff>
    </xdr:from>
    <xdr:to>
      <xdr:col>102</xdr:col>
      <xdr:colOff>165100</xdr:colOff>
      <xdr:row>59</xdr:row>
      <xdr:rowOff>81420</xdr:rowOff>
    </xdr:to>
    <xdr:sp macro="" textlink="">
      <xdr:nvSpPr>
        <xdr:cNvPr id="807" name="楕円 806"/>
        <xdr:cNvSpPr/>
      </xdr:nvSpPr>
      <xdr:spPr>
        <a:xfrm>
          <a:off x="19494500" y="100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72547</xdr:rowOff>
    </xdr:from>
    <xdr:ext cx="378565" cy="259045"/>
    <xdr:sp macro="" textlink="">
      <xdr:nvSpPr>
        <xdr:cNvPr id="808" name="テキスト ボックス 807"/>
        <xdr:cNvSpPr txBox="1"/>
      </xdr:nvSpPr>
      <xdr:spPr>
        <a:xfrm>
          <a:off x="19356017" y="1018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161747</xdr:rowOff>
    </xdr:from>
    <xdr:to>
      <xdr:col>98</xdr:col>
      <xdr:colOff>38100</xdr:colOff>
      <xdr:row>59</xdr:row>
      <xdr:rowOff>91897</xdr:rowOff>
    </xdr:to>
    <xdr:sp macro="" textlink="">
      <xdr:nvSpPr>
        <xdr:cNvPr id="809" name="楕円 808"/>
        <xdr:cNvSpPr/>
      </xdr:nvSpPr>
      <xdr:spPr>
        <a:xfrm>
          <a:off x="186055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83024</xdr:rowOff>
    </xdr:from>
    <xdr:ext cx="313932" cy="259045"/>
    <xdr:sp macro="" textlink="">
      <xdr:nvSpPr>
        <xdr:cNvPr id="810" name="テキスト ボックス 809"/>
        <xdr:cNvSpPr txBox="1"/>
      </xdr:nvSpPr>
      <xdr:spPr>
        <a:xfrm>
          <a:off x="18499333" y="10198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1" name="テキスト ボックス 82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3" name="テキスト ボックス 82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5" name="テキスト ボックス 82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7" name="テキスト ボックス 82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9" name="テキスト ボックス 82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1" name="テキスト ボックス 83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3" name="テキスト ボックス 83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37" name="直線コネクタ 836"/>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38"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39" name="直線コネクタ 838"/>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0"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1" name="直線コネクタ 840"/>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43557</xdr:rowOff>
    </xdr:from>
    <xdr:to>
      <xdr:col>116</xdr:col>
      <xdr:colOff>63500</xdr:colOff>
      <xdr:row>78</xdr:row>
      <xdr:rowOff>104398</xdr:rowOff>
    </xdr:to>
    <xdr:cxnSp macro="">
      <xdr:nvCxnSpPr>
        <xdr:cNvPr id="842" name="直線コネクタ 841"/>
        <xdr:cNvCxnSpPr/>
      </xdr:nvCxnSpPr>
      <xdr:spPr>
        <a:xfrm>
          <a:off x="21323300" y="13416657"/>
          <a:ext cx="838200" cy="6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3"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4" name="フローチャート: 判断 843"/>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170692</xdr:rowOff>
    </xdr:from>
    <xdr:to>
      <xdr:col>111</xdr:col>
      <xdr:colOff>177800</xdr:colOff>
      <xdr:row>78</xdr:row>
      <xdr:rowOff>43557</xdr:rowOff>
    </xdr:to>
    <xdr:cxnSp macro="">
      <xdr:nvCxnSpPr>
        <xdr:cNvPr id="845" name="直線コネクタ 844"/>
        <xdr:cNvCxnSpPr/>
      </xdr:nvCxnSpPr>
      <xdr:spPr>
        <a:xfrm>
          <a:off x="20434300" y="13372342"/>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46" name="フローチャート: 判断 845"/>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47" name="テキスト ボックス 846"/>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170692</xdr:rowOff>
    </xdr:from>
    <xdr:to>
      <xdr:col>107</xdr:col>
      <xdr:colOff>50800</xdr:colOff>
      <xdr:row>78</xdr:row>
      <xdr:rowOff>85097</xdr:rowOff>
    </xdr:to>
    <xdr:cxnSp macro="">
      <xdr:nvCxnSpPr>
        <xdr:cNvPr id="848" name="直線コネクタ 847"/>
        <xdr:cNvCxnSpPr/>
      </xdr:nvCxnSpPr>
      <xdr:spPr>
        <a:xfrm flipV="1">
          <a:off x="19545300" y="13372342"/>
          <a:ext cx="8890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49" name="フローチャート: 判断 848"/>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0" name="テキスト ボックス 849"/>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85097</xdr:rowOff>
    </xdr:from>
    <xdr:to>
      <xdr:col>102</xdr:col>
      <xdr:colOff>114300</xdr:colOff>
      <xdr:row>79</xdr:row>
      <xdr:rowOff>25</xdr:rowOff>
    </xdr:to>
    <xdr:cxnSp macro="">
      <xdr:nvCxnSpPr>
        <xdr:cNvPr id="851" name="直線コネクタ 850"/>
        <xdr:cNvCxnSpPr/>
      </xdr:nvCxnSpPr>
      <xdr:spPr>
        <a:xfrm flipV="1">
          <a:off x="18656300" y="13458197"/>
          <a:ext cx="889000" cy="8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2" name="フローチャート: 判断 851"/>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3" name="テキスト ボックス 852"/>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4" name="フローチャート: 判断 853"/>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55" name="テキスト ボックス 854"/>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53598</xdr:rowOff>
    </xdr:from>
    <xdr:to>
      <xdr:col>116</xdr:col>
      <xdr:colOff>114300</xdr:colOff>
      <xdr:row>78</xdr:row>
      <xdr:rowOff>155198</xdr:rowOff>
    </xdr:to>
    <xdr:sp macro="" textlink="">
      <xdr:nvSpPr>
        <xdr:cNvPr id="861" name="楕円 860"/>
        <xdr:cNvSpPr/>
      </xdr:nvSpPr>
      <xdr:spPr>
        <a:xfrm>
          <a:off x="22110700" y="13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139975</xdr:rowOff>
    </xdr:from>
    <xdr:ext cx="534377" cy="259045"/>
    <xdr:sp macro="" textlink="">
      <xdr:nvSpPr>
        <xdr:cNvPr id="862" name="繰出金該当値テキスト"/>
        <xdr:cNvSpPr txBox="1"/>
      </xdr:nvSpPr>
      <xdr:spPr>
        <a:xfrm>
          <a:off x="22212300" y="1334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164207</xdr:rowOff>
    </xdr:from>
    <xdr:to>
      <xdr:col>112</xdr:col>
      <xdr:colOff>38100</xdr:colOff>
      <xdr:row>78</xdr:row>
      <xdr:rowOff>94357</xdr:rowOff>
    </xdr:to>
    <xdr:sp macro="" textlink="">
      <xdr:nvSpPr>
        <xdr:cNvPr id="863" name="楕円 862"/>
        <xdr:cNvSpPr/>
      </xdr:nvSpPr>
      <xdr:spPr>
        <a:xfrm>
          <a:off x="21272500" y="1336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85484</xdr:rowOff>
    </xdr:from>
    <xdr:ext cx="534377" cy="259045"/>
    <xdr:sp macro="" textlink="">
      <xdr:nvSpPr>
        <xdr:cNvPr id="864" name="テキスト ボックス 863"/>
        <xdr:cNvSpPr txBox="1"/>
      </xdr:nvSpPr>
      <xdr:spPr>
        <a:xfrm>
          <a:off x="21056111" y="134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119892</xdr:rowOff>
    </xdr:from>
    <xdr:to>
      <xdr:col>107</xdr:col>
      <xdr:colOff>101600</xdr:colOff>
      <xdr:row>78</xdr:row>
      <xdr:rowOff>50042</xdr:rowOff>
    </xdr:to>
    <xdr:sp macro="" textlink="">
      <xdr:nvSpPr>
        <xdr:cNvPr id="865" name="楕円 864"/>
        <xdr:cNvSpPr/>
      </xdr:nvSpPr>
      <xdr:spPr>
        <a:xfrm>
          <a:off x="20383500" y="133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41169</xdr:rowOff>
    </xdr:from>
    <xdr:ext cx="534377" cy="259045"/>
    <xdr:sp macro="" textlink="">
      <xdr:nvSpPr>
        <xdr:cNvPr id="866" name="テキスト ボックス 865"/>
        <xdr:cNvSpPr txBox="1"/>
      </xdr:nvSpPr>
      <xdr:spPr>
        <a:xfrm>
          <a:off x="20167111" y="1341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34297</xdr:rowOff>
    </xdr:from>
    <xdr:to>
      <xdr:col>102</xdr:col>
      <xdr:colOff>165100</xdr:colOff>
      <xdr:row>78</xdr:row>
      <xdr:rowOff>135897</xdr:rowOff>
    </xdr:to>
    <xdr:sp macro="" textlink="">
      <xdr:nvSpPr>
        <xdr:cNvPr id="867" name="楕円 866"/>
        <xdr:cNvSpPr/>
      </xdr:nvSpPr>
      <xdr:spPr>
        <a:xfrm>
          <a:off x="19494500" y="134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127024</xdr:rowOff>
    </xdr:from>
    <xdr:ext cx="534377" cy="259045"/>
    <xdr:sp macro="" textlink="">
      <xdr:nvSpPr>
        <xdr:cNvPr id="868" name="テキスト ボックス 867"/>
        <xdr:cNvSpPr txBox="1"/>
      </xdr:nvSpPr>
      <xdr:spPr>
        <a:xfrm>
          <a:off x="19278111" y="13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120675</xdr:rowOff>
    </xdr:from>
    <xdr:to>
      <xdr:col>98</xdr:col>
      <xdr:colOff>38100</xdr:colOff>
      <xdr:row>79</xdr:row>
      <xdr:rowOff>50825</xdr:rowOff>
    </xdr:to>
    <xdr:sp macro="" textlink="">
      <xdr:nvSpPr>
        <xdr:cNvPr id="869" name="楕円 868"/>
        <xdr:cNvSpPr/>
      </xdr:nvSpPr>
      <xdr:spPr>
        <a:xfrm>
          <a:off x="18605500" y="134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41952</xdr:rowOff>
    </xdr:from>
    <xdr:ext cx="534377" cy="259045"/>
    <xdr:sp macro="" textlink="">
      <xdr:nvSpPr>
        <xdr:cNvPr id="870" name="テキスト ボックス 869"/>
        <xdr:cNvSpPr txBox="1"/>
      </xdr:nvSpPr>
      <xdr:spPr>
        <a:xfrm>
          <a:off x="18389111" y="135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294,358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42,331</a:t>
          </a:r>
          <a:r>
            <a:rPr kumimoji="1" lang="ja-JP" altLang="en-US" sz="1300">
              <a:latin typeface="ＭＳ Ｐゴシック" panose="020B0600070205080204" pitchFamily="50" charset="-128"/>
              <a:ea typeface="ＭＳ Ｐゴシック" panose="020B0600070205080204" pitchFamily="50" charset="-128"/>
            </a:rPr>
            <a:t>円であり、類似団体内平均と比較して低い数値で推移している。</a:t>
          </a:r>
        </a:p>
        <a:p>
          <a:r>
            <a:rPr kumimoji="1" lang="ja-JP" altLang="en-US" sz="1300">
              <a:latin typeface="ＭＳ Ｐゴシック" panose="020B0600070205080204" pitchFamily="50" charset="-128"/>
              <a:ea typeface="ＭＳ Ｐゴシック" panose="020B0600070205080204" pitchFamily="50" charset="-128"/>
            </a:rPr>
            <a:t>住民一人当たりコストとして最も大きな金額である扶助費については、類似団体平均以下の水準となっているが、民間保育所の建設に伴う定員の増により管内施設型・地域型保育給付費が増加しているほか、利用者数の増に伴う障害介護給費の増加など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年度から引き続き増加している。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また、災害復旧事業費については、市民総合体育館災害復旧工事が平成２８年度に完了したことから皆減となった。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埼玉県富士見市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110,886
108,637
19.77
34,041,947
32,640,180
727,807
20,073,060
23,223,367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81978</xdr:rowOff>
    </xdr:from>
    <xdr:to>
      <xdr:col>24</xdr:col>
      <xdr:colOff>63500</xdr:colOff>
      <xdr:row>37</xdr:row>
      <xdr:rowOff>87693</xdr:rowOff>
    </xdr:to>
    <xdr:cxnSp macro="">
      <xdr:nvCxnSpPr>
        <xdr:cNvPr id="57" name="直線コネクタ 56"/>
        <xdr:cNvCxnSpPr/>
      </xdr:nvCxnSpPr>
      <xdr:spPr>
        <a:xfrm flipV="1">
          <a:off x="3797300" y="642562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42625</xdr:rowOff>
    </xdr:from>
    <xdr:ext cx="469744" cy="259045"/>
    <xdr:sp macro="" textlink="">
      <xdr:nvSpPr>
        <xdr:cNvPr id="58" name="議会費平均値テキスト"/>
        <xdr:cNvSpPr txBox="1"/>
      </xdr:nvSpPr>
      <xdr:spPr>
        <a:xfrm>
          <a:off x="4686300" y="5871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128270</xdr:rowOff>
    </xdr:from>
    <xdr:to>
      <xdr:col>19</xdr:col>
      <xdr:colOff>177800</xdr:colOff>
      <xdr:row>37</xdr:row>
      <xdr:rowOff>87693</xdr:rowOff>
    </xdr:to>
    <xdr:cxnSp macro="">
      <xdr:nvCxnSpPr>
        <xdr:cNvPr id="60" name="直線コネクタ 59"/>
        <xdr:cNvCxnSpPr/>
      </xdr:nvCxnSpPr>
      <xdr:spPr>
        <a:xfrm>
          <a:off x="2908300" y="6300470"/>
          <a:ext cx="8890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62" name="テキスト ボックス 61"/>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36</xdr:row>
      <xdr:rowOff>141415</xdr:rowOff>
    </xdr:to>
    <xdr:cxnSp macro="">
      <xdr:nvCxnSpPr>
        <xdr:cNvPr id="63" name="直線コネクタ 62"/>
        <xdr:cNvCxnSpPr/>
      </xdr:nvCxnSpPr>
      <xdr:spPr>
        <a:xfrm flipV="1">
          <a:off x="2019300" y="630047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65" name="テキスト ボックス 64"/>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141415</xdr:rowOff>
    </xdr:from>
    <xdr:to>
      <xdr:col>10</xdr:col>
      <xdr:colOff>114300</xdr:colOff>
      <xdr:row>37</xdr:row>
      <xdr:rowOff>50546</xdr:rowOff>
    </xdr:to>
    <xdr:cxnSp macro="">
      <xdr:nvCxnSpPr>
        <xdr:cNvPr id="66" name="直線コネクタ 65"/>
        <xdr:cNvCxnSpPr/>
      </xdr:nvCxnSpPr>
      <xdr:spPr>
        <a:xfrm flipV="1">
          <a:off x="1130300" y="6313615"/>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121302</xdr:rowOff>
    </xdr:from>
    <xdr:ext cx="469744" cy="259045"/>
    <xdr:sp macro="" textlink="">
      <xdr:nvSpPr>
        <xdr:cNvPr id="68" name="テキスト ボックス 67"/>
        <xdr:cNvSpPr txBox="1"/>
      </xdr:nvSpPr>
      <xdr:spPr>
        <a:xfrm>
          <a:off x="17844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0" name="テキスト ボックス 69"/>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31178</xdr:rowOff>
    </xdr:from>
    <xdr:to>
      <xdr:col>24</xdr:col>
      <xdr:colOff>114300</xdr:colOff>
      <xdr:row>37</xdr:row>
      <xdr:rowOff>132778</xdr:rowOff>
    </xdr:to>
    <xdr:sp macro="" textlink="">
      <xdr:nvSpPr>
        <xdr:cNvPr id="76" name="楕円 75"/>
        <xdr:cNvSpPr/>
      </xdr:nvSpPr>
      <xdr:spPr>
        <a:xfrm>
          <a:off x="45847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117555</xdr:rowOff>
    </xdr:from>
    <xdr:ext cx="469744" cy="259045"/>
    <xdr:sp macro="" textlink="">
      <xdr:nvSpPr>
        <xdr:cNvPr id="77" name="議会費該当値テキスト"/>
        <xdr:cNvSpPr txBox="1"/>
      </xdr:nvSpPr>
      <xdr:spPr>
        <a:xfrm>
          <a:off x="4686300" y="628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36893</xdr:rowOff>
    </xdr:from>
    <xdr:to>
      <xdr:col>20</xdr:col>
      <xdr:colOff>38100</xdr:colOff>
      <xdr:row>37</xdr:row>
      <xdr:rowOff>138493</xdr:rowOff>
    </xdr:to>
    <xdr:sp macro="" textlink="">
      <xdr:nvSpPr>
        <xdr:cNvPr id="78" name="楕円 77"/>
        <xdr:cNvSpPr/>
      </xdr:nvSpPr>
      <xdr:spPr>
        <a:xfrm>
          <a:off x="3746500" y="6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129621</xdr:rowOff>
    </xdr:from>
    <xdr:ext cx="469744" cy="259045"/>
    <xdr:sp macro="" textlink="">
      <xdr:nvSpPr>
        <xdr:cNvPr id="79" name="テキスト ボックス 78"/>
        <xdr:cNvSpPr txBox="1"/>
      </xdr:nvSpPr>
      <xdr:spPr>
        <a:xfrm>
          <a:off x="3562428" y="647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0" name="楕円 79"/>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170197</xdr:rowOff>
    </xdr:from>
    <xdr:ext cx="469744" cy="259045"/>
    <xdr:sp macro="" textlink="">
      <xdr:nvSpPr>
        <xdr:cNvPr id="81" name="テキスト ボックス 80"/>
        <xdr:cNvSpPr txBox="1"/>
      </xdr:nvSpPr>
      <xdr:spPr>
        <a:xfrm>
          <a:off x="2673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90615</xdr:rowOff>
    </xdr:from>
    <xdr:to>
      <xdr:col>10</xdr:col>
      <xdr:colOff>165100</xdr:colOff>
      <xdr:row>37</xdr:row>
      <xdr:rowOff>20765</xdr:rowOff>
    </xdr:to>
    <xdr:sp macro="" textlink="">
      <xdr:nvSpPr>
        <xdr:cNvPr id="82" name="楕円 81"/>
        <xdr:cNvSpPr/>
      </xdr:nvSpPr>
      <xdr:spPr>
        <a:xfrm>
          <a:off x="19685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11892</xdr:rowOff>
    </xdr:from>
    <xdr:ext cx="469744" cy="259045"/>
    <xdr:sp macro="" textlink="">
      <xdr:nvSpPr>
        <xdr:cNvPr id="83" name="テキスト ボックス 82"/>
        <xdr:cNvSpPr txBox="1"/>
      </xdr:nvSpPr>
      <xdr:spPr>
        <a:xfrm>
          <a:off x="1784428" y="635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171196</xdr:rowOff>
    </xdr:from>
    <xdr:to>
      <xdr:col>6</xdr:col>
      <xdr:colOff>38100</xdr:colOff>
      <xdr:row>37</xdr:row>
      <xdr:rowOff>101346</xdr:rowOff>
    </xdr:to>
    <xdr:sp macro="" textlink="">
      <xdr:nvSpPr>
        <xdr:cNvPr id="84" name="楕円 83"/>
        <xdr:cNvSpPr/>
      </xdr:nvSpPr>
      <xdr:spPr>
        <a:xfrm>
          <a:off x="107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92473</xdr:rowOff>
    </xdr:from>
    <xdr:ext cx="469744" cy="259045"/>
    <xdr:sp macro="" textlink="">
      <xdr:nvSpPr>
        <xdr:cNvPr id="85" name="テキスト ボックス 84"/>
        <xdr:cNvSpPr txBox="1"/>
      </xdr:nvSpPr>
      <xdr:spPr>
        <a:xfrm>
          <a:off x="895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162331</xdr:rowOff>
    </xdr:from>
    <xdr:to>
      <xdr:col>24</xdr:col>
      <xdr:colOff>63500</xdr:colOff>
      <xdr:row>58</xdr:row>
      <xdr:rowOff>13170</xdr:rowOff>
    </xdr:to>
    <xdr:cxnSp macro="">
      <xdr:nvCxnSpPr>
        <xdr:cNvPr id="115" name="直線コネクタ 114"/>
        <xdr:cNvCxnSpPr/>
      </xdr:nvCxnSpPr>
      <xdr:spPr>
        <a:xfrm>
          <a:off x="3797300" y="9934981"/>
          <a:ext cx="8382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162331</xdr:rowOff>
    </xdr:from>
    <xdr:to>
      <xdr:col>19</xdr:col>
      <xdr:colOff>177800</xdr:colOff>
      <xdr:row>58</xdr:row>
      <xdr:rowOff>12789</xdr:rowOff>
    </xdr:to>
    <xdr:cxnSp macro="">
      <xdr:nvCxnSpPr>
        <xdr:cNvPr id="118" name="直線コネクタ 117"/>
        <xdr:cNvCxnSpPr/>
      </xdr:nvCxnSpPr>
      <xdr:spPr>
        <a:xfrm flipV="1">
          <a:off x="2908300" y="9934981"/>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143015</xdr:rowOff>
    </xdr:from>
    <xdr:to>
      <xdr:col>15</xdr:col>
      <xdr:colOff>50800</xdr:colOff>
      <xdr:row>58</xdr:row>
      <xdr:rowOff>12789</xdr:rowOff>
    </xdr:to>
    <xdr:cxnSp macro="">
      <xdr:nvCxnSpPr>
        <xdr:cNvPr id="121" name="直線コネクタ 120"/>
        <xdr:cNvCxnSpPr/>
      </xdr:nvCxnSpPr>
      <xdr:spPr>
        <a:xfrm>
          <a:off x="2019300" y="9744215"/>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143015</xdr:rowOff>
    </xdr:from>
    <xdr:to>
      <xdr:col>10</xdr:col>
      <xdr:colOff>114300</xdr:colOff>
      <xdr:row>58</xdr:row>
      <xdr:rowOff>10979</xdr:rowOff>
    </xdr:to>
    <xdr:cxnSp macro="">
      <xdr:nvCxnSpPr>
        <xdr:cNvPr id="124" name="直線コネクタ 123"/>
        <xdr:cNvCxnSpPr/>
      </xdr:nvCxnSpPr>
      <xdr:spPr>
        <a:xfrm flipV="1">
          <a:off x="1130300" y="9744215"/>
          <a:ext cx="889000" cy="2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133820</xdr:rowOff>
    </xdr:from>
    <xdr:to>
      <xdr:col>24</xdr:col>
      <xdr:colOff>114300</xdr:colOff>
      <xdr:row>58</xdr:row>
      <xdr:rowOff>63970</xdr:rowOff>
    </xdr:to>
    <xdr:sp macro="" textlink="">
      <xdr:nvSpPr>
        <xdr:cNvPr id="134" name="楕円 133"/>
        <xdr:cNvSpPr/>
      </xdr:nvSpPr>
      <xdr:spPr>
        <a:xfrm>
          <a:off x="4584700" y="99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48747</xdr:rowOff>
    </xdr:from>
    <xdr:ext cx="534377" cy="259045"/>
    <xdr:sp macro="" textlink="">
      <xdr:nvSpPr>
        <xdr:cNvPr id="135" name="総務費該当値テキスト"/>
        <xdr:cNvSpPr txBox="1"/>
      </xdr:nvSpPr>
      <xdr:spPr>
        <a:xfrm>
          <a:off x="4686300" y="98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111531</xdr:rowOff>
    </xdr:from>
    <xdr:to>
      <xdr:col>20</xdr:col>
      <xdr:colOff>38100</xdr:colOff>
      <xdr:row>58</xdr:row>
      <xdr:rowOff>41681</xdr:rowOff>
    </xdr:to>
    <xdr:sp macro="" textlink="">
      <xdr:nvSpPr>
        <xdr:cNvPr id="136" name="楕円 135"/>
        <xdr:cNvSpPr/>
      </xdr:nvSpPr>
      <xdr:spPr>
        <a:xfrm>
          <a:off x="3746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32808</xdr:rowOff>
    </xdr:from>
    <xdr:ext cx="534377" cy="259045"/>
    <xdr:sp macro="" textlink="">
      <xdr:nvSpPr>
        <xdr:cNvPr id="137" name="テキスト ボックス 136"/>
        <xdr:cNvSpPr txBox="1"/>
      </xdr:nvSpPr>
      <xdr:spPr>
        <a:xfrm>
          <a:off x="3530111" y="99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133439</xdr:rowOff>
    </xdr:from>
    <xdr:to>
      <xdr:col>15</xdr:col>
      <xdr:colOff>101600</xdr:colOff>
      <xdr:row>58</xdr:row>
      <xdr:rowOff>63589</xdr:rowOff>
    </xdr:to>
    <xdr:sp macro="" textlink="">
      <xdr:nvSpPr>
        <xdr:cNvPr id="138" name="楕円 137"/>
        <xdr:cNvSpPr/>
      </xdr:nvSpPr>
      <xdr:spPr>
        <a:xfrm>
          <a:off x="2857500" y="99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54716</xdr:rowOff>
    </xdr:from>
    <xdr:ext cx="534377" cy="259045"/>
    <xdr:sp macro="" textlink="">
      <xdr:nvSpPr>
        <xdr:cNvPr id="139" name="テキスト ボックス 138"/>
        <xdr:cNvSpPr txBox="1"/>
      </xdr:nvSpPr>
      <xdr:spPr>
        <a:xfrm>
          <a:off x="2641111" y="99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92215</xdr:rowOff>
    </xdr:from>
    <xdr:to>
      <xdr:col>10</xdr:col>
      <xdr:colOff>165100</xdr:colOff>
      <xdr:row>57</xdr:row>
      <xdr:rowOff>22365</xdr:rowOff>
    </xdr:to>
    <xdr:sp macro="" textlink="">
      <xdr:nvSpPr>
        <xdr:cNvPr id="140" name="楕円 139"/>
        <xdr:cNvSpPr/>
      </xdr:nvSpPr>
      <xdr:spPr>
        <a:xfrm>
          <a:off x="1968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13492</xdr:rowOff>
    </xdr:from>
    <xdr:ext cx="534377" cy="259045"/>
    <xdr:sp macro="" textlink="">
      <xdr:nvSpPr>
        <xdr:cNvPr id="141" name="テキスト ボックス 140"/>
        <xdr:cNvSpPr txBox="1"/>
      </xdr:nvSpPr>
      <xdr:spPr>
        <a:xfrm>
          <a:off x="1752111" y="9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131629</xdr:rowOff>
    </xdr:from>
    <xdr:to>
      <xdr:col>6</xdr:col>
      <xdr:colOff>38100</xdr:colOff>
      <xdr:row>58</xdr:row>
      <xdr:rowOff>61779</xdr:rowOff>
    </xdr:to>
    <xdr:sp macro="" textlink="">
      <xdr:nvSpPr>
        <xdr:cNvPr id="142" name="楕円 141"/>
        <xdr:cNvSpPr/>
      </xdr:nvSpPr>
      <xdr:spPr>
        <a:xfrm>
          <a:off x="1079500" y="99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52906</xdr:rowOff>
    </xdr:from>
    <xdr:ext cx="534377" cy="259045"/>
    <xdr:sp macro="" textlink="">
      <xdr:nvSpPr>
        <xdr:cNvPr id="143" name="テキスト ボックス 142"/>
        <xdr:cNvSpPr txBox="1"/>
      </xdr:nvSpPr>
      <xdr:spPr>
        <a:xfrm>
          <a:off x="863111" y="99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63140</xdr:rowOff>
    </xdr:from>
    <xdr:to>
      <xdr:col>24</xdr:col>
      <xdr:colOff>63500</xdr:colOff>
      <xdr:row>78</xdr:row>
      <xdr:rowOff>71185</xdr:rowOff>
    </xdr:to>
    <xdr:cxnSp macro="">
      <xdr:nvCxnSpPr>
        <xdr:cNvPr id="175" name="直線コネクタ 174"/>
        <xdr:cNvCxnSpPr/>
      </xdr:nvCxnSpPr>
      <xdr:spPr>
        <a:xfrm flipV="1">
          <a:off x="3797300" y="13436240"/>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71185</xdr:rowOff>
    </xdr:from>
    <xdr:to>
      <xdr:col>19</xdr:col>
      <xdr:colOff>177800</xdr:colOff>
      <xdr:row>78</xdr:row>
      <xdr:rowOff>77619</xdr:rowOff>
    </xdr:to>
    <xdr:cxnSp macro="">
      <xdr:nvCxnSpPr>
        <xdr:cNvPr id="178" name="直線コネクタ 177"/>
        <xdr:cNvCxnSpPr/>
      </xdr:nvCxnSpPr>
      <xdr:spPr>
        <a:xfrm flipV="1">
          <a:off x="2908300" y="1344428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77619</xdr:rowOff>
    </xdr:from>
    <xdr:to>
      <xdr:col>15</xdr:col>
      <xdr:colOff>50800</xdr:colOff>
      <xdr:row>78</xdr:row>
      <xdr:rowOff>157597</xdr:rowOff>
    </xdr:to>
    <xdr:cxnSp macro="">
      <xdr:nvCxnSpPr>
        <xdr:cNvPr id="181" name="直線コネクタ 180"/>
        <xdr:cNvCxnSpPr/>
      </xdr:nvCxnSpPr>
      <xdr:spPr>
        <a:xfrm flipV="1">
          <a:off x="2019300" y="13450719"/>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157597</xdr:rowOff>
    </xdr:from>
    <xdr:to>
      <xdr:col>10</xdr:col>
      <xdr:colOff>114300</xdr:colOff>
      <xdr:row>79</xdr:row>
      <xdr:rowOff>73079</xdr:rowOff>
    </xdr:to>
    <xdr:cxnSp macro="">
      <xdr:nvCxnSpPr>
        <xdr:cNvPr id="184" name="直線コネクタ 183"/>
        <xdr:cNvCxnSpPr/>
      </xdr:nvCxnSpPr>
      <xdr:spPr>
        <a:xfrm flipV="1">
          <a:off x="1130300" y="13530697"/>
          <a:ext cx="889000" cy="8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104984</xdr:rowOff>
    </xdr:from>
    <xdr:ext cx="599010" cy="259045"/>
    <xdr:sp macro="" textlink="">
      <xdr:nvSpPr>
        <xdr:cNvPr id="186" name="テキスト ボックス 185"/>
        <xdr:cNvSpPr txBox="1"/>
      </xdr:nvSpPr>
      <xdr:spPr>
        <a:xfrm>
          <a:off x="1719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12340</xdr:rowOff>
    </xdr:from>
    <xdr:to>
      <xdr:col>24</xdr:col>
      <xdr:colOff>114300</xdr:colOff>
      <xdr:row>78</xdr:row>
      <xdr:rowOff>113940</xdr:rowOff>
    </xdr:to>
    <xdr:sp macro="" textlink="">
      <xdr:nvSpPr>
        <xdr:cNvPr id="194" name="楕円 193"/>
        <xdr:cNvSpPr/>
      </xdr:nvSpPr>
      <xdr:spPr>
        <a:xfrm>
          <a:off x="4584700" y="133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98717</xdr:rowOff>
    </xdr:from>
    <xdr:ext cx="599010" cy="259045"/>
    <xdr:sp macro="" textlink="">
      <xdr:nvSpPr>
        <xdr:cNvPr id="195" name="民生費該当値テキスト"/>
        <xdr:cNvSpPr txBox="1"/>
      </xdr:nvSpPr>
      <xdr:spPr>
        <a:xfrm>
          <a:off x="4686300" y="1330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20385</xdr:rowOff>
    </xdr:from>
    <xdr:to>
      <xdr:col>20</xdr:col>
      <xdr:colOff>38100</xdr:colOff>
      <xdr:row>78</xdr:row>
      <xdr:rowOff>121985</xdr:rowOff>
    </xdr:to>
    <xdr:sp macro="" textlink="">
      <xdr:nvSpPr>
        <xdr:cNvPr id="196" name="楕円 195"/>
        <xdr:cNvSpPr/>
      </xdr:nvSpPr>
      <xdr:spPr>
        <a:xfrm>
          <a:off x="3746500" y="133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113112</xdr:rowOff>
    </xdr:from>
    <xdr:ext cx="599010" cy="259045"/>
    <xdr:sp macro="" textlink="">
      <xdr:nvSpPr>
        <xdr:cNvPr id="197" name="テキスト ボックス 196"/>
        <xdr:cNvSpPr txBox="1"/>
      </xdr:nvSpPr>
      <xdr:spPr>
        <a:xfrm>
          <a:off x="3497795" y="1348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26819</xdr:rowOff>
    </xdr:from>
    <xdr:to>
      <xdr:col>15</xdr:col>
      <xdr:colOff>101600</xdr:colOff>
      <xdr:row>78</xdr:row>
      <xdr:rowOff>128419</xdr:rowOff>
    </xdr:to>
    <xdr:sp macro="" textlink="">
      <xdr:nvSpPr>
        <xdr:cNvPr id="198" name="楕円 197"/>
        <xdr:cNvSpPr/>
      </xdr:nvSpPr>
      <xdr:spPr>
        <a:xfrm>
          <a:off x="2857500" y="133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119546</xdr:rowOff>
    </xdr:from>
    <xdr:ext cx="599010" cy="259045"/>
    <xdr:sp macro="" textlink="">
      <xdr:nvSpPr>
        <xdr:cNvPr id="199" name="テキスト ボックス 198"/>
        <xdr:cNvSpPr txBox="1"/>
      </xdr:nvSpPr>
      <xdr:spPr>
        <a:xfrm>
          <a:off x="2608795" y="1349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106797</xdr:rowOff>
    </xdr:from>
    <xdr:to>
      <xdr:col>10</xdr:col>
      <xdr:colOff>165100</xdr:colOff>
      <xdr:row>79</xdr:row>
      <xdr:rowOff>36947</xdr:rowOff>
    </xdr:to>
    <xdr:sp macro="" textlink="">
      <xdr:nvSpPr>
        <xdr:cNvPr id="200" name="楕円 199"/>
        <xdr:cNvSpPr/>
      </xdr:nvSpPr>
      <xdr:spPr>
        <a:xfrm>
          <a:off x="1968500" y="134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28074</xdr:rowOff>
    </xdr:from>
    <xdr:ext cx="599010" cy="259045"/>
    <xdr:sp macro="" textlink="">
      <xdr:nvSpPr>
        <xdr:cNvPr id="201" name="テキスト ボックス 200"/>
        <xdr:cNvSpPr txBox="1"/>
      </xdr:nvSpPr>
      <xdr:spPr>
        <a:xfrm>
          <a:off x="1719795" y="135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22279</xdr:rowOff>
    </xdr:from>
    <xdr:to>
      <xdr:col>6</xdr:col>
      <xdr:colOff>38100</xdr:colOff>
      <xdr:row>79</xdr:row>
      <xdr:rowOff>123879</xdr:rowOff>
    </xdr:to>
    <xdr:sp macro="" textlink="">
      <xdr:nvSpPr>
        <xdr:cNvPr id="202" name="楕円 201"/>
        <xdr:cNvSpPr/>
      </xdr:nvSpPr>
      <xdr:spPr>
        <a:xfrm>
          <a:off x="1079500" y="135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115006</xdr:rowOff>
    </xdr:from>
    <xdr:ext cx="599010" cy="259045"/>
    <xdr:sp macro="" textlink="">
      <xdr:nvSpPr>
        <xdr:cNvPr id="203" name="テキスト ボックス 202"/>
        <xdr:cNvSpPr txBox="1"/>
      </xdr:nvSpPr>
      <xdr:spPr>
        <a:xfrm>
          <a:off x="830795" y="1365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38294</xdr:rowOff>
    </xdr:from>
    <xdr:to>
      <xdr:col>24</xdr:col>
      <xdr:colOff>63500</xdr:colOff>
      <xdr:row>99</xdr:row>
      <xdr:rowOff>38475</xdr:rowOff>
    </xdr:to>
    <xdr:cxnSp macro="">
      <xdr:nvCxnSpPr>
        <xdr:cNvPr id="231" name="直線コネクタ 230"/>
        <xdr:cNvCxnSpPr/>
      </xdr:nvCxnSpPr>
      <xdr:spPr>
        <a:xfrm flipV="1">
          <a:off x="3797300" y="17011844"/>
          <a:ext cx="8382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38475</xdr:rowOff>
    </xdr:from>
    <xdr:to>
      <xdr:col>19</xdr:col>
      <xdr:colOff>177800</xdr:colOff>
      <xdr:row>99</xdr:row>
      <xdr:rowOff>40351</xdr:rowOff>
    </xdr:to>
    <xdr:cxnSp macro="">
      <xdr:nvCxnSpPr>
        <xdr:cNvPr id="234" name="直線コネクタ 233"/>
        <xdr:cNvCxnSpPr/>
      </xdr:nvCxnSpPr>
      <xdr:spPr>
        <a:xfrm flipV="1">
          <a:off x="2908300" y="17012025"/>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40351</xdr:rowOff>
    </xdr:from>
    <xdr:to>
      <xdr:col>15</xdr:col>
      <xdr:colOff>50800</xdr:colOff>
      <xdr:row>99</xdr:row>
      <xdr:rowOff>42521</xdr:rowOff>
    </xdr:to>
    <xdr:cxnSp macro="">
      <xdr:nvCxnSpPr>
        <xdr:cNvPr id="237" name="直線コネクタ 236"/>
        <xdr:cNvCxnSpPr/>
      </xdr:nvCxnSpPr>
      <xdr:spPr>
        <a:xfrm flipV="1">
          <a:off x="2019300" y="17013901"/>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42521</xdr:rowOff>
    </xdr:from>
    <xdr:to>
      <xdr:col>10</xdr:col>
      <xdr:colOff>114300</xdr:colOff>
      <xdr:row>99</xdr:row>
      <xdr:rowOff>48695</xdr:rowOff>
    </xdr:to>
    <xdr:cxnSp macro="">
      <xdr:nvCxnSpPr>
        <xdr:cNvPr id="240" name="直線コネクタ 239"/>
        <xdr:cNvCxnSpPr/>
      </xdr:nvCxnSpPr>
      <xdr:spPr>
        <a:xfrm flipV="1">
          <a:off x="1130300" y="17016071"/>
          <a:ext cx="8890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158944</xdr:rowOff>
    </xdr:from>
    <xdr:to>
      <xdr:col>24</xdr:col>
      <xdr:colOff>114300</xdr:colOff>
      <xdr:row>99</xdr:row>
      <xdr:rowOff>89094</xdr:rowOff>
    </xdr:to>
    <xdr:sp macro="" textlink="">
      <xdr:nvSpPr>
        <xdr:cNvPr id="250" name="楕円 249"/>
        <xdr:cNvSpPr/>
      </xdr:nvSpPr>
      <xdr:spPr>
        <a:xfrm>
          <a:off x="4584700" y="1696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73871</xdr:rowOff>
    </xdr:from>
    <xdr:ext cx="534377" cy="259045"/>
    <xdr:sp macro="" textlink="">
      <xdr:nvSpPr>
        <xdr:cNvPr id="251" name="衛生費該当値テキスト"/>
        <xdr:cNvSpPr txBox="1"/>
      </xdr:nvSpPr>
      <xdr:spPr>
        <a:xfrm>
          <a:off x="4686300" y="1687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159125</xdr:rowOff>
    </xdr:from>
    <xdr:to>
      <xdr:col>20</xdr:col>
      <xdr:colOff>38100</xdr:colOff>
      <xdr:row>99</xdr:row>
      <xdr:rowOff>89275</xdr:rowOff>
    </xdr:to>
    <xdr:sp macro="" textlink="">
      <xdr:nvSpPr>
        <xdr:cNvPr id="252" name="楕円 251"/>
        <xdr:cNvSpPr/>
      </xdr:nvSpPr>
      <xdr:spPr>
        <a:xfrm>
          <a:off x="3746500" y="169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80402</xdr:rowOff>
    </xdr:from>
    <xdr:ext cx="534377" cy="259045"/>
    <xdr:sp macro="" textlink="">
      <xdr:nvSpPr>
        <xdr:cNvPr id="253" name="テキスト ボックス 252"/>
        <xdr:cNvSpPr txBox="1"/>
      </xdr:nvSpPr>
      <xdr:spPr>
        <a:xfrm>
          <a:off x="3530111" y="170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161001</xdr:rowOff>
    </xdr:from>
    <xdr:to>
      <xdr:col>15</xdr:col>
      <xdr:colOff>101600</xdr:colOff>
      <xdr:row>99</xdr:row>
      <xdr:rowOff>91151</xdr:rowOff>
    </xdr:to>
    <xdr:sp macro="" textlink="">
      <xdr:nvSpPr>
        <xdr:cNvPr id="254" name="楕円 253"/>
        <xdr:cNvSpPr/>
      </xdr:nvSpPr>
      <xdr:spPr>
        <a:xfrm>
          <a:off x="2857500" y="169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82278</xdr:rowOff>
    </xdr:from>
    <xdr:ext cx="534377" cy="259045"/>
    <xdr:sp macro="" textlink="">
      <xdr:nvSpPr>
        <xdr:cNvPr id="255" name="テキスト ボックス 254"/>
        <xdr:cNvSpPr txBox="1"/>
      </xdr:nvSpPr>
      <xdr:spPr>
        <a:xfrm>
          <a:off x="2641111" y="1705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163171</xdr:rowOff>
    </xdr:from>
    <xdr:to>
      <xdr:col>10</xdr:col>
      <xdr:colOff>165100</xdr:colOff>
      <xdr:row>99</xdr:row>
      <xdr:rowOff>93321</xdr:rowOff>
    </xdr:to>
    <xdr:sp macro="" textlink="">
      <xdr:nvSpPr>
        <xdr:cNvPr id="256" name="楕円 255"/>
        <xdr:cNvSpPr/>
      </xdr:nvSpPr>
      <xdr:spPr>
        <a:xfrm>
          <a:off x="1968500" y="16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84448</xdr:rowOff>
    </xdr:from>
    <xdr:ext cx="534377" cy="259045"/>
    <xdr:sp macro="" textlink="">
      <xdr:nvSpPr>
        <xdr:cNvPr id="257" name="テキスト ボックス 256"/>
        <xdr:cNvSpPr txBox="1"/>
      </xdr:nvSpPr>
      <xdr:spPr>
        <a:xfrm>
          <a:off x="1752111" y="170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169345</xdr:rowOff>
    </xdr:from>
    <xdr:to>
      <xdr:col>6</xdr:col>
      <xdr:colOff>38100</xdr:colOff>
      <xdr:row>99</xdr:row>
      <xdr:rowOff>99495</xdr:rowOff>
    </xdr:to>
    <xdr:sp macro="" textlink="">
      <xdr:nvSpPr>
        <xdr:cNvPr id="258" name="楕円 257"/>
        <xdr:cNvSpPr/>
      </xdr:nvSpPr>
      <xdr:spPr>
        <a:xfrm>
          <a:off x="1079500" y="169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90622</xdr:rowOff>
    </xdr:from>
    <xdr:ext cx="534377" cy="259045"/>
    <xdr:sp macro="" textlink="">
      <xdr:nvSpPr>
        <xdr:cNvPr id="259" name="テキスト ボックス 258"/>
        <xdr:cNvSpPr txBox="1"/>
      </xdr:nvSpPr>
      <xdr:spPr>
        <a:xfrm>
          <a:off x="863111" y="170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30480</xdr:rowOff>
    </xdr:from>
    <xdr:to>
      <xdr:col>55</xdr:col>
      <xdr:colOff>0</xdr:colOff>
      <xdr:row>39</xdr:row>
      <xdr:rowOff>30480</xdr:rowOff>
    </xdr:to>
    <xdr:cxnSp macro="">
      <xdr:nvCxnSpPr>
        <xdr:cNvPr id="288" name="直線コネクタ 287"/>
        <xdr:cNvCxnSpPr/>
      </xdr:nvCxnSpPr>
      <xdr:spPr>
        <a:xfrm>
          <a:off x="9639300" y="671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13716</xdr:rowOff>
    </xdr:from>
    <xdr:to>
      <xdr:col>50</xdr:col>
      <xdr:colOff>114300</xdr:colOff>
      <xdr:row>39</xdr:row>
      <xdr:rowOff>30480</xdr:rowOff>
    </xdr:to>
    <xdr:cxnSp macro="">
      <xdr:nvCxnSpPr>
        <xdr:cNvPr id="291" name="直線コネクタ 290"/>
        <xdr:cNvCxnSpPr/>
      </xdr:nvCxnSpPr>
      <xdr:spPr>
        <a:xfrm>
          <a:off x="8750300" y="670026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12065</xdr:rowOff>
    </xdr:from>
    <xdr:to>
      <xdr:col>45</xdr:col>
      <xdr:colOff>177800</xdr:colOff>
      <xdr:row>39</xdr:row>
      <xdr:rowOff>13716</xdr:rowOff>
    </xdr:to>
    <xdr:cxnSp macro="">
      <xdr:nvCxnSpPr>
        <xdr:cNvPr id="294" name="直線コネクタ 293"/>
        <xdr:cNvCxnSpPr/>
      </xdr:nvCxnSpPr>
      <xdr:spPr>
        <a:xfrm>
          <a:off x="7861300" y="6698615"/>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4699</xdr:rowOff>
    </xdr:from>
    <xdr:to>
      <xdr:col>41</xdr:col>
      <xdr:colOff>50800</xdr:colOff>
      <xdr:row>39</xdr:row>
      <xdr:rowOff>12065</xdr:rowOff>
    </xdr:to>
    <xdr:cxnSp macro="">
      <xdr:nvCxnSpPr>
        <xdr:cNvPr id="297" name="直線コネクタ 296"/>
        <xdr:cNvCxnSpPr/>
      </xdr:nvCxnSpPr>
      <xdr:spPr>
        <a:xfrm>
          <a:off x="6972300" y="6691249"/>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307" name="楕円 306"/>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66057</xdr:rowOff>
    </xdr:from>
    <xdr:ext cx="378565" cy="259045"/>
    <xdr:sp macro="" textlink="">
      <xdr:nvSpPr>
        <xdr:cNvPr id="308" name="労働費該当値テキスト"/>
        <xdr:cNvSpPr txBox="1"/>
      </xdr:nvSpPr>
      <xdr:spPr>
        <a:xfrm>
          <a:off x="10528300" y="658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309" name="楕円 308"/>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72407</xdr:rowOff>
    </xdr:from>
    <xdr:ext cx="378565" cy="259045"/>
    <xdr:sp macro="" textlink="">
      <xdr:nvSpPr>
        <xdr:cNvPr id="310" name="テキスト ボックス 309"/>
        <xdr:cNvSpPr txBox="1"/>
      </xdr:nvSpPr>
      <xdr:spPr>
        <a:xfrm>
          <a:off x="9450017" y="6758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134366</xdr:rowOff>
    </xdr:from>
    <xdr:to>
      <xdr:col>46</xdr:col>
      <xdr:colOff>38100</xdr:colOff>
      <xdr:row>39</xdr:row>
      <xdr:rowOff>64516</xdr:rowOff>
    </xdr:to>
    <xdr:sp macro="" textlink="">
      <xdr:nvSpPr>
        <xdr:cNvPr id="311" name="楕円 310"/>
        <xdr:cNvSpPr/>
      </xdr:nvSpPr>
      <xdr:spPr>
        <a:xfrm>
          <a:off x="8699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55643</xdr:rowOff>
    </xdr:from>
    <xdr:ext cx="378565" cy="259045"/>
    <xdr:sp macro="" textlink="">
      <xdr:nvSpPr>
        <xdr:cNvPr id="312" name="テキスト ボックス 311"/>
        <xdr:cNvSpPr txBox="1"/>
      </xdr:nvSpPr>
      <xdr:spPr>
        <a:xfrm>
          <a:off x="8561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132715</xdr:rowOff>
    </xdr:from>
    <xdr:to>
      <xdr:col>41</xdr:col>
      <xdr:colOff>101600</xdr:colOff>
      <xdr:row>39</xdr:row>
      <xdr:rowOff>62865</xdr:rowOff>
    </xdr:to>
    <xdr:sp macro="" textlink="">
      <xdr:nvSpPr>
        <xdr:cNvPr id="313" name="楕円 312"/>
        <xdr:cNvSpPr/>
      </xdr:nvSpPr>
      <xdr:spPr>
        <a:xfrm>
          <a:off x="7810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53992</xdr:rowOff>
    </xdr:from>
    <xdr:ext cx="378565" cy="259045"/>
    <xdr:sp macro="" textlink="">
      <xdr:nvSpPr>
        <xdr:cNvPr id="314" name="テキスト ボックス 313"/>
        <xdr:cNvSpPr txBox="1"/>
      </xdr:nvSpPr>
      <xdr:spPr>
        <a:xfrm>
          <a:off x="7672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125349</xdr:rowOff>
    </xdr:from>
    <xdr:to>
      <xdr:col>36</xdr:col>
      <xdr:colOff>165100</xdr:colOff>
      <xdr:row>39</xdr:row>
      <xdr:rowOff>55499</xdr:rowOff>
    </xdr:to>
    <xdr:sp macro="" textlink="">
      <xdr:nvSpPr>
        <xdr:cNvPr id="315" name="楕円 314"/>
        <xdr:cNvSpPr/>
      </xdr:nvSpPr>
      <xdr:spPr>
        <a:xfrm>
          <a:off x="6921500" y="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46626</xdr:rowOff>
    </xdr:from>
    <xdr:ext cx="378565" cy="259045"/>
    <xdr:sp macro="" textlink="">
      <xdr:nvSpPr>
        <xdr:cNvPr id="316" name="テキスト ボックス 315"/>
        <xdr:cNvSpPr txBox="1"/>
      </xdr:nvSpPr>
      <xdr:spPr>
        <a:xfrm>
          <a:off x="6783017" y="67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65078</xdr:rowOff>
    </xdr:from>
    <xdr:to>
      <xdr:col>55</xdr:col>
      <xdr:colOff>0</xdr:colOff>
      <xdr:row>59</xdr:row>
      <xdr:rowOff>65895</xdr:rowOff>
    </xdr:to>
    <xdr:cxnSp macro="">
      <xdr:nvCxnSpPr>
        <xdr:cNvPr id="347" name="直線コネクタ 346"/>
        <xdr:cNvCxnSpPr/>
      </xdr:nvCxnSpPr>
      <xdr:spPr>
        <a:xfrm flipV="1">
          <a:off x="9639300" y="10180628"/>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62792</xdr:rowOff>
    </xdr:from>
    <xdr:to>
      <xdr:col>50</xdr:col>
      <xdr:colOff>114300</xdr:colOff>
      <xdr:row>59</xdr:row>
      <xdr:rowOff>65895</xdr:rowOff>
    </xdr:to>
    <xdr:cxnSp macro="">
      <xdr:nvCxnSpPr>
        <xdr:cNvPr id="350" name="直線コネクタ 349"/>
        <xdr:cNvCxnSpPr/>
      </xdr:nvCxnSpPr>
      <xdr:spPr>
        <a:xfrm>
          <a:off x="8750300" y="10178342"/>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42382</xdr:rowOff>
    </xdr:from>
    <xdr:to>
      <xdr:col>45</xdr:col>
      <xdr:colOff>177800</xdr:colOff>
      <xdr:row>59</xdr:row>
      <xdr:rowOff>62792</xdr:rowOff>
    </xdr:to>
    <xdr:cxnSp macro="">
      <xdr:nvCxnSpPr>
        <xdr:cNvPr id="353" name="直線コネクタ 352"/>
        <xdr:cNvCxnSpPr/>
      </xdr:nvCxnSpPr>
      <xdr:spPr>
        <a:xfrm>
          <a:off x="7861300" y="10157932"/>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42382</xdr:rowOff>
    </xdr:from>
    <xdr:to>
      <xdr:col>41</xdr:col>
      <xdr:colOff>50800</xdr:colOff>
      <xdr:row>59</xdr:row>
      <xdr:rowOff>63347</xdr:rowOff>
    </xdr:to>
    <xdr:cxnSp macro="">
      <xdr:nvCxnSpPr>
        <xdr:cNvPr id="356" name="直線コネクタ 355"/>
        <xdr:cNvCxnSpPr/>
      </xdr:nvCxnSpPr>
      <xdr:spPr>
        <a:xfrm flipV="1">
          <a:off x="6972300" y="10157932"/>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65622</xdr:rowOff>
    </xdr:from>
    <xdr:ext cx="469744" cy="259045"/>
    <xdr:sp macro="" textlink="">
      <xdr:nvSpPr>
        <xdr:cNvPr id="358" name="テキスト ボックス 357"/>
        <xdr:cNvSpPr txBox="1"/>
      </xdr:nvSpPr>
      <xdr:spPr>
        <a:xfrm>
          <a:off x="7626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95993</xdr:rowOff>
    </xdr:from>
    <xdr:ext cx="469744" cy="259045"/>
    <xdr:sp macro="" textlink="">
      <xdr:nvSpPr>
        <xdr:cNvPr id="360" name="テキスト ボックス 359"/>
        <xdr:cNvSpPr txBox="1"/>
      </xdr:nvSpPr>
      <xdr:spPr>
        <a:xfrm>
          <a:off x="6737428"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14278</xdr:rowOff>
    </xdr:from>
    <xdr:to>
      <xdr:col>55</xdr:col>
      <xdr:colOff>50800</xdr:colOff>
      <xdr:row>59</xdr:row>
      <xdr:rowOff>115878</xdr:rowOff>
    </xdr:to>
    <xdr:sp macro="" textlink="">
      <xdr:nvSpPr>
        <xdr:cNvPr id="366" name="楕円 365"/>
        <xdr:cNvSpPr/>
      </xdr:nvSpPr>
      <xdr:spPr>
        <a:xfrm>
          <a:off x="10426700" y="101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100655</xdr:rowOff>
    </xdr:from>
    <xdr:ext cx="469744" cy="259045"/>
    <xdr:sp macro="" textlink="">
      <xdr:nvSpPr>
        <xdr:cNvPr id="367" name="農林水産業費該当値テキスト"/>
        <xdr:cNvSpPr txBox="1"/>
      </xdr:nvSpPr>
      <xdr:spPr>
        <a:xfrm>
          <a:off x="10528300" y="1004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15095</xdr:rowOff>
    </xdr:from>
    <xdr:to>
      <xdr:col>50</xdr:col>
      <xdr:colOff>165100</xdr:colOff>
      <xdr:row>59</xdr:row>
      <xdr:rowOff>116695</xdr:rowOff>
    </xdr:to>
    <xdr:sp macro="" textlink="">
      <xdr:nvSpPr>
        <xdr:cNvPr id="368" name="楕円 367"/>
        <xdr:cNvSpPr/>
      </xdr:nvSpPr>
      <xdr:spPr>
        <a:xfrm>
          <a:off x="9588500" y="101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107822</xdr:rowOff>
    </xdr:from>
    <xdr:ext cx="469744" cy="259045"/>
    <xdr:sp macro="" textlink="">
      <xdr:nvSpPr>
        <xdr:cNvPr id="369" name="テキスト ボックス 368"/>
        <xdr:cNvSpPr txBox="1"/>
      </xdr:nvSpPr>
      <xdr:spPr>
        <a:xfrm>
          <a:off x="9404428" y="102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11992</xdr:rowOff>
    </xdr:from>
    <xdr:to>
      <xdr:col>46</xdr:col>
      <xdr:colOff>38100</xdr:colOff>
      <xdr:row>59</xdr:row>
      <xdr:rowOff>113592</xdr:rowOff>
    </xdr:to>
    <xdr:sp macro="" textlink="">
      <xdr:nvSpPr>
        <xdr:cNvPr id="370" name="楕円 369"/>
        <xdr:cNvSpPr/>
      </xdr:nvSpPr>
      <xdr:spPr>
        <a:xfrm>
          <a:off x="8699500" y="101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104719</xdr:rowOff>
    </xdr:from>
    <xdr:ext cx="469744" cy="259045"/>
    <xdr:sp macro="" textlink="">
      <xdr:nvSpPr>
        <xdr:cNvPr id="371" name="テキスト ボックス 370"/>
        <xdr:cNvSpPr txBox="1"/>
      </xdr:nvSpPr>
      <xdr:spPr>
        <a:xfrm>
          <a:off x="8515428" y="1022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163032</xdr:rowOff>
    </xdr:from>
    <xdr:to>
      <xdr:col>41</xdr:col>
      <xdr:colOff>101600</xdr:colOff>
      <xdr:row>59</xdr:row>
      <xdr:rowOff>93182</xdr:rowOff>
    </xdr:to>
    <xdr:sp macro="" textlink="">
      <xdr:nvSpPr>
        <xdr:cNvPr id="372" name="楕円 371"/>
        <xdr:cNvSpPr/>
      </xdr:nvSpPr>
      <xdr:spPr>
        <a:xfrm>
          <a:off x="7810500" y="101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84309</xdr:rowOff>
    </xdr:from>
    <xdr:ext cx="469744" cy="259045"/>
    <xdr:sp macro="" textlink="">
      <xdr:nvSpPr>
        <xdr:cNvPr id="373" name="テキスト ボックス 372"/>
        <xdr:cNvSpPr txBox="1"/>
      </xdr:nvSpPr>
      <xdr:spPr>
        <a:xfrm>
          <a:off x="7626428" y="1019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12547</xdr:rowOff>
    </xdr:from>
    <xdr:to>
      <xdr:col>36</xdr:col>
      <xdr:colOff>165100</xdr:colOff>
      <xdr:row>59</xdr:row>
      <xdr:rowOff>114147</xdr:rowOff>
    </xdr:to>
    <xdr:sp macro="" textlink="">
      <xdr:nvSpPr>
        <xdr:cNvPr id="374" name="楕円 373"/>
        <xdr:cNvSpPr/>
      </xdr:nvSpPr>
      <xdr:spPr>
        <a:xfrm>
          <a:off x="6921500" y="10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105274</xdr:rowOff>
    </xdr:from>
    <xdr:ext cx="469744" cy="259045"/>
    <xdr:sp macro="" textlink="">
      <xdr:nvSpPr>
        <xdr:cNvPr id="375" name="テキスト ボックス 374"/>
        <xdr:cNvSpPr txBox="1"/>
      </xdr:nvSpPr>
      <xdr:spPr>
        <a:xfrm>
          <a:off x="6737428"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17818</xdr:rowOff>
    </xdr:from>
    <xdr:to>
      <xdr:col>55</xdr:col>
      <xdr:colOff>0</xdr:colOff>
      <xdr:row>79</xdr:row>
      <xdr:rowOff>26809</xdr:rowOff>
    </xdr:to>
    <xdr:cxnSp macro="">
      <xdr:nvCxnSpPr>
        <xdr:cNvPr id="404" name="直線コネクタ 403"/>
        <xdr:cNvCxnSpPr/>
      </xdr:nvCxnSpPr>
      <xdr:spPr>
        <a:xfrm flipV="1">
          <a:off x="9639300" y="13562368"/>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142633</xdr:rowOff>
    </xdr:from>
    <xdr:to>
      <xdr:col>50</xdr:col>
      <xdr:colOff>114300</xdr:colOff>
      <xdr:row>79</xdr:row>
      <xdr:rowOff>26809</xdr:rowOff>
    </xdr:to>
    <xdr:cxnSp macro="">
      <xdr:nvCxnSpPr>
        <xdr:cNvPr id="407" name="直線コネクタ 406"/>
        <xdr:cNvCxnSpPr/>
      </xdr:nvCxnSpPr>
      <xdr:spPr>
        <a:xfrm>
          <a:off x="8750300" y="1351573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142633</xdr:rowOff>
    </xdr:from>
    <xdr:to>
      <xdr:col>45</xdr:col>
      <xdr:colOff>177800</xdr:colOff>
      <xdr:row>79</xdr:row>
      <xdr:rowOff>16370</xdr:rowOff>
    </xdr:to>
    <xdr:cxnSp macro="">
      <xdr:nvCxnSpPr>
        <xdr:cNvPr id="410" name="直線コネクタ 409"/>
        <xdr:cNvCxnSpPr/>
      </xdr:nvCxnSpPr>
      <xdr:spPr>
        <a:xfrm flipV="1">
          <a:off x="7861300" y="1351573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16103</xdr:rowOff>
    </xdr:from>
    <xdr:to>
      <xdr:col>41</xdr:col>
      <xdr:colOff>50800</xdr:colOff>
      <xdr:row>79</xdr:row>
      <xdr:rowOff>16370</xdr:rowOff>
    </xdr:to>
    <xdr:cxnSp macro="">
      <xdr:nvCxnSpPr>
        <xdr:cNvPr id="413" name="直線コネクタ 412"/>
        <xdr:cNvCxnSpPr/>
      </xdr:nvCxnSpPr>
      <xdr:spPr>
        <a:xfrm>
          <a:off x="6972300" y="1356065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138468</xdr:rowOff>
    </xdr:from>
    <xdr:to>
      <xdr:col>55</xdr:col>
      <xdr:colOff>50800</xdr:colOff>
      <xdr:row>79</xdr:row>
      <xdr:rowOff>68618</xdr:rowOff>
    </xdr:to>
    <xdr:sp macro="" textlink="">
      <xdr:nvSpPr>
        <xdr:cNvPr id="423" name="楕円 422"/>
        <xdr:cNvSpPr/>
      </xdr:nvSpPr>
      <xdr:spPr>
        <a:xfrm>
          <a:off x="10426700" y="1351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53395</xdr:rowOff>
    </xdr:from>
    <xdr:ext cx="378565" cy="259045"/>
    <xdr:sp macro="" textlink="">
      <xdr:nvSpPr>
        <xdr:cNvPr id="424" name="商工費該当値テキスト"/>
        <xdr:cNvSpPr txBox="1"/>
      </xdr:nvSpPr>
      <xdr:spPr>
        <a:xfrm>
          <a:off x="10528300" y="13426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147459</xdr:rowOff>
    </xdr:from>
    <xdr:to>
      <xdr:col>50</xdr:col>
      <xdr:colOff>165100</xdr:colOff>
      <xdr:row>79</xdr:row>
      <xdr:rowOff>77609</xdr:rowOff>
    </xdr:to>
    <xdr:sp macro="" textlink="">
      <xdr:nvSpPr>
        <xdr:cNvPr id="425" name="楕円 424"/>
        <xdr:cNvSpPr/>
      </xdr:nvSpPr>
      <xdr:spPr>
        <a:xfrm>
          <a:off x="9588500" y="135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68736</xdr:rowOff>
    </xdr:from>
    <xdr:ext cx="378565" cy="259045"/>
    <xdr:sp macro="" textlink="">
      <xdr:nvSpPr>
        <xdr:cNvPr id="426" name="テキスト ボックス 425"/>
        <xdr:cNvSpPr txBox="1"/>
      </xdr:nvSpPr>
      <xdr:spPr>
        <a:xfrm>
          <a:off x="9450017" y="1361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91833</xdr:rowOff>
    </xdr:from>
    <xdr:to>
      <xdr:col>46</xdr:col>
      <xdr:colOff>38100</xdr:colOff>
      <xdr:row>79</xdr:row>
      <xdr:rowOff>21983</xdr:rowOff>
    </xdr:to>
    <xdr:sp macro="" textlink="">
      <xdr:nvSpPr>
        <xdr:cNvPr id="427" name="楕円 426"/>
        <xdr:cNvSpPr/>
      </xdr:nvSpPr>
      <xdr:spPr>
        <a:xfrm>
          <a:off x="8699500" y="134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13110</xdr:rowOff>
    </xdr:from>
    <xdr:ext cx="469744" cy="259045"/>
    <xdr:sp macro="" textlink="">
      <xdr:nvSpPr>
        <xdr:cNvPr id="428" name="テキスト ボックス 427"/>
        <xdr:cNvSpPr txBox="1"/>
      </xdr:nvSpPr>
      <xdr:spPr>
        <a:xfrm>
          <a:off x="8515428" y="1355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137020</xdr:rowOff>
    </xdr:from>
    <xdr:to>
      <xdr:col>41</xdr:col>
      <xdr:colOff>101600</xdr:colOff>
      <xdr:row>79</xdr:row>
      <xdr:rowOff>67170</xdr:rowOff>
    </xdr:to>
    <xdr:sp macro="" textlink="">
      <xdr:nvSpPr>
        <xdr:cNvPr id="429" name="楕円 428"/>
        <xdr:cNvSpPr/>
      </xdr:nvSpPr>
      <xdr:spPr>
        <a:xfrm>
          <a:off x="7810500" y="135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58297</xdr:rowOff>
    </xdr:from>
    <xdr:ext cx="378565" cy="259045"/>
    <xdr:sp macro="" textlink="">
      <xdr:nvSpPr>
        <xdr:cNvPr id="430" name="テキスト ボックス 429"/>
        <xdr:cNvSpPr txBox="1"/>
      </xdr:nvSpPr>
      <xdr:spPr>
        <a:xfrm>
          <a:off x="7672017" y="1360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136753</xdr:rowOff>
    </xdr:from>
    <xdr:to>
      <xdr:col>36</xdr:col>
      <xdr:colOff>165100</xdr:colOff>
      <xdr:row>79</xdr:row>
      <xdr:rowOff>66903</xdr:rowOff>
    </xdr:to>
    <xdr:sp macro="" textlink="">
      <xdr:nvSpPr>
        <xdr:cNvPr id="431" name="楕円 430"/>
        <xdr:cNvSpPr/>
      </xdr:nvSpPr>
      <xdr:spPr>
        <a:xfrm>
          <a:off x="6921500" y="135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58030</xdr:rowOff>
    </xdr:from>
    <xdr:ext cx="378565" cy="259045"/>
    <xdr:sp macro="" textlink="">
      <xdr:nvSpPr>
        <xdr:cNvPr id="432" name="テキスト ボックス 431"/>
        <xdr:cNvSpPr txBox="1"/>
      </xdr:nvSpPr>
      <xdr:spPr>
        <a:xfrm>
          <a:off x="6783017" y="1360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107429</xdr:rowOff>
    </xdr:from>
    <xdr:to>
      <xdr:col>55</xdr:col>
      <xdr:colOff>0</xdr:colOff>
      <xdr:row>97</xdr:row>
      <xdr:rowOff>110344</xdr:rowOff>
    </xdr:to>
    <xdr:cxnSp macro="">
      <xdr:nvCxnSpPr>
        <xdr:cNvPr id="462" name="直線コネクタ 461"/>
        <xdr:cNvCxnSpPr/>
      </xdr:nvCxnSpPr>
      <xdr:spPr>
        <a:xfrm flipV="1">
          <a:off x="9639300" y="16738079"/>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50336</xdr:rowOff>
    </xdr:from>
    <xdr:to>
      <xdr:col>50</xdr:col>
      <xdr:colOff>114300</xdr:colOff>
      <xdr:row>97</xdr:row>
      <xdr:rowOff>110344</xdr:rowOff>
    </xdr:to>
    <xdr:cxnSp macro="">
      <xdr:nvCxnSpPr>
        <xdr:cNvPr id="465" name="直線コネクタ 464"/>
        <xdr:cNvCxnSpPr/>
      </xdr:nvCxnSpPr>
      <xdr:spPr>
        <a:xfrm>
          <a:off x="8750300" y="16680986"/>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126842</xdr:rowOff>
    </xdr:from>
    <xdr:to>
      <xdr:col>45</xdr:col>
      <xdr:colOff>177800</xdr:colOff>
      <xdr:row>97</xdr:row>
      <xdr:rowOff>50336</xdr:rowOff>
    </xdr:to>
    <xdr:cxnSp macro="">
      <xdr:nvCxnSpPr>
        <xdr:cNvPr id="468" name="直線コネクタ 467"/>
        <xdr:cNvCxnSpPr/>
      </xdr:nvCxnSpPr>
      <xdr:spPr>
        <a:xfrm>
          <a:off x="7861300" y="16586042"/>
          <a:ext cx="889000" cy="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126842</xdr:rowOff>
    </xdr:from>
    <xdr:to>
      <xdr:col>41</xdr:col>
      <xdr:colOff>50800</xdr:colOff>
      <xdr:row>97</xdr:row>
      <xdr:rowOff>9474</xdr:rowOff>
    </xdr:to>
    <xdr:cxnSp macro="">
      <xdr:nvCxnSpPr>
        <xdr:cNvPr id="471" name="直線コネクタ 470"/>
        <xdr:cNvCxnSpPr/>
      </xdr:nvCxnSpPr>
      <xdr:spPr>
        <a:xfrm flipV="1">
          <a:off x="6972300" y="16586042"/>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56629</xdr:rowOff>
    </xdr:from>
    <xdr:to>
      <xdr:col>55</xdr:col>
      <xdr:colOff>50800</xdr:colOff>
      <xdr:row>97</xdr:row>
      <xdr:rowOff>158229</xdr:rowOff>
    </xdr:to>
    <xdr:sp macro="" textlink="">
      <xdr:nvSpPr>
        <xdr:cNvPr id="481" name="楕円 480"/>
        <xdr:cNvSpPr/>
      </xdr:nvSpPr>
      <xdr:spPr>
        <a:xfrm>
          <a:off x="10426700" y="166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35056</xdr:rowOff>
    </xdr:from>
    <xdr:ext cx="534377" cy="259045"/>
    <xdr:sp macro="" textlink="">
      <xdr:nvSpPr>
        <xdr:cNvPr id="482" name="土木費該当値テキスト"/>
        <xdr:cNvSpPr txBox="1"/>
      </xdr:nvSpPr>
      <xdr:spPr>
        <a:xfrm>
          <a:off x="10528300" y="166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59544</xdr:rowOff>
    </xdr:from>
    <xdr:to>
      <xdr:col>50</xdr:col>
      <xdr:colOff>165100</xdr:colOff>
      <xdr:row>97</xdr:row>
      <xdr:rowOff>161144</xdr:rowOff>
    </xdr:to>
    <xdr:sp macro="" textlink="">
      <xdr:nvSpPr>
        <xdr:cNvPr id="483" name="楕円 482"/>
        <xdr:cNvSpPr/>
      </xdr:nvSpPr>
      <xdr:spPr>
        <a:xfrm>
          <a:off x="9588500" y="166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152271</xdr:rowOff>
    </xdr:from>
    <xdr:ext cx="534377" cy="259045"/>
    <xdr:sp macro="" textlink="">
      <xdr:nvSpPr>
        <xdr:cNvPr id="484" name="テキスト ボックス 483"/>
        <xdr:cNvSpPr txBox="1"/>
      </xdr:nvSpPr>
      <xdr:spPr>
        <a:xfrm>
          <a:off x="9372111" y="1678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170986</xdr:rowOff>
    </xdr:from>
    <xdr:to>
      <xdr:col>46</xdr:col>
      <xdr:colOff>38100</xdr:colOff>
      <xdr:row>97</xdr:row>
      <xdr:rowOff>101136</xdr:rowOff>
    </xdr:to>
    <xdr:sp macro="" textlink="">
      <xdr:nvSpPr>
        <xdr:cNvPr id="485" name="楕円 484"/>
        <xdr:cNvSpPr/>
      </xdr:nvSpPr>
      <xdr:spPr>
        <a:xfrm>
          <a:off x="8699500" y="166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92263</xdr:rowOff>
    </xdr:from>
    <xdr:ext cx="534377" cy="259045"/>
    <xdr:sp macro="" textlink="">
      <xdr:nvSpPr>
        <xdr:cNvPr id="486" name="テキスト ボックス 485"/>
        <xdr:cNvSpPr txBox="1"/>
      </xdr:nvSpPr>
      <xdr:spPr>
        <a:xfrm>
          <a:off x="8483111" y="1672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76042</xdr:rowOff>
    </xdr:from>
    <xdr:to>
      <xdr:col>41</xdr:col>
      <xdr:colOff>101600</xdr:colOff>
      <xdr:row>97</xdr:row>
      <xdr:rowOff>6192</xdr:rowOff>
    </xdr:to>
    <xdr:sp macro="" textlink="">
      <xdr:nvSpPr>
        <xdr:cNvPr id="487" name="楕円 486"/>
        <xdr:cNvSpPr/>
      </xdr:nvSpPr>
      <xdr:spPr>
        <a:xfrm>
          <a:off x="7810500" y="165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22719</xdr:rowOff>
    </xdr:from>
    <xdr:ext cx="534377" cy="259045"/>
    <xdr:sp macro="" textlink="">
      <xdr:nvSpPr>
        <xdr:cNvPr id="488" name="テキスト ボックス 487"/>
        <xdr:cNvSpPr txBox="1"/>
      </xdr:nvSpPr>
      <xdr:spPr>
        <a:xfrm>
          <a:off x="7594111" y="163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130124</xdr:rowOff>
    </xdr:from>
    <xdr:to>
      <xdr:col>36</xdr:col>
      <xdr:colOff>165100</xdr:colOff>
      <xdr:row>97</xdr:row>
      <xdr:rowOff>60274</xdr:rowOff>
    </xdr:to>
    <xdr:sp macro="" textlink="">
      <xdr:nvSpPr>
        <xdr:cNvPr id="489" name="楕円 488"/>
        <xdr:cNvSpPr/>
      </xdr:nvSpPr>
      <xdr:spPr>
        <a:xfrm>
          <a:off x="6921500" y="1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51401</xdr:rowOff>
    </xdr:from>
    <xdr:ext cx="534377" cy="259045"/>
    <xdr:sp macro="" textlink="">
      <xdr:nvSpPr>
        <xdr:cNvPr id="490" name="テキスト ボックス 489"/>
        <xdr:cNvSpPr txBox="1"/>
      </xdr:nvSpPr>
      <xdr:spPr>
        <a:xfrm>
          <a:off x="6705111" y="1668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147777</xdr:rowOff>
    </xdr:from>
    <xdr:to>
      <xdr:col>85</xdr:col>
      <xdr:colOff>127000</xdr:colOff>
      <xdr:row>36</xdr:row>
      <xdr:rowOff>71349</xdr:rowOff>
    </xdr:to>
    <xdr:cxnSp macro="">
      <xdr:nvCxnSpPr>
        <xdr:cNvPr id="520" name="直線コネクタ 519"/>
        <xdr:cNvCxnSpPr/>
      </xdr:nvCxnSpPr>
      <xdr:spPr>
        <a:xfrm>
          <a:off x="15481300" y="6148527"/>
          <a:ext cx="838200" cy="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147777</xdr:rowOff>
    </xdr:from>
    <xdr:to>
      <xdr:col>81</xdr:col>
      <xdr:colOff>50800</xdr:colOff>
      <xdr:row>36</xdr:row>
      <xdr:rowOff>24409</xdr:rowOff>
    </xdr:to>
    <xdr:cxnSp macro="">
      <xdr:nvCxnSpPr>
        <xdr:cNvPr id="523" name="直線コネクタ 522"/>
        <xdr:cNvCxnSpPr/>
      </xdr:nvCxnSpPr>
      <xdr:spPr>
        <a:xfrm flipV="1">
          <a:off x="14592300" y="6148527"/>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24409</xdr:rowOff>
    </xdr:from>
    <xdr:to>
      <xdr:col>76</xdr:col>
      <xdr:colOff>114300</xdr:colOff>
      <xdr:row>37</xdr:row>
      <xdr:rowOff>11531</xdr:rowOff>
    </xdr:to>
    <xdr:cxnSp macro="">
      <xdr:nvCxnSpPr>
        <xdr:cNvPr id="526" name="直線コネクタ 525"/>
        <xdr:cNvCxnSpPr/>
      </xdr:nvCxnSpPr>
      <xdr:spPr>
        <a:xfrm flipV="1">
          <a:off x="13703300" y="6196609"/>
          <a:ext cx="889000" cy="1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8" name="テキスト ボックス 527"/>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11531</xdr:rowOff>
    </xdr:from>
    <xdr:to>
      <xdr:col>71</xdr:col>
      <xdr:colOff>177800</xdr:colOff>
      <xdr:row>38</xdr:row>
      <xdr:rowOff>46889</xdr:rowOff>
    </xdr:to>
    <xdr:cxnSp macro="">
      <xdr:nvCxnSpPr>
        <xdr:cNvPr id="529" name="直線コネクタ 528"/>
        <xdr:cNvCxnSpPr/>
      </xdr:nvCxnSpPr>
      <xdr:spPr>
        <a:xfrm flipV="1">
          <a:off x="12814300" y="6355181"/>
          <a:ext cx="889000" cy="20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1" name="テキスト ボックス 530"/>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3" name="テキスト ボックス 532"/>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20549</xdr:rowOff>
    </xdr:from>
    <xdr:to>
      <xdr:col>85</xdr:col>
      <xdr:colOff>177800</xdr:colOff>
      <xdr:row>36</xdr:row>
      <xdr:rowOff>122149</xdr:rowOff>
    </xdr:to>
    <xdr:sp macro="" textlink="">
      <xdr:nvSpPr>
        <xdr:cNvPr id="539" name="楕円 538"/>
        <xdr:cNvSpPr/>
      </xdr:nvSpPr>
      <xdr:spPr>
        <a:xfrm>
          <a:off x="162687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170426</xdr:rowOff>
    </xdr:from>
    <xdr:ext cx="534377" cy="259045"/>
    <xdr:sp macro="" textlink="">
      <xdr:nvSpPr>
        <xdr:cNvPr id="540" name="消防費該当値テキスト"/>
        <xdr:cNvSpPr txBox="1"/>
      </xdr:nvSpPr>
      <xdr:spPr>
        <a:xfrm>
          <a:off x="16370300" y="617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96977</xdr:rowOff>
    </xdr:from>
    <xdr:to>
      <xdr:col>81</xdr:col>
      <xdr:colOff>101600</xdr:colOff>
      <xdr:row>36</xdr:row>
      <xdr:rowOff>27127</xdr:rowOff>
    </xdr:to>
    <xdr:sp macro="" textlink="">
      <xdr:nvSpPr>
        <xdr:cNvPr id="541" name="楕円 540"/>
        <xdr:cNvSpPr/>
      </xdr:nvSpPr>
      <xdr:spPr>
        <a:xfrm>
          <a:off x="15430500" y="60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18254</xdr:rowOff>
    </xdr:from>
    <xdr:ext cx="534377" cy="259045"/>
    <xdr:sp macro="" textlink="">
      <xdr:nvSpPr>
        <xdr:cNvPr id="542" name="テキスト ボックス 541"/>
        <xdr:cNvSpPr txBox="1"/>
      </xdr:nvSpPr>
      <xdr:spPr>
        <a:xfrm>
          <a:off x="15214111" y="61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145059</xdr:rowOff>
    </xdr:from>
    <xdr:to>
      <xdr:col>76</xdr:col>
      <xdr:colOff>165100</xdr:colOff>
      <xdr:row>36</xdr:row>
      <xdr:rowOff>75209</xdr:rowOff>
    </xdr:to>
    <xdr:sp macro="" textlink="">
      <xdr:nvSpPr>
        <xdr:cNvPr id="543" name="楕円 542"/>
        <xdr:cNvSpPr/>
      </xdr:nvSpPr>
      <xdr:spPr>
        <a:xfrm>
          <a:off x="14541500" y="61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66336</xdr:rowOff>
    </xdr:from>
    <xdr:ext cx="534377" cy="259045"/>
    <xdr:sp macro="" textlink="">
      <xdr:nvSpPr>
        <xdr:cNvPr id="544" name="テキスト ボックス 543"/>
        <xdr:cNvSpPr txBox="1"/>
      </xdr:nvSpPr>
      <xdr:spPr>
        <a:xfrm>
          <a:off x="14325111" y="62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132181</xdr:rowOff>
    </xdr:from>
    <xdr:to>
      <xdr:col>72</xdr:col>
      <xdr:colOff>38100</xdr:colOff>
      <xdr:row>37</xdr:row>
      <xdr:rowOff>62331</xdr:rowOff>
    </xdr:to>
    <xdr:sp macro="" textlink="">
      <xdr:nvSpPr>
        <xdr:cNvPr id="545" name="楕円 544"/>
        <xdr:cNvSpPr/>
      </xdr:nvSpPr>
      <xdr:spPr>
        <a:xfrm>
          <a:off x="13652500" y="63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53458</xdr:rowOff>
    </xdr:from>
    <xdr:ext cx="469744" cy="259045"/>
    <xdr:sp macro="" textlink="">
      <xdr:nvSpPr>
        <xdr:cNvPr id="546" name="テキスト ボックス 545"/>
        <xdr:cNvSpPr txBox="1"/>
      </xdr:nvSpPr>
      <xdr:spPr>
        <a:xfrm>
          <a:off x="13468428" y="63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167539</xdr:rowOff>
    </xdr:from>
    <xdr:to>
      <xdr:col>67</xdr:col>
      <xdr:colOff>101600</xdr:colOff>
      <xdr:row>38</xdr:row>
      <xdr:rowOff>97689</xdr:rowOff>
    </xdr:to>
    <xdr:sp macro="" textlink="">
      <xdr:nvSpPr>
        <xdr:cNvPr id="547" name="楕円 546"/>
        <xdr:cNvSpPr/>
      </xdr:nvSpPr>
      <xdr:spPr>
        <a:xfrm>
          <a:off x="12763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88816</xdr:rowOff>
    </xdr:from>
    <xdr:ext cx="469744" cy="259045"/>
    <xdr:sp macro="" textlink="">
      <xdr:nvSpPr>
        <xdr:cNvPr id="548" name="テキスト ボックス 547"/>
        <xdr:cNvSpPr txBox="1"/>
      </xdr:nvSpPr>
      <xdr:spPr>
        <a:xfrm>
          <a:off x="12579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136696</xdr:rowOff>
    </xdr:from>
    <xdr:to>
      <xdr:col>85</xdr:col>
      <xdr:colOff>127000</xdr:colOff>
      <xdr:row>58</xdr:row>
      <xdr:rowOff>149007</xdr:rowOff>
    </xdr:to>
    <xdr:cxnSp macro="">
      <xdr:nvCxnSpPr>
        <xdr:cNvPr id="580" name="直線コネクタ 579"/>
        <xdr:cNvCxnSpPr/>
      </xdr:nvCxnSpPr>
      <xdr:spPr>
        <a:xfrm flipV="1">
          <a:off x="15481300" y="10080796"/>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149007</xdr:rowOff>
    </xdr:from>
    <xdr:to>
      <xdr:col>81</xdr:col>
      <xdr:colOff>50800</xdr:colOff>
      <xdr:row>59</xdr:row>
      <xdr:rowOff>141529</xdr:rowOff>
    </xdr:to>
    <xdr:cxnSp macro="">
      <xdr:nvCxnSpPr>
        <xdr:cNvPr id="583" name="直線コネクタ 582"/>
        <xdr:cNvCxnSpPr/>
      </xdr:nvCxnSpPr>
      <xdr:spPr>
        <a:xfrm flipV="1">
          <a:off x="14592300" y="10093107"/>
          <a:ext cx="889000" cy="16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141529</xdr:rowOff>
    </xdr:from>
    <xdr:to>
      <xdr:col>76</xdr:col>
      <xdr:colOff>114300</xdr:colOff>
      <xdr:row>59</xdr:row>
      <xdr:rowOff>160306</xdr:rowOff>
    </xdr:to>
    <xdr:cxnSp macro="">
      <xdr:nvCxnSpPr>
        <xdr:cNvPr id="586" name="直線コネクタ 585"/>
        <xdr:cNvCxnSpPr/>
      </xdr:nvCxnSpPr>
      <xdr:spPr>
        <a:xfrm flipV="1">
          <a:off x="13703300" y="10257079"/>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81473</xdr:rowOff>
    </xdr:from>
    <xdr:to>
      <xdr:col>71</xdr:col>
      <xdr:colOff>177800</xdr:colOff>
      <xdr:row>59</xdr:row>
      <xdr:rowOff>160306</xdr:rowOff>
    </xdr:to>
    <xdr:cxnSp macro="">
      <xdr:nvCxnSpPr>
        <xdr:cNvPr id="589" name="直線コネクタ 588"/>
        <xdr:cNvCxnSpPr/>
      </xdr:nvCxnSpPr>
      <xdr:spPr>
        <a:xfrm>
          <a:off x="12814300" y="10025573"/>
          <a:ext cx="889000" cy="25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591" name="テキスト ボックス 590"/>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72676</xdr:rowOff>
    </xdr:from>
    <xdr:ext cx="534377" cy="259045"/>
    <xdr:sp macro="" textlink="">
      <xdr:nvSpPr>
        <xdr:cNvPr id="593" name="テキスト ボックス 592"/>
        <xdr:cNvSpPr txBox="1"/>
      </xdr:nvSpPr>
      <xdr:spPr>
        <a:xfrm>
          <a:off x="12547111" y="95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85896</xdr:rowOff>
    </xdr:from>
    <xdr:to>
      <xdr:col>85</xdr:col>
      <xdr:colOff>177800</xdr:colOff>
      <xdr:row>59</xdr:row>
      <xdr:rowOff>16046</xdr:rowOff>
    </xdr:to>
    <xdr:sp macro="" textlink="">
      <xdr:nvSpPr>
        <xdr:cNvPr id="599" name="楕円 598"/>
        <xdr:cNvSpPr/>
      </xdr:nvSpPr>
      <xdr:spPr>
        <a:xfrm>
          <a:off x="16268700" y="10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64323</xdr:rowOff>
    </xdr:from>
    <xdr:ext cx="534377" cy="259045"/>
    <xdr:sp macro="" textlink="">
      <xdr:nvSpPr>
        <xdr:cNvPr id="600" name="教育費該当値テキスト"/>
        <xdr:cNvSpPr txBox="1"/>
      </xdr:nvSpPr>
      <xdr:spPr>
        <a:xfrm>
          <a:off x="16370300" y="100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98207</xdr:rowOff>
    </xdr:from>
    <xdr:to>
      <xdr:col>81</xdr:col>
      <xdr:colOff>101600</xdr:colOff>
      <xdr:row>59</xdr:row>
      <xdr:rowOff>28357</xdr:rowOff>
    </xdr:to>
    <xdr:sp macro="" textlink="">
      <xdr:nvSpPr>
        <xdr:cNvPr id="601" name="楕円 600"/>
        <xdr:cNvSpPr/>
      </xdr:nvSpPr>
      <xdr:spPr>
        <a:xfrm>
          <a:off x="15430500" y="1004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19484</xdr:rowOff>
    </xdr:from>
    <xdr:ext cx="534377" cy="259045"/>
    <xdr:sp macro="" textlink="">
      <xdr:nvSpPr>
        <xdr:cNvPr id="602" name="テキスト ボックス 601"/>
        <xdr:cNvSpPr txBox="1"/>
      </xdr:nvSpPr>
      <xdr:spPr>
        <a:xfrm>
          <a:off x="15214111" y="1013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90729</xdr:rowOff>
    </xdr:from>
    <xdr:to>
      <xdr:col>76</xdr:col>
      <xdr:colOff>165100</xdr:colOff>
      <xdr:row>60</xdr:row>
      <xdr:rowOff>20879</xdr:rowOff>
    </xdr:to>
    <xdr:sp macro="" textlink="">
      <xdr:nvSpPr>
        <xdr:cNvPr id="603" name="楕円 602"/>
        <xdr:cNvSpPr/>
      </xdr:nvSpPr>
      <xdr:spPr>
        <a:xfrm>
          <a:off x="14541500" y="102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60</xdr:row>
      <xdr:rowOff>12006</xdr:rowOff>
    </xdr:from>
    <xdr:ext cx="534377" cy="259045"/>
    <xdr:sp macro="" textlink="">
      <xdr:nvSpPr>
        <xdr:cNvPr id="604" name="テキスト ボックス 603"/>
        <xdr:cNvSpPr txBox="1"/>
      </xdr:nvSpPr>
      <xdr:spPr>
        <a:xfrm>
          <a:off x="14325111" y="102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109506</xdr:rowOff>
    </xdr:from>
    <xdr:to>
      <xdr:col>72</xdr:col>
      <xdr:colOff>38100</xdr:colOff>
      <xdr:row>60</xdr:row>
      <xdr:rowOff>39656</xdr:rowOff>
    </xdr:to>
    <xdr:sp macro="" textlink="">
      <xdr:nvSpPr>
        <xdr:cNvPr id="605" name="楕円 604"/>
        <xdr:cNvSpPr/>
      </xdr:nvSpPr>
      <xdr:spPr>
        <a:xfrm>
          <a:off x="13652500" y="10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30783</xdr:rowOff>
    </xdr:from>
    <xdr:ext cx="534377" cy="259045"/>
    <xdr:sp macro="" textlink="">
      <xdr:nvSpPr>
        <xdr:cNvPr id="606" name="テキスト ボックス 605"/>
        <xdr:cNvSpPr txBox="1"/>
      </xdr:nvSpPr>
      <xdr:spPr>
        <a:xfrm>
          <a:off x="13436111" y="103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30673</xdr:rowOff>
    </xdr:from>
    <xdr:to>
      <xdr:col>67</xdr:col>
      <xdr:colOff>101600</xdr:colOff>
      <xdr:row>58</xdr:row>
      <xdr:rowOff>132273</xdr:rowOff>
    </xdr:to>
    <xdr:sp macro="" textlink="">
      <xdr:nvSpPr>
        <xdr:cNvPr id="607" name="楕円 606"/>
        <xdr:cNvSpPr/>
      </xdr:nvSpPr>
      <xdr:spPr>
        <a:xfrm>
          <a:off x="12763500" y="99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123400</xdr:rowOff>
    </xdr:from>
    <xdr:ext cx="534377" cy="259045"/>
    <xdr:sp macro="" textlink="">
      <xdr:nvSpPr>
        <xdr:cNvPr id="608" name="テキスト ボックス 607"/>
        <xdr:cNvSpPr txBox="1"/>
      </xdr:nvSpPr>
      <xdr:spPr>
        <a:xfrm>
          <a:off x="12547111" y="100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32258</xdr:rowOff>
    </xdr:from>
    <xdr:to>
      <xdr:col>85</xdr:col>
      <xdr:colOff>127000</xdr:colOff>
      <xdr:row>78</xdr:row>
      <xdr:rowOff>139700</xdr:rowOff>
    </xdr:to>
    <xdr:cxnSp macro="">
      <xdr:nvCxnSpPr>
        <xdr:cNvPr id="635" name="直線コネクタ 634"/>
        <xdr:cNvCxnSpPr/>
      </xdr:nvCxnSpPr>
      <xdr:spPr>
        <a:xfrm>
          <a:off x="15481300" y="12891008"/>
          <a:ext cx="8382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32258</xdr:rowOff>
    </xdr:from>
    <xdr:to>
      <xdr:col>81</xdr:col>
      <xdr:colOff>50800</xdr:colOff>
      <xdr:row>78</xdr:row>
      <xdr:rowOff>122143</xdr:rowOff>
    </xdr:to>
    <xdr:cxnSp macro="">
      <xdr:nvCxnSpPr>
        <xdr:cNvPr id="638" name="直線コネクタ 637"/>
        <xdr:cNvCxnSpPr/>
      </xdr:nvCxnSpPr>
      <xdr:spPr>
        <a:xfrm flipV="1">
          <a:off x="14592300" y="12891008"/>
          <a:ext cx="889000" cy="60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110579</xdr:rowOff>
    </xdr:from>
    <xdr:ext cx="469744" cy="259045"/>
    <xdr:sp macro="" textlink="">
      <xdr:nvSpPr>
        <xdr:cNvPr id="640" name="テキスト ボックス 639"/>
        <xdr:cNvSpPr txBox="1"/>
      </xdr:nvSpPr>
      <xdr:spPr>
        <a:xfrm>
          <a:off x="15246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105958</xdr:rowOff>
    </xdr:from>
    <xdr:to>
      <xdr:col>76</xdr:col>
      <xdr:colOff>114300</xdr:colOff>
      <xdr:row>78</xdr:row>
      <xdr:rowOff>122143</xdr:rowOff>
    </xdr:to>
    <xdr:cxnSp macro="">
      <xdr:nvCxnSpPr>
        <xdr:cNvPr id="641" name="直線コネクタ 640"/>
        <xdr:cNvCxnSpPr/>
      </xdr:nvCxnSpPr>
      <xdr:spPr>
        <a:xfrm>
          <a:off x="13703300" y="13479058"/>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105958</xdr:rowOff>
    </xdr:from>
    <xdr:to>
      <xdr:col>71</xdr:col>
      <xdr:colOff>177800</xdr:colOff>
      <xdr:row>78</xdr:row>
      <xdr:rowOff>139700</xdr:rowOff>
    </xdr:to>
    <xdr:cxnSp macro="">
      <xdr:nvCxnSpPr>
        <xdr:cNvPr id="644" name="直線コネクタ 643"/>
        <xdr:cNvCxnSpPr/>
      </xdr:nvCxnSpPr>
      <xdr:spPr>
        <a:xfrm flipV="1">
          <a:off x="12814300" y="13479058"/>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152908</xdr:rowOff>
    </xdr:from>
    <xdr:to>
      <xdr:col>81</xdr:col>
      <xdr:colOff>101600</xdr:colOff>
      <xdr:row>75</xdr:row>
      <xdr:rowOff>83058</xdr:rowOff>
    </xdr:to>
    <xdr:sp macro="" textlink="">
      <xdr:nvSpPr>
        <xdr:cNvPr id="656" name="楕円 655"/>
        <xdr:cNvSpPr/>
      </xdr:nvSpPr>
      <xdr:spPr>
        <a:xfrm>
          <a:off x="15430500" y="128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99585</xdr:rowOff>
    </xdr:from>
    <xdr:ext cx="469744" cy="259045"/>
    <xdr:sp macro="" textlink="">
      <xdr:nvSpPr>
        <xdr:cNvPr id="657" name="テキスト ボックス 656"/>
        <xdr:cNvSpPr txBox="1"/>
      </xdr:nvSpPr>
      <xdr:spPr>
        <a:xfrm>
          <a:off x="15246428" y="1261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71343</xdr:rowOff>
    </xdr:from>
    <xdr:to>
      <xdr:col>76</xdr:col>
      <xdr:colOff>165100</xdr:colOff>
      <xdr:row>79</xdr:row>
      <xdr:rowOff>1493</xdr:rowOff>
    </xdr:to>
    <xdr:sp macro="" textlink="">
      <xdr:nvSpPr>
        <xdr:cNvPr id="658" name="楕円 657"/>
        <xdr:cNvSpPr/>
      </xdr:nvSpPr>
      <xdr:spPr>
        <a:xfrm>
          <a:off x="14541500" y="13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164070</xdr:rowOff>
    </xdr:from>
    <xdr:ext cx="378565" cy="259045"/>
    <xdr:sp macro="" textlink="">
      <xdr:nvSpPr>
        <xdr:cNvPr id="659" name="テキスト ボックス 658"/>
        <xdr:cNvSpPr txBox="1"/>
      </xdr:nvSpPr>
      <xdr:spPr>
        <a:xfrm>
          <a:off x="14403017" y="13537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55158</xdr:rowOff>
    </xdr:from>
    <xdr:to>
      <xdr:col>72</xdr:col>
      <xdr:colOff>38100</xdr:colOff>
      <xdr:row>78</xdr:row>
      <xdr:rowOff>156758</xdr:rowOff>
    </xdr:to>
    <xdr:sp macro="" textlink="">
      <xdr:nvSpPr>
        <xdr:cNvPr id="660" name="楕円 659"/>
        <xdr:cNvSpPr/>
      </xdr:nvSpPr>
      <xdr:spPr>
        <a:xfrm>
          <a:off x="13652500" y="134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147885</xdr:rowOff>
    </xdr:from>
    <xdr:ext cx="378565" cy="259045"/>
    <xdr:sp macro="" textlink="">
      <xdr:nvSpPr>
        <xdr:cNvPr id="661" name="テキスト ボックス 660"/>
        <xdr:cNvSpPr txBox="1"/>
      </xdr:nvSpPr>
      <xdr:spPr>
        <a:xfrm>
          <a:off x="13514017" y="13520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59232</xdr:rowOff>
    </xdr:from>
    <xdr:to>
      <xdr:col>85</xdr:col>
      <xdr:colOff>127000</xdr:colOff>
      <xdr:row>98</xdr:row>
      <xdr:rowOff>65839</xdr:rowOff>
    </xdr:to>
    <xdr:cxnSp macro="">
      <xdr:nvCxnSpPr>
        <xdr:cNvPr id="691" name="直線コネクタ 690"/>
        <xdr:cNvCxnSpPr/>
      </xdr:nvCxnSpPr>
      <xdr:spPr>
        <a:xfrm flipV="1">
          <a:off x="15481300" y="16861332"/>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28487</xdr:rowOff>
    </xdr:from>
    <xdr:to>
      <xdr:col>81</xdr:col>
      <xdr:colOff>50800</xdr:colOff>
      <xdr:row>98</xdr:row>
      <xdr:rowOff>65839</xdr:rowOff>
    </xdr:to>
    <xdr:cxnSp macro="">
      <xdr:nvCxnSpPr>
        <xdr:cNvPr id="694" name="直線コネクタ 693"/>
        <xdr:cNvCxnSpPr/>
      </xdr:nvCxnSpPr>
      <xdr:spPr>
        <a:xfrm>
          <a:off x="14592300" y="16830587"/>
          <a:ext cx="889000" cy="3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3797</xdr:rowOff>
    </xdr:from>
    <xdr:to>
      <xdr:col>76</xdr:col>
      <xdr:colOff>114300</xdr:colOff>
      <xdr:row>98</xdr:row>
      <xdr:rowOff>28487</xdr:rowOff>
    </xdr:to>
    <xdr:cxnSp macro="">
      <xdr:nvCxnSpPr>
        <xdr:cNvPr id="697" name="直線コネクタ 696"/>
        <xdr:cNvCxnSpPr/>
      </xdr:nvCxnSpPr>
      <xdr:spPr>
        <a:xfrm>
          <a:off x="13703300" y="16805897"/>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9" name="テキスト ボックス 698"/>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158376</xdr:rowOff>
    </xdr:from>
    <xdr:to>
      <xdr:col>71</xdr:col>
      <xdr:colOff>177800</xdr:colOff>
      <xdr:row>98</xdr:row>
      <xdr:rowOff>3797</xdr:rowOff>
    </xdr:to>
    <xdr:cxnSp macro="">
      <xdr:nvCxnSpPr>
        <xdr:cNvPr id="700" name="直線コネクタ 699"/>
        <xdr:cNvCxnSpPr/>
      </xdr:nvCxnSpPr>
      <xdr:spPr>
        <a:xfrm>
          <a:off x="12814300" y="1678902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2" name="テキスト ボックス 701"/>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4" name="テキスト ボックス 703"/>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8432</xdr:rowOff>
    </xdr:from>
    <xdr:to>
      <xdr:col>85</xdr:col>
      <xdr:colOff>177800</xdr:colOff>
      <xdr:row>98</xdr:row>
      <xdr:rowOff>110032</xdr:rowOff>
    </xdr:to>
    <xdr:sp macro="" textlink="">
      <xdr:nvSpPr>
        <xdr:cNvPr id="710" name="楕円 709"/>
        <xdr:cNvSpPr/>
      </xdr:nvSpPr>
      <xdr:spPr>
        <a:xfrm>
          <a:off x="16268700" y="168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94809</xdr:rowOff>
    </xdr:from>
    <xdr:ext cx="534377" cy="259045"/>
    <xdr:sp macro="" textlink="">
      <xdr:nvSpPr>
        <xdr:cNvPr id="711" name="公債費該当値テキスト"/>
        <xdr:cNvSpPr txBox="1"/>
      </xdr:nvSpPr>
      <xdr:spPr>
        <a:xfrm>
          <a:off x="16370300" y="1672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15039</xdr:rowOff>
    </xdr:from>
    <xdr:to>
      <xdr:col>81</xdr:col>
      <xdr:colOff>101600</xdr:colOff>
      <xdr:row>98</xdr:row>
      <xdr:rowOff>116639</xdr:rowOff>
    </xdr:to>
    <xdr:sp macro="" textlink="">
      <xdr:nvSpPr>
        <xdr:cNvPr id="712" name="楕円 711"/>
        <xdr:cNvSpPr/>
      </xdr:nvSpPr>
      <xdr:spPr>
        <a:xfrm>
          <a:off x="15430500" y="168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107766</xdr:rowOff>
    </xdr:from>
    <xdr:ext cx="534377" cy="259045"/>
    <xdr:sp macro="" textlink="">
      <xdr:nvSpPr>
        <xdr:cNvPr id="713" name="テキスト ボックス 712"/>
        <xdr:cNvSpPr txBox="1"/>
      </xdr:nvSpPr>
      <xdr:spPr>
        <a:xfrm>
          <a:off x="15214111" y="169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149137</xdr:rowOff>
    </xdr:from>
    <xdr:to>
      <xdr:col>76</xdr:col>
      <xdr:colOff>165100</xdr:colOff>
      <xdr:row>98</xdr:row>
      <xdr:rowOff>79287</xdr:rowOff>
    </xdr:to>
    <xdr:sp macro="" textlink="">
      <xdr:nvSpPr>
        <xdr:cNvPr id="714" name="楕円 713"/>
        <xdr:cNvSpPr/>
      </xdr:nvSpPr>
      <xdr:spPr>
        <a:xfrm>
          <a:off x="14541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70414</xdr:rowOff>
    </xdr:from>
    <xdr:ext cx="534377" cy="259045"/>
    <xdr:sp macro="" textlink="">
      <xdr:nvSpPr>
        <xdr:cNvPr id="715" name="テキスト ボックス 714"/>
        <xdr:cNvSpPr txBox="1"/>
      </xdr:nvSpPr>
      <xdr:spPr>
        <a:xfrm>
          <a:off x="14325111" y="168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124447</xdr:rowOff>
    </xdr:from>
    <xdr:to>
      <xdr:col>72</xdr:col>
      <xdr:colOff>38100</xdr:colOff>
      <xdr:row>98</xdr:row>
      <xdr:rowOff>54597</xdr:rowOff>
    </xdr:to>
    <xdr:sp macro="" textlink="">
      <xdr:nvSpPr>
        <xdr:cNvPr id="716" name="楕円 715"/>
        <xdr:cNvSpPr/>
      </xdr:nvSpPr>
      <xdr:spPr>
        <a:xfrm>
          <a:off x="13652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45724</xdr:rowOff>
    </xdr:from>
    <xdr:ext cx="534377" cy="259045"/>
    <xdr:sp macro="" textlink="">
      <xdr:nvSpPr>
        <xdr:cNvPr id="717" name="テキスト ボックス 716"/>
        <xdr:cNvSpPr txBox="1"/>
      </xdr:nvSpPr>
      <xdr:spPr>
        <a:xfrm>
          <a:off x="13436111" y="1684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107576</xdr:rowOff>
    </xdr:from>
    <xdr:to>
      <xdr:col>67</xdr:col>
      <xdr:colOff>101600</xdr:colOff>
      <xdr:row>98</xdr:row>
      <xdr:rowOff>37726</xdr:rowOff>
    </xdr:to>
    <xdr:sp macro="" textlink="">
      <xdr:nvSpPr>
        <xdr:cNvPr id="718" name="楕円 717"/>
        <xdr:cNvSpPr/>
      </xdr:nvSpPr>
      <xdr:spPr>
        <a:xfrm>
          <a:off x="12763500" y="167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28853</xdr:rowOff>
    </xdr:from>
    <xdr:ext cx="534377" cy="259045"/>
    <xdr:sp macro="" textlink="">
      <xdr:nvSpPr>
        <xdr:cNvPr id="719" name="テキスト ボックス 718"/>
        <xdr:cNvSpPr txBox="1"/>
      </xdr:nvSpPr>
      <xdr:spPr>
        <a:xfrm>
          <a:off x="12547111" y="1683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139,033</a:t>
          </a:r>
          <a:r>
            <a:rPr kumimoji="1" lang="ja-JP" altLang="en-US" sz="1300">
              <a:latin typeface="ＭＳ Ｐゴシック" panose="020B0600070205080204" pitchFamily="50" charset="-128"/>
              <a:ea typeface="ＭＳ Ｐゴシック" panose="020B0600070205080204" pitchFamily="50" charset="-128"/>
            </a:rPr>
            <a:t>円となっており、引き続き増加した。増加の要因としては、民間保育所整備事業費補助金の対象事業費の増加（開設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件）のほか、保育所数の増に伴う入所児童数の増等により、管内施設型・地域型保育給付費が増加したことなどが挙げられる。</a:t>
          </a:r>
        </a:p>
        <a:p>
          <a:r>
            <a:rPr kumimoji="1" lang="ja-JP" altLang="en-US" sz="1300">
              <a:latin typeface="ＭＳ Ｐゴシック" panose="020B0600070205080204" pitchFamily="50" charset="-128"/>
              <a:ea typeface="ＭＳ Ｐゴシック" panose="020B0600070205080204" pitchFamily="50" charset="-128"/>
            </a:rPr>
            <a:t>教育費は市民総合体育館大規模改造工事が完了するなどの減要因があったものの、中央図書館改修工事および中学校施設整備工事の増などの増要因が上回ったため、平成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年度から引き続き増加した。</a:t>
          </a:r>
        </a:p>
        <a:p>
          <a:r>
            <a:rPr kumimoji="1" lang="ja-JP" altLang="en-US" sz="1300">
              <a:latin typeface="ＭＳ Ｐゴシック" panose="020B0600070205080204" pitchFamily="50" charset="-128"/>
              <a:ea typeface="ＭＳ Ｐゴシック" panose="020B0600070205080204" pitchFamily="50" charset="-128"/>
            </a:rPr>
            <a:t>災害復旧費は、市民総合体育館災害復旧工事の完了により皆減となった。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財政調整基金の比率は、財政調整基金を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億円取り崩したのに対し、富士見市財政調整基金条例により決算剰余金の二分の一である約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千万円を積立てたため増加した。実質収支比率は一般会計の実質収支が前年度より約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千万円増加したが、標準財政規模が約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千万円増加したため減となった。</a:t>
          </a:r>
        </a:p>
        <a:p>
          <a:r>
            <a:rPr kumimoji="1" lang="ja-JP" altLang="en-US" sz="1400">
              <a:latin typeface="ＭＳ ゴシック" pitchFamily="49" charset="-128"/>
              <a:ea typeface="ＭＳ ゴシック" pitchFamily="49" charset="-128"/>
            </a:rPr>
            <a:t>今後は施設の大規模修繕等が数多く控えていることから、財政調整基金残高は減少していくものと考えている。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前年度と比べて標準財政規模は増加したが、すべての会計において黒字となっている。全体の比率についてはほぼ例年通りである。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34041947</v>
      </c>
      <c r="BO4" s="410"/>
      <c r="BP4" s="410"/>
      <c r="BQ4" s="410"/>
      <c r="BR4" s="410"/>
      <c r="BS4" s="410"/>
      <c r="BT4" s="410"/>
      <c r="BU4" s="411"/>
      <c r="BV4" s="409">
        <v>34272379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3.6</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32640180</v>
      </c>
      <c r="BO5" s="447"/>
      <c r="BP5" s="447"/>
      <c r="BQ5" s="447"/>
      <c r="BR5" s="447"/>
      <c r="BS5" s="447"/>
      <c r="BT5" s="447"/>
      <c r="BU5" s="448"/>
      <c r="BV5" s="446">
        <v>33311519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89.7</v>
      </c>
      <c r="CU5" s="444"/>
      <c r="CV5" s="444"/>
      <c r="CW5" s="444"/>
      <c r="CX5" s="444"/>
      <c r="CY5" s="444"/>
      <c r="CZ5" s="444"/>
      <c r="DA5" s="445"/>
      <c r="DB5" s="443">
        <v>89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1401767</v>
      </c>
      <c r="BO6" s="447"/>
      <c r="BP6" s="447"/>
      <c r="BQ6" s="447"/>
      <c r="BR6" s="447"/>
      <c r="BS6" s="447"/>
      <c r="BT6" s="447"/>
      <c r="BU6" s="448"/>
      <c r="BV6" s="446">
        <v>960860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95.6</v>
      </c>
      <c r="CU6" s="484"/>
      <c r="CV6" s="484"/>
      <c r="CW6" s="484"/>
      <c r="CX6" s="484"/>
      <c r="CY6" s="484"/>
      <c r="CZ6" s="484"/>
      <c r="DA6" s="485"/>
      <c r="DB6" s="483">
        <v>94.7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673960</v>
      </c>
      <c r="BO7" s="447"/>
      <c r="BP7" s="447"/>
      <c r="BQ7" s="447"/>
      <c r="BR7" s="447"/>
      <c r="BS7" s="447"/>
      <c r="BT7" s="447"/>
      <c r="BU7" s="448"/>
      <c r="BV7" s="446">
        <v>228032</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20073060</v>
      </c>
      <c r="CU7" s="447"/>
      <c r="CV7" s="447"/>
      <c r="CW7" s="447"/>
      <c r="CX7" s="447"/>
      <c r="CY7" s="447"/>
      <c r="CZ7" s="447"/>
      <c r="DA7" s="448"/>
      <c r="DB7" s="446">
        <v>19997403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727807</v>
      </c>
      <c r="BO8" s="447"/>
      <c r="BP8" s="447"/>
      <c r="BQ8" s="447"/>
      <c r="BR8" s="447"/>
      <c r="BS8" s="447"/>
      <c r="BT8" s="447"/>
      <c r="BU8" s="448"/>
      <c r="BV8" s="446">
        <v>732828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0.8</v>
      </c>
      <c r="CU8" s="487"/>
      <c r="CV8" s="487"/>
      <c r="CW8" s="487"/>
      <c r="CX8" s="487"/>
      <c r="CY8" s="487"/>
      <c r="CZ8" s="487"/>
      <c r="DA8" s="488"/>
      <c r="DB8" s="486">
        <v>0.78</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108102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-5021</v>
      </c>
      <c r="BO9" s="447"/>
      <c r="BP9" s="447"/>
      <c r="BQ9" s="447"/>
      <c r="BR9" s="447"/>
      <c r="BS9" s="447"/>
      <c r="BT9" s="447"/>
      <c r="BU9" s="448"/>
      <c r="BV9" s="446">
        <v>-416451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11.5</v>
      </c>
      <c r="CU9" s="444"/>
      <c r="CV9" s="444"/>
      <c r="CW9" s="444"/>
      <c r="CX9" s="444"/>
      <c r="CY9" s="444"/>
      <c r="CZ9" s="444"/>
      <c r="DA9" s="445"/>
      <c r="DB9" s="443">
        <v>11.2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106736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96</v>
      </c>
      <c r="AV10" s="479"/>
      <c r="AW10" s="479"/>
      <c r="AX10" s="479"/>
      <c r="AY10" s="480" t="s">
        <v>115</v>
      </c>
      <c r="AZ10" s="481"/>
      <c r="BA10" s="481"/>
      <c r="BB10" s="481"/>
      <c r="BC10" s="481"/>
      <c r="BD10" s="481"/>
      <c r="BE10" s="481"/>
      <c r="BF10" s="481"/>
      <c r="BG10" s="481"/>
      <c r="BH10" s="481"/>
      <c r="BI10" s="481"/>
      <c r="BJ10" s="481"/>
      <c r="BK10" s="481"/>
      <c r="BL10" s="481"/>
      <c r="BM10" s="482"/>
      <c r="BN10" s="446">
        <v>1328</v>
      </c>
      <c r="BO10" s="447"/>
      <c r="BP10" s="447"/>
      <c r="BQ10" s="447"/>
      <c r="BR10" s="447"/>
      <c r="BS10" s="447"/>
      <c r="BT10" s="447"/>
      <c r="BU10" s="448"/>
      <c r="BV10" s="446">
        <v>1059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96</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110886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96</v>
      </c>
      <c r="AV12" s="479"/>
      <c r="AW12" s="479"/>
      <c r="AX12" s="479"/>
      <c r="AY12" s="480" t="s">
        <v>128</v>
      </c>
      <c r="AZ12" s="481"/>
      <c r="BA12" s="481"/>
      <c r="BB12" s="481"/>
      <c r="BC12" s="481"/>
      <c r="BD12" s="481"/>
      <c r="BE12" s="481"/>
      <c r="BF12" s="481"/>
      <c r="BG12" s="481"/>
      <c r="BH12" s="481"/>
      <c r="BI12" s="481"/>
      <c r="BJ12" s="481"/>
      <c r="BK12" s="481"/>
      <c r="BL12" s="481"/>
      <c r="BM12" s="482"/>
      <c r="BN12" s="446">
        <v>300000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108637</v>
      </c>
      <c r="S13" s="528"/>
      <c r="T13" s="528"/>
      <c r="U13" s="528"/>
      <c r="V13" s="529"/>
      <c r="W13" s="462" t="s">
        <v>132</v>
      </c>
      <c r="X13" s="463"/>
      <c r="Y13" s="463"/>
      <c r="Z13" s="463"/>
      <c r="AA13" s="463"/>
      <c r="AB13" s="453"/>
      <c r="AC13" s="497">
        <v>675</v>
      </c>
      <c r="AD13" s="498"/>
      <c r="AE13" s="498"/>
      <c r="AF13" s="498"/>
      <c r="AG13" s="537"/>
      <c r="AH13" s="497">
        <v>714</v>
      </c>
      <c r="AI13" s="498"/>
      <c r="AJ13" s="498"/>
      <c r="AK13" s="498"/>
      <c r="AL13" s="499"/>
      <c r="AM13" s="475" t="s">
        <v>133</v>
      </c>
      <c r="AN13" s="476"/>
      <c r="AO13" s="476"/>
      <c r="AP13" s="476"/>
      <c r="AQ13" s="476"/>
      <c r="AR13" s="476"/>
      <c r="AS13" s="476"/>
      <c r="AT13" s="477"/>
      <c r="AU13" s="478" t="s">
        <v>100</v>
      </c>
      <c r="AV13" s="479"/>
      <c r="AW13" s="479"/>
      <c r="AX13" s="479"/>
      <c r="AY13" s="480" t="s">
        <v>134</v>
      </c>
      <c r="AZ13" s="481"/>
      <c r="BA13" s="481"/>
      <c r="BB13" s="481"/>
      <c r="BC13" s="481"/>
      <c r="BD13" s="481"/>
      <c r="BE13" s="481"/>
      <c r="BF13" s="481"/>
      <c r="BG13" s="481"/>
      <c r="BH13" s="481"/>
      <c r="BI13" s="481"/>
      <c r="BJ13" s="481"/>
      <c r="BK13" s="481"/>
      <c r="BL13" s="481"/>
      <c r="BM13" s="482"/>
      <c r="BN13" s="446">
        <v>-303693</v>
      </c>
      <c r="BO13" s="447"/>
      <c r="BP13" s="447"/>
      <c r="BQ13" s="447"/>
      <c r="BR13" s="447"/>
      <c r="BS13" s="447"/>
      <c r="BT13" s="447"/>
      <c r="BU13" s="448"/>
      <c r="BV13" s="446">
        <v>-415392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3.2</v>
      </c>
      <c r="CU13" s="444"/>
      <c r="CV13" s="444"/>
      <c r="CW13" s="444"/>
      <c r="CX13" s="444"/>
      <c r="CY13" s="444"/>
      <c r="CZ13" s="444"/>
      <c r="DA13" s="445"/>
      <c r="DB13" s="443">
        <v>3.6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110398</v>
      </c>
      <c r="S14" s="528"/>
      <c r="T14" s="528"/>
      <c r="U14" s="528"/>
      <c r="V14" s="529"/>
      <c r="W14" s="436"/>
      <c r="X14" s="437"/>
      <c r="Y14" s="437"/>
      <c r="Z14" s="437"/>
      <c r="AA14" s="437"/>
      <c r="AB14" s="426"/>
      <c r="AC14" s="530">
        <v>1.4</v>
      </c>
      <c r="AD14" s="531"/>
      <c r="AE14" s="531"/>
      <c r="AF14" s="531"/>
      <c r="AG14" s="532"/>
      <c r="AH14" s="530">
        <v>1.5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108396</v>
      </c>
      <c r="S15" s="528"/>
      <c r="T15" s="528"/>
      <c r="U15" s="528"/>
      <c r="V15" s="529"/>
      <c r="W15" s="462" t="s">
        <v>138</v>
      </c>
      <c r="X15" s="463"/>
      <c r="Y15" s="463"/>
      <c r="Z15" s="463"/>
      <c r="AA15" s="463"/>
      <c r="AB15" s="453"/>
      <c r="AC15" s="497">
        <v>10894</v>
      </c>
      <c r="AD15" s="498"/>
      <c r="AE15" s="498"/>
      <c r="AF15" s="498"/>
      <c r="AG15" s="537"/>
      <c r="AH15" s="497">
        <v>11312</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12500239</v>
      </c>
      <c r="BO15" s="410"/>
      <c r="BP15" s="410"/>
      <c r="BQ15" s="410"/>
      <c r="BR15" s="410"/>
      <c r="BS15" s="410"/>
      <c r="BT15" s="410"/>
      <c r="BU15" s="411"/>
      <c r="BV15" s="409">
        <v>12310772</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22.9</v>
      </c>
      <c r="AD16" s="531"/>
      <c r="AE16" s="531"/>
      <c r="AF16" s="531"/>
      <c r="AG16" s="532"/>
      <c r="AH16" s="530">
        <v>23.8</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15306846</v>
      </c>
      <c r="BO16" s="447"/>
      <c r="BP16" s="447"/>
      <c r="BQ16" s="447"/>
      <c r="BR16" s="447"/>
      <c r="BS16" s="447"/>
      <c r="BT16" s="447"/>
      <c r="BU16" s="448"/>
      <c r="BV16" s="446">
        <v>15294566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36079</v>
      </c>
      <c r="AD17" s="498"/>
      <c r="AE17" s="498"/>
      <c r="AF17" s="498"/>
      <c r="AG17" s="537"/>
      <c r="AH17" s="497">
        <v>35497</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16024569</v>
      </c>
      <c r="BO17" s="447"/>
      <c r="BP17" s="447"/>
      <c r="BQ17" s="447"/>
      <c r="BR17" s="447"/>
      <c r="BS17" s="447"/>
      <c r="BT17" s="447"/>
      <c r="BU17" s="448"/>
      <c r="BV17" s="446">
        <v>15808261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19.77</v>
      </c>
      <c r="M18" s="559"/>
      <c r="N18" s="559"/>
      <c r="O18" s="559"/>
      <c r="P18" s="559"/>
      <c r="Q18" s="559"/>
      <c r="R18" s="560"/>
      <c r="S18" s="560"/>
      <c r="T18" s="560"/>
      <c r="U18" s="560"/>
      <c r="V18" s="561"/>
      <c r="W18" s="464"/>
      <c r="X18" s="465"/>
      <c r="Y18" s="465"/>
      <c r="Z18" s="465"/>
      <c r="AA18" s="465"/>
      <c r="AB18" s="456"/>
      <c r="AC18" s="562">
        <v>75.7</v>
      </c>
      <c r="AD18" s="563"/>
      <c r="AE18" s="563"/>
      <c r="AF18" s="563"/>
      <c r="AG18" s="564"/>
      <c r="AH18" s="562">
        <v>74.7</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18266722</v>
      </c>
      <c r="BO18" s="447"/>
      <c r="BP18" s="447"/>
      <c r="BQ18" s="447"/>
      <c r="BR18" s="447"/>
      <c r="BS18" s="447"/>
      <c r="BT18" s="447"/>
      <c r="BU18" s="448"/>
      <c r="BV18" s="446">
        <v>18017205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5468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22746116</v>
      </c>
      <c r="BO19" s="447"/>
      <c r="BP19" s="447"/>
      <c r="BQ19" s="447"/>
      <c r="BR19" s="447"/>
      <c r="BS19" s="447"/>
      <c r="BT19" s="447"/>
      <c r="BU19" s="448"/>
      <c r="BV19" s="446">
        <v>22968318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47169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23223367</v>
      </c>
      <c r="BO23" s="447"/>
      <c r="BP23" s="447"/>
      <c r="BQ23" s="447"/>
      <c r="BR23" s="447"/>
      <c r="BS23" s="447"/>
      <c r="BT23" s="447"/>
      <c r="BU23" s="448"/>
      <c r="BV23" s="446">
        <v>23134361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8710</v>
      </c>
      <c r="R24" s="498"/>
      <c r="S24" s="498"/>
      <c r="T24" s="498"/>
      <c r="U24" s="498"/>
      <c r="V24" s="537"/>
      <c r="W24" s="596"/>
      <c r="X24" s="584"/>
      <c r="Y24" s="585"/>
      <c r="Z24" s="496" t="s">
        <v>162</v>
      </c>
      <c r="AA24" s="476"/>
      <c r="AB24" s="476"/>
      <c r="AC24" s="476"/>
      <c r="AD24" s="476"/>
      <c r="AE24" s="476"/>
      <c r="AF24" s="476"/>
      <c r="AG24" s="477"/>
      <c r="AH24" s="497">
        <v>504</v>
      </c>
      <c r="AI24" s="498"/>
      <c r="AJ24" s="498"/>
      <c r="AK24" s="498"/>
      <c r="AL24" s="537"/>
      <c r="AM24" s="497">
        <v>1554840</v>
      </c>
      <c r="AN24" s="498"/>
      <c r="AO24" s="498"/>
      <c r="AP24" s="498"/>
      <c r="AQ24" s="498"/>
      <c r="AR24" s="537"/>
      <c r="AS24" s="497">
        <v>3085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18381212</v>
      </c>
      <c r="BO24" s="447"/>
      <c r="BP24" s="447"/>
      <c r="BQ24" s="447"/>
      <c r="BR24" s="447"/>
      <c r="BS24" s="447"/>
      <c r="BT24" s="447"/>
      <c r="BU24" s="448"/>
      <c r="BV24" s="446">
        <v>18259295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7410</v>
      </c>
      <c r="R25" s="498"/>
      <c r="S25" s="498"/>
      <c r="T25" s="498"/>
      <c r="U25" s="498"/>
      <c r="V25" s="537"/>
      <c r="W25" s="596"/>
      <c r="X25" s="584"/>
      <c r="Y25" s="585"/>
      <c r="Z25" s="496" t="s">
        <v>165</v>
      </c>
      <c r="AA25" s="476"/>
      <c r="AB25" s="476"/>
      <c r="AC25" s="476"/>
      <c r="AD25" s="476"/>
      <c r="AE25" s="476"/>
      <c r="AF25" s="476"/>
      <c r="AG25" s="477"/>
      <c r="AH25" s="497" t="s">
        <v>122</v>
      </c>
      <c r="AI25" s="498"/>
      <c r="AJ25" s="498"/>
      <c r="AK25" s="498"/>
      <c r="AL25" s="537"/>
      <c r="AM25" s="497" t="s">
        <v>122</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408974</v>
      </c>
      <c r="BO25" s="410"/>
      <c r="BP25" s="410"/>
      <c r="BQ25" s="410"/>
      <c r="BR25" s="410"/>
      <c r="BS25" s="410"/>
      <c r="BT25" s="410"/>
      <c r="BU25" s="411"/>
      <c r="BV25" s="409">
        <v>487319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6870</v>
      </c>
      <c r="R26" s="498"/>
      <c r="S26" s="498"/>
      <c r="T26" s="498"/>
      <c r="U26" s="498"/>
      <c r="V26" s="537"/>
      <c r="W26" s="596"/>
      <c r="X26" s="584"/>
      <c r="Y26" s="585"/>
      <c r="Z26" s="496" t="s">
        <v>169</v>
      </c>
      <c r="AA26" s="606"/>
      <c r="AB26" s="606"/>
      <c r="AC26" s="606"/>
      <c r="AD26" s="606"/>
      <c r="AE26" s="606"/>
      <c r="AF26" s="606"/>
      <c r="AG26" s="607"/>
      <c r="AH26" s="497">
        <v>20</v>
      </c>
      <c r="AI26" s="498"/>
      <c r="AJ26" s="498"/>
      <c r="AK26" s="498"/>
      <c r="AL26" s="537"/>
      <c r="AM26" s="497">
        <v>67520</v>
      </c>
      <c r="AN26" s="498"/>
      <c r="AO26" s="498"/>
      <c r="AP26" s="498"/>
      <c r="AQ26" s="498"/>
      <c r="AR26" s="537"/>
      <c r="AS26" s="497">
        <v>3376</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4400</v>
      </c>
      <c r="R27" s="498"/>
      <c r="S27" s="498"/>
      <c r="T27" s="498"/>
      <c r="U27" s="498"/>
      <c r="V27" s="537"/>
      <c r="W27" s="596"/>
      <c r="X27" s="584"/>
      <c r="Y27" s="585"/>
      <c r="Z27" s="496" t="s">
        <v>172</v>
      </c>
      <c r="AA27" s="476"/>
      <c r="AB27" s="476"/>
      <c r="AC27" s="476"/>
      <c r="AD27" s="476"/>
      <c r="AE27" s="476"/>
      <c r="AF27" s="476"/>
      <c r="AG27" s="477"/>
      <c r="AH27" s="497">
        <v>19</v>
      </c>
      <c r="AI27" s="498"/>
      <c r="AJ27" s="498"/>
      <c r="AK27" s="498"/>
      <c r="AL27" s="537"/>
      <c r="AM27" s="497">
        <v>72219</v>
      </c>
      <c r="AN27" s="498"/>
      <c r="AO27" s="498"/>
      <c r="AP27" s="498"/>
      <c r="AQ27" s="498"/>
      <c r="AR27" s="537"/>
      <c r="AS27" s="497">
        <v>3801</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3900</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3043279</v>
      </c>
      <c r="BO28" s="410"/>
      <c r="BP28" s="410"/>
      <c r="BQ28" s="410"/>
      <c r="BR28" s="410"/>
      <c r="BS28" s="410"/>
      <c r="BT28" s="410"/>
      <c r="BU28" s="411"/>
      <c r="BV28" s="409">
        <v>3020178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19</v>
      </c>
      <c r="M29" s="498"/>
      <c r="N29" s="498"/>
      <c r="O29" s="498"/>
      <c r="P29" s="537"/>
      <c r="Q29" s="497">
        <v>3690</v>
      </c>
      <c r="R29" s="498"/>
      <c r="S29" s="498"/>
      <c r="T29" s="498"/>
      <c r="U29" s="498"/>
      <c r="V29" s="537"/>
      <c r="W29" s="597"/>
      <c r="X29" s="598"/>
      <c r="Y29" s="599"/>
      <c r="Z29" s="496" t="s">
        <v>178</v>
      </c>
      <c r="AA29" s="476"/>
      <c r="AB29" s="476"/>
      <c r="AC29" s="476"/>
      <c r="AD29" s="476"/>
      <c r="AE29" s="476"/>
      <c r="AF29" s="476"/>
      <c r="AG29" s="477"/>
      <c r="AH29" s="497">
        <v>523</v>
      </c>
      <c r="AI29" s="498"/>
      <c r="AJ29" s="498"/>
      <c r="AK29" s="498"/>
      <c r="AL29" s="537"/>
      <c r="AM29" s="497">
        <v>1627059</v>
      </c>
      <c r="AN29" s="498"/>
      <c r="AO29" s="498"/>
      <c r="AP29" s="498"/>
      <c r="AQ29" s="498"/>
      <c r="AR29" s="537"/>
      <c r="AS29" s="497">
        <v>3111</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t="s">
        <v>122</v>
      </c>
      <c r="BO29" s="447"/>
      <c r="BP29" s="447"/>
      <c r="BQ29" s="447"/>
      <c r="BR29" s="447"/>
      <c r="BS29" s="447"/>
      <c r="BT29" s="447"/>
      <c r="BU29" s="448"/>
      <c r="BV29" s="446" t="s">
        <v>122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1769631</v>
      </c>
      <c r="BO30" s="620"/>
      <c r="BP30" s="620"/>
      <c r="BQ30" s="620"/>
      <c r="BR30" s="620"/>
      <c r="BS30" s="620"/>
      <c r="BT30" s="620"/>
      <c r="BU30" s="621"/>
      <c r="BV30" s="619">
        <v>1980707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志木地区衛生組合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公益財団法人キラリ財団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鶴瀬駅西口土地区画整理事業特別会計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入間東部地区衛生組合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鶴瀬駅東口土地区画整理事業特別会計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入間東部地区消防組合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公共用地先行取得事業特別会計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埼玉県後期高齢者医療広域連合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埼玉県後期高齢者医療広域連合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埼玉県市町村総合事務組合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埼玉県市町村総合事務組合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彩の国さいたま人づくり広域連合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PqWpodlrO3e7nP8Q4pZS50T7al7/A/6LqbmG67Iko4yBpwsH6Fd/ujUs17kPxs47ZgdTKJga5JIGA7LbXcdHQ==" saltValue="RlQgUDxgbhz0+WFN4i9h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9"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563</v>
      </c>
      <c r="D34" s="1224"/>
      <c r="E34" s="1225"/>
      <c r="F34" s="32">
        <v>8.1300000000000008</v>
      </c>
      <c r="G34" s="33">
        <v>6.45</v>
      </c>
      <c r="H34" s="33">
        <v>7.25</v>
      </c>
      <c r="I34" s="33">
        <v>6.24</v>
      </c>
      <c r="J34" s="34">
        <v>5.72</v>
      </c>
      <c r="K34" s="22"/>
      <c r="L34" s="22"/>
      <c r="M34" s="22"/>
      <c r="N34" s="22"/>
      <c r="O34" s="22"/>
      <c r="P34" s="22"/>
    </row>
    <row r="35" spans="1:16" ht="39" customHeight="1" x14ac:dyDescent="0.15">
      <c r="A35" s="22"/>
      <c r="B35" s="35"/>
      <c r="C35" s="1218" t="s">
        <v>564</v>
      </c>
      <c r="D35" s="1219"/>
      <c r="E35" s="1220"/>
      <c r="F35" s="36">
        <v>3.26</v>
      </c>
      <c r="G35" s="37">
        <v>3.14</v>
      </c>
      <c r="H35" s="37">
        <v>5.49</v>
      </c>
      <c r="I35" s="37">
        <v>3.21</v>
      </c>
      <c r="J35" s="38">
        <v>3.23</v>
      </c>
      <c r="K35" s="22"/>
      <c r="L35" s="22"/>
      <c r="M35" s="22"/>
      <c r="N35" s="22"/>
      <c r="O35" s="22"/>
      <c r="P35" s="22"/>
    </row>
    <row r="36" spans="1:16" ht="39" customHeight="1" x14ac:dyDescent="0.15">
      <c r="A36" s="22"/>
      <c r="B36" s="35"/>
      <c r="C36" s="1218" t="s">
        <v>565</v>
      </c>
      <c r="D36" s="1219"/>
      <c r="E36" s="1220"/>
      <c r="F36" s="36">
        <v>2.64</v>
      </c>
      <c r="G36" s="37">
        <v>1.53</v>
      </c>
      <c r="H36" s="37">
        <v>2.12</v>
      </c>
      <c r="I36" s="37">
        <v>2.74</v>
      </c>
      <c r="J36" s="38">
        <v>3.17</v>
      </c>
      <c r="K36" s="22"/>
      <c r="L36" s="22"/>
      <c r="M36" s="22"/>
      <c r="N36" s="22"/>
      <c r="O36" s="22"/>
      <c r="P36" s="22"/>
    </row>
    <row r="37" spans="1:16" ht="39" customHeight="1" x14ac:dyDescent="0.15">
      <c r="A37" s="22"/>
      <c r="B37" s="35"/>
      <c r="C37" s="1218" t="s">
        <v>566</v>
      </c>
      <c r="D37" s="1219"/>
      <c r="E37" s="1220"/>
      <c r="F37" s="36">
        <v>0.34</v>
      </c>
      <c r="G37" s="37">
        <v>0.17</v>
      </c>
      <c r="H37" s="37">
        <v>0.94</v>
      </c>
      <c r="I37" s="37">
        <v>1.05</v>
      </c>
      <c r="J37" s="38">
        <v>0.87</v>
      </c>
      <c r="K37" s="22"/>
      <c r="L37" s="22"/>
      <c r="M37" s="22"/>
      <c r="N37" s="22"/>
      <c r="O37" s="22"/>
      <c r="P37" s="22"/>
    </row>
    <row r="38" spans="1:16" ht="39" customHeight="1" x14ac:dyDescent="0.15">
      <c r="A38" s="22"/>
      <c r="B38" s="35"/>
      <c r="C38" s="1218" t="s">
        <v>567</v>
      </c>
      <c r="D38" s="1219"/>
      <c r="E38" s="1220"/>
      <c r="F38" s="36">
        <v>0.3</v>
      </c>
      <c r="G38" s="37">
        <v>0.31</v>
      </c>
      <c r="H38" s="37">
        <v>0.35</v>
      </c>
      <c r="I38" s="37">
        <v>0.4</v>
      </c>
      <c r="J38" s="38">
        <v>0.35</v>
      </c>
      <c r="K38" s="22"/>
      <c r="L38" s="22"/>
      <c r="M38" s="22"/>
      <c r="N38" s="22"/>
      <c r="O38" s="22"/>
      <c r="P38" s="22"/>
    </row>
    <row r="39" spans="1:16" ht="39" customHeight="1" x14ac:dyDescent="0.15">
      <c r="A39" s="22"/>
      <c r="B39" s="35"/>
      <c r="C39" s="1218" t="s">
        <v>568</v>
      </c>
      <c r="D39" s="1219"/>
      <c r="E39" s="1220"/>
      <c r="F39" s="36">
        <v>0.05</v>
      </c>
      <c r="G39" s="37">
        <v>0.06</v>
      </c>
      <c r="H39" s="37">
        <v>0.08</v>
      </c>
      <c r="I39" s="37">
        <v>0.13</v>
      </c>
      <c r="J39" s="38">
        <v>0.24</v>
      </c>
      <c r="K39" s="22"/>
      <c r="L39" s="22"/>
      <c r="M39" s="22"/>
      <c r="N39" s="22"/>
      <c r="O39" s="22"/>
      <c r="P39" s="22"/>
    </row>
    <row r="40" spans="1:16" ht="39" customHeight="1" x14ac:dyDescent="0.15">
      <c r="A40" s="22"/>
      <c r="B40" s="35"/>
      <c r="C40" s="1218" t="s">
        <v>569</v>
      </c>
      <c r="D40" s="1219"/>
      <c r="E40" s="1220"/>
      <c r="F40" s="36">
        <v>0.14000000000000001</v>
      </c>
      <c r="G40" s="37">
        <v>0.94</v>
      </c>
      <c r="H40" s="37">
        <v>0.19</v>
      </c>
      <c r="I40" s="37">
        <v>0.31</v>
      </c>
      <c r="J40" s="38">
        <v>0.15</v>
      </c>
      <c r="K40" s="22"/>
      <c r="L40" s="22"/>
      <c r="M40" s="22"/>
      <c r="N40" s="22"/>
      <c r="O40" s="22"/>
      <c r="P40" s="22"/>
    </row>
    <row r="41" spans="1:16" ht="39" customHeight="1" x14ac:dyDescent="0.15">
      <c r="A41" s="22"/>
      <c r="B41" s="35"/>
      <c r="C41" s="1218" t="s">
        <v>570</v>
      </c>
      <c r="D41" s="1219"/>
      <c r="E41" s="1220"/>
      <c r="F41" s="36">
        <v>0.01</v>
      </c>
      <c r="G41" s="37">
        <v>0.01</v>
      </c>
      <c r="H41" s="37">
        <v>0.01</v>
      </c>
      <c r="I41" s="37">
        <v>0.01</v>
      </c>
      <c r="J41" s="38">
        <v>0.01</v>
      </c>
      <c r="K41" s="22"/>
      <c r="L41" s="22"/>
      <c r="M41" s="22"/>
      <c r="N41" s="22"/>
      <c r="O41" s="22"/>
      <c r="P41" s="22"/>
    </row>
    <row r="42" spans="1:16" ht="39" customHeight="1" x14ac:dyDescent="0.15">
      <c r="A42" s="22"/>
      <c r="B42" s="39"/>
      <c r="C42" s="1218" t="s">
        <v>571</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572</v>
      </c>
      <c r="D43" s="1222"/>
      <c r="E43" s="1223"/>
      <c r="F43" s="41" t="s">
        <v>510</v>
      </c>
      <c r="G43" s="42" t="s">
        <v>510</v>
      </c>
      <c r="H43" s="42" t="s">
        <v>510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NuSclPTyqRPQPC/57OKx2/KO9IsKad3J6V7IwV23ACkm4/F/WCmEB8RLJrTiYh693uZYpczUitSBOO+PoR9pQ==" saltValue="ASbjDJqmTTN2z6murWMA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2894</v>
      </c>
      <c r="L45" s="60">
        <v>2832</v>
      </c>
      <c r="M45" s="60">
        <v>2736</v>
      </c>
      <c r="N45" s="60">
        <v>2565</v>
      </c>
      <c r="O45" s="61">
        <v>2608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492</v>
      </c>
      <c r="L48" s="64">
        <v>525</v>
      </c>
      <c r="M48" s="64">
        <v>514</v>
      </c>
      <c r="N48" s="64">
        <v>491</v>
      </c>
      <c r="O48" s="65">
        <v>457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140</v>
      </c>
      <c r="L49" s="64">
        <v>207</v>
      </c>
      <c r="M49" s="64">
        <v>269</v>
      </c>
      <c r="N49" s="64">
        <v>234</v>
      </c>
      <c r="O49" s="65">
        <v>184</v>
      </c>
      <c r="P49" s="48"/>
      <c r="Q49" s="48"/>
      <c r="R49" s="48"/>
      <c r="S49" s="48"/>
      <c r="T49" s="48"/>
      <c r="U49" s="48"/>
    </row>
    <row r="50" spans="1:21" ht="30.75" customHeight="1" x14ac:dyDescent="0.15">
      <c r="A50" s="48"/>
      <c r="B50" s="1236"/>
      <c r="C50" s="1237"/>
      <c r="D50" s="62"/>
      <c r="E50" s="1228" t="s">
        <v>17</v>
      </c>
      <c r="F50" s="1228"/>
      <c r="G50" s="1228"/>
      <c r="H50" s="1228"/>
      <c r="I50" s="1228"/>
      <c r="J50" s="1229"/>
      <c r="K50" s="63">
        <v>535</v>
      </c>
      <c r="L50" s="64">
        <v>256</v>
      </c>
      <c r="M50" s="64">
        <v>164</v>
      </c>
      <c r="N50" s="64">
        <v>324</v>
      </c>
      <c r="O50" s="65">
        <v>36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3116</v>
      </c>
      <c r="L52" s="64">
        <v>3238</v>
      </c>
      <c r="M52" s="64">
        <v>3009</v>
      </c>
      <c r="N52" s="64">
        <v>2938</v>
      </c>
      <c r="O52" s="65">
        <v>2890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945</v>
      </c>
      <c r="L53" s="69">
        <v>582</v>
      </c>
      <c r="M53" s="69">
        <v>674</v>
      </c>
      <c r="N53" s="69">
        <v>676</v>
      </c>
      <c r="O53" s="70">
        <v>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TnDvekaMxBBSXes4+9bxlVYyilacfz3Q6ECMH1rGcaIkSfMaTts1Oe05c78ifyCl0YUzZcFjqOrSSfiPj3XGg==" saltValue="+hxqifomUkjouuIekUB0A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21586</v>
      </c>
      <c r="J41" s="83">
        <v>22018</v>
      </c>
      <c r="K41" s="83">
        <v>22478</v>
      </c>
      <c r="L41" s="83">
        <v>23134</v>
      </c>
      <c r="M41" s="84">
        <v>23223</v>
      </c>
    </row>
    <row r="42" spans="2:13" ht="27.75" customHeight="1" x14ac:dyDescent="0.15">
      <c r="B42" s="1244"/>
      <c r="C42" s="1245"/>
      <c r="D42" s="85"/>
      <c r="E42" s="1250" t="s">
        <v>26</v>
      </c>
      <c r="F42" s="1250"/>
      <c r="G42" s="1250"/>
      <c r="H42" s="1251"/>
      <c r="I42" s="86">
        <v>1924</v>
      </c>
      <c r="J42" s="87">
        <v>920</v>
      </c>
      <c r="K42" s="87">
        <v>493</v>
      </c>
      <c r="L42" s="87">
        <v>176</v>
      </c>
      <c r="M42" s="88">
        <v>147</v>
      </c>
    </row>
    <row r="43" spans="2:13" ht="27.75" customHeight="1" x14ac:dyDescent="0.15">
      <c r="B43" s="1244"/>
      <c r="C43" s="1245"/>
      <c r="D43" s="85"/>
      <c r="E43" s="1250" t="s">
        <v>27</v>
      </c>
      <c r="F43" s="1250"/>
      <c r="G43" s="1250"/>
      <c r="H43" s="1251"/>
      <c r="I43" s="86">
        <v>4395</v>
      </c>
      <c r="J43" s="87">
        <v>4063</v>
      </c>
      <c r="K43" s="87">
        <v>4026</v>
      </c>
      <c r="L43" s="87">
        <v>4027</v>
      </c>
      <c r="M43" s="88">
        <v>3854</v>
      </c>
    </row>
    <row r="44" spans="2:13" ht="27.75" customHeight="1" x14ac:dyDescent="0.15">
      <c r="B44" s="1244"/>
      <c r="C44" s="1245"/>
      <c r="D44" s="85"/>
      <c r="E44" s="1250" t="s">
        <v>28</v>
      </c>
      <c r="F44" s="1250"/>
      <c r="G44" s="1250"/>
      <c r="H44" s="1251"/>
      <c r="I44" s="86">
        <v>1953</v>
      </c>
      <c r="J44" s="87">
        <v>2024</v>
      </c>
      <c r="K44" s="87">
        <v>1814</v>
      </c>
      <c r="L44" s="87">
        <v>1658</v>
      </c>
      <c r="M44" s="88">
        <v>1526</v>
      </c>
    </row>
    <row r="45" spans="2:13" ht="27.75" customHeight="1" x14ac:dyDescent="0.15">
      <c r="B45" s="1244"/>
      <c r="C45" s="1245"/>
      <c r="D45" s="85"/>
      <c r="E45" s="1250" t="s">
        <v>29</v>
      </c>
      <c r="F45" s="1250"/>
      <c r="G45" s="1250"/>
      <c r="H45" s="1251"/>
      <c r="I45" s="86">
        <v>4373</v>
      </c>
      <c r="J45" s="87">
        <v>3909</v>
      </c>
      <c r="K45" s="87">
        <v>4007</v>
      </c>
      <c r="L45" s="87">
        <v>3875</v>
      </c>
      <c r="M45" s="88">
        <v>3683</v>
      </c>
    </row>
    <row r="46" spans="2:13" ht="27.75" customHeight="1" x14ac:dyDescent="0.15">
      <c r="B46" s="1244"/>
      <c r="C46" s="1245"/>
      <c r="D46" s="89"/>
      <c r="E46" s="1250" t="s">
        <v>30</v>
      </c>
      <c r="F46" s="1250"/>
      <c r="G46" s="1250"/>
      <c r="H46" s="1251"/>
      <c r="I46" s="86" t="s">
        <v>510</v>
      </c>
      <c r="J46" s="87">
        <v>0</v>
      </c>
      <c r="K46" s="87" t="s">
        <v>510</v>
      </c>
      <c r="L46" s="87">
        <v>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4634</v>
      </c>
      <c r="J50" s="87">
        <v>4324</v>
      </c>
      <c r="K50" s="87">
        <v>4339</v>
      </c>
      <c r="L50" s="87">
        <v>5386</v>
      </c>
      <c r="M50" s="88">
        <v>5378</v>
      </c>
    </row>
    <row r="51" spans="2:13" ht="27.75" customHeight="1" x14ac:dyDescent="0.15">
      <c r="B51" s="1244"/>
      <c r="C51" s="1245"/>
      <c r="D51" s="85"/>
      <c r="E51" s="1250" t="s">
        <v>36</v>
      </c>
      <c r="F51" s="1250"/>
      <c r="G51" s="1250"/>
      <c r="H51" s="1251"/>
      <c r="I51" s="86">
        <v>4638</v>
      </c>
      <c r="J51" s="87">
        <v>5072</v>
      </c>
      <c r="K51" s="87">
        <v>5228</v>
      </c>
      <c r="L51" s="87">
        <v>4531</v>
      </c>
      <c r="M51" s="88">
        <v>4223</v>
      </c>
    </row>
    <row r="52" spans="2:13" ht="27.75" customHeight="1" x14ac:dyDescent="0.15">
      <c r="B52" s="1246"/>
      <c r="C52" s="1247"/>
      <c r="D52" s="85"/>
      <c r="E52" s="1250" t="s">
        <v>37</v>
      </c>
      <c r="F52" s="1250"/>
      <c r="G52" s="1250"/>
      <c r="H52" s="1251"/>
      <c r="I52" s="86">
        <v>24567</v>
      </c>
      <c r="J52" s="87">
        <v>24626</v>
      </c>
      <c r="K52" s="87">
        <v>24675</v>
      </c>
      <c r="L52" s="87">
        <v>24293</v>
      </c>
      <c r="M52" s="88">
        <v>24599</v>
      </c>
    </row>
    <row r="53" spans="2:13" ht="27.75" customHeight="1" thickBot="1" x14ac:dyDescent="0.2">
      <c r="B53" s="1257" t="s">
        <v>38</v>
      </c>
      <c r="C53" s="1258"/>
      <c r="D53" s="92"/>
      <c r="E53" s="1259" t="s">
        <v>39</v>
      </c>
      <c r="F53" s="1259"/>
      <c r="G53" s="1259"/>
      <c r="H53" s="1260"/>
      <c r="I53" s="93">
        <v>392</v>
      </c>
      <c r="J53" s="94">
        <v>-1087</v>
      </c>
      <c r="K53" s="94">
        <v>-1423</v>
      </c>
      <c r="L53" s="94">
        <v>-1338</v>
      </c>
      <c r="M53" s="95">
        <v>-1767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1PFVWRVcXxbMWgeeY/LbTsnNAMiW2i6JHo29+6bI41hcSnf8cquPqni9N0u+Zft6NJqwjmocEQUTXIv0NZzTg==" saltValue="5hXNClw8VZWuOmgQGEJhM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G58" sqref="G58: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2472</v>
      </c>
      <c r="G55" s="107">
        <v>3020</v>
      </c>
      <c r="H55" s="108">
        <v>3043</v>
      </c>
    </row>
    <row r="56" spans="2:8" ht="52.5" customHeight="1" x14ac:dyDescent="0.15">
      <c r="B56" s="109"/>
      <c r="C56" s="1271" t="s">
        <v>43</v>
      </c>
      <c r="D56" s="1271"/>
      <c r="E56" s="1272"/>
      <c r="F56" s="110" t="s">
        <v>510</v>
      </c>
      <c r="G56" s="110" t="s">
        <v>510</v>
      </c>
      <c r="H56" s="111" t="s">
        <v>510</v>
      </c>
    </row>
    <row r="57" spans="2:8" ht="53.25" customHeight="1" x14ac:dyDescent="0.15">
      <c r="B57" s="109"/>
      <c r="C57" s="1273" t="s">
        <v>44</v>
      </c>
      <c r="D57" s="1273"/>
      <c r="E57" s="1274"/>
      <c r="F57" s="112">
        <v>1631</v>
      </c>
      <c r="G57" s="112">
        <v>1981</v>
      </c>
      <c r="H57" s="113">
        <v>1770</v>
      </c>
    </row>
    <row r="58" spans="2:8" ht="45.75" customHeight="1" x14ac:dyDescent="0.15">
      <c r="B58" s="114"/>
      <c r="C58" s="1261" t="s">
        <v>587</v>
      </c>
      <c r="D58" s="1262"/>
      <c r="E58" s="1263"/>
      <c r="F58" s="115">
        <v>895</v>
      </c>
      <c r="G58" s="115">
        <v>1059</v>
      </c>
      <c r="H58" s="116">
        <v>970</v>
      </c>
    </row>
    <row r="59" spans="2:8" ht="45.75" customHeight="1" x14ac:dyDescent="0.15">
      <c r="B59" s="114"/>
      <c r="C59" s="1261" t="s">
        <v>588</v>
      </c>
      <c r="D59" s="1262"/>
      <c r="E59" s="1263"/>
      <c r="F59" s="115">
        <v>648</v>
      </c>
      <c r="G59" s="115">
        <v>799</v>
      </c>
      <c r="H59" s="116">
        <v>674</v>
      </c>
    </row>
    <row r="60" spans="2:8" ht="45.75" customHeight="1" x14ac:dyDescent="0.15">
      <c r="B60" s="114"/>
      <c r="C60" s="1261" t="s">
        <v>589</v>
      </c>
      <c r="D60" s="1262"/>
      <c r="E60" s="1263"/>
      <c r="F60" s="115">
        <v>66</v>
      </c>
      <c r="G60" s="115">
        <v>66</v>
      </c>
      <c r="H60" s="116">
        <v>66</v>
      </c>
    </row>
    <row r="61" spans="2:8" ht="45.75" customHeight="1" x14ac:dyDescent="0.15">
      <c r="B61" s="114"/>
      <c r="C61" s="1261" t="s">
        <v>590</v>
      </c>
      <c r="D61" s="1262"/>
      <c r="E61" s="1263"/>
      <c r="F61" s="115">
        <v>22</v>
      </c>
      <c r="G61" s="115">
        <v>57</v>
      </c>
      <c r="H61" s="116">
        <v>50</v>
      </c>
    </row>
    <row r="62" spans="2:8" ht="45.75" customHeight="1" thickBot="1" x14ac:dyDescent="0.2">
      <c r="B62" s="117"/>
      <c r="C62" s="1264" t="s">
        <v>591</v>
      </c>
      <c r="D62" s="1265"/>
      <c r="E62" s="1266"/>
      <c r="F62" s="118" t="s">
        <v>510</v>
      </c>
      <c r="G62" s="118" t="s">
        <v>510</v>
      </c>
      <c r="H62" s="119">
        <v>10</v>
      </c>
    </row>
    <row r="63" spans="2:8" ht="52.5" customHeight="1" thickBot="1" x14ac:dyDescent="0.2">
      <c r="B63" s="120"/>
      <c r="C63" s="1267" t="s">
        <v>45</v>
      </c>
      <c r="D63" s="1267"/>
      <c r="E63" s="1268"/>
      <c r="F63" s="121">
        <v>4103</v>
      </c>
      <c r="G63" s="121">
        <v>5001</v>
      </c>
      <c r="H63" s="122">
        <v>4813</v>
      </c>
    </row>
    <row r="64" spans="2:8" ht="15" customHeight="1" x14ac:dyDescent="0.15"/>
    <row r="65" ht="0" hidden="1" customHeight="1" x14ac:dyDescent="0.15"/>
    <row r="66" ht="0" hidden="1" customHeight="1" x14ac:dyDescent="0.15"/>
  </sheetData>
  <sheetProtection algorithmName="SHA-512" hashValue="gZlwTwEhduFZQ1zZNLzQYVkirI1ANum/UVkeJuNP0il7pHtxskWh0Cyl7+/ZiCKwyrkDQQ16uDid81AKbTmHaQ==" saltValue="hBSmOrxV8SXqOtGf8L3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0" zoomScaleNormal="50" zoomScaleSheetLayoutView="55" workbookViewId="0">
      <selection activeCell="AZ60" sqref="AZ60"/>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603</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597</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596</v>
      </c>
      <c r="AO51" s="1278"/>
      <c r="AP51" s="1278"/>
      <c r="AQ51" s="1278"/>
      <c r="AR51" s="1278"/>
      <c r="AS51" s="1278"/>
      <c r="AT51" s="1278"/>
      <c r="AU51" s="1278"/>
      <c r="AV51" s="1278"/>
      <c r="AW51" s="1278"/>
      <c r="AX51" s="1278"/>
      <c r="AY51" s="1278"/>
      <c r="AZ51" s="1278"/>
      <c r="BA51" s="1278"/>
      <c r="BB51" s="1278" t="s">
        <v>595</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c r="CO51" s="1275"/>
      <c r="CP51" s="1275"/>
      <c r="CQ51" s="1275"/>
      <c r="CR51" s="1275"/>
      <c r="CS51" s="1275"/>
      <c r="CT51" s="1275"/>
      <c r="CU51" s="1275"/>
      <c r="CV51" s="1296"/>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63.1</v>
      </c>
      <c r="CO53" s="1275"/>
      <c r="CP53" s="1275"/>
      <c r="CQ53" s="1275"/>
      <c r="CR53" s="1275"/>
      <c r="CS53" s="1275"/>
      <c r="CT53" s="1275"/>
      <c r="CU53" s="1275"/>
      <c r="CV53" s="1296"/>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602</v>
      </c>
      <c r="AO55" s="1277"/>
      <c r="AP55" s="1277"/>
      <c r="AQ55" s="1277"/>
      <c r="AR55" s="1277"/>
      <c r="AS55" s="1277"/>
      <c r="AT55" s="1277"/>
      <c r="AU55" s="1277"/>
      <c r="AV55" s="1277"/>
      <c r="AW55" s="1277"/>
      <c r="AX55" s="1277"/>
      <c r="AY55" s="1277"/>
      <c r="AZ55" s="1277"/>
      <c r="BA55" s="1277"/>
      <c r="BB55" s="1278" t="s">
        <v>593</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53.1</v>
      </c>
      <c r="CO55" s="1275"/>
      <c r="CP55" s="1275"/>
      <c r="CQ55" s="1275"/>
      <c r="CR55" s="1275"/>
      <c r="CS55" s="1275"/>
      <c r="CT55" s="1275"/>
      <c r="CU55" s="1275"/>
      <c r="CV55" s="1296"/>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601</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57.4</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600</v>
      </c>
    </row>
    <row r="64" spans="1:109" ht="13.5" x14ac:dyDescent="0.15">
      <c r="B64" s="366"/>
      <c r="G64" s="382"/>
      <c r="I64" s="384"/>
      <c r="J64" s="384"/>
      <c r="K64" s="384"/>
      <c r="L64" s="384"/>
      <c r="M64" s="384"/>
      <c r="N64" s="383"/>
      <c r="AM64" s="382"/>
      <c r="AN64" s="382" t="s">
        <v>599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598</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597</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596</v>
      </c>
      <c r="AO73" s="1278"/>
      <c r="AP73" s="1278"/>
      <c r="AQ73" s="1278"/>
      <c r="AR73" s="1278"/>
      <c r="AS73" s="1278"/>
      <c r="AT73" s="1278"/>
      <c r="AU73" s="1278"/>
      <c r="AV73" s="1278"/>
      <c r="AW73" s="1278"/>
      <c r="AX73" s="1278"/>
      <c r="AY73" s="1278"/>
      <c r="AZ73" s="1278"/>
      <c r="BA73" s="1278"/>
      <c r="BB73" s="1278" t="s">
        <v>595</v>
      </c>
      <c r="BC73" s="1278"/>
      <c r="BD73" s="1278"/>
      <c r="BE73" s="1278"/>
      <c r="BF73" s="1278"/>
      <c r="BG73" s="1278"/>
      <c r="BH73" s="1278"/>
      <c r="BI73" s="1278"/>
      <c r="BJ73" s="1278"/>
      <c r="BK73" s="1278"/>
      <c r="BL73" s="1278"/>
      <c r="BM73" s="1278"/>
      <c r="BN73" s="1278"/>
      <c r="BO73" s="1278"/>
      <c r="BP73" s="1275">
        <v>2.2999999999999998</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592</v>
      </c>
      <c r="BC75" s="1278"/>
      <c r="BD75" s="1278"/>
      <c r="BE75" s="1278"/>
      <c r="BF75" s="1278"/>
      <c r="BG75" s="1278"/>
      <c r="BH75" s="1278"/>
      <c r="BI75" s="1278"/>
      <c r="BJ75" s="1278"/>
      <c r="BK75" s="1278"/>
      <c r="BL75" s="1278"/>
      <c r="BM75" s="1278"/>
      <c r="BN75" s="1278"/>
      <c r="BO75" s="1278"/>
      <c r="BP75" s="1275">
        <v>4.9000000000000004</v>
      </c>
      <c r="BQ75" s="1275"/>
      <c r="BR75" s="1275"/>
      <c r="BS75" s="1275"/>
      <c r="BT75" s="1275"/>
      <c r="BU75" s="1275"/>
      <c r="BV75" s="1275"/>
      <c r="BW75" s="1275"/>
      <c r="BX75" s="1275">
        <v>4.3</v>
      </c>
      <c r="BY75" s="1275"/>
      <c r="BZ75" s="1275"/>
      <c r="CA75" s="1275"/>
      <c r="CB75" s="1275"/>
      <c r="CC75" s="1275"/>
      <c r="CD75" s="1275"/>
      <c r="CE75" s="1275"/>
      <c r="CF75" s="1275">
        <v>4.2</v>
      </c>
      <c r="CG75" s="1275"/>
      <c r="CH75" s="1275"/>
      <c r="CI75" s="1275"/>
      <c r="CJ75" s="1275"/>
      <c r="CK75" s="1275"/>
      <c r="CL75" s="1275"/>
      <c r="CM75" s="1275"/>
      <c r="CN75" s="1275">
        <v>3.6</v>
      </c>
      <c r="CO75" s="1275"/>
      <c r="CP75" s="1275"/>
      <c r="CQ75" s="1275"/>
      <c r="CR75" s="1275"/>
      <c r="CS75" s="1275"/>
      <c r="CT75" s="1275"/>
      <c r="CU75" s="1275"/>
      <c r="CV75" s="1275">
        <v>3.2</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594</v>
      </c>
      <c r="AO77" s="1277"/>
      <c r="AP77" s="1277"/>
      <c r="AQ77" s="1277"/>
      <c r="AR77" s="1277"/>
      <c r="AS77" s="1277"/>
      <c r="AT77" s="1277"/>
      <c r="AU77" s="1277"/>
      <c r="AV77" s="1277"/>
      <c r="AW77" s="1277"/>
      <c r="AX77" s="1277"/>
      <c r="AY77" s="1277"/>
      <c r="AZ77" s="1277"/>
      <c r="BA77" s="1277"/>
      <c r="BB77" s="1278" t="s">
        <v>593</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34.9</v>
      </c>
      <c r="CG77" s="1275"/>
      <c r="CH77" s="1275"/>
      <c r="CI77" s="1275"/>
      <c r="CJ77" s="1275"/>
      <c r="CK77" s="1275"/>
      <c r="CL77" s="1275"/>
      <c r="CM77" s="1275"/>
      <c r="CN77" s="1275">
        <v>53.1</v>
      </c>
      <c r="CO77" s="1275"/>
      <c r="CP77" s="1275"/>
      <c r="CQ77" s="1275"/>
      <c r="CR77" s="1275"/>
      <c r="CS77" s="1275"/>
      <c r="CT77" s="1275"/>
      <c r="CU77" s="1275"/>
      <c r="CV77" s="1275">
        <v>51.2</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592</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7.2</v>
      </c>
      <c r="CG79" s="1275"/>
      <c r="CH79" s="1275"/>
      <c r="CI79" s="1275"/>
      <c r="CJ79" s="1275"/>
      <c r="CK79" s="1275"/>
      <c r="CL79" s="1275"/>
      <c r="CM79" s="1275"/>
      <c r="CN79" s="1275">
        <v>8.6</v>
      </c>
      <c r="CO79" s="1275"/>
      <c r="CP79" s="1275"/>
      <c r="CQ79" s="1275"/>
      <c r="CR79" s="1275"/>
      <c r="CS79" s="1275"/>
      <c r="CT79" s="1275"/>
      <c r="CU79" s="1275"/>
      <c r="CV79" s="1275">
        <v>8.1999999999999993</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K48BvYX9C9uiLK3oRhlQBRhiehuCyv7zOyCPbbR16zlNU4H/KL5pK0TUiI1HoEc07RelrQXs1SofdkGYdB/yg==" saltValue="H+zi3pyc+H15Ocm4xUojE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VG9gu8Iq0NaMZ/kmGRunjz04vSr+Ta/ycuxVyBllqpM1J/oOIjqZ0AhdiELz0G34PRzjBgzZj0x48vJ/gAnKg==" saltValue="kGhW6IwsFF5mpPxH7++8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election activeCell="AD67" sqref="AD6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t/+Q06Qc0hjLx/RRqhEKzS1+XSwjKWgvtEd0M4uB/okqx11GCq4U98+vMnOFlrPVE/JN3dyoADDFGQ2dgSRSQ==" saltValue="u4eNd8xee3ASgtP6Otuf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44536</v>
      </c>
      <c r="E3" s="141"/>
      <c r="F3" s="142">
        <v>50840</v>
      </c>
      <c r="G3" s="143"/>
      <c r="H3" s="144"/>
    </row>
    <row r="4" spans="1:8" x14ac:dyDescent="0.15">
      <c r="A4" s="145"/>
      <c r="B4" s="146"/>
      <c r="C4" s="147"/>
      <c r="D4" s="148">
        <v>18814</v>
      </c>
      <c r="E4" s="149"/>
      <c r="F4" s="150">
        <v>25367</v>
      </c>
      <c r="G4" s="151"/>
      <c r="H4" s="152"/>
    </row>
    <row r="5" spans="1:8" x14ac:dyDescent="0.15">
      <c r="A5" s="133" t="s">
        <v>545</v>
      </c>
      <c r="B5" s="138"/>
      <c r="C5" s="139"/>
      <c r="D5" s="140">
        <v>53916</v>
      </c>
      <c r="E5" s="141"/>
      <c r="F5" s="142">
        <v>53605</v>
      </c>
      <c r="G5" s="143"/>
      <c r="H5" s="144"/>
    </row>
    <row r="6" spans="1:8" x14ac:dyDescent="0.15">
      <c r="A6" s="145"/>
      <c r="B6" s="146"/>
      <c r="C6" s="147"/>
      <c r="D6" s="148">
        <v>25866</v>
      </c>
      <c r="E6" s="149"/>
      <c r="F6" s="150">
        <v>28343</v>
      </c>
      <c r="G6" s="151"/>
      <c r="H6" s="152"/>
    </row>
    <row r="7" spans="1:8" x14ac:dyDescent="0.15">
      <c r="A7" s="133" t="s">
        <v>546</v>
      </c>
      <c r="B7" s="138"/>
      <c r="C7" s="139"/>
      <c r="D7" s="140">
        <v>37936</v>
      </c>
      <c r="E7" s="141"/>
      <c r="F7" s="142">
        <v>58051</v>
      </c>
      <c r="G7" s="143"/>
      <c r="H7" s="144"/>
    </row>
    <row r="8" spans="1:8" x14ac:dyDescent="0.15">
      <c r="A8" s="145"/>
      <c r="B8" s="146"/>
      <c r="C8" s="147"/>
      <c r="D8" s="148">
        <v>28077</v>
      </c>
      <c r="E8" s="149"/>
      <c r="F8" s="150">
        <v>32143</v>
      </c>
      <c r="G8" s="151"/>
      <c r="H8" s="152"/>
    </row>
    <row r="9" spans="1:8" x14ac:dyDescent="0.15">
      <c r="A9" s="133" t="s">
        <v>547</v>
      </c>
      <c r="B9" s="138"/>
      <c r="C9" s="139"/>
      <c r="D9" s="140">
        <v>36527</v>
      </c>
      <c r="E9" s="141"/>
      <c r="F9" s="142">
        <v>65942</v>
      </c>
      <c r="G9" s="143"/>
      <c r="H9" s="144"/>
    </row>
    <row r="10" spans="1:8" x14ac:dyDescent="0.15">
      <c r="A10" s="145"/>
      <c r="B10" s="146"/>
      <c r="C10" s="147"/>
      <c r="D10" s="148">
        <v>29765</v>
      </c>
      <c r="E10" s="149"/>
      <c r="F10" s="150">
        <v>32778</v>
      </c>
      <c r="G10" s="151"/>
      <c r="H10" s="152"/>
    </row>
    <row r="11" spans="1:8" x14ac:dyDescent="0.15">
      <c r="A11" s="133" t="s">
        <v>548</v>
      </c>
      <c r="B11" s="138"/>
      <c r="C11" s="139"/>
      <c r="D11" s="140">
        <v>37714</v>
      </c>
      <c r="E11" s="141"/>
      <c r="F11" s="142">
        <v>68655</v>
      </c>
      <c r="G11" s="143"/>
      <c r="H11" s="144"/>
    </row>
    <row r="12" spans="1:8" x14ac:dyDescent="0.15">
      <c r="A12" s="145"/>
      <c r="B12" s="146"/>
      <c r="C12" s="153"/>
      <c r="D12" s="148">
        <v>24899</v>
      </c>
      <c r="E12" s="149"/>
      <c r="F12" s="150">
        <v>32316</v>
      </c>
      <c r="G12" s="151"/>
      <c r="H12" s="152"/>
    </row>
    <row r="13" spans="1:8" x14ac:dyDescent="0.15">
      <c r="A13" s="133"/>
      <c r="B13" s="138"/>
      <c r="C13" s="154"/>
      <c r="D13" s="155">
        <v>42126</v>
      </c>
      <c r="E13" s="156"/>
      <c r="F13" s="157">
        <v>59419</v>
      </c>
      <c r="G13" s="158"/>
      <c r="H13" s="144"/>
    </row>
    <row r="14" spans="1:8" x14ac:dyDescent="0.15">
      <c r="A14" s="145"/>
      <c r="B14" s="146"/>
      <c r="C14" s="147"/>
      <c r="D14" s="148">
        <v>25484</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3.47</v>
      </c>
      <c r="C19" s="159">
        <f>ROUND(VALUE(SUBSTITUTE(実質収支比率等に係る経年分析!G$48,"▲","-")),2)</f>
        <v>4.1500000000000004</v>
      </c>
      <c r="D19" s="159">
        <f>ROUND(VALUE(SUBSTITUTE(実質収支比率等に係る経年分析!H$48,"▲","-")),2)</f>
        <v>5.77</v>
      </c>
      <c r="E19" s="159">
        <f>ROUND(VALUE(SUBSTITUTE(実質収支比率等に係る経年分析!I$48,"▲","-")),2)</f>
        <v>3.66</v>
      </c>
      <c r="F19" s="159">
        <f>ROUND(VALUE(SUBSTITUTE(実質収支比率等に係る経年分析!J$48,"▲","-")),2)</f>
        <v>3.63</v>
      </c>
    </row>
    <row r="20" spans="1:11" x14ac:dyDescent="0.15">
      <c r="A20" s="159" t="s">
        <v>49</v>
      </c>
      <c r="B20" s="159">
        <f>ROUND(VALUE(SUBSTITUTE(実質収支比率等に係る経年分析!F$47,"▲","-")),2)</f>
        <v>14.68</v>
      </c>
      <c r="C20" s="159">
        <f>ROUND(VALUE(SUBSTITUTE(実質収支比率等に係る経年分析!G$47,"▲","-")),2)</f>
        <v>13.67</v>
      </c>
      <c r="D20" s="159">
        <f>ROUND(VALUE(SUBSTITUTE(実質収支比率等に係る経年分析!H$47,"▲","-")),2)</f>
        <v>12.42</v>
      </c>
      <c r="E20" s="159">
        <f>ROUND(VALUE(SUBSTITUTE(実質収支比率等に係る経年分析!I$47,"▲","-")),2)</f>
        <v>15.1</v>
      </c>
      <c r="F20" s="159">
        <f>ROUND(VALUE(SUBSTITUTE(実質収支比率等に係る経年分析!J$47,"▲","-")),2)</f>
        <v>15.16</v>
      </c>
    </row>
    <row r="21" spans="1:11" x14ac:dyDescent="0.15">
      <c r="A21" s="159" t="s">
        <v>50</v>
      </c>
      <c r="B21" s="159">
        <f>IF(ISNUMBER(VALUE(SUBSTITUTE(実質収支比率等に係る経年分析!F$49,"▲","-"))),ROUND(VALUE(SUBSTITUTE(実質収支比率等に係る経年分析!F$49,"▲","-")),2),NA())</f>
        <v>-4.55</v>
      </c>
      <c r="C21" s="159">
        <f>IF(ISNUMBER(VALUE(SUBSTITUTE(実質収支比率等に係る経年分析!G$49,"▲","-"))),ROUND(VALUE(SUBSTITUTE(実質収支比率等に係る経年分析!G$49,"▲","-")),2),NA())</f>
        <v>-1.85</v>
      </c>
      <c r="D21" s="159">
        <f>IF(ISNUMBER(VALUE(SUBSTITUTE(実質収支比率等に係る経年分析!H$49,"▲","-"))),ROUND(VALUE(SUBSTITUTE(実質収支比率等に係る経年分析!H$49,"▲","-")),2),NA())</f>
        <v>-0.8</v>
      </c>
      <c r="E21" s="159">
        <f>IF(ISNUMBER(VALUE(SUBSTITUTE(実質収支比率等に係る経年分析!I$49,"▲","-"))),ROUND(VALUE(SUBSTITUTE(実質収支比率等に係る経年分析!I$49,"▲","-")),2),NA())</f>
        <v>-2.08</v>
      </c>
      <c r="F21" s="159">
        <f>IF(ISNUMBER(VALUE(SUBSTITUTE(実質収支比率等に係る経年分析!J$49,"▲","-"))),ROUND(VALUE(SUBSTITUTE(実質収支比率等に係る経年分析!J$49,"▲","-")),2),NA())</f>
        <v>-1.51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鶴瀬駅西口土地区画整理事業特別会計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0.94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x14ac:dyDescent="0.15">
      <c r="A31" s="160" t="str">
        <f>IF(連結実質赤字比率に係る赤字・黒字の構成分析!C$39="",NA(),連結実質赤字比率に係る赤字・黒字の構成分析!C$39)</f>
        <v>鶴瀬駅東口土地区画整理事業特別会計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3.23</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8.1300000000000008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3116</v>
      </c>
      <c r="E42" s="161"/>
      <c r="F42" s="161"/>
      <c r="G42" s="161">
        <f>'実質公債費比率（分子）の構造'!L$52</f>
        <v>3238</v>
      </c>
      <c r="H42" s="161"/>
      <c r="I42" s="161"/>
      <c r="J42" s="161">
        <f>'実質公債費比率（分子）の構造'!M$52</f>
        <v>3009</v>
      </c>
      <c r="K42" s="161"/>
      <c r="L42" s="161"/>
      <c r="M42" s="161">
        <f>'実質公債費比率（分子）の構造'!N$52</f>
        <v>2938</v>
      </c>
      <c r="N42" s="161"/>
      <c r="O42" s="161"/>
      <c r="P42" s="161">
        <f>'実質公債費比率（分子）の構造'!O$52</f>
        <v>2890</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535</v>
      </c>
      <c r="C44" s="161"/>
      <c r="D44" s="161"/>
      <c r="E44" s="161">
        <f>'実質公債費比率（分子）の構造'!L$50</f>
        <v>256</v>
      </c>
      <c r="F44" s="161"/>
      <c r="G44" s="161"/>
      <c r="H44" s="161">
        <f>'実質公債費比率（分子）の構造'!M$50</f>
        <v>164</v>
      </c>
      <c r="I44" s="161"/>
      <c r="J44" s="161"/>
      <c r="K44" s="161">
        <f>'実質公債費比率（分子）の構造'!N$50</f>
        <v>324</v>
      </c>
      <c r="L44" s="161"/>
      <c r="M44" s="161"/>
      <c r="N44" s="161">
        <f>'実質公債費比率（分子）の構造'!O$50</f>
        <v>36</v>
      </c>
      <c r="O44" s="161"/>
      <c r="P44" s="161"/>
    </row>
    <row r="45" spans="1:16" x14ac:dyDescent="0.15">
      <c r="A45" s="161" t="s">
        <v>60</v>
      </c>
      <c r="B45" s="161">
        <f>'実質公債費比率（分子）の構造'!K$49</f>
        <v>140</v>
      </c>
      <c r="C45" s="161"/>
      <c r="D45" s="161"/>
      <c r="E45" s="161">
        <f>'実質公債費比率（分子）の構造'!L$49</f>
        <v>207</v>
      </c>
      <c r="F45" s="161"/>
      <c r="G45" s="161"/>
      <c r="H45" s="161">
        <f>'実質公債費比率（分子）の構造'!M$49</f>
        <v>269</v>
      </c>
      <c r="I45" s="161"/>
      <c r="J45" s="161"/>
      <c r="K45" s="161">
        <f>'実質公債費比率（分子）の構造'!N$49</f>
        <v>234</v>
      </c>
      <c r="L45" s="161"/>
      <c r="M45" s="161"/>
      <c r="N45" s="161">
        <f>'実質公債費比率（分子）の構造'!O$49</f>
        <v>184</v>
      </c>
      <c r="O45" s="161"/>
      <c r="P45" s="161"/>
    </row>
    <row r="46" spans="1:16" x14ac:dyDescent="0.15">
      <c r="A46" s="161" t="s">
        <v>61</v>
      </c>
      <c r="B46" s="161">
        <f>'実質公債費比率（分子）の構造'!K$48</f>
        <v>492</v>
      </c>
      <c r="C46" s="161"/>
      <c r="D46" s="161"/>
      <c r="E46" s="161">
        <f>'実質公債費比率（分子）の構造'!L$48</f>
        <v>525</v>
      </c>
      <c r="F46" s="161"/>
      <c r="G46" s="161"/>
      <c r="H46" s="161">
        <f>'実質公債費比率（分子）の構造'!M$48</f>
        <v>514</v>
      </c>
      <c r="I46" s="161"/>
      <c r="J46" s="161"/>
      <c r="K46" s="161">
        <f>'実質公債費比率（分子）の構造'!N$48</f>
        <v>491</v>
      </c>
      <c r="L46" s="161"/>
      <c r="M46" s="161"/>
      <c r="N46" s="161">
        <f>'実質公債費比率（分子）の構造'!O$48</f>
        <v>457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2894</v>
      </c>
      <c r="C49" s="161"/>
      <c r="D49" s="161"/>
      <c r="E49" s="161">
        <f>'実質公債費比率（分子）の構造'!L$45</f>
        <v>2832</v>
      </c>
      <c r="F49" s="161"/>
      <c r="G49" s="161"/>
      <c r="H49" s="161">
        <f>'実質公債費比率（分子）の構造'!M$45</f>
        <v>2736</v>
      </c>
      <c r="I49" s="161"/>
      <c r="J49" s="161"/>
      <c r="K49" s="161">
        <f>'実質公債費比率（分子）の構造'!N$45</f>
        <v>2565</v>
      </c>
      <c r="L49" s="161"/>
      <c r="M49" s="161"/>
      <c r="N49" s="161">
        <f>'実質公債費比率（分子）の構造'!O$45</f>
        <v>2608</v>
      </c>
      <c r="O49" s="161"/>
      <c r="P49" s="161"/>
    </row>
    <row r="50" spans="1:16" x14ac:dyDescent="0.15">
      <c r="A50" s="161" t="s">
        <v>65</v>
      </c>
      <c r="B50" s="161" t="e">
        <f>NA()</f>
        <v>#N/A</v>
      </c>
      <c r="C50" s="161">
        <f>IF(ISNUMBER('実質公債費比率（分子）の構造'!K$53),'実質公債費比率（分子）の構造'!K$53,NA())</f>
        <v>945</v>
      </c>
      <c r="D50" s="161" t="e">
        <f>NA()</f>
        <v>#N/A</v>
      </c>
      <c r="E50" s="161" t="e">
        <f>NA()</f>
        <v>#N/A</v>
      </c>
      <c r="F50" s="161">
        <f>IF(ISNUMBER('実質公債費比率（分子）の構造'!L$53),'実質公債費比率（分子）の構造'!L$53,NA())</f>
        <v>582</v>
      </c>
      <c r="G50" s="161" t="e">
        <f>NA()</f>
        <v>#N/A</v>
      </c>
      <c r="H50" s="161" t="e">
        <f>NA()</f>
        <v>#N/A</v>
      </c>
      <c r="I50" s="161">
        <f>IF(ISNUMBER('実質公債費比率（分子）の構造'!M$53),'実質公債費比率（分子）の構造'!M$53,NA())</f>
        <v>674</v>
      </c>
      <c r="J50" s="161" t="e">
        <f>NA()</f>
        <v>#N/A</v>
      </c>
      <c r="K50" s="161" t="e">
        <f>NA()</f>
        <v>#N/A</v>
      </c>
      <c r="L50" s="161">
        <f>IF(ISNUMBER('実質公債費比率（分子）の構造'!N$53),'実質公債費比率（分子）の構造'!N$53,NA())</f>
        <v>676</v>
      </c>
      <c r="M50" s="161" t="e">
        <f>NA()</f>
        <v>#N/A</v>
      </c>
      <c r="N50" s="161" t="e">
        <f>NA()</f>
        <v>#N/A</v>
      </c>
      <c r="O50" s="161">
        <f>IF(ISNUMBER('実質公債費比率（分子）の構造'!O$53),'実質公債費比率（分子）の構造'!O$53,NA())</f>
        <v>395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24567</v>
      </c>
      <c r="E56" s="160"/>
      <c r="F56" s="160"/>
      <c r="G56" s="160">
        <f>'将来負担比率（分子）の構造'!J$52</f>
        <v>24626</v>
      </c>
      <c r="H56" s="160"/>
      <c r="I56" s="160"/>
      <c r="J56" s="160">
        <f>'将来負担比率（分子）の構造'!K$52</f>
        <v>24675</v>
      </c>
      <c r="K56" s="160"/>
      <c r="L56" s="160"/>
      <c r="M56" s="160">
        <f>'将来負担比率（分子）の構造'!L$52</f>
        <v>24293</v>
      </c>
      <c r="N56" s="160"/>
      <c r="O56" s="160"/>
      <c r="P56" s="160">
        <f>'将来負担比率（分子）の構造'!M$52</f>
        <v>24599</v>
      </c>
    </row>
    <row r="57" spans="1:16" x14ac:dyDescent="0.15">
      <c r="A57" s="160" t="s">
        <v>36</v>
      </c>
      <c r="B57" s="160"/>
      <c r="C57" s="160"/>
      <c r="D57" s="160">
        <f>'将来負担比率（分子）の構造'!I$51</f>
        <v>4638</v>
      </c>
      <c r="E57" s="160"/>
      <c r="F57" s="160"/>
      <c r="G57" s="160">
        <f>'将来負担比率（分子）の構造'!J$51</f>
        <v>5072</v>
      </c>
      <c r="H57" s="160"/>
      <c r="I57" s="160"/>
      <c r="J57" s="160">
        <f>'将来負担比率（分子）の構造'!K$51</f>
        <v>5228</v>
      </c>
      <c r="K57" s="160"/>
      <c r="L57" s="160"/>
      <c r="M57" s="160">
        <f>'将来負担比率（分子）の構造'!L$51</f>
        <v>4531</v>
      </c>
      <c r="N57" s="160"/>
      <c r="O57" s="160"/>
      <c r="P57" s="160">
        <f>'将来負担比率（分子）の構造'!M$51</f>
        <v>4223</v>
      </c>
    </row>
    <row r="58" spans="1:16" x14ac:dyDescent="0.15">
      <c r="A58" s="160" t="s">
        <v>35</v>
      </c>
      <c r="B58" s="160"/>
      <c r="C58" s="160"/>
      <c r="D58" s="160">
        <f>'将来負担比率（分子）の構造'!I$50</f>
        <v>4634</v>
      </c>
      <c r="E58" s="160"/>
      <c r="F58" s="160"/>
      <c r="G58" s="160">
        <f>'将来負担比率（分子）の構造'!J$50</f>
        <v>4324</v>
      </c>
      <c r="H58" s="160"/>
      <c r="I58" s="160"/>
      <c r="J58" s="160">
        <f>'将来負担比率（分子）の構造'!K$50</f>
        <v>4339</v>
      </c>
      <c r="K58" s="160"/>
      <c r="L58" s="160"/>
      <c r="M58" s="160">
        <f>'将来負担比率（分子）の構造'!L$50</f>
        <v>5386</v>
      </c>
      <c r="N58" s="160"/>
      <c r="O58" s="160"/>
      <c r="P58" s="160">
        <f>'将来負担比率（分子）の構造'!M$50</f>
        <v>5378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0</v>
      </c>
      <c r="F61" s="160"/>
      <c r="G61" s="160"/>
      <c r="H61" s="160" t="str">
        <f>'将来負担比率（分子）の構造'!K$46</f>
        <v>-</v>
      </c>
      <c r="I61" s="160"/>
      <c r="J61" s="160"/>
      <c r="K61" s="160">
        <f>'将来負担比率（分子）の構造'!L$46</f>
        <v>0</v>
      </c>
      <c r="L61" s="160"/>
      <c r="M61" s="160"/>
      <c r="N61" s="160" t="str">
        <f>'将来負担比率（分子）の構造'!M$46</f>
        <v>-</v>
      </c>
      <c r="O61" s="160"/>
      <c r="P61" s="160"/>
    </row>
    <row r="62" spans="1:16" x14ac:dyDescent="0.15">
      <c r="A62" s="160" t="s">
        <v>29</v>
      </c>
      <c r="B62" s="160">
        <f>'将来負担比率（分子）の構造'!I$45</f>
        <v>4373</v>
      </c>
      <c r="C62" s="160"/>
      <c r="D62" s="160"/>
      <c r="E62" s="160">
        <f>'将来負担比率（分子）の構造'!J$45</f>
        <v>3909</v>
      </c>
      <c r="F62" s="160"/>
      <c r="G62" s="160"/>
      <c r="H62" s="160">
        <f>'将来負担比率（分子）の構造'!K$45</f>
        <v>4007</v>
      </c>
      <c r="I62" s="160"/>
      <c r="J62" s="160"/>
      <c r="K62" s="160">
        <f>'将来負担比率（分子）の構造'!L$45</f>
        <v>3875</v>
      </c>
      <c r="L62" s="160"/>
      <c r="M62" s="160"/>
      <c r="N62" s="160">
        <f>'将来負担比率（分子）の構造'!M$45</f>
        <v>3683</v>
      </c>
      <c r="O62" s="160"/>
      <c r="P62" s="160"/>
    </row>
    <row r="63" spans="1:16" x14ac:dyDescent="0.15">
      <c r="A63" s="160" t="s">
        <v>28</v>
      </c>
      <c r="B63" s="160">
        <f>'将来負担比率（分子）の構造'!I$44</f>
        <v>1953</v>
      </c>
      <c r="C63" s="160"/>
      <c r="D63" s="160"/>
      <c r="E63" s="160">
        <f>'将来負担比率（分子）の構造'!J$44</f>
        <v>2024</v>
      </c>
      <c r="F63" s="160"/>
      <c r="G63" s="160"/>
      <c r="H63" s="160">
        <f>'将来負担比率（分子）の構造'!K$44</f>
        <v>1814</v>
      </c>
      <c r="I63" s="160"/>
      <c r="J63" s="160"/>
      <c r="K63" s="160">
        <f>'将来負担比率（分子）の構造'!L$44</f>
        <v>1658</v>
      </c>
      <c r="L63" s="160"/>
      <c r="M63" s="160"/>
      <c r="N63" s="160">
        <f>'将来負担比率（分子）の構造'!M$44</f>
        <v>1526</v>
      </c>
      <c r="O63" s="160"/>
      <c r="P63" s="160"/>
    </row>
    <row r="64" spans="1:16" x14ac:dyDescent="0.15">
      <c r="A64" s="160" t="s">
        <v>27</v>
      </c>
      <c r="B64" s="160">
        <f>'将来負担比率（分子）の構造'!I$43</f>
        <v>4395</v>
      </c>
      <c r="C64" s="160"/>
      <c r="D64" s="160"/>
      <c r="E64" s="160">
        <f>'将来負担比率（分子）の構造'!J$43</f>
        <v>4063</v>
      </c>
      <c r="F64" s="160"/>
      <c r="G64" s="160"/>
      <c r="H64" s="160">
        <f>'将来負担比率（分子）の構造'!K$43</f>
        <v>4026</v>
      </c>
      <c r="I64" s="160"/>
      <c r="J64" s="160"/>
      <c r="K64" s="160">
        <f>'将来負担比率（分子）の構造'!L$43</f>
        <v>4027</v>
      </c>
      <c r="L64" s="160"/>
      <c r="M64" s="160"/>
      <c r="N64" s="160">
        <f>'将来負担比率（分子）の構造'!M$43</f>
        <v>3854</v>
      </c>
      <c r="O64" s="160"/>
      <c r="P64" s="160"/>
    </row>
    <row r="65" spans="1:16" x14ac:dyDescent="0.15">
      <c r="A65" s="160" t="s">
        <v>26</v>
      </c>
      <c r="B65" s="160">
        <f>'将来負担比率（分子）の構造'!I$42</f>
        <v>1924</v>
      </c>
      <c r="C65" s="160"/>
      <c r="D65" s="160"/>
      <c r="E65" s="160">
        <f>'将来負担比率（分子）の構造'!J$42</f>
        <v>920</v>
      </c>
      <c r="F65" s="160"/>
      <c r="G65" s="160"/>
      <c r="H65" s="160">
        <f>'将来負担比率（分子）の構造'!K$42</f>
        <v>493</v>
      </c>
      <c r="I65" s="160"/>
      <c r="J65" s="160"/>
      <c r="K65" s="160">
        <f>'将来負担比率（分子）の構造'!L$42</f>
        <v>176</v>
      </c>
      <c r="L65" s="160"/>
      <c r="M65" s="160"/>
      <c r="N65" s="160">
        <f>'将来負担比率（分子）の構造'!M$42</f>
        <v>147</v>
      </c>
      <c r="O65" s="160"/>
      <c r="P65" s="160"/>
    </row>
    <row r="66" spans="1:16" x14ac:dyDescent="0.15">
      <c r="A66" s="160" t="s">
        <v>25</v>
      </c>
      <c r="B66" s="160">
        <f>'将来負担比率（分子）の構造'!I$41</f>
        <v>21586</v>
      </c>
      <c r="C66" s="160"/>
      <c r="D66" s="160"/>
      <c r="E66" s="160">
        <f>'将来負担比率（分子）の構造'!J$41</f>
        <v>22018</v>
      </c>
      <c r="F66" s="160"/>
      <c r="G66" s="160"/>
      <c r="H66" s="160">
        <f>'将来負担比率（分子）の構造'!K$41</f>
        <v>22478</v>
      </c>
      <c r="I66" s="160"/>
      <c r="J66" s="160"/>
      <c r="K66" s="160">
        <f>'将来負担比率（分子）の構造'!L$41</f>
        <v>23134</v>
      </c>
      <c r="L66" s="160"/>
      <c r="M66" s="160"/>
      <c r="N66" s="160">
        <f>'将来負担比率（分子）の構造'!M$41</f>
        <v>23223</v>
      </c>
      <c r="O66" s="160"/>
      <c r="P66" s="160"/>
    </row>
    <row r="67" spans="1:16" x14ac:dyDescent="0.15">
      <c r="A67" s="160" t="s">
        <v>69</v>
      </c>
      <c r="B67" s="160" t="e">
        <f>NA()</f>
        <v>#N/A</v>
      </c>
      <c r="C67" s="160">
        <f>IF(ISNUMBER('将来負担比率（分子）の構造'!I$53), IF('将来負担比率（分子）の構造'!I$53 &lt; 0, 0, '将来負担比率（分子）の構造'!I$53), NA())</f>
        <v>392</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2472</v>
      </c>
      <c r="C72" s="164">
        <f>基金残高に係る経年分析!G55</f>
        <v>3020</v>
      </c>
      <c r="D72" s="164">
        <f>基金残高に係る経年分析!H55</f>
        <v>3043</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1631</v>
      </c>
      <c r="C74" s="164">
        <f>基金残高に係る経年分析!G57</f>
        <v>1981</v>
      </c>
      <c r="D74" s="164">
        <f>基金残高に係る経年分析!H57</f>
        <v>1770</v>
      </c>
    </row>
  </sheetData>
  <sheetProtection algorithmName="SHA-512" hashValue="JmwisxTwgFZYWyOxNcjcjtTQukstJI+axiPCbSTNn8tjfEZwauMZk5UTRQL5GImMSEwNIGGHmjqDtqO7vrpVCQ==" saltValue="EaxxVS7CKOS3j4+/H4ZA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6" workbookViewId="0">
      <selection activeCell="AZ41" sqref="AZ41:BF41"/>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15222950</v>
      </c>
      <c r="S5" s="649"/>
      <c r="T5" s="649"/>
      <c r="U5" s="649"/>
      <c r="V5" s="649"/>
      <c r="W5" s="649"/>
      <c r="X5" s="649"/>
      <c r="Y5" s="650"/>
      <c r="Z5" s="651">
        <v>44.7</v>
      </c>
      <c r="AA5" s="651"/>
      <c r="AB5" s="651"/>
      <c r="AC5" s="651"/>
      <c r="AD5" s="652">
        <v>14189710</v>
      </c>
      <c r="AE5" s="652"/>
      <c r="AF5" s="652"/>
      <c r="AG5" s="652"/>
      <c r="AH5" s="652"/>
      <c r="AI5" s="652"/>
      <c r="AJ5" s="652"/>
      <c r="AK5" s="652"/>
      <c r="AL5" s="653">
        <v>74.3</v>
      </c>
      <c r="AM5" s="654"/>
      <c r="AN5" s="654"/>
      <c r="AO5" s="655"/>
      <c r="AP5" s="645" t="s">
        <v>218</v>
      </c>
      <c r="AQ5" s="646"/>
      <c r="AR5" s="646"/>
      <c r="AS5" s="646"/>
      <c r="AT5" s="646"/>
      <c r="AU5" s="646"/>
      <c r="AV5" s="646"/>
      <c r="AW5" s="646"/>
      <c r="AX5" s="646"/>
      <c r="AY5" s="646"/>
      <c r="AZ5" s="646"/>
      <c r="BA5" s="646"/>
      <c r="BB5" s="646"/>
      <c r="BC5" s="646"/>
      <c r="BD5" s="646"/>
      <c r="BE5" s="646"/>
      <c r="BF5" s="647"/>
      <c r="BG5" s="659">
        <v>14189710</v>
      </c>
      <c r="BH5" s="660"/>
      <c r="BI5" s="660"/>
      <c r="BJ5" s="660"/>
      <c r="BK5" s="660"/>
      <c r="BL5" s="660"/>
      <c r="BM5" s="660"/>
      <c r="BN5" s="661"/>
      <c r="BO5" s="662">
        <v>93.2</v>
      </c>
      <c r="BP5" s="662"/>
      <c r="BQ5" s="662"/>
      <c r="BR5" s="662"/>
      <c r="BS5" s="663">
        <v>57579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191824</v>
      </c>
      <c r="S6" s="660"/>
      <c r="T6" s="660"/>
      <c r="U6" s="660"/>
      <c r="V6" s="660"/>
      <c r="W6" s="660"/>
      <c r="X6" s="660"/>
      <c r="Y6" s="661"/>
      <c r="Z6" s="662">
        <v>0.6</v>
      </c>
      <c r="AA6" s="662"/>
      <c r="AB6" s="662"/>
      <c r="AC6" s="662"/>
      <c r="AD6" s="663">
        <v>191824</v>
      </c>
      <c r="AE6" s="663"/>
      <c r="AF6" s="663"/>
      <c r="AG6" s="663"/>
      <c r="AH6" s="663"/>
      <c r="AI6" s="663"/>
      <c r="AJ6" s="663"/>
      <c r="AK6" s="663"/>
      <c r="AL6" s="664">
        <v>1</v>
      </c>
      <c r="AM6" s="665"/>
      <c r="AN6" s="665"/>
      <c r="AO6" s="666"/>
      <c r="AP6" s="656" t="s">
        <v>223</v>
      </c>
      <c r="AQ6" s="657"/>
      <c r="AR6" s="657"/>
      <c r="AS6" s="657"/>
      <c r="AT6" s="657"/>
      <c r="AU6" s="657"/>
      <c r="AV6" s="657"/>
      <c r="AW6" s="657"/>
      <c r="AX6" s="657"/>
      <c r="AY6" s="657"/>
      <c r="AZ6" s="657"/>
      <c r="BA6" s="657"/>
      <c r="BB6" s="657"/>
      <c r="BC6" s="657"/>
      <c r="BD6" s="657"/>
      <c r="BE6" s="657"/>
      <c r="BF6" s="658"/>
      <c r="BG6" s="659">
        <v>14189710</v>
      </c>
      <c r="BH6" s="660"/>
      <c r="BI6" s="660"/>
      <c r="BJ6" s="660"/>
      <c r="BK6" s="660"/>
      <c r="BL6" s="660"/>
      <c r="BM6" s="660"/>
      <c r="BN6" s="661"/>
      <c r="BO6" s="662">
        <v>93.2</v>
      </c>
      <c r="BP6" s="662"/>
      <c r="BQ6" s="662"/>
      <c r="BR6" s="662"/>
      <c r="BS6" s="663">
        <v>57579</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244052</v>
      </c>
      <c r="CS6" s="660"/>
      <c r="CT6" s="660"/>
      <c r="CU6" s="660"/>
      <c r="CV6" s="660"/>
      <c r="CW6" s="660"/>
      <c r="CX6" s="660"/>
      <c r="CY6" s="661"/>
      <c r="CZ6" s="653">
        <v>0.7</v>
      </c>
      <c r="DA6" s="654"/>
      <c r="DB6" s="654"/>
      <c r="DC6" s="673"/>
      <c r="DD6" s="668" t="s">
        <v>122</v>
      </c>
      <c r="DE6" s="660"/>
      <c r="DF6" s="660"/>
      <c r="DG6" s="660"/>
      <c r="DH6" s="660"/>
      <c r="DI6" s="660"/>
      <c r="DJ6" s="660"/>
      <c r="DK6" s="660"/>
      <c r="DL6" s="660"/>
      <c r="DM6" s="660"/>
      <c r="DN6" s="660"/>
      <c r="DO6" s="660"/>
      <c r="DP6" s="661"/>
      <c r="DQ6" s="668">
        <v>244029</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24012</v>
      </c>
      <c r="S7" s="660"/>
      <c r="T7" s="660"/>
      <c r="U7" s="660"/>
      <c r="V7" s="660"/>
      <c r="W7" s="660"/>
      <c r="X7" s="660"/>
      <c r="Y7" s="661"/>
      <c r="Z7" s="662">
        <v>0.1</v>
      </c>
      <c r="AA7" s="662"/>
      <c r="AB7" s="662"/>
      <c r="AC7" s="662"/>
      <c r="AD7" s="663">
        <v>24012</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7511980</v>
      </c>
      <c r="BH7" s="660"/>
      <c r="BI7" s="660"/>
      <c r="BJ7" s="660"/>
      <c r="BK7" s="660"/>
      <c r="BL7" s="660"/>
      <c r="BM7" s="660"/>
      <c r="BN7" s="661"/>
      <c r="BO7" s="662">
        <v>49.3</v>
      </c>
      <c r="BP7" s="662"/>
      <c r="BQ7" s="662"/>
      <c r="BR7" s="662"/>
      <c r="BS7" s="663">
        <v>57579</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3397820</v>
      </c>
      <c r="CS7" s="660"/>
      <c r="CT7" s="660"/>
      <c r="CU7" s="660"/>
      <c r="CV7" s="660"/>
      <c r="CW7" s="660"/>
      <c r="CX7" s="660"/>
      <c r="CY7" s="661"/>
      <c r="CZ7" s="662">
        <v>10.4</v>
      </c>
      <c r="DA7" s="662"/>
      <c r="DB7" s="662"/>
      <c r="DC7" s="662"/>
      <c r="DD7" s="668">
        <v>194247</v>
      </c>
      <c r="DE7" s="660"/>
      <c r="DF7" s="660"/>
      <c r="DG7" s="660"/>
      <c r="DH7" s="660"/>
      <c r="DI7" s="660"/>
      <c r="DJ7" s="660"/>
      <c r="DK7" s="660"/>
      <c r="DL7" s="660"/>
      <c r="DM7" s="660"/>
      <c r="DN7" s="660"/>
      <c r="DO7" s="660"/>
      <c r="DP7" s="661"/>
      <c r="DQ7" s="668">
        <v>2804777</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82493</v>
      </c>
      <c r="S8" s="660"/>
      <c r="T8" s="660"/>
      <c r="U8" s="660"/>
      <c r="V8" s="660"/>
      <c r="W8" s="660"/>
      <c r="X8" s="660"/>
      <c r="Y8" s="661"/>
      <c r="Z8" s="662">
        <v>0.2</v>
      </c>
      <c r="AA8" s="662"/>
      <c r="AB8" s="662"/>
      <c r="AC8" s="662"/>
      <c r="AD8" s="663">
        <v>82493</v>
      </c>
      <c r="AE8" s="663"/>
      <c r="AF8" s="663"/>
      <c r="AG8" s="663"/>
      <c r="AH8" s="663"/>
      <c r="AI8" s="663"/>
      <c r="AJ8" s="663"/>
      <c r="AK8" s="663"/>
      <c r="AL8" s="664">
        <v>0.4</v>
      </c>
      <c r="AM8" s="665"/>
      <c r="AN8" s="665"/>
      <c r="AO8" s="666"/>
      <c r="AP8" s="656" t="s">
        <v>229</v>
      </c>
      <c r="AQ8" s="657"/>
      <c r="AR8" s="657"/>
      <c r="AS8" s="657"/>
      <c r="AT8" s="657"/>
      <c r="AU8" s="657"/>
      <c r="AV8" s="657"/>
      <c r="AW8" s="657"/>
      <c r="AX8" s="657"/>
      <c r="AY8" s="657"/>
      <c r="AZ8" s="657"/>
      <c r="BA8" s="657"/>
      <c r="BB8" s="657"/>
      <c r="BC8" s="657"/>
      <c r="BD8" s="657"/>
      <c r="BE8" s="657"/>
      <c r="BF8" s="658"/>
      <c r="BG8" s="659">
        <v>197096</v>
      </c>
      <c r="BH8" s="660"/>
      <c r="BI8" s="660"/>
      <c r="BJ8" s="660"/>
      <c r="BK8" s="660"/>
      <c r="BL8" s="660"/>
      <c r="BM8" s="660"/>
      <c r="BN8" s="661"/>
      <c r="BO8" s="662">
        <v>1.3</v>
      </c>
      <c r="BP8" s="662"/>
      <c r="BQ8" s="662"/>
      <c r="BR8" s="662"/>
      <c r="BS8" s="668" t="s">
        <v>166</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15416758</v>
      </c>
      <c r="CS8" s="660"/>
      <c r="CT8" s="660"/>
      <c r="CU8" s="660"/>
      <c r="CV8" s="660"/>
      <c r="CW8" s="660"/>
      <c r="CX8" s="660"/>
      <c r="CY8" s="661"/>
      <c r="CZ8" s="662">
        <v>47.2</v>
      </c>
      <c r="DA8" s="662"/>
      <c r="DB8" s="662"/>
      <c r="DC8" s="662"/>
      <c r="DD8" s="668">
        <v>424685</v>
      </c>
      <c r="DE8" s="660"/>
      <c r="DF8" s="660"/>
      <c r="DG8" s="660"/>
      <c r="DH8" s="660"/>
      <c r="DI8" s="660"/>
      <c r="DJ8" s="660"/>
      <c r="DK8" s="660"/>
      <c r="DL8" s="660"/>
      <c r="DM8" s="660"/>
      <c r="DN8" s="660"/>
      <c r="DO8" s="660"/>
      <c r="DP8" s="661"/>
      <c r="DQ8" s="668">
        <v>7435082</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90124</v>
      </c>
      <c r="S9" s="660"/>
      <c r="T9" s="660"/>
      <c r="U9" s="660"/>
      <c r="V9" s="660"/>
      <c r="W9" s="660"/>
      <c r="X9" s="660"/>
      <c r="Y9" s="661"/>
      <c r="Z9" s="662">
        <v>0.3</v>
      </c>
      <c r="AA9" s="662"/>
      <c r="AB9" s="662"/>
      <c r="AC9" s="662"/>
      <c r="AD9" s="663">
        <v>90124</v>
      </c>
      <c r="AE9" s="663"/>
      <c r="AF9" s="663"/>
      <c r="AG9" s="663"/>
      <c r="AH9" s="663"/>
      <c r="AI9" s="663"/>
      <c r="AJ9" s="663"/>
      <c r="AK9" s="663"/>
      <c r="AL9" s="664">
        <v>0.5</v>
      </c>
      <c r="AM9" s="665"/>
      <c r="AN9" s="665"/>
      <c r="AO9" s="666"/>
      <c r="AP9" s="656" t="s">
        <v>232</v>
      </c>
      <c r="AQ9" s="657"/>
      <c r="AR9" s="657"/>
      <c r="AS9" s="657"/>
      <c r="AT9" s="657"/>
      <c r="AU9" s="657"/>
      <c r="AV9" s="657"/>
      <c r="AW9" s="657"/>
      <c r="AX9" s="657"/>
      <c r="AY9" s="657"/>
      <c r="AZ9" s="657"/>
      <c r="BA9" s="657"/>
      <c r="BB9" s="657"/>
      <c r="BC9" s="657"/>
      <c r="BD9" s="657"/>
      <c r="BE9" s="657"/>
      <c r="BF9" s="658"/>
      <c r="BG9" s="659">
        <v>6689459</v>
      </c>
      <c r="BH9" s="660"/>
      <c r="BI9" s="660"/>
      <c r="BJ9" s="660"/>
      <c r="BK9" s="660"/>
      <c r="BL9" s="660"/>
      <c r="BM9" s="660"/>
      <c r="BN9" s="661"/>
      <c r="BO9" s="662">
        <v>43.9</v>
      </c>
      <c r="BP9" s="662"/>
      <c r="BQ9" s="662"/>
      <c r="BR9" s="662"/>
      <c r="BS9" s="668" t="s">
        <v>233</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1877964</v>
      </c>
      <c r="CS9" s="660"/>
      <c r="CT9" s="660"/>
      <c r="CU9" s="660"/>
      <c r="CV9" s="660"/>
      <c r="CW9" s="660"/>
      <c r="CX9" s="660"/>
      <c r="CY9" s="661"/>
      <c r="CZ9" s="662">
        <v>5.8</v>
      </c>
      <c r="DA9" s="662"/>
      <c r="DB9" s="662"/>
      <c r="DC9" s="662"/>
      <c r="DD9" s="668">
        <v>30867</v>
      </c>
      <c r="DE9" s="660"/>
      <c r="DF9" s="660"/>
      <c r="DG9" s="660"/>
      <c r="DH9" s="660"/>
      <c r="DI9" s="660"/>
      <c r="DJ9" s="660"/>
      <c r="DK9" s="660"/>
      <c r="DL9" s="660"/>
      <c r="DM9" s="660"/>
      <c r="DN9" s="660"/>
      <c r="DO9" s="660"/>
      <c r="DP9" s="661"/>
      <c r="DQ9" s="668">
        <v>1833999</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166</v>
      </c>
      <c r="S10" s="660"/>
      <c r="T10" s="660"/>
      <c r="U10" s="660"/>
      <c r="V10" s="660"/>
      <c r="W10" s="660"/>
      <c r="X10" s="660"/>
      <c r="Y10" s="661"/>
      <c r="Z10" s="662" t="s">
        <v>166</v>
      </c>
      <c r="AA10" s="662"/>
      <c r="AB10" s="662"/>
      <c r="AC10" s="662"/>
      <c r="AD10" s="663" t="s">
        <v>166</v>
      </c>
      <c r="AE10" s="663"/>
      <c r="AF10" s="663"/>
      <c r="AG10" s="663"/>
      <c r="AH10" s="663"/>
      <c r="AI10" s="663"/>
      <c r="AJ10" s="663"/>
      <c r="AK10" s="663"/>
      <c r="AL10" s="664" t="s">
        <v>166</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234318</v>
      </c>
      <c r="BH10" s="660"/>
      <c r="BI10" s="660"/>
      <c r="BJ10" s="660"/>
      <c r="BK10" s="660"/>
      <c r="BL10" s="660"/>
      <c r="BM10" s="660"/>
      <c r="BN10" s="661"/>
      <c r="BO10" s="662">
        <v>1.5</v>
      </c>
      <c r="BP10" s="662"/>
      <c r="BQ10" s="662"/>
      <c r="BR10" s="662"/>
      <c r="BS10" s="668" t="s">
        <v>122</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12143</v>
      </c>
      <c r="CS10" s="660"/>
      <c r="CT10" s="660"/>
      <c r="CU10" s="660"/>
      <c r="CV10" s="660"/>
      <c r="CW10" s="660"/>
      <c r="CX10" s="660"/>
      <c r="CY10" s="661"/>
      <c r="CZ10" s="662">
        <v>0</v>
      </c>
      <c r="DA10" s="662"/>
      <c r="DB10" s="662"/>
      <c r="DC10" s="662"/>
      <c r="DD10" s="668" t="s">
        <v>238</v>
      </c>
      <c r="DE10" s="660"/>
      <c r="DF10" s="660"/>
      <c r="DG10" s="660"/>
      <c r="DH10" s="660"/>
      <c r="DI10" s="660"/>
      <c r="DJ10" s="660"/>
      <c r="DK10" s="660"/>
      <c r="DL10" s="660"/>
      <c r="DM10" s="660"/>
      <c r="DN10" s="660"/>
      <c r="DO10" s="660"/>
      <c r="DP10" s="661"/>
      <c r="DQ10" s="668">
        <v>8806</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233</v>
      </c>
      <c r="AA11" s="662"/>
      <c r="AB11" s="662"/>
      <c r="AC11" s="662"/>
      <c r="AD11" s="663" t="s">
        <v>122</v>
      </c>
      <c r="AE11" s="663"/>
      <c r="AF11" s="663"/>
      <c r="AG11" s="663"/>
      <c r="AH11" s="663"/>
      <c r="AI11" s="663"/>
      <c r="AJ11" s="663"/>
      <c r="AK11" s="663"/>
      <c r="AL11" s="664" t="s">
        <v>166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391107</v>
      </c>
      <c r="BH11" s="660"/>
      <c r="BI11" s="660"/>
      <c r="BJ11" s="660"/>
      <c r="BK11" s="660"/>
      <c r="BL11" s="660"/>
      <c r="BM11" s="660"/>
      <c r="BN11" s="661"/>
      <c r="BO11" s="662">
        <v>2.6</v>
      </c>
      <c r="BP11" s="662"/>
      <c r="BQ11" s="662"/>
      <c r="BR11" s="662"/>
      <c r="BS11" s="668">
        <v>57579</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114804</v>
      </c>
      <c r="CS11" s="660"/>
      <c r="CT11" s="660"/>
      <c r="CU11" s="660"/>
      <c r="CV11" s="660"/>
      <c r="CW11" s="660"/>
      <c r="CX11" s="660"/>
      <c r="CY11" s="661"/>
      <c r="CZ11" s="662">
        <v>0.4</v>
      </c>
      <c r="DA11" s="662"/>
      <c r="DB11" s="662"/>
      <c r="DC11" s="662"/>
      <c r="DD11" s="668">
        <v>7625</v>
      </c>
      <c r="DE11" s="660"/>
      <c r="DF11" s="660"/>
      <c r="DG11" s="660"/>
      <c r="DH11" s="660"/>
      <c r="DI11" s="660"/>
      <c r="DJ11" s="660"/>
      <c r="DK11" s="660"/>
      <c r="DL11" s="660"/>
      <c r="DM11" s="660"/>
      <c r="DN11" s="660"/>
      <c r="DO11" s="660"/>
      <c r="DP11" s="661"/>
      <c r="DQ11" s="668">
        <v>107848</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1459592</v>
      </c>
      <c r="S12" s="660"/>
      <c r="T12" s="660"/>
      <c r="U12" s="660"/>
      <c r="V12" s="660"/>
      <c r="W12" s="660"/>
      <c r="X12" s="660"/>
      <c r="Y12" s="661"/>
      <c r="Z12" s="662">
        <v>4.3</v>
      </c>
      <c r="AA12" s="662"/>
      <c r="AB12" s="662"/>
      <c r="AC12" s="662"/>
      <c r="AD12" s="663">
        <v>1459592</v>
      </c>
      <c r="AE12" s="663"/>
      <c r="AF12" s="663"/>
      <c r="AG12" s="663"/>
      <c r="AH12" s="663"/>
      <c r="AI12" s="663"/>
      <c r="AJ12" s="663"/>
      <c r="AK12" s="663"/>
      <c r="AL12" s="664">
        <v>7.6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5858145</v>
      </c>
      <c r="BH12" s="660"/>
      <c r="BI12" s="660"/>
      <c r="BJ12" s="660"/>
      <c r="BK12" s="660"/>
      <c r="BL12" s="660"/>
      <c r="BM12" s="660"/>
      <c r="BN12" s="661"/>
      <c r="BO12" s="662">
        <v>38.5</v>
      </c>
      <c r="BP12" s="662"/>
      <c r="BQ12" s="662"/>
      <c r="BR12" s="662"/>
      <c r="BS12" s="668" t="s">
        <v>166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77504</v>
      </c>
      <c r="CS12" s="660"/>
      <c r="CT12" s="660"/>
      <c r="CU12" s="660"/>
      <c r="CV12" s="660"/>
      <c r="CW12" s="660"/>
      <c r="CX12" s="660"/>
      <c r="CY12" s="661"/>
      <c r="CZ12" s="662">
        <v>0.2</v>
      </c>
      <c r="DA12" s="662"/>
      <c r="DB12" s="662"/>
      <c r="DC12" s="662"/>
      <c r="DD12" s="668">
        <v>16054</v>
      </c>
      <c r="DE12" s="660"/>
      <c r="DF12" s="660"/>
      <c r="DG12" s="660"/>
      <c r="DH12" s="660"/>
      <c r="DI12" s="660"/>
      <c r="DJ12" s="660"/>
      <c r="DK12" s="660"/>
      <c r="DL12" s="660"/>
      <c r="DM12" s="660"/>
      <c r="DN12" s="660"/>
      <c r="DO12" s="660"/>
      <c r="DP12" s="661"/>
      <c r="DQ12" s="668">
        <v>73989</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2070</v>
      </c>
      <c r="S13" s="660"/>
      <c r="T13" s="660"/>
      <c r="U13" s="660"/>
      <c r="V13" s="660"/>
      <c r="W13" s="660"/>
      <c r="X13" s="660"/>
      <c r="Y13" s="661"/>
      <c r="Z13" s="662">
        <v>0</v>
      </c>
      <c r="AA13" s="662"/>
      <c r="AB13" s="662"/>
      <c r="AC13" s="662"/>
      <c r="AD13" s="663">
        <v>2070</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5849863</v>
      </c>
      <c r="BH13" s="660"/>
      <c r="BI13" s="660"/>
      <c r="BJ13" s="660"/>
      <c r="BK13" s="660"/>
      <c r="BL13" s="660"/>
      <c r="BM13" s="660"/>
      <c r="BN13" s="661"/>
      <c r="BO13" s="662">
        <v>38.4</v>
      </c>
      <c r="BP13" s="662"/>
      <c r="BQ13" s="662"/>
      <c r="BR13" s="662"/>
      <c r="BS13" s="668" t="s">
        <v>238</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3847096</v>
      </c>
      <c r="CS13" s="660"/>
      <c r="CT13" s="660"/>
      <c r="CU13" s="660"/>
      <c r="CV13" s="660"/>
      <c r="CW13" s="660"/>
      <c r="CX13" s="660"/>
      <c r="CY13" s="661"/>
      <c r="CZ13" s="662">
        <v>11.8</v>
      </c>
      <c r="DA13" s="662"/>
      <c r="DB13" s="662"/>
      <c r="DC13" s="662"/>
      <c r="DD13" s="668">
        <v>2083191</v>
      </c>
      <c r="DE13" s="660"/>
      <c r="DF13" s="660"/>
      <c r="DG13" s="660"/>
      <c r="DH13" s="660"/>
      <c r="DI13" s="660"/>
      <c r="DJ13" s="660"/>
      <c r="DK13" s="660"/>
      <c r="DL13" s="660"/>
      <c r="DM13" s="660"/>
      <c r="DN13" s="660"/>
      <c r="DO13" s="660"/>
      <c r="DP13" s="661"/>
      <c r="DQ13" s="668">
        <v>2331048</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122</v>
      </c>
      <c r="AA14" s="662"/>
      <c r="AB14" s="662"/>
      <c r="AC14" s="662"/>
      <c r="AD14" s="663" t="s">
        <v>166</v>
      </c>
      <c r="AE14" s="663"/>
      <c r="AF14" s="663"/>
      <c r="AG14" s="663"/>
      <c r="AH14" s="663"/>
      <c r="AI14" s="663"/>
      <c r="AJ14" s="663"/>
      <c r="AK14" s="663"/>
      <c r="AL14" s="664" t="s">
        <v>166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122807</v>
      </c>
      <c r="BH14" s="660"/>
      <c r="BI14" s="660"/>
      <c r="BJ14" s="660"/>
      <c r="BK14" s="660"/>
      <c r="BL14" s="660"/>
      <c r="BM14" s="660"/>
      <c r="BN14" s="661"/>
      <c r="BO14" s="662">
        <v>0.8</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1263752</v>
      </c>
      <c r="CS14" s="660"/>
      <c r="CT14" s="660"/>
      <c r="CU14" s="660"/>
      <c r="CV14" s="660"/>
      <c r="CW14" s="660"/>
      <c r="CX14" s="660"/>
      <c r="CY14" s="661"/>
      <c r="CZ14" s="662">
        <v>3.9</v>
      </c>
      <c r="DA14" s="662"/>
      <c r="DB14" s="662"/>
      <c r="DC14" s="662"/>
      <c r="DD14" s="668">
        <v>3252</v>
      </c>
      <c r="DE14" s="660"/>
      <c r="DF14" s="660"/>
      <c r="DG14" s="660"/>
      <c r="DH14" s="660"/>
      <c r="DI14" s="660"/>
      <c r="DJ14" s="660"/>
      <c r="DK14" s="660"/>
      <c r="DL14" s="660"/>
      <c r="DM14" s="660"/>
      <c r="DN14" s="660"/>
      <c r="DO14" s="660"/>
      <c r="DP14" s="661"/>
      <c r="DQ14" s="668">
        <v>1263490</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79512</v>
      </c>
      <c r="S15" s="660"/>
      <c r="T15" s="660"/>
      <c r="U15" s="660"/>
      <c r="V15" s="660"/>
      <c r="W15" s="660"/>
      <c r="X15" s="660"/>
      <c r="Y15" s="661"/>
      <c r="Z15" s="662">
        <v>0.2</v>
      </c>
      <c r="AA15" s="662"/>
      <c r="AB15" s="662"/>
      <c r="AC15" s="662"/>
      <c r="AD15" s="663">
        <v>79512</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696778</v>
      </c>
      <c r="BH15" s="660"/>
      <c r="BI15" s="660"/>
      <c r="BJ15" s="660"/>
      <c r="BK15" s="660"/>
      <c r="BL15" s="660"/>
      <c r="BM15" s="660"/>
      <c r="BN15" s="661"/>
      <c r="BO15" s="662">
        <v>4.5999999999999996</v>
      </c>
      <c r="BP15" s="662"/>
      <c r="BQ15" s="662"/>
      <c r="BR15" s="662"/>
      <c r="BS15" s="668" t="s">
        <v>166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3780289</v>
      </c>
      <c r="CS15" s="660"/>
      <c r="CT15" s="660"/>
      <c r="CU15" s="660"/>
      <c r="CV15" s="660"/>
      <c r="CW15" s="660"/>
      <c r="CX15" s="660"/>
      <c r="CY15" s="661"/>
      <c r="CZ15" s="662">
        <v>11.6</v>
      </c>
      <c r="DA15" s="662"/>
      <c r="DB15" s="662"/>
      <c r="DC15" s="662"/>
      <c r="DD15" s="668">
        <v>1422017</v>
      </c>
      <c r="DE15" s="660"/>
      <c r="DF15" s="660"/>
      <c r="DG15" s="660"/>
      <c r="DH15" s="660"/>
      <c r="DI15" s="660"/>
      <c r="DJ15" s="660"/>
      <c r="DK15" s="660"/>
      <c r="DL15" s="660"/>
      <c r="DM15" s="660"/>
      <c r="DN15" s="660"/>
      <c r="DO15" s="660"/>
      <c r="DP15" s="661"/>
      <c r="DQ15" s="668">
        <v>2633283</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238</v>
      </c>
      <c r="AE16" s="663"/>
      <c r="AF16" s="663"/>
      <c r="AG16" s="663"/>
      <c r="AH16" s="663"/>
      <c r="AI16" s="663"/>
      <c r="AJ16" s="663"/>
      <c r="AK16" s="663"/>
      <c r="AL16" s="664" t="s">
        <v>233</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166</v>
      </c>
      <c r="BP16" s="662"/>
      <c r="BQ16" s="662"/>
      <c r="BR16" s="662"/>
      <c r="BS16" s="668" t="s">
        <v>238</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166</v>
      </c>
      <c r="CS16" s="660"/>
      <c r="CT16" s="660"/>
      <c r="CU16" s="660"/>
      <c r="CV16" s="660"/>
      <c r="CW16" s="660"/>
      <c r="CX16" s="660"/>
      <c r="CY16" s="661"/>
      <c r="CZ16" s="662" t="s">
        <v>166</v>
      </c>
      <c r="DA16" s="662"/>
      <c r="DB16" s="662"/>
      <c r="DC16" s="662"/>
      <c r="DD16" s="668" t="s">
        <v>122</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94506</v>
      </c>
      <c r="S17" s="660"/>
      <c r="T17" s="660"/>
      <c r="U17" s="660"/>
      <c r="V17" s="660"/>
      <c r="W17" s="660"/>
      <c r="X17" s="660"/>
      <c r="Y17" s="661"/>
      <c r="Z17" s="662">
        <v>0.3</v>
      </c>
      <c r="AA17" s="662"/>
      <c r="AB17" s="662"/>
      <c r="AC17" s="662"/>
      <c r="AD17" s="663">
        <v>94506</v>
      </c>
      <c r="AE17" s="663"/>
      <c r="AF17" s="663"/>
      <c r="AG17" s="663"/>
      <c r="AH17" s="663"/>
      <c r="AI17" s="663"/>
      <c r="AJ17" s="663"/>
      <c r="AK17" s="663"/>
      <c r="AL17" s="664">
        <v>0.5</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166</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2607998</v>
      </c>
      <c r="CS17" s="660"/>
      <c r="CT17" s="660"/>
      <c r="CU17" s="660"/>
      <c r="CV17" s="660"/>
      <c r="CW17" s="660"/>
      <c r="CX17" s="660"/>
      <c r="CY17" s="661"/>
      <c r="CZ17" s="662">
        <v>8</v>
      </c>
      <c r="DA17" s="662"/>
      <c r="DB17" s="662"/>
      <c r="DC17" s="662"/>
      <c r="DD17" s="668" t="s">
        <v>122</v>
      </c>
      <c r="DE17" s="660"/>
      <c r="DF17" s="660"/>
      <c r="DG17" s="660"/>
      <c r="DH17" s="660"/>
      <c r="DI17" s="660"/>
      <c r="DJ17" s="660"/>
      <c r="DK17" s="660"/>
      <c r="DL17" s="660"/>
      <c r="DM17" s="660"/>
      <c r="DN17" s="660"/>
      <c r="DO17" s="660"/>
      <c r="DP17" s="661"/>
      <c r="DQ17" s="668">
        <v>2607998</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3038898</v>
      </c>
      <c r="S18" s="660"/>
      <c r="T18" s="660"/>
      <c r="U18" s="660"/>
      <c r="V18" s="660"/>
      <c r="W18" s="660"/>
      <c r="X18" s="660"/>
      <c r="Y18" s="661"/>
      <c r="Z18" s="662">
        <v>8.9</v>
      </c>
      <c r="AA18" s="662"/>
      <c r="AB18" s="662"/>
      <c r="AC18" s="662"/>
      <c r="AD18" s="663">
        <v>2794532</v>
      </c>
      <c r="AE18" s="663"/>
      <c r="AF18" s="663"/>
      <c r="AG18" s="663"/>
      <c r="AH18" s="663"/>
      <c r="AI18" s="663"/>
      <c r="AJ18" s="663"/>
      <c r="AK18" s="663"/>
      <c r="AL18" s="664">
        <v>14.6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238</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166</v>
      </c>
      <c r="CS18" s="660"/>
      <c r="CT18" s="660"/>
      <c r="CU18" s="660"/>
      <c r="CV18" s="660"/>
      <c r="CW18" s="660"/>
      <c r="CX18" s="660"/>
      <c r="CY18" s="661"/>
      <c r="CZ18" s="662" t="s">
        <v>166</v>
      </c>
      <c r="DA18" s="662"/>
      <c r="DB18" s="662"/>
      <c r="DC18" s="662"/>
      <c r="DD18" s="668" t="s">
        <v>166</v>
      </c>
      <c r="DE18" s="660"/>
      <c r="DF18" s="660"/>
      <c r="DG18" s="660"/>
      <c r="DH18" s="660"/>
      <c r="DI18" s="660"/>
      <c r="DJ18" s="660"/>
      <c r="DK18" s="660"/>
      <c r="DL18" s="660"/>
      <c r="DM18" s="660"/>
      <c r="DN18" s="660"/>
      <c r="DO18" s="660"/>
      <c r="DP18" s="661"/>
      <c r="DQ18" s="668" t="s">
        <v>166</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2794532</v>
      </c>
      <c r="S19" s="660"/>
      <c r="T19" s="660"/>
      <c r="U19" s="660"/>
      <c r="V19" s="660"/>
      <c r="W19" s="660"/>
      <c r="X19" s="660"/>
      <c r="Y19" s="661"/>
      <c r="Z19" s="662">
        <v>8.1999999999999993</v>
      </c>
      <c r="AA19" s="662"/>
      <c r="AB19" s="662"/>
      <c r="AC19" s="662"/>
      <c r="AD19" s="663">
        <v>2794532</v>
      </c>
      <c r="AE19" s="663"/>
      <c r="AF19" s="663"/>
      <c r="AG19" s="663"/>
      <c r="AH19" s="663"/>
      <c r="AI19" s="663"/>
      <c r="AJ19" s="663"/>
      <c r="AK19" s="663"/>
      <c r="AL19" s="664">
        <v>14.6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1033240</v>
      </c>
      <c r="BH19" s="660"/>
      <c r="BI19" s="660"/>
      <c r="BJ19" s="660"/>
      <c r="BK19" s="660"/>
      <c r="BL19" s="660"/>
      <c r="BM19" s="660"/>
      <c r="BN19" s="661"/>
      <c r="BO19" s="662">
        <v>6.8</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166</v>
      </c>
      <c r="CS19" s="660"/>
      <c r="CT19" s="660"/>
      <c r="CU19" s="660"/>
      <c r="CV19" s="660"/>
      <c r="CW19" s="660"/>
      <c r="CX19" s="660"/>
      <c r="CY19" s="661"/>
      <c r="CZ19" s="662" t="s">
        <v>238</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244208</v>
      </c>
      <c r="S20" s="660"/>
      <c r="T20" s="660"/>
      <c r="U20" s="660"/>
      <c r="V20" s="660"/>
      <c r="W20" s="660"/>
      <c r="X20" s="660"/>
      <c r="Y20" s="661"/>
      <c r="Z20" s="662">
        <v>0.7</v>
      </c>
      <c r="AA20" s="662"/>
      <c r="AB20" s="662"/>
      <c r="AC20" s="662"/>
      <c r="AD20" s="663" t="s">
        <v>166</v>
      </c>
      <c r="AE20" s="663"/>
      <c r="AF20" s="663"/>
      <c r="AG20" s="663"/>
      <c r="AH20" s="663"/>
      <c r="AI20" s="663"/>
      <c r="AJ20" s="663"/>
      <c r="AK20" s="663"/>
      <c r="AL20" s="664" t="s">
        <v>166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1033240</v>
      </c>
      <c r="BH20" s="660"/>
      <c r="BI20" s="660"/>
      <c r="BJ20" s="660"/>
      <c r="BK20" s="660"/>
      <c r="BL20" s="660"/>
      <c r="BM20" s="660"/>
      <c r="BN20" s="661"/>
      <c r="BO20" s="662">
        <v>6.8</v>
      </c>
      <c r="BP20" s="662"/>
      <c r="BQ20" s="662"/>
      <c r="BR20" s="662"/>
      <c r="BS20" s="668" t="s">
        <v>166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32640180</v>
      </c>
      <c r="CS20" s="660"/>
      <c r="CT20" s="660"/>
      <c r="CU20" s="660"/>
      <c r="CV20" s="660"/>
      <c r="CW20" s="660"/>
      <c r="CX20" s="660"/>
      <c r="CY20" s="661"/>
      <c r="CZ20" s="662">
        <v>100</v>
      </c>
      <c r="DA20" s="662"/>
      <c r="DB20" s="662"/>
      <c r="DC20" s="662"/>
      <c r="DD20" s="668">
        <v>4181938</v>
      </c>
      <c r="DE20" s="660"/>
      <c r="DF20" s="660"/>
      <c r="DG20" s="660"/>
      <c r="DH20" s="660"/>
      <c r="DI20" s="660"/>
      <c r="DJ20" s="660"/>
      <c r="DK20" s="660"/>
      <c r="DL20" s="660"/>
      <c r="DM20" s="660"/>
      <c r="DN20" s="660"/>
      <c r="DO20" s="660"/>
      <c r="DP20" s="661"/>
      <c r="DQ20" s="668">
        <v>21344349</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v>158</v>
      </c>
      <c r="S21" s="660"/>
      <c r="T21" s="660"/>
      <c r="U21" s="660"/>
      <c r="V21" s="660"/>
      <c r="W21" s="660"/>
      <c r="X21" s="660"/>
      <c r="Y21" s="661"/>
      <c r="Z21" s="662">
        <v>0</v>
      </c>
      <c r="AA21" s="662"/>
      <c r="AB21" s="662"/>
      <c r="AC21" s="662"/>
      <c r="AD21" s="663" t="s">
        <v>238</v>
      </c>
      <c r="AE21" s="663"/>
      <c r="AF21" s="663"/>
      <c r="AG21" s="663"/>
      <c r="AH21" s="663"/>
      <c r="AI21" s="663"/>
      <c r="AJ21" s="663"/>
      <c r="AK21" s="663"/>
      <c r="AL21" s="664" t="s">
        <v>122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233</v>
      </c>
      <c r="BP21" s="662"/>
      <c r="BQ21" s="662"/>
      <c r="BR21" s="662"/>
      <c r="BS21" s="668" t="s">
        <v>122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20285981</v>
      </c>
      <c r="S22" s="660"/>
      <c r="T22" s="660"/>
      <c r="U22" s="660"/>
      <c r="V22" s="660"/>
      <c r="W22" s="660"/>
      <c r="X22" s="660"/>
      <c r="Y22" s="661"/>
      <c r="Z22" s="662">
        <v>59.6</v>
      </c>
      <c r="AA22" s="662"/>
      <c r="AB22" s="662"/>
      <c r="AC22" s="662"/>
      <c r="AD22" s="663">
        <v>19008375</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166</v>
      </c>
      <c r="BP22" s="662"/>
      <c r="BQ22" s="662"/>
      <c r="BR22" s="662"/>
      <c r="BS22" s="668" t="s">
        <v>166</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12089</v>
      </c>
      <c r="S23" s="660"/>
      <c r="T23" s="660"/>
      <c r="U23" s="660"/>
      <c r="V23" s="660"/>
      <c r="W23" s="660"/>
      <c r="X23" s="660"/>
      <c r="Y23" s="661"/>
      <c r="Z23" s="662">
        <v>0</v>
      </c>
      <c r="AA23" s="662"/>
      <c r="AB23" s="662"/>
      <c r="AC23" s="662"/>
      <c r="AD23" s="663">
        <v>12089</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1033240</v>
      </c>
      <c r="BH23" s="660"/>
      <c r="BI23" s="660"/>
      <c r="BJ23" s="660"/>
      <c r="BK23" s="660"/>
      <c r="BL23" s="660"/>
      <c r="BM23" s="660"/>
      <c r="BN23" s="661"/>
      <c r="BO23" s="662">
        <v>6.8</v>
      </c>
      <c r="BP23" s="662"/>
      <c r="BQ23" s="662"/>
      <c r="BR23" s="662"/>
      <c r="BS23" s="668" t="s">
        <v>238</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91" t="s">
        <v>279</v>
      </c>
      <c r="DM23" s="692"/>
      <c r="DN23" s="692"/>
      <c r="DO23" s="692"/>
      <c r="DP23" s="692"/>
      <c r="DQ23" s="692"/>
      <c r="DR23" s="692"/>
      <c r="DS23" s="692"/>
      <c r="DT23" s="692"/>
      <c r="DU23" s="692"/>
      <c r="DV23" s="693"/>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344259</v>
      </c>
      <c r="S24" s="660"/>
      <c r="T24" s="660"/>
      <c r="U24" s="660"/>
      <c r="V24" s="660"/>
      <c r="W24" s="660"/>
      <c r="X24" s="660"/>
      <c r="Y24" s="661"/>
      <c r="Z24" s="662">
        <v>1</v>
      </c>
      <c r="AA24" s="662"/>
      <c r="AB24" s="662"/>
      <c r="AC24" s="662"/>
      <c r="AD24" s="663" t="s">
        <v>122</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16838706</v>
      </c>
      <c r="CS24" s="649"/>
      <c r="CT24" s="649"/>
      <c r="CU24" s="649"/>
      <c r="CV24" s="649"/>
      <c r="CW24" s="649"/>
      <c r="CX24" s="649"/>
      <c r="CY24" s="650"/>
      <c r="CZ24" s="653">
        <v>51.6</v>
      </c>
      <c r="DA24" s="654"/>
      <c r="DB24" s="654"/>
      <c r="DC24" s="673"/>
      <c r="DD24" s="694">
        <v>10038701</v>
      </c>
      <c r="DE24" s="649"/>
      <c r="DF24" s="649"/>
      <c r="DG24" s="649"/>
      <c r="DH24" s="649"/>
      <c r="DI24" s="649"/>
      <c r="DJ24" s="649"/>
      <c r="DK24" s="650"/>
      <c r="DL24" s="694">
        <v>9997157</v>
      </c>
      <c r="DM24" s="649"/>
      <c r="DN24" s="649"/>
      <c r="DO24" s="649"/>
      <c r="DP24" s="649"/>
      <c r="DQ24" s="649"/>
      <c r="DR24" s="649"/>
      <c r="DS24" s="649"/>
      <c r="DT24" s="649"/>
      <c r="DU24" s="649"/>
      <c r="DV24" s="650"/>
      <c r="DW24" s="653">
        <v>49.1</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497813</v>
      </c>
      <c r="S25" s="660"/>
      <c r="T25" s="660"/>
      <c r="U25" s="660"/>
      <c r="V25" s="660"/>
      <c r="W25" s="660"/>
      <c r="X25" s="660"/>
      <c r="Y25" s="661"/>
      <c r="Z25" s="662">
        <v>1.5</v>
      </c>
      <c r="AA25" s="662"/>
      <c r="AB25" s="662"/>
      <c r="AC25" s="662"/>
      <c r="AD25" s="663">
        <v>64291</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166</v>
      </c>
      <c r="BH25" s="660"/>
      <c r="BI25" s="660"/>
      <c r="BJ25" s="660"/>
      <c r="BK25" s="660"/>
      <c r="BL25" s="660"/>
      <c r="BM25" s="660"/>
      <c r="BN25" s="661"/>
      <c r="BO25" s="662" t="s">
        <v>238</v>
      </c>
      <c r="BP25" s="662"/>
      <c r="BQ25" s="662"/>
      <c r="BR25" s="662"/>
      <c r="BS25" s="668" t="s">
        <v>122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4693949</v>
      </c>
      <c r="CS25" s="683"/>
      <c r="CT25" s="683"/>
      <c r="CU25" s="683"/>
      <c r="CV25" s="683"/>
      <c r="CW25" s="683"/>
      <c r="CX25" s="683"/>
      <c r="CY25" s="684"/>
      <c r="CZ25" s="664">
        <v>14.4</v>
      </c>
      <c r="DA25" s="695"/>
      <c r="DB25" s="695"/>
      <c r="DC25" s="697"/>
      <c r="DD25" s="668">
        <v>4417516</v>
      </c>
      <c r="DE25" s="683"/>
      <c r="DF25" s="683"/>
      <c r="DG25" s="683"/>
      <c r="DH25" s="683"/>
      <c r="DI25" s="683"/>
      <c r="DJ25" s="683"/>
      <c r="DK25" s="684"/>
      <c r="DL25" s="668">
        <v>4386822</v>
      </c>
      <c r="DM25" s="683"/>
      <c r="DN25" s="683"/>
      <c r="DO25" s="683"/>
      <c r="DP25" s="683"/>
      <c r="DQ25" s="683"/>
      <c r="DR25" s="683"/>
      <c r="DS25" s="683"/>
      <c r="DT25" s="683"/>
      <c r="DU25" s="683"/>
      <c r="DV25" s="684"/>
      <c r="DW25" s="664">
        <v>21.5</v>
      </c>
      <c r="DX25" s="695"/>
      <c r="DY25" s="695"/>
      <c r="DZ25" s="695"/>
      <c r="EA25" s="695"/>
      <c r="EB25" s="695"/>
      <c r="EC25" s="696"/>
    </row>
    <row r="26" spans="2:133" ht="11.25" customHeight="1" x14ac:dyDescent="0.15">
      <c r="B26" s="656" t="s">
        <v>287</v>
      </c>
      <c r="C26" s="657"/>
      <c r="D26" s="657"/>
      <c r="E26" s="657"/>
      <c r="F26" s="657"/>
      <c r="G26" s="657"/>
      <c r="H26" s="657"/>
      <c r="I26" s="657"/>
      <c r="J26" s="657"/>
      <c r="K26" s="657"/>
      <c r="L26" s="657"/>
      <c r="M26" s="657"/>
      <c r="N26" s="657"/>
      <c r="O26" s="657"/>
      <c r="P26" s="657"/>
      <c r="Q26" s="658"/>
      <c r="R26" s="659">
        <v>53313</v>
      </c>
      <c r="S26" s="660"/>
      <c r="T26" s="660"/>
      <c r="U26" s="660"/>
      <c r="V26" s="660"/>
      <c r="W26" s="660"/>
      <c r="X26" s="660"/>
      <c r="Y26" s="661"/>
      <c r="Z26" s="662">
        <v>0.2</v>
      </c>
      <c r="AA26" s="662"/>
      <c r="AB26" s="662"/>
      <c r="AC26" s="662"/>
      <c r="AD26" s="663" t="s">
        <v>122</v>
      </c>
      <c r="AE26" s="663"/>
      <c r="AF26" s="663"/>
      <c r="AG26" s="663"/>
      <c r="AH26" s="663"/>
      <c r="AI26" s="663"/>
      <c r="AJ26" s="663"/>
      <c r="AK26" s="663"/>
      <c r="AL26" s="664" t="s">
        <v>166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166</v>
      </c>
      <c r="BH26" s="660"/>
      <c r="BI26" s="660"/>
      <c r="BJ26" s="660"/>
      <c r="BK26" s="660"/>
      <c r="BL26" s="660"/>
      <c r="BM26" s="660"/>
      <c r="BN26" s="661"/>
      <c r="BO26" s="662" t="s">
        <v>166</v>
      </c>
      <c r="BP26" s="662"/>
      <c r="BQ26" s="662"/>
      <c r="BR26" s="662"/>
      <c r="BS26" s="668" t="s">
        <v>166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3221016</v>
      </c>
      <c r="CS26" s="660"/>
      <c r="CT26" s="660"/>
      <c r="CU26" s="660"/>
      <c r="CV26" s="660"/>
      <c r="CW26" s="660"/>
      <c r="CX26" s="660"/>
      <c r="CY26" s="661"/>
      <c r="CZ26" s="664">
        <v>9.9</v>
      </c>
      <c r="DA26" s="695"/>
      <c r="DB26" s="695"/>
      <c r="DC26" s="697"/>
      <c r="DD26" s="668">
        <v>2977238</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5"/>
      <c r="DY26" s="695"/>
      <c r="DZ26" s="695"/>
      <c r="EA26" s="695"/>
      <c r="EB26" s="695"/>
      <c r="EC26" s="696"/>
    </row>
    <row r="27" spans="2:133" ht="11.25" customHeight="1" x14ac:dyDescent="0.15">
      <c r="B27" s="656" t="s">
        <v>290</v>
      </c>
      <c r="C27" s="657"/>
      <c r="D27" s="657"/>
      <c r="E27" s="657"/>
      <c r="F27" s="657"/>
      <c r="G27" s="657"/>
      <c r="H27" s="657"/>
      <c r="I27" s="657"/>
      <c r="J27" s="657"/>
      <c r="K27" s="657"/>
      <c r="L27" s="657"/>
      <c r="M27" s="657"/>
      <c r="N27" s="657"/>
      <c r="O27" s="657"/>
      <c r="P27" s="657"/>
      <c r="Q27" s="658"/>
      <c r="R27" s="659">
        <v>6245734</v>
      </c>
      <c r="S27" s="660"/>
      <c r="T27" s="660"/>
      <c r="U27" s="660"/>
      <c r="V27" s="660"/>
      <c r="W27" s="660"/>
      <c r="X27" s="660"/>
      <c r="Y27" s="661"/>
      <c r="Z27" s="662">
        <v>18.3</v>
      </c>
      <c r="AA27" s="662"/>
      <c r="AB27" s="662"/>
      <c r="AC27" s="662"/>
      <c r="AD27" s="663" t="s">
        <v>166</v>
      </c>
      <c r="AE27" s="663"/>
      <c r="AF27" s="663"/>
      <c r="AG27" s="663"/>
      <c r="AH27" s="663"/>
      <c r="AI27" s="663"/>
      <c r="AJ27" s="663"/>
      <c r="AK27" s="663"/>
      <c r="AL27" s="664" t="s">
        <v>122</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15222950</v>
      </c>
      <c r="BH27" s="660"/>
      <c r="BI27" s="660"/>
      <c r="BJ27" s="660"/>
      <c r="BK27" s="660"/>
      <c r="BL27" s="660"/>
      <c r="BM27" s="660"/>
      <c r="BN27" s="661"/>
      <c r="BO27" s="662">
        <v>100</v>
      </c>
      <c r="BP27" s="662"/>
      <c r="BQ27" s="662"/>
      <c r="BR27" s="662"/>
      <c r="BS27" s="668">
        <v>57579</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9536759</v>
      </c>
      <c r="CS27" s="683"/>
      <c r="CT27" s="683"/>
      <c r="CU27" s="683"/>
      <c r="CV27" s="683"/>
      <c r="CW27" s="683"/>
      <c r="CX27" s="683"/>
      <c r="CY27" s="684"/>
      <c r="CZ27" s="664">
        <v>29.2</v>
      </c>
      <c r="DA27" s="695"/>
      <c r="DB27" s="695"/>
      <c r="DC27" s="697"/>
      <c r="DD27" s="668">
        <v>3013187</v>
      </c>
      <c r="DE27" s="683"/>
      <c r="DF27" s="683"/>
      <c r="DG27" s="683"/>
      <c r="DH27" s="683"/>
      <c r="DI27" s="683"/>
      <c r="DJ27" s="683"/>
      <c r="DK27" s="684"/>
      <c r="DL27" s="668">
        <v>3002337</v>
      </c>
      <c r="DM27" s="683"/>
      <c r="DN27" s="683"/>
      <c r="DO27" s="683"/>
      <c r="DP27" s="683"/>
      <c r="DQ27" s="683"/>
      <c r="DR27" s="683"/>
      <c r="DS27" s="683"/>
      <c r="DT27" s="683"/>
      <c r="DU27" s="683"/>
      <c r="DV27" s="684"/>
      <c r="DW27" s="664">
        <v>14.7</v>
      </c>
      <c r="DX27" s="695"/>
      <c r="DY27" s="695"/>
      <c r="DZ27" s="695"/>
      <c r="EA27" s="695"/>
      <c r="EB27" s="695"/>
      <c r="EC27" s="696"/>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122</v>
      </c>
      <c r="AA28" s="662"/>
      <c r="AB28" s="662"/>
      <c r="AC28" s="662"/>
      <c r="AD28" s="663" t="s">
        <v>238</v>
      </c>
      <c r="AE28" s="663"/>
      <c r="AF28" s="663"/>
      <c r="AG28" s="663"/>
      <c r="AH28" s="663"/>
      <c r="AI28" s="663"/>
      <c r="AJ28" s="663"/>
      <c r="AK28" s="663"/>
      <c r="AL28" s="664" t="s">
        <v>238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2607998</v>
      </c>
      <c r="CS28" s="660"/>
      <c r="CT28" s="660"/>
      <c r="CU28" s="660"/>
      <c r="CV28" s="660"/>
      <c r="CW28" s="660"/>
      <c r="CX28" s="660"/>
      <c r="CY28" s="661"/>
      <c r="CZ28" s="664">
        <v>8</v>
      </c>
      <c r="DA28" s="695"/>
      <c r="DB28" s="695"/>
      <c r="DC28" s="697"/>
      <c r="DD28" s="668">
        <v>2607998</v>
      </c>
      <c r="DE28" s="660"/>
      <c r="DF28" s="660"/>
      <c r="DG28" s="660"/>
      <c r="DH28" s="660"/>
      <c r="DI28" s="660"/>
      <c r="DJ28" s="660"/>
      <c r="DK28" s="661"/>
      <c r="DL28" s="668">
        <v>2607998</v>
      </c>
      <c r="DM28" s="660"/>
      <c r="DN28" s="660"/>
      <c r="DO28" s="660"/>
      <c r="DP28" s="660"/>
      <c r="DQ28" s="660"/>
      <c r="DR28" s="660"/>
      <c r="DS28" s="660"/>
      <c r="DT28" s="660"/>
      <c r="DU28" s="660"/>
      <c r="DV28" s="661"/>
      <c r="DW28" s="664">
        <v>12.8</v>
      </c>
      <c r="DX28" s="695"/>
      <c r="DY28" s="695"/>
      <c r="DZ28" s="695"/>
      <c r="EA28" s="695"/>
      <c r="EB28" s="695"/>
      <c r="EC28" s="696"/>
    </row>
    <row r="29" spans="2:133" ht="11.25" customHeight="1" x14ac:dyDescent="0.15">
      <c r="B29" s="656" t="s">
        <v>295</v>
      </c>
      <c r="C29" s="657"/>
      <c r="D29" s="657"/>
      <c r="E29" s="657"/>
      <c r="F29" s="657"/>
      <c r="G29" s="657"/>
      <c r="H29" s="657"/>
      <c r="I29" s="657"/>
      <c r="J29" s="657"/>
      <c r="K29" s="657"/>
      <c r="L29" s="657"/>
      <c r="M29" s="657"/>
      <c r="N29" s="657"/>
      <c r="O29" s="657"/>
      <c r="P29" s="657"/>
      <c r="Q29" s="658"/>
      <c r="R29" s="659">
        <v>1988817</v>
      </c>
      <c r="S29" s="660"/>
      <c r="T29" s="660"/>
      <c r="U29" s="660"/>
      <c r="V29" s="660"/>
      <c r="W29" s="660"/>
      <c r="X29" s="660"/>
      <c r="Y29" s="661"/>
      <c r="Z29" s="662">
        <v>5.8</v>
      </c>
      <c r="AA29" s="662"/>
      <c r="AB29" s="662"/>
      <c r="AC29" s="662"/>
      <c r="AD29" s="663" t="s">
        <v>122</v>
      </c>
      <c r="AE29" s="663"/>
      <c r="AF29" s="663"/>
      <c r="AG29" s="663"/>
      <c r="AH29" s="663"/>
      <c r="AI29" s="663"/>
      <c r="AJ29" s="663"/>
      <c r="AK29" s="663"/>
      <c r="AL29" s="664" t="s">
        <v>233</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2607998</v>
      </c>
      <c r="CS29" s="683"/>
      <c r="CT29" s="683"/>
      <c r="CU29" s="683"/>
      <c r="CV29" s="683"/>
      <c r="CW29" s="683"/>
      <c r="CX29" s="683"/>
      <c r="CY29" s="684"/>
      <c r="CZ29" s="664">
        <v>8</v>
      </c>
      <c r="DA29" s="695"/>
      <c r="DB29" s="695"/>
      <c r="DC29" s="697"/>
      <c r="DD29" s="668">
        <v>2607998</v>
      </c>
      <c r="DE29" s="683"/>
      <c r="DF29" s="683"/>
      <c r="DG29" s="683"/>
      <c r="DH29" s="683"/>
      <c r="DI29" s="683"/>
      <c r="DJ29" s="683"/>
      <c r="DK29" s="684"/>
      <c r="DL29" s="668">
        <v>2607998</v>
      </c>
      <c r="DM29" s="683"/>
      <c r="DN29" s="683"/>
      <c r="DO29" s="683"/>
      <c r="DP29" s="683"/>
      <c r="DQ29" s="683"/>
      <c r="DR29" s="683"/>
      <c r="DS29" s="683"/>
      <c r="DT29" s="683"/>
      <c r="DU29" s="683"/>
      <c r="DV29" s="684"/>
      <c r="DW29" s="664">
        <v>12.8</v>
      </c>
      <c r="DX29" s="695"/>
      <c r="DY29" s="695"/>
      <c r="DZ29" s="695"/>
      <c r="EA29" s="695"/>
      <c r="EB29" s="695"/>
      <c r="EC29" s="696"/>
    </row>
    <row r="30" spans="2:133" ht="11.25" customHeight="1" x14ac:dyDescent="0.15">
      <c r="B30" s="656" t="s">
        <v>300</v>
      </c>
      <c r="C30" s="657"/>
      <c r="D30" s="657"/>
      <c r="E30" s="657"/>
      <c r="F30" s="657"/>
      <c r="G30" s="657"/>
      <c r="H30" s="657"/>
      <c r="I30" s="657"/>
      <c r="J30" s="657"/>
      <c r="K30" s="657"/>
      <c r="L30" s="657"/>
      <c r="M30" s="657"/>
      <c r="N30" s="657"/>
      <c r="O30" s="657"/>
      <c r="P30" s="657"/>
      <c r="Q30" s="658"/>
      <c r="R30" s="659">
        <v>21642</v>
      </c>
      <c r="S30" s="660"/>
      <c r="T30" s="660"/>
      <c r="U30" s="660"/>
      <c r="V30" s="660"/>
      <c r="W30" s="660"/>
      <c r="X30" s="660"/>
      <c r="Y30" s="661"/>
      <c r="Z30" s="662">
        <v>0.1</v>
      </c>
      <c r="AA30" s="662"/>
      <c r="AB30" s="662"/>
      <c r="AC30" s="662"/>
      <c r="AD30" s="663">
        <v>14460</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98.9</v>
      </c>
      <c r="BH30" s="720"/>
      <c r="BI30" s="720"/>
      <c r="BJ30" s="720"/>
      <c r="BK30" s="720"/>
      <c r="BL30" s="720"/>
      <c r="BM30" s="654">
        <v>96.4</v>
      </c>
      <c r="BN30" s="720"/>
      <c r="BO30" s="720"/>
      <c r="BP30" s="720"/>
      <c r="BQ30" s="721"/>
      <c r="BR30" s="719">
        <v>98.6</v>
      </c>
      <c r="BS30" s="720"/>
      <c r="BT30" s="720"/>
      <c r="BU30" s="720"/>
      <c r="BV30" s="720"/>
      <c r="BW30" s="720"/>
      <c r="BX30" s="654">
        <v>95.5</v>
      </c>
      <c r="BY30" s="720"/>
      <c r="BZ30" s="720"/>
      <c r="CA30" s="720"/>
      <c r="CB30" s="721"/>
      <c r="CD30" s="724"/>
      <c r="CE30" s="725"/>
      <c r="CF30" s="674" t="s">
        <v>303</v>
      </c>
      <c r="CG30" s="675"/>
      <c r="CH30" s="675"/>
      <c r="CI30" s="675"/>
      <c r="CJ30" s="675"/>
      <c r="CK30" s="675"/>
      <c r="CL30" s="675"/>
      <c r="CM30" s="675"/>
      <c r="CN30" s="675"/>
      <c r="CO30" s="675"/>
      <c r="CP30" s="675"/>
      <c r="CQ30" s="676"/>
      <c r="CR30" s="659">
        <v>2471653</v>
      </c>
      <c r="CS30" s="660"/>
      <c r="CT30" s="660"/>
      <c r="CU30" s="660"/>
      <c r="CV30" s="660"/>
      <c r="CW30" s="660"/>
      <c r="CX30" s="660"/>
      <c r="CY30" s="661"/>
      <c r="CZ30" s="664">
        <v>7.6</v>
      </c>
      <c r="DA30" s="695"/>
      <c r="DB30" s="695"/>
      <c r="DC30" s="697"/>
      <c r="DD30" s="668">
        <v>2471653</v>
      </c>
      <c r="DE30" s="660"/>
      <c r="DF30" s="660"/>
      <c r="DG30" s="660"/>
      <c r="DH30" s="660"/>
      <c r="DI30" s="660"/>
      <c r="DJ30" s="660"/>
      <c r="DK30" s="661"/>
      <c r="DL30" s="668">
        <v>2471653</v>
      </c>
      <c r="DM30" s="660"/>
      <c r="DN30" s="660"/>
      <c r="DO30" s="660"/>
      <c r="DP30" s="660"/>
      <c r="DQ30" s="660"/>
      <c r="DR30" s="660"/>
      <c r="DS30" s="660"/>
      <c r="DT30" s="660"/>
      <c r="DU30" s="660"/>
      <c r="DV30" s="661"/>
      <c r="DW30" s="664">
        <v>12.1</v>
      </c>
      <c r="DX30" s="695"/>
      <c r="DY30" s="695"/>
      <c r="DZ30" s="695"/>
      <c r="EA30" s="695"/>
      <c r="EB30" s="695"/>
      <c r="EC30" s="696"/>
    </row>
    <row r="31" spans="2:133" ht="11.25" customHeight="1" x14ac:dyDescent="0.15">
      <c r="B31" s="656" t="s">
        <v>304</v>
      </c>
      <c r="C31" s="657"/>
      <c r="D31" s="657"/>
      <c r="E31" s="657"/>
      <c r="F31" s="657"/>
      <c r="G31" s="657"/>
      <c r="H31" s="657"/>
      <c r="I31" s="657"/>
      <c r="J31" s="657"/>
      <c r="K31" s="657"/>
      <c r="L31" s="657"/>
      <c r="M31" s="657"/>
      <c r="N31" s="657"/>
      <c r="O31" s="657"/>
      <c r="P31" s="657"/>
      <c r="Q31" s="658"/>
      <c r="R31" s="659">
        <v>26156</v>
      </c>
      <c r="S31" s="660"/>
      <c r="T31" s="660"/>
      <c r="U31" s="660"/>
      <c r="V31" s="660"/>
      <c r="W31" s="660"/>
      <c r="X31" s="660"/>
      <c r="Y31" s="661"/>
      <c r="Z31" s="662">
        <v>0.1</v>
      </c>
      <c r="AA31" s="662"/>
      <c r="AB31" s="662"/>
      <c r="AC31" s="662"/>
      <c r="AD31" s="663" t="s">
        <v>166</v>
      </c>
      <c r="AE31" s="663"/>
      <c r="AF31" s="663"/>
      <c r="AG31" s="663"/>
      <c r="AH31" s="663"/>
      <c r="AI31" s="663"/>
      <c r="AJ31" s="663"/>
      <c r="AK31" s="663"/>
      <c r="AL31" s="664" t="s">
        <v>166</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98.5</v>
      </c>
      <c r="BH31" s="683"/>
      <c r="BI31" s="683"/>
      <c r="BJ31" s="683"/>
      <c r="BK31" s="683"/>
      <c r="BL31" s="683"/>
      <c r="BM31" s="665">
        <v>95.1</v>
      </c>
      <c r="BN31" s="717"/>
      <c r="BO31" s="717"/>
      <c r="BP31" s="717"/>
      <c r="BQ31" s="718"/>
      <c r="BR31" s="716">
        <v>98.2</v>
      </c>
      <c r="BS31" s="683"/>
      <c r="BT31" s="683"/>
      <c r="BU31" s="683"/>
      <c r="BV31" s="683"/>
      <c r="BW31" s="683"/>
      <c r="BX31" s="665">
        <v>94</v>
      </c>
      <c r="BY31" s="717"/>
      <c r="BZ31" s="717"/>
      <c r="CA31" s="717"/>
      <c r="CB31" s="718"/>
      <c r="CD31" s="724"/>
      <c r="CE31" s="725"/>
      <c r="CF31" s="674" t="s">
        <v>307</v>
      </c>
      <c r="CG31" s="675"/>
      <c r="CH31" s="675"/>
      <c r="CI31" s="675"/>
      <c r="CJ31" s="675"/>
      <c r="CK31" s="675"/>
      <c r="CL31" s="675"/>
      <c r="CM31" s="675"/>
      <c r="CN31" s="675"/>
      <c r="CO31" s="675"/>
      <c r="CP31" s="675"/>
      <c r="CQ31" s="676"/>
      <c r="CR31" s="659">
        <v>136345</v>
      </c>
      <c r="CS31" s="683"/>
      <c r="CT31" s="683"/>
      <c r="CU31" s="683"/>
      <c r="CV31" s="683"/>
      <c r="CW31" s="683"/>
      <c r="CX31" s="683"/>
      <c r="CY31" s="684"/>
      <c r="CZ31" s="664">
        <v>0.4</v>
      </c>
      <c r="DA31" s="695"/>
      <c r="DB31" s="695"/>
      <c r="DC31" s="697"/>
      <c r="DD31" s="668">
        <v>136345</v>
      </c>
      <c r="DE31" s="683"/>
      <c r="DF31" s="683"/>
      <c r="DG31" s="683"/>
      <c r="DH31" s="683"/>
      <c r="DI31" s="683"/>
      <c r="DJ31" s="683"/>
      <c r="DK31" s="684"/>
      <c r="DL31" s="668">
        <v>136345</v>
      </c>
      <c r="DM31" s="683"/>
      <c r="DN31" s="683"/>
      <c r="DO31" s="683"/>
      <c r="DP31" s="683"/>
      <c r="DQ31" s="683"/>
      <c r="DR31" s="683"/>
      <c r="DS31" s="683"/>
      <c r="DT31" s="683"/>
      <c r="DU31" s="683"/>
      <c r="DV31" s="684"/>
      <c r="DW31" s="664">
        <v>0.7</v>
      </c>
      <c r="DX31" s="695"/>
      <c r="DY31" s="695"/>
      <c r="DZ31" s="695"/>
      <c r="EA31" s="695"/>
      <c r="EB31" s="695"/>
      <c r="EC31" s="696"/>
    </row>
    <row r="32" spans="2:133" ht="11.25" customHeight="1" x14ac:dyDescent="0.15">
      <c r="B32" s="656" t="s">
        <v>308</v>
      </c>
      <c r="C32" s="657"/>
      <c r="D32" s="657"/>
      <c r="E32" s="657"/>
      <c r="F32" s="657"/>
      <c r="G32" s="657"/>
      <c r="H32" s="657"/>
      <c r="I32" s="657"/>
      <c r="J32" s="657"/>
      <c r="K32" s="657"/>
      <c r="L32" s="657"/>
      <c r="M32" s="657"/>
      <c r="N32" s="657"/>
      <c r="O32" s="657"/>
      <c r="P32" s="657"/>
      <c r="Q32" s="658"/>
      <c r="R32" s="659">
        <v>795791</v>
      </c>
      <c r="S32" s="660"/>
      <c r="T32" s="660"/>
      <c r="U32" s="660"/>
      <c r="V32" s="660"/>
      <c r="W32" s="660"/>
      <c r="X32" s="660"/>
      <c r="Y32" s="661"/>
      <c r="Z32" s="662">
        <v>2.2999999999999998</v>
      </c>
      <c r="AA32" s="662"/>
      <c r="AB32" s="662"/>
      <c r="AC32" s="662"/>
      <c r="AD32" s="663" t="s">
        <v>122</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99.2</v>
      </c>
      <c r="BH32" s="729"/>
      <c r="BI32" s="729"/>
      <c r="BJ32" s="729"/>
      <c r="BK32" s="729"/>
      <c r="BL32" s="729"/>
      <c r="BM32" s="730">
        <v>97.7</v>
      </c>
      <c r="BN32" s="729"/>
      <c r="BO32" s="729"/>
      <c r="BP32" s="729"/>
      <c r="BQ32" s="731"/>
      <c r="BR32" s="728">
        <v>99</v>
      </c>
      <c r="BS32" s="729"/>
      <c r="BT32" s="729"/>
      <c r="BU32" s="729"/>
      <c r="BV32" s="729"/>
      <c r="BW32" s="729"/>
      <c r="BX32" s="730">
        <v>96.8</v>
      </c>
      <c r="BY32" s="729"/>
      <c r="BZ32" s="729"/>
      <c r="CA32" s="729"/>
      <c r="CB32" s="731"/>
      <c r="CD32" s="726"/>
      <c r="CE32" s="727"/>
      <c r="CF32" s="674" t="s">
        <v>310</v>
      </c>
      <c r="CG32" s="675"/>
      <c r="CH32" s="675"/>
      <c r="CI32" s="675"/>
      <c r="CJ32" s="675"/>
      <c r="CK32" s="675"/>
      <c r="CL32" s="675"/>
      <c r="CM32" s="675"/>
      <c r="CN32" s="675"/>
      <c r="CO32" s="675"/>
      <c r="CP32" s="675"/>
      <c r="CQ32" s="676"/>
      <c r="CR32" s="659" t="s">
        <v>238</v>
      </c>
      <c r="CS32" s="660"/>
      <c r="CT32" s="660"/>
      <c r="CU32" s="660"/>
      <c r="CV32" s="660"/>
      <c r="CW32" s="660"/>
      <c r="CX32" s="660"/>
      <c r="CY32" s="661"/>
      <c r="CZ32" s="664" t="s">
        <v>122</v>
      </c>
      <c r="DA32" s="695"/>
      <c r="DB32" s="695"/>
      <c r="DC32" s="697"/>
      <c r="DD32" s="668" t="s">
        <v>122</v>
      </c>
      <c r="DE32" s="660"/>
      <c r="DF32" s="660"/>
      <c r="DG32" s="660"/>
      <c r="DH32" s="660"/>
      <c r="DI32" s="660"/>
      <c r="DJ32" s="660"/>
      <c r="DK32" s="661"/>
      <c r="DL32" s="668" t="s">
        <v>238</v>
      </c>
      <c r="DM32" s="660"/>
      <c r="DN32" s="660"/>
      <c r="DO32" s="660"/>
      <c r="DP32" s="660"/>
      <c r="DQ32" s="660"/>
      <c r="DR32" s="660"/>
      <c r="DS32" s="660"/>
      <c r="DT32" s="660"/>
      <c r="DU32" s="660"/>
      <c r="DV32" s="661"/>
      <c r="DW32" s="664" t="s">
        <v>238</v>
      </c>
      <c r="DX32" s="695"/>
      <c r="DY32" s="695"/>
      <c r="DZ32" s="695"/>
      <c r="EA32" s="695"/>
      <c r="EB32" s="695"/>
      <c r="EC32" s="696"/>
    </row>
    <row r="33" spans="2:133" ht="11.25" customHeight="1" x14ac:dyDescent="0.15">
      <c r="B33" s="656" t="s">
        <v>311</v>
      </c>
      <c r="C33" s="657"/>
      <c r="D33" s="657"/>
      <c r="E33" s="657"/>
      <c r="F33" s="657"/>
      <c r="G33" s="657"/>
      <c r="H33" s="657"/>
      <c r="I33" s="657"/>
      <c r="J33" s="657"/>
      <c r="K33" s="657"/>
      <c r="L33" s="657"/>
      <c r="M33" s="657"/>
      <c r="N33" s="657"/>
      <c r="O33" s="657"/>
      <c r="P33" s="657"/>
      <c r="Q33" s="658"/>
      <c r="R33" s="659">
        <v>639087</v>
      </c>
      <c r="S33" s="660"/>
      <c r="T33" s="660"/>
      <c r="U33" s="660"/>
      <c r="V33" s="660"/>
      <c r="W33" s="660"/>
      <c r="X33" s="660"/>
      <c r="Y33" s="661"/>
      <c r="Z33" s="662">
        <v>1.9</v>
      </c>
      <c r="AA33" s="662"/>
      <c r="AB33" s="662"/>
      <c r="AC33" s="662"/>
      <c r="AD33" s="663" t="s">
        <v>166</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11619536</v>
      </c>
      <c r="CS33" s="683"/>
      <c r="CT33" s="683"/>
      <c r="CU33" s="683"/>
      <c r="CV33" s="683"/>
      <c r="CW33" s="683"/>
      <c r="CX33" s="683"/>
      <c r="CY33" s="684"/>
      <c r="CZ33" s="664">
        <v>35.6</v>
      </c>
      <c r="DA33" s="695"/>
      <c r="DB33" s="695"/>
      <c r="DC33" s="697"/>
      <c r="DD33" s="668">
        <v>9892390</v>
      </c>
      <c r="DE33" s="683"/>
      <c r="DF33" s="683"/>
      <c r="DG33" s="683"/>
      <c r="DH33" s="683"/>
      <c r="DI33" s="683"/>
      <c r="DJ33" s="683"/>
      <c r="DK33" s="684"/>
      <c r="DL33" s="668">
        <v>8269565</v>
      </c>
      <c r="DM33" s="683"/>
      <c r="DN33" s="683"/>
      <c r="DO33" s="683"/>
      <c r="DP33" s="683"/>
      <c r="DQ33" s="683"/>
      <c r="DR33" s="683"/>
      <c r="DS33" s="683"/>
      <c r="DT33" s="683"/>
      <c r="DU33" s="683"/>
      <c r="DV33" s="684"/>
      <c r="DW33" s="664">
        <v>40.6</v>
      </c>
      <c r="DX33" s="695"/>
      <c r="DY33" s="695"/>
      <c r="DZ33" s="695"/>
      <c r="EA33" s="695"/>
      <c r="EB33" s="695"/>
      <c r="EC33" s="696"/>
    </row>
    <row r="34" spans="2:133" ht="11.25" customHeight="1" x14ac:dyDescent="0.15">
      <c r="B34" s="656" t="s">
        <v>313</v>
      </c>
      <c r="C34" s="657"/>
      <c r="D34" s="657"/>
      <c r="E34" s="657"/>
      <c r="F34" s="657"/>
      <c r="G34" s="657"/>
      <c r="H34" s="657"/>
      <c r="I34" s="657"/>
      <c r="J34" s="657"/>
      <c r="K34" s="657"/>
      <c r="L34" s="657"/>
      <c r="M34" s="657"/>
      <c r="N34" s="657"/>
      <c r="O34" s="657"/>
      <c r="P34" s="657"/>
      <c r="Q34" s="658"/>
      <c r="R34" s="659">
        <v>570606</v>
      </c>
      <c r="S34" s="660"/>
      <c r="T34" s="660"/>
      <c r="U34" s="660"/>
      <c r="V34" s="660"/>
      <c r="W34" s="660"/>
      <c r="X34" s="660"/>
      <c r="Y34" s="661"/>
      <c r="Z34" s="662">
        <v>1.7</v>
      </c>
      <c r="AA34" s="662"/>
      <c r="AB34" s="662"/>
      <c r="AC34" s="662"/>
      <c r="AD34" s="663">
        <v>6674</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4693547</v>
      </c>
      <c r="CS34" s="660"/>
      <c r="CT34" s="660"/>
      <c r="CU34" s="660"/>
      <c r="CV34" s="660"/>
      <c r="CW34" s="660"/>
      <c r="CX34" s="660"/>
      <c r="CY34" s="661"/>
      <c r="CZ34" s="664">
        <v>14.4</v>
      </c>
      <c r="DA34" s="695"/>
      <c r="DB34" s="695"/>
      <c r="DC34" s="697"/>
      <c r="DD34" s="668">
        <v>3635831</v>
      </c>
      <c r="DE34" s="660"/>
      <c r="DF34" s="660"/>
      <c r="DG34" s="660"/>
      <c r="DH34" s="660"/>
      <c r="DI34" s="660"/>
      <c r="DJ34" s="660"/>
      <c r="DK34" s="661"/>
      <c r="DL34" s="668">
        <v>3453721</v>
      </c>
      <c r="DM34" s="660"/>
      <c r="DN34" s="660"/>
      <c r="DO34" s="660"/>
      <c r="DP34" s="660"/>
      <c r="DQ34" s="660"/>
      <c r="DR34" s="660"/>
      <c r="DS34" s="660"/>
      <c r="DT34" s="660"/>
      <c r="DU34" s="660"/>
      <c r="DV34" s="661"/>
      <c r="DW34" s="664">
        <v>17</v>
      </c>
      <c r="DX34" s="695"/>
      <c r="DY34" s="695"/>
      <c r="DZ34" s="695"/>
      <c r="EA34" s="695"/>
      <c r="EB34" s="695"/>
      <c r="EC34" s="696"/>
    </row>
    <row r="35" spans="2:133" ht="11.25" customHeight="1" x14ac:dyDescent="0.15">
      <c r="B35" s="656" t="s">
        <v>317</v>
      </c>
      <c r="C35" s="657"/>
      <c r="D35" s="657"/>
      <c r="E35" s="657"/>
      <c r="F35" s="657"/>
      <c r="G35" s="657"/>
      <c r="H35" s="657"/>
      <c r="I35" s="657"/>
      <c r="J35" s="657"/>
      <c r="K35" s="657"/>
      <c r="L35" s="657"/>
      <c r="M35" s="657"/>
      <c r="N35" s="657"/>
      <c r="O35" s="657"/>
      <c r="P35" s="657"/>
      <c r="Q35" s="658"/>
      <c r="R35" s="659">
        <v>2560659</v>
      </c>
      <c r="S35" s="660"/>
      <c r="T35" s="660"/>
      <c r="U35" s="660"/>
      <c r="V35" s="660"/>
      <c r="W35" s="660"/>
      <c r="X35" s="660"/>
      <c r="Y35" s="661"/>
      <c r="Z35" s="662">
        <v>7.5</v>
      </c>
      <c r="AA35" s="662"/>
      <c r="AB35" s="662"/>
      <c r="AC35" s="662"/>
      <c r="AD35" s="663" t="s">
        <v>166</v>
      </c>
      <c r="AE35" s="663"/>
      <c r="AF35" s="663"/>
      <c r="AG35" s="663"/>
      <c r="AH35" s="663"/>
      <c r="AI35" s="663"/>
      <c r="AJ35" s="663"/>
      <c r="AK35" s="663"/>
      <c r="AL35" s="664" t="s">
        <v>166</v>
      </c>
      <c r="AM35" s="665"/>
      <c r="AN35" s="665"/>
      <c r="AO35" s="666"/>
      <c r="AP35" s="214"/>
      <c r="AQ35" s="732" t="s">
        <v>318</v>
      </c>
      <c r="AR35" s="733"/>
      <c r="AS35" s="733"/>
      <c r="AT35" s="733"/>
      <c r="AU35" s="733"/>
      <c r="AV35" s="733"/>
      <c r="AW35" s="733"/>
      <c r="AX35" s="733"/>
      <c r="AY35" s="734"/>
      <c r="AZ35" s="648">
        <v>3441564</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70671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155127</v>
      </c>
      <c r="CS35" s="683"/>
      <c r="CT35" s="683"/>
      <c r="CU35" s="683"/>
      <c r="CV35" s="683"/>
      <c r="CW35" s="683"/>
      <c r="CX35" s="683"/>
      <c r="CY35" s="684"/>
      <c r="CZ35" s="664">
        <v>0.5</v>
      </c>
      <c r="DA35" s="695"/>
      <c r="DB35" s="695"/>
      <c r="DC35" s="697"/>
      <c r="DD35" s="668">
        <v>140392</v>
      </c>
      <c r="DE35" s="683"/>
      <c r="DF35" s="683"/>
      <c r="DG35" s="683"/>
      <c r="DH35" s="683"/>
      <c r="DI35" s="683"/>
      <c r="DJ35" s="683"/>
      <c r="DK35" s="684"/>
      <c r="DL35" s="668">
        <v>140392</v>
      </c>
      <c r="DM35" s="683"/>
      <c r="DN35" s="683"/>
      <c r="DO35" s="683"/>
      <c r="DP35" s="683"/>
      <c r="DQ35" s="683"/>
      <c r="DR35" s="683"/>
      <c r="DS35" s="683"/>
      <c r="DT35" s="683"/>
      <c r="DU35" s="683"/>
      <c r="DV35" s="684"/>
      <c r="DW35" s="664">
        <v>0.7</v>
      </c>
      <c r="DX35" s="695"/>
      <c r="DY35" s="695"/>
      <c r="DZ35" s="695"/>
      <c r="EA35" s="695"/>
      <c r="EB35" s="695"/>
      <c r="EC35" s="696"/>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166</v>
      </c>
      <c r="S36" s="660"/>
      <c r="T36" s="660"/>
      <c r="U36" s="660"/>
      <c r="V36" s="660"/>
      <c r="W36" s="660"/>
      <c r="X36" s="660"/>
      <c r="Y36" s="661"/>
      <c r="Z36" s="662" t="s">
        <v>166</v>
      </c>
      <c r="AA36" s="662"/>
      <c r="AB36" s="662"/>
      <c r="AC36" s="662"/>
      <c r="AD36" s="663" t="s">
        <v>122</v>
      </c>
      <c r="AE36" s="663"/>
      <c r="AF36" s="663"/>
      <c r="AG36" s="663"/>
      <c r="AH36" s="663"/>
      <c r="AI36" s="663"/>
      <c r="AJ36" s="663"/>
      <c r="AK36" s="663"/>
      <c r="AL36" s="664" t="s">
        <v>166</v>
      </c>
      <c r="AM36" s="665"/>
      <c r="AN36" s="665"/>
      <c r="AO36" s="666"/>
      <c r="AQ36" s="736" t="s">
        <v>322</v>
      </c>
      <c r="AR36" s="737"/>
      <c r="AS36" s="737"/>
      <c r="AT36" s="737"/>
      <c r="AU36" s="737"/>
      <c r="AV36" s="737"/>
      <c r="AW36" s="737"/>
      <c r="AX36" s="737"/>
      <c r="AY36" s="738"/>
      <c r="AZ36" s="659">
        <v>658331</v>
      </c>
      <c r="BA36" s="660"/>
      <c r="BB36" s="660"/>
      <c r="BC36" s="660"/>
      <c r="BD36" s="683"/>
      <c r="BE36" s="683"/>
      <c r="BF36" s="718"/>
      <c r="BG36" s="674" t="s">
        <v>323</v>
      </c>
      <c r="BH36" s="675"/>
      <c r="BI36" s="675"/>
      <c r="BJ36" s="675"/>
      <c r="BK36" s="675"/>
      <c r="BL36" s="675"/>
      <c r="BM36" s="675"/>
      <c r="BN36" s="675"/>
      <c r="BO36" s="675"/>
      <c r="BP36" s="675"/>
      <c r="BQ36" s="675"/>
      <c r="BR36" s="675"/>
      <c r="BS36" s="675"/>
      <c r="BT36" s="675"/>
      <c r="BU36" s="676"/>
      <c r="BV36" s="659">
        <v>-402250</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3700179</v>
      </c>
      <c r="CS36" s="660"/>
      <c r="CT36" s="660"/>
      <c r="CU36" s="660"/>
      <c r="CV36" s="660"/>
      <c r="CW36" s="660"/>
      <c r="CX36" s="660"/>
      <c r="CY36" s="661"/>
      <c r="CZ36" s="664">
        <v>11.3</v>
      </c>
      <c r="DA36" s="695"/>
      <c r="DB36" s="695"/>
      <c r="DC36" s="697"/>
      <c r="DD36" s="668">
        <v>3448894</v>
      </c>
      <c r="DE36" s="660"/>
      <c r="DF36" s="660"/>
      <c r="DG36" s="660"/>
      <c r="DH36" s="660"/>
      <c r="DI36" s="660"/>
      <c r="DJ36" s="660"/>
      <c r="DK36" s="661"/>
      <c r="DL36" s="668">
        <v>2700284</v>
      </c>
      <c r="DM36" s="660"/>
      <c r="DN36" s="660"/>
      <c r="DO36" s="660"/>
      <c r="DP36" s="660"/>
      <c r="DQ36" s="660"/>
      <c r="DR36" s="660"/>
      <c r="DS36" s="660"/>
      <c r="DT36" s="660"/>
      <c r="DU36" s="660"/>
      <c r="DV36" s="661"/>
      <c r="DW36" s="664">
        <v>13.3</v>
      </c>
      <c r="DX36" s="695"/>
      <c r="DY36" s="695"/>
      <c r="DZ36" s="695"/>
      <c r="EA36" s="695"/>
      <c r="EB36" s="695"/>
      <c r="EC36" s="696"/>
    </row>
    <row r="37" spans="2:133" ht="11.25" customHeight="1" x14ac:dyDescent="0.15">
      <c r="B37" s="656" t="s">
        <v>325</v>
      </c>
      <c r="C37" s="657"/>
      <c r="D37" s="657"/>
      <c r="E37" s="657"/>
      <c r="F37" s="657"/>
      <c r="G37" s="657"/>
      <c r="H37" s="657"/>
      <c r="I37" s="657"/>
      <c r="J37" s="657"/>
      <c r="K37" s="657"/>
      <c r="L37" s="657"/>
      <c r="M37" s="657"/>
      <c r="N37" s="657"/>
      <c r="O37" s="657"/>
      <c r="P37" s="657"/>
      <c r="Q37" s="658"/>
      <c r="R37" s="659">
        <v>1253959</v>
      </c>
      <c r="S37" s="660"/>
      <c r="T37" s="660"/>
      <c r="U37" s="660"/>
      <c r="V37" s="660"/>
      <c r="W37" s="660"/>
      <c r="X37" s="660"/>
      <c r="Y37" s="661"/>
      <c r="Z37" s="662">
        <v>3.7</v>
      </c>
      <c r="AA37" s="662"/>
      <c r="AB37" s="662"/>
      <c r="AC37" s="662"/>
      <c r="AD37" s="663" t="s">
        <v>238</v>
      </c>
      <c r="AE37" s="663"/>
      <c r="AF37" s="663"/>
      <c r="AG37" s="663"/>
      <c r="AH37" s="663"/>
      <c r="AI37" s="663"/>
      <c r="AJ37" s="663"/>
      <c r="AK37" s="663"/>
      <c r="AL37" s="664" t="s">
        <v>166</v>
      </c>
      <c r="AM37" s="665"/>
      <c r="AN37" s="665"/>
      <c r="AO37" s="666"/>
      <c r="AQ37" s="736" t="s">
        <v>326</v>
      </c>
      <c r="AR37" s="737"/>
      <c r="AS37" s="737"/>
      <c r="AT37" s="737"/>
      <c r="AU37" s="737"/>
      <c r="AV37" s="737"/>
      <c r="AW37" s="737"/>
      <c r="AX37" s="737"/>
      <c r="AY37" s="738"/>
      <c r="AZ37" s="659">
        <v>2130</v>
      </c>
      <c r="BA37" s="660"/>
      <c r="BB37" s="660"/>
      <c r="BC37" s="660"/>
      <c r="BD37" s="683"/>
      <c r="BE37" s="683"/>
      <c r="BF37" s="718"/>
      <c r="BG37" s="674" t="s">
        <v>327</v>
      </c>
      <c r="BH37" s="675"/>
      <c r="BI37" s="675"/>
      <c r="BJ37" s="675"/>
      <c r="BK37" s="675"/>
      <c r="BL37" s="675"/>
      <c r="BM37" s="675"/>
      <c r="BN37" s="675"/>
      <c r="BO37" s="675"/>
      <c r="BP37" s="675"/>
      <c r="BQ37" s="675"/>
      <c r="BR37" s="675"/>
      <c r="BS37" s="675"/>
      <c r="BT37" s="675"/>
      <c r="BU37" s="676"/>
      <c r="BV37" s="659">
        <v>15740</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1957749</v>
      </c>
      <c r="CS37" s="683"/>
      <c r="CT37" s="683"/>
      <c r="CU37" s="683"/>
      <c r="CV37" s="683"/>
      <c r="CW37" s="683"/>
      <c r="CX37" s="683"/>
      <c r="CY37" s="684"/>
      <c r="CZ37" s="664">
        <v>6</v>
      </c>
      <c r="DA37" s="695"/>
      <c r="DB37" s="695"/>
      <c r="DC37" s="697"/>
      <c r="DD37" s="668">
        <v>1957749</v>
      </c>
      <c r="DE37" s="683"/>
      <c r="DF37" s="683"/>
      <c r="DG37" s="683"/>
      <c r="DH37" s="683"/>
      <c r="DI37" s="683"/>
      <c r="DJ37" s="683"/>
      <c r="DK37" s="684"/>
      <c r="DL37" s="668">
        <v>1790895</v>
      </c>
      <c r="DM37" s="683"/>
      <c r="DN37" s="683"/>
      <c r="DO37" s="683"/>
      <c r="DP37" s="683"/>
      <c r="DQ37" s="683"/>
      <c r="DR37" s="683"/>
      <c r="DS37" s="683"/>
      <c r="DT37" s="683"/>
      <c r="DU37" s="683"/>
      <c r="DV37" s="684"/>
      <c r="DW37" s="664">
        <v>8.8000000000000007</v>
      </c>
      <c r="DX37" s="695"/>
      <c r="DY37" s="695"/>
      <c r="DZ37" s="695"/>
      <c r="EA37" s="695"/>
      <c r="EB37" s="695"/>
      <c r="EC37" s="696"/>
    </row>
    <row r="38" spans="2:133" ht="11.25" customHeight="1" x14ac:dyDescent="0.15">
      <c r="B38" s="704" t="s">
        <v>329</v>
      </c>
      <c r="C38" s="705"/>
      <c r="D38" s="705"/>
      <c r="E38" s="705"/>
      <c r="F38" s="705"/>
      <c r="G38" s="705"/>
      <c r="H38" s="705"/>
      <c r="I38" s="705"/>
      <c r="J38" s="705"/>
      <c r="K38" s="705"/>
      <c r="L38" s="705"/>
      <c r="M38" s="705"/>
      <c r="N38" s="705"/>
      <c r="O38" s="705"/>
      <c r="P38" s="705"/>
      <c r="Q38" s="706"/>
      <c r="R38" s="739">
        <v>34041947</v>
      </c>
      <c r="S38" s="740"/>
      <c r="T38" s="740"/>
      <c r="U38" s="740"/>
      <c r="V38" s="740"/>
      <c r="W38" s="740"/>
      <c r="X38" s="740"/>
      <c r="Y38" s="741"/>
      <c r="Z38" s="742">
        <v>100</v>
      </c>
      <c r="AA38" s="742"/>
      <c r="AB38" s="742"/>
      <c r="AC38" s="742"/>
      <c r="AD38" s="743">
        <v>19105889</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233</v>
      </c>
      <c r="BA38" s="660"/>
      <c r="BB38" s="660"/>
      <c r="BC38" s="660"/>
      <c r="BD38" s="683"/>
      <c r="BE38" s="683"/>
      <c r="BF38" s="718"/>
      <c r="BG38" s="674" t="s">
        <v>331</v>
      </c>
      <c r="BH38" s="675"/>
      <c r="BI38" s="675"/>
      <c r="BJ38" s="675"/>
      <c r="BK38" s="675"/>
      <c r="BL38" s="675"/>
      <c r="BM38" s="675"/>
      <c r="BN38" s="675"/>
      <c r="BO38" s="675"/>
      <c r="BP38" s="675"/>
      <c r="BQ38" s="675"/>
      <c r="BR38" s="675"/>
      <c r="BS38" s="675"/>
      <c r="BT38" s="675"/>
      <c r="BU38" s="676"/>
      <c r="BV38" s="659">
        <v>24583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2781103</v>
      </c>
      <c r="CS38" s="660"/>
      <c r="CT38" s="660"/>
      <c r="CU38" s="660"/>
      <c r="CV38" s="660"/>
      <c r="CW38" s="660"/>
      <c r="CX38" s="660"/>
      <c r="CY38" s="661"/>
      <c r="CZ38" s="664">
        <v>8.5</v>
      </c>
      <c r="DA38" s="695"/>
      <c r="DB38" s="695"/>
      <c r="DC38" s="697"/>
      <c r="DD38" s="668">
        <v>2407273</v>
      </c>
      <c r="DE38" s="660"/>
      <c r="DF38" s="660"/>
      <c r="DG38" s="660"/>
      <c r="DH38" s="660"/>
      <c r="DI38" s="660"/>
      <c r="DJ38" s="660"/>
      <c r="DK38" s="661"/>
      <c r="DL38" s="668">
        <v>1975168</v>
      </c>
      <c r="DM38" s="660"/>
      <c r="DN38" s="660"/>
      <c r="DO38" s="660"/>
      <c r="DP38" s="660"/>
      <c r="DQ38" s="660"/>
      <c r="DR38" s="660"/>
      <c r="DS38" s="660"/>
      <c r="DT38" s="660"/>
      <c r="DU38" s="660"/>
      <c r="DV38" s="661"/>
      <c r="DW38" s="664">
        <v>9.6999999999999993</v>
      </c>
      <c r="DX38" s="695"/>
      <c r="DY38" s="695"/>
      <c r="DZ38" s="695"/>
      <c r="EA38" s="695"/>
      <c r="EB38" s="695"/>
      <c r="EC38" s="696"/>
    </row>
    <row r="39" spans="2:133" ht="11.25" customHeight="1" x14ac:dyDescent="0.15">
      <c r="AQ39" s="736" t="s">
        <v>333</v>
      </c>
      <c r="AR39" s="737"/>
      <c r="AS39" s="737"/>
      <c r="AT39" s="737"/>
      <c r="AU39" s="737"/>
      <c r="AV39" s="737"/>
      <c r="AW39" s="737"/>
      <c r="AX39" s="737"/>
      <c r="AY39" s="738"/>
      <c r="AZ39" s="659" t="s">
        <v>238</v>
      </c>
      <c r="BA39" s="660"/>
      <c r="BB39" s="660"/>
      <c r="BC39" s="660"/>
      <c r="BD39" s="683"/>
      <c r="BE39" s="683"/>
      <c r="BF39" s="718"/>
      <c r="BG39" s="750" t="s">
        <v>334</v>
      </c>
      <c r="BH39" s="751"/>
      <c r="BI39" s="751"/>
      <c r="BJ39" s="751"/>
      <c r="BK39" s="751"/>
      <c r="BL39" s="215"/>
      <c r="BM39" s="675" t="s">
        <v>335</v>
      </c>
      <c r="BN39" s="675"/>
      <c r="BO39" s="675"/>
      <c r="BP39" s="675"/>
      <c r="BQ39" s="675"/>
      <c r="BR39" s="675"/>
      <c r="BS39" s="675"/>
      <c r="BT39" s="675"/>
      <c r="BU39" s="676"/>
      <c r="BV39" s="659">
        <v>91</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286043</v>
      </c>
      <c r="CS39" s="683"/>
      <c r="CT39" s="683"/>
      <c r="CU39" s="683"/>
      <c r="CV39" s="683"/>
      <c r="CW39" s="683"/>
      <c r="CX39" s="683"/>
      <c r="CY39" s="684"/>
      <c r="CZ39" s="664">
        <v>0.9</v>
      </c>
      <c r="DA39" s="695"/>
      <c r="DB39" s="695"/>
      <c r="DC39" s="697"/>
      <c r="DD39" s="668">
        <v>260000</v>
      </c>
      <c r="DE39" s="683"/>
      <c r="DF39" s="683"/>
      <c r="DG39" s="683"/>
      <c r="DH39" s="683"/>
      <c r="DI39" s="683"/>
      <c r="DJ39" s="683"/>
      <c r="DK39" s="684"/>
      <c r="DL39" s="668" t="s">
        <v>122</v>
      </c>
      <c r="DM39" s="683"/>
      <c r="DN39" s="683"/>
      <c r="DO39" s="683"/>
      <c r="DP39" s="683"/>
      <c r="DQ39" s="683"/>
      <c r="DR39" s="683"/>
      <c r="DS39" s="683"/>
      <c r="DT39" s="683"/>
      <c r="DU39" s="683"/>
      <c r="DV39" s="684"/>
      <c r="DW39" s="664" t="s">
        <v>238</v>
      </c>
      <c r="DX39" s="695"/>
      <c r="DY39" s="695"/>
      <c r="DZ39" s="695"/>
      <c r="EA39" s="695"/>
      <c r="EB39" s="695"/>
      <c r="EC39" s="696"/>
    </row>
    <row r="40" spans="2:133" ht="11.25" customHeight="1" x14ac:dyDescent="0.15">
      <c r="AQ40" s="736" t="s">
        <v>337</v>
      </c>
      <c r="AR40" s="737"/>
      <c r="AS40" s="737"/>
      <c r="AT40" s="737"/>
      <c r="AU40" s="737"/>
      <c r="AV40" s="737"/>
      <c r="AW40" s="737"/>
      <c r="AX40" s="737"/>
      <c r="AY40" s="738"/>
      <c r="AZ40" s="659">
        <v>906932</v>
      </c>
      <c r="BA40" s="660"/>
      <c r="BB40" s="660"/>
      <c r="BC40" s="660"/>
      <c r="BD40" s="683"/>
      <c r="BE40" s="683"/>
      <c r="BF40" s="718"/>
      <c r="BG40" s="750"/>
      <c r="BH40" s="751"/>
      <c r="BI40" s="751"/>
      <c r="BJ40" s="751"/>
      <c r="BK40" s="751"/>
      <c r="BL40" s="215"/>
      <c r="BM40" s="675" t="s">
        <v>338</v>
      </c>
      <c r="BN40" s="675"/>
      <c r="BO40" s="675"/>
      <c r="BP40" s="675"/>
      <c r="BQ40" s="675"/>
      <c r="BR40" s="675"/>
      <c r="BS40" s="675"/>
      <c r="BT40" s="675"/>
      <c r="BU40" s="676"/>
      <c r="BV40" s="659">
        <v>104</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3537</v>
      </c>
      <c r="CS40" s="660"/>
      <c r="CT40" s="660"/>
      <c r="CU40" s="660"/>
      <c r="CV40" s="660"/>
      <c r="CW40" s="660"/>
      <c r="CX40" s="660"/>
      <c r="CY40" s="661"/>
      <c r="CZ40" s="664">
        <v>0</v>
      </c>
      <c r="DA40" s="695"/>
      <c r="DB40" s="695"/>
      <c r="DC40" s="697"/>
      <c r="DD40" s="668" t="s">
        <v>238</v>
      </c>
      <c r="DE40" s="660"/>
      <c r="DF40" s="660"/>
      <c r="DG40" s="660"/>
      <c r="DH40" s="660"/>
      <c r="DI40" s="660"/>
      <c r="DJ40" s="660"/>
      <c r="DK40" s="661"/>
      <c r="DL40" s="668" t="s">
        <v>122</v>
      </c>
      <c r="DM40" s="660"/>
      <c r="DN40" s="660"/>
      <c r="DO40" s="660"/>
      <c r="DP40" s="660"/>
      <c r="DQ40" s="660"/>
      <c r="DR40" s="660"/>
      <c r="DS40" s="660"/>
      <c r="DT40" s="660"/>
      <c r="DU40" s="660"/>
      <c r="DV40" s="661"/>
      <c r="DW40" s="664" t="s">
        <v>238</v>
      </c>
      <c r="DX40" s="695"/>
      <c r="DY40" s="695"/>
      <c r="DZ40" s="695"/>
      <c r="EA40" s="695"/>
      <c r="EB40" s="695"/>
      <c r="EC40" s="696"/>
    </row>
    <row r="41" spans="2:133" ht="11.25" customHeight="1" x14ac:dyDescent="0.15">
      <c r="AQ41" s="746" t="s">
        <v>340</v>
      </c>
      <c r="AR41" s="747"/>
      <c r="AS41" s="747"/>
      <c r="AT41" s="747"/>
      <c r="AU41" s="747"/>
      <c r="AV41" s="747"/>
      <c r="AW41" s="747"/>
      <c r="AX41" s="747"/>
      <c r="AY41" s="748"/>
      <c r="AZ41" s="739">
        <v>1874171</v>
      </c>
      <c r="BA41" s="740"/>
      <c r="BB41" s="740"/>
      <c r="BC41" s="740"/>
      <c r="BD41" s="729"/>
      <c r="BE41" s="729"/>
      <c r="BF41" s="731"/>
      <c r="BG41" s="752"/>
      <c r="BH41" s="753"/>
      <c r="BI41" s="753"/>
      <c r="BJ41" s="753"/>
      <c r="BK41" s="753"/>
      <c r="BL41" s="216"/>
      <c r="BM41" s="686" t="s">
        <v>341</v>
      </c>
      <c r="BN41" s="686"/>
      <c r="BO41" s="686"/>
      <c r="BP41" s="686"/>
      <c r="BQ41" s="686"/>
      <c r="BR41" s="686"/>
      <c r="BS41" s="686"/>
      <c r="BT41" s="686"/>
      <c r="BU41" s="687"/>
      <c r="BV41" s="739">
        <v>294</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166</v>
      </c>
      <c r="CS41" s="683"/>
      <c r="CT41" s="683"/>
      <c r="CU41" s="683"/>
      <c r="CV41" s="683"/>
      <c r="CW41" s="683"/>
      <c r="CX41" s="683"/>
      <c r="CY41" s="684"/>
      <c r="CZ41" s="664" t="s">
        <v>166</v>
      </c>
      <c r="DA41" s="695"/>
      <c r="DB41" s="695"/>
      <c r="DC41" s="697"/>
      <c r="DD41" s="668" t="s">
        <v>122</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4181938</v>
      </c>
      <c r="CS42" s="660"/>
      <c r="CT42" s="660"/>
      <c r="CU42" s="660"/>
      <c r="CV42" s="660"/>
      <c r="CW42" s="660"/>
      <c r="CX42" s="660"/>
      <c r="CY42" s="661"/>
      <c r="CZ42" s="664">
        <v>12.8</v>
      </c>
      <c r="DA42" s="665"/>
      <c r="DB42" s="665"/>
      <c r="DC42" s="760"/>
      <c r="DD42" s="668">
        <v>1413258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114214</v>
      </c>
      <c r="CS43" s="683"/>
      <c r="CT43" s="683"/>
      <c r="CU43" s="683"/>
      <c r="CV43" s="683"/>
      <c r="CW43" s="683"/>
      <c r="CX43" s="683"/>
      <c r="CY43" s="684"/>
      <c r="CZ43" s="664">
        <v>0.3</v>
      </c>
      <c r="DA43" s="695"/>
      <c r="DB43" s="695"/>
      <c r="DC43" s="697"/>
      <c r="DD43" s="668">
        <v>114214</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4181938</v>
      </c>
      <c r="CS44" s="660"/>
      <c r="CT44" s="660"/>
      <c r="CU44" s="660"/>
      <c r="CV44" s="660"/>
      <c r="CW44" s="660"/>
      <c r="CX44" s="660"/>
      <c r="CY44" s="661"/>
      <c r="CZ44" s="664">
        <v>12.8</v>
      </c>
      <c r="DA44" s="665"/>
      <c r="DB44" s="665"/>
      <c r="DC44" s="760"/>
      <c r="DD44" s="668">
        <v>1413258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1421030</v>
      </c>
      <c r="CS45" s="683"/>
      <c r="CT45" s="683"/>
      <c r="CU45" s="683"/>
      <c r="CV45" s="683"/>
      <c r="CW45" s="683"/>
      <c r="CX45" s="683"/>
      <c r="CY45" s="684"/>
      <c r="CZ45" s="664">
        <v>4.4000000000000004</v>
      </c>
      <c r="DA45" s="695"/>
      <c r="DB45" s="695"/>
      <c r="DC45" s="697"/>
      <c r="DD45" s="668">
        <v>118765</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2760908</v>
      </c>
      <c r="CS46" s="660"/>
      <c r="CT46" s="660"/>
      <c r="CU46" s="660"/>
      <c r="CV46" s="660"/>
      <c r="CW46" s="660"/>
      <c r="CX46" s="660"/>
      <c r="CY46" s="661"/>
      <c r="CZ46" s="664">
        <v>8.5</v>
      </c>
      <c r="DA46" s="665"/>
      <c r="DB46" s="665"/>
      <c r="DC46" s="760"/>
      <c r="DD46" s="668">
        <v>1294493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238</v>
      </c>
      <c r="CS47" s="683"/>
      <c r="CT47" s="683"/>
      <c r="CU47" s="683"/>
      <c r="CV47" s="683"/>
      <c r="CW47" s="683"/>
      <c r="CX47" s="683"/>
      <c r="CY47" s="684"/>
      <c r="CZ47" s="664" t="s">
        <v>233</v>
      </c>
      <c r="DA47" s="695"/>
      <c r="DB47" s="695"/>
      <c r="DC47" s="697"/>
      <c r="DD47" s="668" t="s">
        <v>166</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166</v>
      </c>
      <c r="CS48" s="660"/>
      <c r="CT48" s="660"/>
      <c r="CU48" s="660"/>
      <c r="CV48" s="660"/>
      <c r="CW48" s="660"/>
      <c r="CX48" s="660"/>
      <c r="CY48" s="661"/>
      <c r="CZ48" s="664" t="s">
        <v>166</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32640180</v>
      </c>
      <c r="CS49" s="729"/>
      <c r="CT49" s="729"/>
      <c r="CU49" s="729"/>
      <c r="CV49" s="729"/>
      <c r="CW49" s="729"/>
      <c r="CX49" s="729"/>
      <c r="CY49" s="761"/>
      <c r="CZ49" s="744">
        <v>100</v>
      </c>
      <c r="DA49" s="762"/>
      <c r="DB49" s="762"/>
      <c r="DC49" s="763"/>
      <c r="DD49" s="764">
        <v>21344349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0lwL76gDt8enlrWvLDzLzs9Ih28x/GcVK0st0pUVA8LTsWW4jB3FHXYq6Nj603hFBvVpSYNBVz6gc+NH+NI6Q==" saltValue="YNYKMNPD0Cmlyvf06v6x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55" zoomScaleNormal="55" zoomScaleSheetLayoutView="70" workbookViewId="0">
      <selection activeCell="BJ82" sqref="BJ8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33690</v>
      </c>
      <c r="R7" s="795"/>
      <c r="S7" s="795"/>
      <c r="T7" s="795"/>
      <c r="U7" s="795"/>
      <c r="V7" s="795">
        <v>32431</v>
      </c>
      <c r="W7" s="795"/>
      <c r="X7" s="795"/>
      <c r="Y7" s="795"/>
      <c r="Z7" s="795"/>
      <c r="AA7" s="795">
        <v>1259</v>
      </c>
      <c r="AB7" s="795"/>
      <c r="AC7" s="795"/>
      <c r="AD7" s="795"/>
      <c r="AE7" s="796"/>
      <c r="AF7" s="797">
        <v>649</v>
      </c>
      <c r="AG7" s="798"/>
      <c r="AH7" s="798"/>
      <c r="AI7" s="798"/>
      <c r="AJ7" s="799"/>
      <c r="AK7" s="834">
        <v>796</v>
      </c>
      <c r="AL7" s="835"/>
      <c r="AM7" s="835"/>
      <c r="AN7" s="835"/>
      <c r="AO7" s="835"/>
      <c r="AP7" s="835">
        <v>21221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-6</v>
      </c>
      <c r="CI7" s="832"/>
      <c r="CJ7" s="832"/>
      <c r="CK7" s="832"/>
      <c r="CL7" s="833"/>
      <c r="CM7" s="831">
        <v>67</v>
      </c>
      <c r="CN7" s="832"/>
      <c r="CO7" s="832"/>
      <c r="CP7" s="832"/>
      <c r="CQ7" s="833"/>
      <c r="CR7" s="831">
        <v>10</v>
      </c>
      <c r="CS7" s="832"/>
      <c r="CT7" s="832"/>
      <c r="CU7" s="832"/>
      <c r="CV7" s="833"/>
      <c r="CW7" s="831" t="s">
        <v>510</v>
      </c>
      <c r="CX7" s="832"/>
      <c r="CY7" s="832"/>
      <c r="CZ7" s="832"/>
      <c r="DA7" s="833"/>
      <c r="DB7" s="831" t="s">
        <v>510</v>
      </c>
      <c r="DC7" s="832"/>
      <c r="DD7" s="832"/>
      <c r="DE7" s="832"/>
      <c r="DF7" s="833"/>
      <c r="DG7" s="831" t="s">
        <v>510</v>
      </c>
      <c r="DH7" s="832"/>
      <c r="DI7" s="832"/>
      <c r="DJ7" s="832"/>
      <c r="DK7" s="833"/>
      <c r="DL7" s="831" t="s">
        <v>510</v>
      </c>
      <c r="DM7" s="832"/>
      <c r="DN7" s="832"/>
      <c r="DO7" s="832"/>
      <c r="DP7" s="833"/>
      <c r="DQ7" s="831" t="s">
        <v>510</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386</v>
      </c>
      <c r="R8" s="819"/>
      <c r="S8" s="819"/>
      <c r="T8" s="819"/>
      <c r="U8" s="819"/>
      <c r="V8" s="819">
        <v>308</v>
      </c>
      <c r="W8" s="819"/>
      <c r="X8" s="819"/>
      <c r="Y8" s="819"/>
      <c r="Z8" s="819"/>
      <c r="AA8" s="819">
        <v>77</v>
      </c>
      <c r="AB8" s="819"/>
      <c r="AC8" s="819"/>
      <c r="AD8" s="819"/>
      <c r="AE8" s="820"/>
      <c r="AF8" s="821">
        <v>31</v>
      </c>
      <c r="AG8" s="822"/>
      <c r="AH8" s="822"/>
      <c r="AI8" s="822"/>
      <c r="AJ8" s="823"/>
      <c r="AK8" s="824">
        <v>323</v>
      </c>
      <c r="AL8" s="825"/>
      <c r="AM8" s="825"/>
      <c r="AN8" s="825"/>
      <c r="AO8" s="825"/>
      <c r="AP8" s="825">
        <v>1006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666</v>
      </c>
      <c r="R9" s="819"/>
      <c r="S9" s="819"/>
      <c r="T9" s="819"/>
      <c r="U9" s="819"/>
      <c r="V9" s="819">
        <v>600</v>
      </c>
      <c r="W9" s="819"/>
      <c r="X9" s="819"/>
      <c r="Y9" s="819"/>
      <c r="Z9" s="819"/>
      <c r="AA9" s="819">
        <v>66</v>
      </c>
      <c r="AB9" s="819"/>
      <c r="AC9" s="819"/>
      <c r="AD9" s="819"/>
      <c r="AE9" s="820"/>
      <c r="AF9" s="821">
        <v>48</v>
      </c>
      <c r="AG9" s="822"/>
      <c r="AH9" s="822"/>
      <c r="AI9" s="822"/>
      <c r="AJ9" s="823"/>
      <c r="AK9" s="824">
        <v>254</v>
      </c>
      <c r="AL9" s="825"/>
      <c r="AM9" s="825"/>
      <c r="AN9" s="825"/>
      <c r="AO9" s="825"/>
      <c r="AP9" s="825">
        <v>997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379</v>
      </c>
      <c r="C10" s="816"/>
      <c r="D10" s="816"/>
      <c r="E10" s="816"/>
      <c r="F10" s="816"/>
      <c r="G10" s="816"/>
      <c r="H10" s="816"/>
      <c r="I10" s="816"/>
      <c r="J10" s="816"/>
      <c r="K10" s="816"/>
      <c r="L10" s="816"/>
      <c r="M10" s="816"/>
      <c r="N10" s="816"/>
      <c r="O10" s="816"/>
      <c r="P10" s="817"/>
      <c r="Q10" s="818">
        <v>88</v>
      </c>
      <c r="R10" s="819"/>
      <c r="S10" s="819"/>
      <c r="T10" s="819"/>
      <c r="U10" s="819"/>
      <c r="V10" s="819">
        <v>88</v>
      </c>
      <c r="W10" s="819"/>
      <c r="X10" s="819"/>
      <c r="Y10" s="819"/>
      <c r="Z10" s="819"/>
      <c r="AA10" s="819">
        <v>0</v>
      </c>
      <c r="AB10" s="819"/>
      <c r="AC10" s="819"/>
      <c r="AD10" s="819"/>
      <c r="AE10" s="820"/>
      <c r="AF10" s="821" t="s">
        <v>510</v>
      </c>
      <c r="AG10" s="822"/>
      <c r="AH10" s="822"/>
      <c r="AI10" s="822"/>
      <c r="AJ10" s="823"/>
      <c r="AK10" s="824">
        <v>88</v>
      </c>
      <c r="AL10" s="825"/>
      <c r="AM10" s="825"/>
      <c r="AN10" s="825"/>
      <c r="AO10" s="825"/>
      <c r="AP10" s="825">
        <v>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34041</v>
      </c>
      <c r="R23" s="854"/>
      <c r="S23" s="854"/>
      <c r="T23" s="854"/>
      <c r="U23" s="854"/>
      <c r="V23" s="854">
        <v>32639</v>
      </c>
      <c r="W23" s="854"/>
      <c r="X23" s="854"/>
      <c r="Y23" s="854"/>
      <c r="Z23" s="854"/>
      <c r="AA23" s="854">
        <v>1402</v>
      </c>
      <c r="AB23" s="854"/>
      <c r="AC23" s="854"/>
      <c r="AD23" s="854"/>
      <c r="AE23" s="855"/>
      <c r="AF23" s="856">
        <v>728</v>
      </c>
      <c r="AG23" s="854"/>
      <c r="AH23" s="854"/>
      <c r="AI23" s="854"/>
      <c r="AJ23" s="857"/>
      <c r="AK23" s="858"/>
      <c r="AL23" s="859"/>
      <c r="AM23" s="859"/>
      <c r="AN23" s="859"/>
      <c r="AO23" s="859"/>
      <c r="AP23" s="854">
        <v>23223</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12298</v>
      </c>
      <c r="R28" s="883"/>
      <c r="S28" s="883"/>
      <c r="T28" s="883"/>
      <c r="U28" s="883"/>
      <c r="V28" s="883">
        <v>12227</v>
      </c>
      <c r="W28" s="883"/>
      <c r="X28" s="883"/>
      <c r="Y28" s="883"/>
      <c r="Z28" s="883"/>
      <c r="AA28" s="883">
        <v>71</v>
      </c>
      <c r="AB28" s="883"/>
      <c r="AC28" s="883"/>
      <c r="AD28" s="883"/>
      <c r="AE28" s="884"/>
      <c r="AF28" s="885">
        <v>71</v>
      </c>
      <c r="AG28" s="883"/>
      <c r="AH28" s="883"/>
      <c r="AI28" s="883"/>
      <c r="AJ28" s="886"/>
      <c r="AK28" s="887">
        <v>907</v>
      </c>
      <c r="AL28" s="878"/>
      <c r="AM28" s="878"/>
      <c r="AN28" s="878"/>
      <c r="AO28" s="878"/>
      <c r="AP28" s="878" t="s">
        <v>510</v>
      </c>
      <c r="AQ28" s="878"/>
      <c r="AR28" s="878"/>
      <c r="AS28" s="878"/>
      <c r="AT28" s="878"/>
      <c r="AU28" s="878" t="s">
        <v>510</v>
      </c>
      <c r="AV28" s="878"/>
      <c r="AW28" s="878"/>
      <c r="AX28" s="878"/>
      <c r="AY28" s="878"/>
      <c r="AZ28" s="879" t="s">
        <v>510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6578</v>
      </c>
      <c r="R29" s="819"/>
      <c r="S29" s="819"/>
      <c r="T29" s="819"/>
      <c r="U29" s="819"/>
      <c r="V29" s="819">
        <v>6403</v>
      </c>
      <c r="W29" s="819"/>
      <c r="X29" s="819"/>
      <c r="Y29" s="819"/>
      <c r="Z29" s="819"/>
      <c r="AA29" s="819">
        <v>175</v>
      </c>
      <c r="AB29" s="819"/>
      <c r="AC29" s="819"/>
      <c r="AD29" s="819"/>
      <c r="AE29" s="820"/>
      <c r="AF29" s="821">
        <v>175</v>
      </c>
      <c r="AG29" s="822"/>
      <c r="AH29" s="822"/>
      <c r="AI29" s="822"/>
      <c r="AJ29" s="823"/>
      <c r="AK29" s="890">
        <v>927</v>
      </c>
      <c r="AL29" s="891"/>
      <c r="AM29" s="891"/>
      <c r="AN29" s="891"/>
      <c r="AO29" s="891"/>
      <c r="AP29" s="891" t="s">
        <v>510</v>
      </c>
      <c r="AQ29" s="891"/>
      <c r="AR29" s="891"/>
      <c r="AS29" s="891"/>
      <c r="AT29" s="891"/>
      <c r="AU29" s="891" t="s">
        <v>510</v>
      </c>
      <c r="AV29" s="891"/>
      <c r="AW29" s="891"/>
      <c r="AX29" s="891"/>
      <c r="AY29" s="891"/>
      <c r="AZ29" s="892" t="s">
        <v>510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1082</v>
      </c>
      <c r="R30" s="819"/>
      <c r="S30" s="819"/>
      <c r="T30" s="819"/>
      <c r="U30" s="819"/>
      <c r="V30" s="819">
        <v>1079</v>
      </c>
      <c r="W30" s="819"/>
      <c r="X30" s="819"/>
      <c r="Y30" s="819"/>
      <c r="Z30" s="819"/>
      <c r="AA30" s="819">
        <v>3</v>
      </c>
      <c r="AB30" s="819"/>
      <c r="AC30" s="819"/>
      <c r="AD30" s="819"/>
      <c r="AE30" s="820"/>
      <c r="AF30" s="821">
        <v>3</v>
      </c>
      <c r="AG30" s="822"/>
      <c r="AH30" s="822"/>
      <c r="AI30" s="822"/>
      <c r="AJ30" s="823"/>
      <c r="AK30" s="890">
        <v>207</v>
      </c>
      <c r="AL30" s="891"/>
      <c r="AM30" s="891"/>
      <c r="AN30" s="891"/>
      <c r="AO30" s="891"/>
      <c r="AP30" s="891" t="s">
        <v>510</v>
      </c>
      <c r="AQ30" s="891"/>
      <c r="AR30" s="891"/>
      <c r="AS30" s="891"/>
      <c r="AT30" s="891"/>
      <c r="AU30" s="891" t="s">
        <v>510</v>
      </c>
      <c r="AV30" s="891"/>
      <c r="AW30" s="891"/>
      <c r="AX30" s="891"/>
      <c r="AY30" s="891"/>
      <c r="AZ30" s="892" t="s">
        <v>510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1755</v>
      </c>
      <c r="R31" s="819"/>
      <c r="S31" s="819"/>
      <c r="T31" s="819"/>
      <c r="U31" s="819"/>
      <c r="V31" s="819">
        <v>1439</v>
      </c>
      <c r="W31" s="819"/>
      <c r="X31" s="819"/>
      <c r="Y31" s="819"/>
      <c r="Z31" s="819"/>
      <c r="AA31" s="819">
        <v>316</v>
      </c>
      <c r="AB31" s="819"/>
      <c r="AC31" s="819"/>
      <c r="AD31" s="819"/>
      <c r="AE31" s="820"/>
      <c r="AF31" s="821">
        <v>1150</v>
      </c>
      <c r="AG31" s="822"/>
      <c r="AH31" s="822"/>
      <c r="AI31" s="822"/>
      <c r="AJ31" s="823"/>
      <c r="AK31" s="890">
        <v>2</v>
      </c>
      <c r="AL31" s="891"/>
      <c r="AM31" s="891"/>
      <c r="AN31" s="891"/>
      <c r="AO31" s="891"/>
      <c r="AP31" s="891">
        <v>1375</v>
      </c>
      <c r="AQ31" s="891"/>
      <c r="AR31" s="891"/>
      <c r="AS31" s="891"/>
      <c r="AT31" s="891"/>
      <c r="AU31" s="891" t="s">
        <v>510</v>
      </c>
      <c r="AV31" s="891"/>
      <c r="AW31" s="891"/>
      <c r="AX31" s="891"/>
      <c r="AY31" s="891"/>
      <c r="AZ31" s="892" t="s">
        <v>510</v>
      </c>
      <c r="BA31" s="892"/>
      <c r="BB31" s="892"/>
      <c r="BC31" s="892"/>
      <c r="BD31" s="892"/>
      <c r="BE31" s="888" t="s">
        <v>573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1774</v>
      </c>
      <c r="R32" s="819"/>
      <c r="S32" s="819"/>
      <c r="T32" s="819"/>
      <c r="U32" s="819"/>
      <c r="V32" s="819">
        <v>1478</v>
      </c>
      <c r="W32" s="819"/>
      <c r="X32" s="819"/>
      <c r="Y32" s="819"/>
      <c r="Z32" s="819"/>
      <c r="AA32" s="819">
        <v>295</v>
      </c>
      <c r="AB32" s="819"/>
      <c r="AC32" s="819"/>
      <c r="AD32" s="819"/>
      <c r="AE32" s="820"/>
      <c r="AF32" s="821">
        <v>638</v>
      </c>
      <c r="AG32" s="822"/>
      <c r="AH32" s="822"/>
      <c r="AI32" s="822"/>
      <c r="AJ32" s="823"/>
      <c r="AK32" s="890">
        <v>658</v>
      </c>
      <c r="AL32" s="891"/>
      <c r="AM32" s="891"/>
      <c r="AN32" s="891"/>
      <c r="AO32" s="891"/>
      <c r="AP32" s="891">
        <v>8149</v>
      </c>
      <c r="AQ32" s="891"/>
      <c r="AR32" s="891"/>
      <c r="AS32" s="891"/>
      <c r="AT32" s="891"/>
      <c r="AU32" s="891">
        <v>3854</v>
      </c>
      <c r="AV32" s="891"/>
      <c r="AW32" s="891"/>
      <c r="AX32" s="891"/>
      <c r="AY32" s="891"/>
      <c r="AZ32" s="892" t="s">
        <v>510</v>
      </c>
      <c r="BA32" s="892"/>
      <c r="BB32" s="892"/>
      <c r="BC32" s="892"/>
      <c r="BD32" s="892"/>
      <c r="BE32" s="888" t="s">
        <v>573</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2036</v>
      </c>
      <c r="AG63" s="902"/>
      <c r="AH63" s="902"/>
      <c r="AI63" s="902"/>
      <c r="AJ63" s="903"/>
      <c r="AK63" s="904"/>
      <c r="AL63" s="899"/>
      <c r="AM63" s="899"/>
      <c r="AN63" s="899"/>
      <c r="AO63" s="899"/>
      <c r="AP63" s="902">
        <v>9524</v>
      </c>
      <c r="AQ63" s="902"/>
      <c r="AR63" s="902"/>
      <c r="AS63" s="902"/>
      <c r="AT63" s="902"/>
      <c r="AU63" s="902">
        <v>3854</v>
      </c>
      <c r="AV63" s="902"/>
      <c r="AW63" s="902"/>
      <c r="AX63" s="902"/>
      <c r="AY63" s="902"/>
      <c r="AZ63" s="906"/>
      <c r="BA63" s="906"/>
      <c r="BB63" s="906"/>
      <c r="BC63" s="906"/>
      <c r="BD63" s="906"/>
      <c r="BE63" s="907"/>
      <c r="BF63" s="907"/>
      <c r="BG63" s="907"/>
      <c r="BH63" s="907"/>
      <c r="BI63" s="908"/>
      <c r="BJ63" s="909" t="s">
        <v>401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405</v>
      </c>
      <c r="W66" s="778"/>
      <c r="X66" s="778"/>
      <c r="Y66" s="778"/>
      <c r="Z66" s="779"/>
      <c r="AA66" s="777" t="s">
        <v>406</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577</v>
      </c>
      <c r="C68" s="930"/>
      <c r="D68" s="930"/>
      <c r="E68" s="930"/>
      <c r="F68" s="930"/>
      <c r="G68" s="930"/>
      <c r="H68" s="930"/>
      <c r="I68" s="930"/>
      <c r="J68" s="930"/>
      <c r="K68" s="930"/>
      <c r="L68" s="930"/>
      <c r="M68" s="930"/>
      <c r="N68" s="930"/>
      <c r="O68" s="930"/>
      <c r="P68" s="931"/>
      <c r="Q68" s="932">
        <v>2254</v>
      </c>
      <c r="R68" s="926"/>
      <c r="S68" s="926"/>
      <c r="T68" s="926"/>
      <c r="U68" s="926"/>
      <c r="V68" s="926">
        <v>2157</v>
      </c>
      <c r="W68" s="926"/>
      <c r="X68" s="926"/>
      <c r="Y68" s="926"/>
      <c r="Z68" s="926"/>
      <c r="AA68" s="926">
        <v>97</v>
      </c>
      <c r="AB68" s="926"/>
      <c r="AC68" s="926"/>
      <c r="AD68" s="926"/>
      <c r="AE68" s="926"/>
      <c r="AF68" s="926">
        <v>97</v>
      </c>
      <c r="AG68" s="926"/>
      <c r="AH68" s="926"/>
      <c r="AI68" s="926"/>
      <c r="AJ68" s="926"/>
      <c r="AK68" s="926" t="s">
        <v>510</v>
      </c>
      <c r="AL68" s="926"/>
      <c r="AM68" s="926"/>
      <c r="AN68" s="926"/>
      <c r="AO68" s="926"/>
      <c r="AP68" s="926">
        <v>973</v>
      </c>
      <c r="AQ68" s="926"/>
      <c r="AR68" s="926"/>
      <c r="AS68" s="926"/>
      <c r="AT68" s="926"/>
      <c r="AU68" s="926">
        <v>311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1607</v>
      </c>
      <c r="R69" s="891"/>
      <c r="S69" s="891"/>
      <c r="T69" s="891"/>
      <c r="U69" s="891"/>
      <c r="V69" s="891">
        <v>1455</v>
      </c>
      <c r="W69" s="891"/>
      <c r="X69" s="891"/>
      <c r="Y69" s="891"/>
      <c r="Z69" s="891"/>
      <c r="AA69" s="891">
        <v>152</v>
      </c>
      <c r="AB69" s="891"/>
      <c r="AC69" s="891"/>
      <c r="AD69" s="891"/>
      <c r="AE69" s="891"/>
      <c r="AF69" s="891">
        <v>152</v>
      </c>
      <c r="AG69" s="891"/>
      <c r="AH69" s="891"/>
      <c r="AI69" s="891"/>
      <c r="AJ69" s="891"/>
      <c r="AK69" s="891" t="s">
        <v>510</v>
      </c>
      <c r="AL69" s="891"/>
      <c r="AM69" s="891"/>
      <c r="AN69" s="891"/>
      <c r="AO69" s="891"/>
      <c r="AP69" s="891">
        <v>749</v>
      </c>
      <c r="AQ69" s="891"/>
      <c r="AR69" s="891"/>
      <c r="AS69" s="891"/>
      <c r="AT69" s="891"/>
      <c r="AU69" s="891">
        <v>289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3273</v>
      </c>
      <c r="R70" s="891"/>
      <c r="S70" s="891"/>
      <c r="T70" s="891"/>
      <c r="U70" s="891"/>
      <c r="V70" s="891">
        <v>3196</v>
      </c>
      <c r="W70" s="891"/>
      <c r="X70" s="891"/>
      <c r="Y70" s="891"/>
      <c r="Z70" s="891"/>
      <c r="AA70" s="891">
        <v>77</v>
      </c>
      <c r="AB70" s="891"/>
      <c r="AC70" s="891"/>
      <c r="AD70" s="891"/>
      <c r="AE70" s="891"/>
      <c r="AF70" s="891">
        <v>77</v>
      </c>
      <c r="AG70" s="891"/>
      <c r="AH70" s="891"/>
      <c r="AI70" s="891"/>
      <c r="AJ70" s="891"/>
      <c r="AK70" s="891" t="s">
        <v>510</v>
      </c>
      <c r="AL70" s="891"/>
      <c r="AM70" s="891"/>
      <c r="AN70" s="891"/>
      <c r="AO70" s="891"/>
      <c r="AP70" s="891">
        <v>2339</v>
      </c>
      <c r="AQ70" s="891"/>
      <c r="AR70" s="891"/>
      <c r="AS70" s="891"/>
      <c r="AT70" s="891"/>
      <c r="AU70" s="891">
        <v>926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1644</v>
      </c>
      <c r="R71" s="891"/>
      <c r="S71" s="891"/>
      <c r="T71" s="891"/>
      <c r="U71" s="891"/>
      <c r="V71" s="891">
        <v>1624</v>
      </c>
      <c r="W71" s="891"/>
      <c r="X71" s="891"/>
      <c r="Y71" s="891"/>
      <c r="Z71" s="891"/>
      <c r="AA71" s="891">
        <v>20</v>
      </c>
      <c r="AB71" s="891"/>
      <c r="AC71" s="891"/>
      <c r="AD71" s="891"/>
      <c r="AE71" s="891"/>
      <c r="AF71" s="891">
        <v>20</v>
      </c>
      <c r="AG71" s="891"/>
      <c r="AH71" s="891"/>
      <c r="AI71" s="891"/>
      <c r="AJ71" s="891"/>
      <c r="AK71" s="891" t="s">
        <v>510</v>
      </c>
      <c r="AL71" s="891"/>
      <c r="AM71" s="891"/>
      <c r="AN71" s="891"/>
      <c r="AO71" s="891"/>
      <c r="AP71" s="891" t="s">
        <v>510</v>
      </c>
      <c r="AQ71" s="891"/>
      <c r="AR71" s="891"/>
      <c r="AS71" s="891"/>
      <c r="AT71" s="891"/>
      <c r="AU71" s="891" t="s">
        <v>510</v>
      </c>
      <c r="AV71" s="891"/>
      <c r="AW71" s="891"/>
      <c r="AX71" s="891"/>
      <c r="AY71" s="891"/>
      <c r="AZ71" s="937" t="s">
        <v>574</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580</v>
      </c>
      <c r="C72" s="934"/>
      <c r="D72" s="934"/>
      <c r="E72" s="934"/>
      <c r="F72" s="934"/>
      <c r="G72" s="934"/>
      <c r="H72" s="934"/>
      <c r="I72" s="934"/>
      <c r="J72" s="934"/>
      <c r="K72" s="934"/>
      <c r="L72" s="934"/>
      <c r="M72" s="934"/>
      <c r="N72" s="934"/>
      <c r="O72" s="934"/>
      <c r="P72" s="935"/>
      <c r="Q72" s="936">
        <v>693386</v>
      </c>
      <c r="R72" s="891"/>
      <c r="S72" s="891"/>
      <c r="T72" s="891"/>
      <c r="U72" s="891"/>
      <c r="V72" s="891">
        <v>677426</v>
      </c>
      <c r="W72" s="891"/>
      <c r="X72" s="891"/>
      <c r="Y72" s="891"/>
      <c r="Z72" s="891"/>
      <c r="AA72" s="891">
        <v>15960</v>
      </c>
      <c r="AB72" s="891"/>
      <c r="AC72" s="891"/>
      <c r="AD72" s="891"/>
      <c r="AE72" s="891"/>
      <c r="AF72" s="891">
        <v>15960</v>
      </c>
      <c r="AG72" s="891"/>
      <c r="AH72" s="891"/>
      <c r="AI72" s="891"/>
      <c r="AJ72" s="891"/>
      <c r="AK72" s="891">
        <v>7105</v>
      </c>
      <c r="AL72" s="891"/>
      <c r="AM72" s="891"/>
      <c r="AN72" s="891"/>
      <c r="AO72" s="891"/>
      <c r="AP72" s="891" t="s">
        <v>510</v>
      </c>
      <c r="AQ72" s="891"/>
      <c r="AR72" s="891"/>
      <c r="AS72" s="891"/>
      <c r="AT72" s="891"/>
      <c r="AU72" s="891" t="s">
        <v>510</v>
      </c>
      <c r="AV72" s="891"/>
      <c r="AW72" s="891"/>
      <c r="AX72" s="891"/>
      <c r="AY72" s="891"/>
      <c r="AZ72" s="937" t="s">
        <v>575</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v>26393</v>
      </c>
      <c r="R73" s="891"/>
      <c r="S73" s="891"/>
      <c r="T73" s="891"/>
      <c r="U73" s="891"/>
      <c r="V73" s="891">
        <v>25068</v>
      </c>
      <c r="W73" s="891"/>
      <c r="X73" s="891"/>
      <c r="Y73" s="891"/>
      <c r="Z73" s="891"/>
      <c r="AA73" s="891">
        <v>1325</v>
      </c>
      <c r="AB73" s="891"/>
      <c r="AC73" s="891"/>
      <c r="AD73" s="891"/>
      <c r="AE73" s="891"/>
      <c r="AF73" s="891">
        <v>1325</v>
      </c>
      <c r="AG73" s="891"/>
      <c r="AH73" s="891"/>
      <c r="AI73" s="891"/>
      <c r="AJ73" s="891"/>
      <c r="AK73" s="891">
        <v>22</v>
      </c>
      <c r="AL73" s="891"/>
      <c r="AM73" s="891"/>
      <c r="AN73" s="891"/>
      <c r="AO73" s="891"/>
      <c r="AP73" s="891" t="s">
        <v>510</v>
      </c>
      <c r="AQ73" s="891"/>
      <c r="AR73" s="891"/>
      <c r="AS73" s="891"/>
      <c r="AT73" s="891"/>
      <c r="AU73" s="891" t="s">
        <v>510</v>
      </c>
      <c r="AV73" s="891"/>
      <c r="AW73" s="891"/>
      <c r="AX73" s="891"/>
      <c r="AY73" s="891"/>
      <c r="AZ73" s="937" t="s">
        <v>574</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382</v>
      </c>
      <c r="R74" s="891"/>
      <c r="S74" s="891"/>
      <c r="T74" s="891"/>
      <c r="U74" s="891"/>
      <c r="V74" s="891">
        <v>136</v>
      </c>
      <c r="W74" s="891"/>
      <c r="X74" s="891"/>
      <c r="Y74" s="891"/>
      <c r="Z74" s="891"/>
      <c r="AA74" s="891">
        <v>246</v>
      </c>
      <c r="AB74" s="891"/>
      <c r="AC74" s="891"/>
      <c r="AD74" s="891"/>
      <c r="AE74" s="891"/>
      <c r="AF74" s="891">
        <v>246</v>
      </c>
      <c r="AG74" s="891"/>
      <c r="AH74" s="891"/>
      <c r="AI74" s="891"/>
      <c r="AJ74" s="891"/>
      <c r="AK74" s="891" t="s">
        <v>510</v>
      </c>
      <c r="AL74" s="891"/>
      <c r="AM74" s="891"/>
      <c r="AN74" s="891"/>
      <c r="AO74" s="891"/>
      <c r="AP74" s="891" t="s">
        <v>510</v>
      </c>
      <c r="AQ74" s="891"/>
      <c r="AR74" s="891"/>
      <c r="AS74" s="891"/>
      <c r="AT74" s="891"/>
      <c r="AU74" s="891" t="s">
        <v>510</v>
      </c>
      <c r="AV74" s="891"/>
      <c r="AW74" s="891"/>
      <c r="AX74" s="891"/>
      <c r="AY74" s="891"/>
      <c r="AZ74" s="937" t="s">
        <v>576</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423</v>
      </c>
      <c r="R75" s="940"/>
      <c r="S75" s="940"/>
      <c r="T75" s="940"/>
      <c r="U75" s="890"/>
      <c r="V75" s="941">
        <v>410</v>
      </c>
      <c r="W75" s="940"/>
      <c r="X75" s="940"/>
      <c r="Y75" s="940"/>
      <c r="Z75" s="890"/>
      <c r="AA75" s="941">
        <v>12</v>
      </c>
      <c r="AB75" s="940"/>
      <c r="AC75" s="940"/>
      <c r="AD75" s="940"/>
      <c r="AE75" s="890"/>
      <c r="AF75" s="941">
        <v>12</v>
      </c>
      <c r="AG75" s="940"/>
      <c r="AH75" s="940"/>
      <c r="AI75" s="940"/>
      <c r="AJ75" s="890"/>
      <c r="AK75" s="941">
        <v>49</v>
      </c>
      <c r="AL75" s="940"/>
      <c r="AM75" s="940"/>
      <c r="AN75" s="940"/>
      <c r="AO75" s="890"/>
      <c r="AP75" s="941" t="s">
        <v>510</v>
      </c>
      <c r="AQ75" s="940"/>
      <c r="AR75" s="940"/>
      <c r="AS75" s="940"/>
      <c r="AT75" s="890"/>
      <c r="AU75" s="941" t="s">
        <v>510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17889</v>
      </c>
      <c r="AG88" s="902"/>
      <c r="AH88" s="902"/>
      <c r="AI88" s="902"/>
      <c r="AJ88" s="902"/>
      <c r="AK88" s="899"/>
      <c r="AL88" s="899"/>
      <c r="AM88" s="899"/>
      <c r="AN88" s="899"/>
      <c r="AO88" s="899"/>
      <c r="AP88" s="902">
        <v>4061</v>
      </c>
      <c r="AQ88" s="902"/>
      <c r="AR88" s="902"/>
      <c r="AS88" s="902"/>
      <c r="AT88" s="902"/>
      <c r="AU88" s="902">
        <v>1526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v>
      </c>
      <c r="CS102" s="910"/>
      <c r="CT102" s="910"/>
      <c r="CU102" s="910"/>
      <c r="CV102" s="953"/>
      <c r="CW102" s="952" t="s">
        <v>583</v>
      </c>
      <c r="CX102" s="910"/>
      <c r="CY102" s="910"/>
      <c r="CZ102" s="910"/>
      <c r="DA102" s="953"/>
      <c r="DB102" s="952" t="s">
        <v>583</v>
      </c>
      <c r="DC102" s="910"/>
      <c r="DD102" s="910"/>
      <c r="DE102" s="910"/>
      <c r="DF102" s="953"/>
      <c r="DG102" s="952" t="s">
        <v>584</v>
      </c>
      <c r="DH102" s="910"/>
      <c r="DI102" s="910"/>
      <c r="DJ102" s="910"/>
      <c r="DK102" s="953"/>
      <c r="DL102" s="952" t="s">
        <v>585</v>
      </c>
      <c r="DM102" s="910"/>
      <c r="DN102" s="910"/>
      <c r="DO102" s="910"/>
      <c r="DP102" s="953"/>
      <c r="DQ102" s="952" t="s">
        <v>584</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297</v>
      </c>
      <c r="AG109" s="955"/>
      <c r="AH109" s="955"/>
      <c r="AI109" s="955"/>
      <c r="AJ109" s="956"/>
      <c r="AK109" s="954" t="s">
        <v>296</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297</v>
      </c>
      <c r="BW109" s="955"/>
      <c r="BX109" s="955"/>
      <c r="BY109" s="955"/>
      <c r="BZ109" s="956"/>
      <c r="CA109" s="954" t="s">
        <v>296</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297</v>
      </c>
      <c r="DM109" s="955"/>
      <c r="DN109" s="955"/>
      <c r="DO109" s="955"/>
      <c r="DP109" s="956"/>
      <c r="DQ109" s="954" t="s">
        <v>296</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2736315</v>
      </c>
      <c r="AB110" s="962"/>
      <c r="AC110" s="962"/>
      <c r="AD110" s="962"/>
      <c r="AE110" s="963"/>
      <c r="AF110" s="964">
        <v>2564656</v>
      </c>
      <c r="AG110" s="962"/>
      <c r="AH110" s="962"/>
      <c r="AI110" s="962"/>
      <c r="AJ110" s="963"/>
      <c r="AK110" s="964">
        <v>2607998</v>
      </c>
      <c r="AL110" s="962"/>
      <c r="AM110" s="962"/>
      <c r="AN110" s="962"/>
      <c r="AO110" s="963"/>
      <c r="AP110" s="965">
        <v>14.6</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22478258</v>
      </c>
      <c r="BR110" s="997"/>
      <c r="BS110" s="997"/>
      <c r="BT110" s="997"/>
      <c r="BU110" s="997"/>
      <c r="BV110" s="997">
        <v>23134361</v>
      </c>
      <c r="BW110" s="997"/>
      <c r="BX110" s="997"/>
      <c r="BY110" s="997"/>
      <c r="BZ110" s="997"/>
      <c r="CA110" s="997">
        <v>23223367</v>
      </c>
      <c r="CB110" s="997"/>
      <c r="CC110" s="997"/>
      <c r="CD110" s="997"/>
      <c r="CE110" s="997"/>
      <c r="CF110" s="1011">
        <v>129.9</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205374</v>
      </c>
      <c r="DH110" s="997"/>
      <c r="DI110" s="997"/>
      <c r="DJ110" s="997"/>
      <c r="DK110" s="997"/>
      <c r="DL110" s="997">
        <v>176125</v>
      </c>
      <c r="DM110" s="997"/>
      <c r="DN110" s="997"/>
      <c r="DO110" s="997"/>
      <c r="DP110" s="997"/>
      <c r="DQ110" s="997">
        <v>146846</v>
      </c>
      <c r="DR110" s="997"/>
      <c r="DS110" s="997"/>
      <c r="DT110" s="997"/>
      <c r="DU110" s="997"/>
      <c r="DV110" s="998">
        <v>0.8</v>
      </c>
      <c r="DW110" s="998"/>
      <c r="DX110" s="998"/>
      <c r="DY110" s="998"/>
      <c r="DZ110" s="999"/>
    </row>
    <row r="111" spans="1:131" s="226" customFormat="1" ht="26.25" customHeight="1" x14ac:dyDescent="0.15">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429</v>
      </c>
      <c r="AG111" s="1004"/>
      <c r="AH111" s="1004"/>
      <c r="AI111" s="1004"/>
      <c r="AJ111" s="1005"/>
      <c r="AK111" s="1006" t="s">
        <v>401</v>
      </c>
      <c r="AL111" s="1004"/>
      <c r="AM111" s="1004"/>
      <c r="AN111" s="1004"/>
      <c r="AO111" s="1005"/>
      <c r="AP111" s="1007" t="s">
        <v>429</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493060</v>
      </c>
      <c r="BR111" s="990"/>
      <c r="BS111" s="990"/>
      <c r="BT111" s="990"/>
      <c r="BU111" s="990"/>
      <c r="BV111" s="990">
        <v>176125</v>
      </c>
      <c r="BW111" s="990"/>
      <c r="BX111" s="990"/>
      <c r="BY111" s="990"/>
      <c r="BZ111" s="990"/>
      <c r="CA111" s="990">
        <v>146846</v>
      </c>
      <c r="CB111" s="990"/>
      <c r="CC111" s="990"/>
      <c r="CD111" s="990"/>
      <c r="CE111" s="990"/>
      <c r="CF111" s="984">
        <v>0.8</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401</v>
      </c>
      <c r="DH111" s="990"/>
      <c r="DI111" s="990"/>
      <c r="DJ111" s="990"/>
      <c r="DK111" s="990"/>
      <c r="DL111" s="990" t="s">
        <v>401</v>
      </c>
      <c r="DM111" s="990"/>
      <c r="DN111" s="990"/>
      <c r="DO111" s="990"/>
      <c r="DP111" s="990"/>
      <c r="DQ111" s="990" t="s">
        <v>432</v>
      </c>
      <c r="DR111" s="990"/>
      <c r="DS111" s="990"/>
      <c r="DT111" s="990"/>
      <c r="DU111" s="990"/>
      <c r="DV111" s="991" t="s">
        <v>428</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428</v>
      </c>
      <c r="AG112" s="1029"/>
      <c r="AH112" s="1029"/>
      <c r="AI112" s="1029"/>
      <c r="AJ112" s="1030"/>
      <c r="AK112" s="1031" t="s">
        <v>428</v>
      </c>
      <c r="AL112" s="1029"/>
      <c r="AM112" s="1029"/>
      <c r="AN112" s="1029"/>
      <c r="AO112" s="1030"/>
      <c r="AP112" s="1032" t="s">
        <v>401</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4025937</v>
      </c>
      <c r="BR112" s="990"/>
      <c r="BS112" s="990"/>
      <c r="BT112" s="990"/>
      <c r="BU112" s="990"/>
      <c r="BV112" s="990">
        <v>4027449</v>
      </c>
      <c r="BW112" s="990"/>
      <c r="BX112" s="990"/>
      <c r="BY112" s="990"/>
      <c r="BZ112" s="990"/>
      <c r="CA112" s="990">
        <v>3854310</v>
      </c>
      <c r="CB112" s="990"/>
      <c r="CC112" s="990"/>
      <c r="CD112" s="990"/>
      <c r="CE112" s="990"/>
      <c r="CF112" s="984">
        <v>21.6</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401</v>
      </c>
      <c r="DH112" s="990"/>
      <c r="DI112" s="990"/>
      <c r="DJ112" s="990"/>
      <c r="DK112" s="990"/>
      <c r="DL112" s="990" t="s">
        <v>401</v>
      </c>
      <c r="DM112" s="990"/>
      <c r="DN112" s="990"/>
      <c r="DO112" s="990"/>
      <c r="DP112" s="990"/>
      <c r="DQ112" s="990" t="s">
        <v>432</v>
      </c>
      <c r="DR112" s="990"/>
      <c r="DS112" s="990"/>
      <c r="DT112" s="990"/>
      <c r="DU112" s="990"/>
      <c r="DV112" s="991" t="s">
        <v>432</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513917</v>
      </c>
      <c r="AB113" s="1004"/>
      <c r="AC113" s="1004"/>
      <c r="AD113" s="1004"/>
      <c r="AE113" s="1005"/>
      <c r="AF113" s="1006">
        <v>491432</v>
      </c>
      <c r="AG113" s="1004"/>
      <c r="AH113" s="1004"/>
      <c r="AI113" s="1004"/>
      <c r="AJ113" s="1005"/>
      <c r="AK113" s="1006">
        <v>456664</v>
      </c>
      <c r="AL113" s="1004"/>
      <c r="AM113" s="1004"/>
      <c r="AN113" s="1004"/>
      <c r="AO113" s="1005"/>
      <c r="AP113" s="1007">
        <v>2.6</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1813575</v>
      </c>
      <c r="BR113" s="990"/>
      <c r="BS113" s="990"/>
      <c r="BT113" s="990"/>
      <c r="BU113" s="990"/>
      <c r="BV113" s="990">
        <v>1658387</v>
      </c>
      <c r="BW113" s="990"/>
      <c r="BX113" s="990"/>
      <c r="BY113" s="990"/>
      <c r="BZ113" s="990"/>
      <c r="CA113" s="990">
        <v>1526137</v>
      </c>
      <c r="CB113" s="990"/>
      <c r="CC113" s="990"/>
      <c r="CD113" s="990"/>
      <c r="CE113" s="990"/>
      <c r="CF113" s="984">
        <v>8.5</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401</v>
      </c>
      <c r="DM113" s="1029"/>
      <c r="DN113" s="1029"/>
      <c r="DO113" s="1029"/>
      <c r="DP113" s="1030"/>
      <c r="DQ113" s="1031" t="s">
        <v>428</v>
      </c>
      <c r="DR113" s="1029"/>
      <c r="DS113" s="1029"/>
      <c r="DT113" s="1029"/>
      <c r="DU113" s="1030"/>
      <c r="DV113" s="1032" t="s">
        <v>401</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268724</v>
      </c>
      <c r="AB114" s="1029"/>
      <c r="AC114" s="1029"/>
      <c r="AD114" s="1029"/>
      <c r="AE114" s="1030"/>
      <c r="AF114" s="1031">
        <v>234394</v>
      </c>
      <c r="AG114" s="1029"/>
      <c r="AH114" s="1029"/>
      <c r="AI114" s="1029"/>
      <c r="AJ114" s="1030"/>
      <c r="AK114" s="1031">
        <v>184354</v>
      </c>
      <c r="AL114" s="1029"/>
      <c r="AM114" s="1029"/>
      <c r="AN114" s="1029"/>
      <c r="AO114" s="1030"/>
      <c r="AP114" s="1032">
        <v>1</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4007467</v>
      </c>
      <c r="BR114" s="990"/>
      <c r="BS114" s="990"/>
      <c r="BT114" s="990"/>
      <c r="BU114" s="990"/>
      <c r="BV114" s="990">
        <v>3875394</v>
      </c>
      <c r="BW114" s="990"/>
      <c r="BX114" s="990"/>
      <c r="BY114" s="990"/>
      <c r="BZ114" s="990"/>
      <c r="CA114" s="990">
        <v>3682842</v>
      </c>
      <c r="CB114" s="990"/>
      <c r="CC114" s="990"/>
      <c r="CD114" s="990"/>
      <c r="CE114" s="990"/>
      <c r="CF114" s="984">
        <v>20.6</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401</v>
      </c>
      <c r="DM114" s="1029"/>
      <c r="DN114" s="1029"/>
      <c r="DO114" s="1029"/>
      <c r="DP114" s="1030"/>
      <c r="DQ114" s="1031" t="s">
        <v>432</v>
      </c>
      <c r="DR114" s="1029"/>
      <c r="DS114" s="1029"/>
      <c r="DT114" s="1029"/>
      <c r="DU114" s="1030"/>
      <c r="DV114" s="1032" t="s">
        <v>432</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164184</v>
      </c>
      <c r="AB115" s="1004"/>
      <c r="AC115" s="1004"/>
      <c r="AD115" s="1004"/>
      <c r="AE115" s="1005"/>
      <c r="AF115" s="1006">
        <v>323663</v>
      </c>
      <c r="AG115" s="1004"/>
      <c r="AH115" s="1004"/>
      <c r="AI115" s="1004"/>
      <c r="AJ115" s="1005"/>
      <c r="AK115" s="1006">
        <v>36013</v>
      </c>
      <c r="AL115" s="1004"/>
      <c r="AM115" s="1004"/>
      <c r="AN115" s="1004"/>
      <c r="AO115" s="1005"/>
      <c r="AP115" s="1007">
        <v>0.2</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v>21</v>
      </c>
      <c r="BW115" s="990"/>
      <c r="BX115" s="990"/>
      <c r="BY115" s="990"/>
      <c r="BZ115" s="990"/>
      <c r="CA115" s="990" t="s">
        <v>432</v>
      </c>
      <c r="CB115" s="990"/>
      <c r="CC115" s="990"/>
      <c r="CD115" s="990"/>
      <c r="CE115" s="990"/>
      <c r="CF115" s="984" t="s">
        <v>432</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287686</v>
      </c>
      <c r="DH115" s="1029"/>
      <c r="DI115" s="1029"/>
      <c r="DJ115" s="1029"/>
      <c r="DK115" s="1030"/>
      <c r="DL115" s="1031" t="s">
        <v>401</v>
      </c>
      <c r="DM115" s="1029"/>
      <c r="DN115" s="1029"/>
      <c r="DO115" s="1029"/>
      <c r="DP115" s="1030"/>
      <c r="DQ115" s="1031" t="s">
        <v>428</v>
      </c>
      <c r="DR115" s="1029"/>
      <c r="DS115" s="1029"/>
      <c r="DT115" s="1029"/>
      <c r="DU115" s="1030"/>
      <c r="DV115" s="1032" t="s">
        <v>432</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401</v>
      </c>
      <c r="AB116" s="1029"/>
      <c r="AC116" s="1029"/>
      <c r="AD116" s="1029"/>
      <c r="AE116" s="1030"/>
      <c r="AF116" s="1031" t="s">
        <v>401</v>
      </c>
      <c r="AG116" s="1029"/>
      <c r="AH116" s="1029"/>
      <c r="AI116" s="1029"/>
      <c r="AJ116" s="1030"/>
      <c r="AK116" s="1031" t="s">
        <v>432</v>
      </c>
      <c r="AL116" s="1029"/>
      <c r="AM116" s="1029"/>
      <c r="AN116" s="1029"/>
      <c r="AO116" s="1030"/>
      <c r="AP116" s="1032" t="s">
        <v>432</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432</v>
      </c>
      <c r="BW116" s="990"/>
      <c r="BX116" s="990"/>
      <c r="BY116" s="990"/>
      <c r="BZ116" s="990"/>
      <c r="CA116" s="990" t="s">
        <v>428</v>
      </c>
      <c r="CB116" s="990"/>
      <c r="CC116" s="990"/>
      <c r="CD116" s="990"/>
      <c r="CE116" s="990"/>
      <c r="CF116" s="984" t="s">
        <v>432</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401</v>
      </c>
      <c r="DM116" s="1029"/>
      <c r="DN116" s="1029"/>
      <c r="DO116" s="1029"/>
      <c r="DP116" s="1030"/>
      <c r="DQ116" s="1031" t="s">
        <v>428</v>
      </c>
      <c r="DR116" s="1029"/>
      <c r="DS116" s="1029"/>
      <c r="DT116" s="1029"/>
      <c r="DU116" s="1030"/>
      <c r="DV116" s="1032" t="s">
        <v>432</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3683140</v>
      </c>
      <c r="AB117" s="1047"/>
      <c r="AC117" s="1047"/>
      <c r="AD117" s="1047"/>
      <c r="AE117" s="1048"/>
      <c r="AF117" s="1049">
        <v>3614145</v>
      </c>
      <c r="AG117" s="1047"/>
      <c r="AH117" s="1047"/>
      <c r="AI117" s="1047"/>
      <c r="AJ117" s="1048"/>
      <c r="AK117" s="1049">
        <v>3285029</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451</v>
      </c>
      <c r="BR117" s="990"/>
      <c r="BS117" s="990"/>
      <c r="BT117" s="990"/>
      <c r="BU117" s="990"/>
      <c r="BV117" s="990" t="s">
        <v>451</v>
      </c>
      <c r="BW117" s="990"/>
      <c r="BX117" s="990"/>
      <c r="BY117" s="990"/>
      <c r="BZ117" s="990"/>
      <c r="CA117" s="990" t="s">
        <v>451</v>
      </c>
      <c r="CB117" s="990"/>
      <c r="CC117" s="990"/>
      <c r="CD117" s="990"/>
      <c r="CE117" s="990"/>
      <c r="CF117" s="984" t="s">
        <v>452</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451</v>
      </c>
      <c r="DH117" s="1029"/>
      <c r="DI117" s="1029"/>
      <c r="DJ117" s="1029"/>
      <c r="DK117" s="1030"/>
      <c r="DL117" s="1031" t="s">
        <v>452</v>
      </c>
      <c r="DM117" s="1029"/>
      <c r="DN117" s="1029"/>
      <c r="DO117" s="1029"/>
      <c r="DP117" s="1030"/>
      <c r="DQ117" s="1031" t="s">
        <v>451</v>
      </c>
      <c r="DR117" s="1029"/>
      <c r="DS117" s="1029"/>
      <c r="DT117" s="1029"/>
      <c r="DU117" s="1030"/>
      <c r="DV117" s="1032" t="s">
        <v>451</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297</v>
      </c>
      <c r="AG118" s="955"/>
      <c r="AH118" s="955"/>
      <c r="AI118" s="955"/>
      <c r="AJ118" s="956"/>
      <c r="AK118" s="954" t="s">
        <v>296</v>
      </c>
      <c r="AL118" s="955"/>
      <c r="AM118" s="955"/>
      <c r="AN118" s="955"/>
      <c r="AO118" s="956"/>
      <c r="AP118" s="1041" t="s">
        <v>421</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451</v>
      </c>
      <c r="BR118" s="1068"/>
      <c r="BS118" s="1068"/>
      <c r="BT118" s="1068"/>
      <c r="BU118" s="1068"/>
      <c r="BV118" s="1068" t="s">
        <v>451</v>
      </c>
      <c r="BW118" s="1068"/>
      <c r="BX118" s="1068"/>
      <c r="BY118" s="1068"/>
      <c r="BZ118" s="1068"/>
      <c r="CA118" s="1068" t="s">
        <v>452</v>
      </c>
      <c r="CB118" s="1068"/>
      <c r="CC118" s="1068"/>
      <c r="CD118" s="1068"/>
      <c r="CE118" s="1068"/>
      <c r="CF118" s="984" t="s">
        <v>455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451</v>
      </c>
      <c r="DM118" s="1029"/>
      <c r="DN118" s="1029"/>
      <c r="DO118" s="1029"/>
      <c r="DP118" s="1030"/>
      <c r="DQ118" s="1031" t="s">
        <v>457</v>
      </c>
      <c r="DR118" s="1029"/>
      <c r="DS118" s="1029"/>
      <c r="DT118" s="1029"/>
      <c r="DU118" s="1030"/>
      <c r="DV118" s="1032" t="s">
        <v>457</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35943</v>
      </c>
      <c r="AB119" s="962"/>
      <c r="AC119" s="962"/>
      <c r="AD119" s="962"/>
      <c r="AE119" s="963"/>
      <c r="AF119" s="964">
        <v>35977</v>
      </c>
      <c r="AG119" s="962"/>
      <c r="AH119" s="962"/>
      <c r="AI119" s="962"/>
      <c r="AJ119" s="963"/>
      <c r="AK119" s="964">
        <v>36013</v>
      </c>
      <c r="AL119" s="962"/>
      <c r="AM119" s="962"/>
      <c r="AN119" s="962"/>
      <c r="AO119" s="963"/>
      <c r="AP119" s="965">
        <v>0.2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458</v>
      </c>
      <c r="BP119" s="1076"/>
      <c r="BQ119" s="1067">
        <v>32818297</v>
      </c>
      <c r="BR119" s="1068"/>
      <c r="BS119" s="1068"/>
      <c r="BT119" s="1068"/>
      <c r="BU119" s="1068"/>
      <c r="BV119" s="1068">
        <v>32871737</v>
      </c>
      <c r="BW119" s="1068"/>
      <c r="BX119" s="1068"/>
      <c r="BY119" s="1068"/>
      <c r="BZ119" s="1068"/>
      <c r="CA119" s="1068">
        <v>32433502</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460</v>
      </c>
      <c r="DH119" s="1054"/>
      <c r="DI119" s="1054"/>
      <c r="DJ119" s="1054"/>
      <c r="DK119" s="1055"/>
      <c r="DL119" s="1053" t="s">
        <v>455</v>
      </c>
      <c r="DM119" s="1054"/>
      <c r="DN119" s="1054"/>
      <c r="DO119" s="1054"/>
      <c r="DP119" s="1055"/>
      <c r="DQ119" s="1053" t="s">
        <v>461</v>
      </c>
      <c r="DR119" s="1054"/>
      <c r="DS119" s="1054"/>
      <c r="DT119" s="1054"/>
      <c r="DU119" s="1055"/>
      <c r="DV119" s="1056" t="s">
        <v>451</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451</v>
      </c>
      <c r="AB120" s="1029"/>
      <c r="AC120" s="1029"/>
      <c r="AD120" s="1029"/>
      <c r="AE120" s="1030"/>
      <c r="AF120" s="1031" t="s">
        <v>455</v>
      </c>
      <c r="AG120" s="1029"/>
      <c r="AH120" s="1029"/>
      <c r="AI120" s="1029"/>
      <c r="AJ120" s="1030"/>
      <c r="AK120" s="1031" t="s">
        <v>460</v>
      </c>
      <c r="AL120" s="1029"/>
      <c r="AM120" s="1029"/>
      <c r="AN120" s="1029"/>
      <c r="AO120" s="1030"/>
      <c r="AP120" s="1032" t="s">
        <v>451</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4338597</v>
      </c>
      <c r="BR120" s="997"/>
      <c r="BS120" s="997"/>
      <c r="BT120" s="997"/>
      <c r="BU120" s="997"/>
      <c r="BV120" s="997">
        <v>5385590</v>
      </c>
      <c r="BW120" s="997"/>
      <c r="BX120" s="997"/>
      <c r="BY120" s="997"/>
      <c r="BZ120" s="997"/>
      <c r="CA120" s="997">
        <v>5377763</v>
      </c>
      <c r="CB120" s="997"/>
      <c r="CC120" s="997"/>
      <c r="CD120" s="997"/>
      <c r="CE120" s="997"/>
      <c r="CF120" s="1011">
        <v>30.1</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4025937</v>
      </c>
      <c r="DH120" s="997"/>
      <c r="DI120" s="997"/>
      <c r="DJ120" s="997"/>
      <c r="DK120" s="997"/>
      <c r="DL120" s="997">
        <v>4027449</v>
      </c>
      <c r="DM120" s="997"/>
      <c r="DN120" s="997"/>
      <c r="DO120" s="997"/>
      <c r="DP120" s="997"/>
      <c r="DQ120" s="997">
        <v>3854310</v>
      </c>
      <c r="DR120" s="997"/>
      <c r="DS120" s="997"/>
      <c r="DT120" s="997"/>
      <c r="DU120" s="997"/>
      <c r="DV120" s="998">
        <v>21.6</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432</v>
      </c>
      <c r="AB121" s="1029"/>
      <c r="AC121" s="1029"/>
      <c r="AD121" s="1029"/>
      <c r="AE121" s="1030"/>
      <c r="AF121" s="1031" t="s">
        <v>460</v>
      </c>
      <c r="AG121" s="1029"/>
      <c r="AH121" s="1029"/>
      <c r="AI121" s="1029"/>
      <c r="AJ121" s="1030"/>
      <c r="AK121" s="1031" t="s">
        <v>451</v>
      </c>
      <c r="AL121" s="1029"/>
      <c r="AM121" s="1029"/>
      <c r="AN121" s="1029"/>
      <c r="AO121" s="1030"/>
      <c r="AP121" s="1032" t="s">
        <v>451</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5227796</v>
      </c>
      <c r="BR121" s="990"/>
      <c r="BS121" s="990"/>
      <c r="BT121" s="990"/>
      <c r="BU121" s="990"/>
      <c r="BV121" s="990">
        <v>4531327</v>
      </c>
      <c r="BW121" s="990"/>
      <c r="BX121" s="990"/>
      <c r="BY121" s="990"/>
      <c r="BZ121" s="990"/>
      <c r="CA121" s="990">
        <v>4223341</v>
      </c>
      <c r="CB121" s="990"/>
      <c r="CC121" s="990"/>
      <c r="CD121" s="990"/>
      <c r="CE121" s="990"/>
      <c r="CF121" s="984">
        <v>23.6</v>
      </c>
      <c r="CG121" s="985"/>
      <c r="CH121" s="985"/>
      <c r="CI121" s="985"/>
      <c r="CJ121" s="985"/>
      <c r="CK121" s="1080"/>
      <c r="CL121" s="1081"/>
      <c r="CM121" s="1081"/>
      <c r="CN121" s="1081"/>
      <c r="CO121" s="1082"/>
      <c r="CP121" s="1090" t="s">
        <v>468</v>
      </c>
      <c r="CQ121" s="1091"/>
      <c r="CR121" s="1091"/>
      <c r="CS121" s="1091"/>
      <c r="CT121" s="1091"/>
      <c r="CU121" s="1091"/>
      <c r="CV121" s="1091"/>
      <c r="CW121" s="1091"/>
      <c r="CX121" s="1091"/>
      <c r="CY121" s="1091"/>
      <c r="CZ121" s="1091"/>
      <c r="DA121" s="1091"/>
      <c r="DB121" s="1091"/>
      <c r="DC121" s="1091"/>
      <c r="DD121" s="1091"/>
      <c r="DE121" s="1091"/>
      <c r="DF121" s="1092"/>
      <c r="DG121" s="989" t="s">
        <v>457</v>
      </c>
      <c r="DH121" s="990"/>
      <c r="DI121" s="990"/>
      <c r="DJ121" s="990"/>
      <c r="DK121" s="990"/>
      <c r="DL121" s="990" t="s">
        <v>452</v>
      </c>
      <c r="DM121" s="990"/>
      <c r="DN121" s="990"/>
      <c r="DO121" s="990"/>
      <c r="DP121" s="990"/>
      <c r="DQ121" s="990" t="s">
        <v>451</v>
      </c>
      <c r="DR121" s="990"/>
      <c r="DS121" s="990"/>
      <c r="DT121" s="990"/>
      <c r="DU121" s="990"/>
      <c r="DV121" s="991" t="s">
        <v>452</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429</v>
      </c>
      <c r="AB122" s="1029"/>
      <c r="AC122" s="1029"/>
      <c r="AD122" s="1029"/>
      <c r="AE122" s="1030"/>
      <c r="AF122" s="1031" t="s">
        <v>469</v>
      </c>
      <c r="AG122" s="1029"/>
      <c r="AH122" s="1029"/>
      <c r="AI122" s="1029"/>
      <c r="AJ122" s="1030"/>
      <c r="AK122" s="1031" t="s">
        <v>457</v>
      </c>
      <c r="AL122" s="1029"/>
      <c r="AM122" s="1029"/>
      <c r="AN122" s="1029"/>
      <c r="AO122" s="1030"/>
      <c r="AP122" s="1032" t="s">
        <v>451</v>
      </c>
      <c r="AQ122" s="1033"/>
      <c r="AR122" s="1033"/>
      <c r="AS122" s="1033"/>
      <c r="AT122" s="1034"/>
      <c r="AU122" s="1062"/>
      <c r="AV122" s="1063"/>
      <c r="AW122" s="1063"/>
      <c r="AX122" s="1063"/>
      <c r="AY122" s="1064"/>
      <c r="AZ122" s="1044" t="s">
        <v>470</v>
      </c>
      <c r="BA122" s="1035"/>
      <c r="BB122" s="1035"/>
      <c r="BC122" s="1035"/>
      <c r="BD122" s="1035"/>
      <c r="BE122" s="1035"/>
      <c r="BF122" s="1035"/>
      <c r="BG122" s="1035"/>
      <c r="BH122" s="1035"/>
      <c r="BI122" s="1035"/>
      <c r="BJ122" s="1035"/>
      <c r="BK122" s="1035"/>
      <c r="BL122" s="1035"/>
      <c r="BM122" s="1035"/>
      <c r="BN122" s="1035"/>
      <c r="BO122" s="1035"/>
      <c r="BP122" s="1036"/>
      <c r="BQ122" s="1067">
        <v>24674692</v>
      </c>
      <c r="BR122" s="1068"/>
      <c r="BS122" s="1068"/>
      <c r="BT122" s="1068"/>
      <c r="BU122" s="1068"/>
      <c r="BV122" s="1068">
        <v>24292885</v>
      </c>
      <c r="BW122" s="1068"/>
      <c r="BX122" s="1068"/>
      <c r="BY122" s="1068"/>
      <c r="BZ122" s="1068"/>
      <c r="CA122" s="1068">
        <v>24599491</v>
      </c>
      <c r="CB122" s="1068"/>
      <c r="CC122" s="1068"/>
      <c r="CD122" s="1068"/>
      <c r="CE122" s="1068"/>
      <c r="CF122" s="1088">
        <v>137.6</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451</v>
      </c>
      <c r="AB123" s="1029"/>
      <c r="AC123" s="1029"/>
      <c r="AD123" s="1029"/>
      <c r="AE123" s="1030"/>
      <c r="AF123" s="1031" t="s">
        <v>461</v>
      </c>
      <c r="AG123" s="1029"/>
      <c r="AH123" s="1029"/>
      <c r="AI123" s="1029"/>
      <c r="AJ123" s="1030"/>
      <c r="AK123" s="1031" t="s">
        <v>432</v>
      </c>
      <c r="AL123" s="1029"/>
      <c r="AM123" s="1029"/>
      <c r="AN123" s="1029"/>
      <c r="AO123" s="1030"/>
      <c r="AP123" s="1032" t="s">
        <v>429</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471</v>
      </c>
      <c r="BP123" s="1076"/>
      <c r="BQ123" s="1135">
        <v>34241085</v>
      </c>
      <c r="BR123" s="1136"/>
      <c r="BS123" s="1136"/>
      <c r="BT123" s="1136"/>
      <c r="BU123" s="1136"/>
      <c r="BV123" s="1136">
        <v>34209802</v>
      </c>
      <c r="BW123" s="1136"/>
      <c r="BX123" s="1136"/>
      <c r="BY123" s="1136"/>
      <c r="BZ123" s="1136"/>
      <c r="CA123" s="1136">
        <v>34200595</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v>128241</v>
      </c>
      <c r="AB124" s="1029"/>
      <c r="AC124" s="1029"/>
      <c r="AD124" s="1029"/>
      <c r="AE124" s="1030"/>
      <c r="AF124" s="1031" t="s">
        <v>451</v>
      </c>
      <c r="AG124" s="1029"/>
      <c r="AH124" s="1029"/>
      <c r="AI124" s="1029"/>
      <c r="AJ124" s="1030"/>
      <c r="AK124" s="1031" t="s">
        <v>451</v>
      </c>
      <c r="AL124" s="1029"/>
      <c r="AM124" s="1029"/>
      <c r="AN124" s="1029"/>
      <c r="AO124" s="1030"/>
      <c r="AP124" s="1032" t="s">
        <v>429</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451</v>
      </c>
      <c r="BR124" s="1098"/>
      <c r="BS124" s="1098"/>
      <c r="BT124" s="1098"/>
      <c r="BU124" s="1098"/>
      <c r="BV124" s="1098" t="s">
        <v>452</v>
      </c>
      <c r="BW124" s="1098"/>
      <c r="BX124" s="1098"/>
      <c r="BY124" s="1098"/>
      <c r="BZ124" s="1098"/>
      <c r="CA124" s="1098" t="s">
        <v>473</v>
      </c>
      <c r="CB124" s="1098"/>
      <c r="CC124" s="1098"/>
      <c r="CD124" s="1098"/>
      <c r="CE124" s="1098"/>
      <c r="CF124" s="1099"/>
      <c r="CG124" s="1100"/>
      <c r="CH124" s="1100"/>
      <c r="CI124" s="1100"/>
      <c r="CJ124" s="1101"/>
      <c r="CK124" s="1083"/>
      <c r="CL124" s="1083"/>
      <c r="CM124" s="1083"/>
      <c r="CN124" s="1083"/>
      <c r="CO124" s="1084"/>
      <c r="CP124" s="1090" t="s">
        <v>474</v>
      </c>
      <c r="CQ124" s="1091"/>
      <c r="CR124" s="1091"/>
      <c r="CS124" s="1091"/>
      <c r="CT124" s="1091"/>
      <c r="CU124" s="1091"/>
      <c r="CV124" s="1091"/>
      <c r="CW124" s="1091"/>
      <c r="CX124" s="1091"/>
      <c r="CY124" s="1091"/>
      <c r="CZ124" s="1091"/>
      <c r="DA124" s="1091"/>
      <c r="DB124" s="1091"/>
      <c r="DC124" s="1091"/>
      <c r="DD124" s="1091"/>
      <c r="DE124" s="1091"/>
      <c r="DF124" s="1092"/>
      <c r="DG124" s="1075" t="s">
        <v>451</v>
      </c>
      <c r="DH124" s="1054"/>
      <c r="DI124" s="1054"/>
      <c r="DJ124" s="1054"/>
      <c r="DK124" s="1055"/>
      <c r="DL124" s="1053" t="s">
        <v>432</v>
      </c>
      <c r="DM124" s="1054"/>
      <c r="DN124" s="1054"/>
      <c r="DO124" s="1054"/>
      <c r="DP124" s="1055"/>
      <c r="DQ124" s="1053" t="s">
        <v>432</v>
      </c>
      <c r="DR124" s="1054"/>
      <c r="DS124" s="1054"/>
      <c r="DT124" s="1054"/>
      <c r="DU124" s="1055"/>
      <c r="DV124" s="1056" t="s">
        <v>432</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460</v>
      </c>
      <c r="AB125" s="1029"/>
      <c r="AC125" s="1029"/>
      <c r="AD125" s="1029"/>
      <c r="AE125" s="1030"/>
      <c r="AF125" s="1031" t="s">
        <v>451</v>
      </c>
      <c r="AG125" s="1029"/>
      <c r="AH125" s="1029"/>
      <c r="AI125" s="1029"/>
      <c r="AJ125" s="1030"/>
      <c r="AK125" s="1031" t="s">
        <v>451</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475</v>
      </c>
      <c r="CL125" s="1078"/>
      <c r="CM125" s="1078"/>
      <c r="CN125" s="1078"/>
      <c r="CO125" s="1079"/>
      <c r="CP125" s="1010" t="s">
        <v>476</v>
      </c>
      <c r="CQ125" s="959"/>
      <c r="CR125" s="959"/>
      <c r="CS125" s="959"/>
      <c r="CT125" s="959"/>
      <c r="CU125" s="959"/>
      <c r="CV125" s="959"/>
      <c r="CW125" s="959"/>
      <c r="CX125" s="959"/>
      <c r="CY125" s="959"/>
      <c r="CZ125" s="959"/>
      <c r="DA125" s="959"/>
      <c r="DB125" s="959"/>
      <c r="DC125" s="959"/>
      <c r="DD125" s="959"/>
      <c r="DE125" s="959"/>
      <c r="DF125" s="960"/>
      <c r="DG125" s="996" t="s">
        <v>461</v>
      </c>
      <c r="DH125" s="997"/>
      <c r="DI125" s="997"/>
      <c r="DJ125" s="997"/>
      <c r="DK125" s="997"/>
      <c r="DL125" s="997" t="s">
        <v>451</v>
      </c>
      <c r="DM125" s="997"/>
      <c r="DN125" s="997"/>
      <c r="DO125" s="997"/>
      <c r="DP125" s="997"/>
      <c r="DQ125" s="997" t="s">
        <v>455</v>
      </c>
      <c r="DR125" s="997"/>
      <c r="DS125" s="997"/>
      <c r="DT125" s="997"/>
      <c r="DU125" s="997"/>
      <c r="DV125" s="998" t="s">
        <v>460</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460</v>
      </c>
      <c r="AB126" s="1029"/>
      <c r="AC126" s="1029"/>
      <c r="AD126" s="1029"/>
      <c r="AE126" s="1030"/>
      <c r="AF126" s="1031">
        <v>287686</v>
      </c>
      <c r="AG126" s="1029"/>
      <c r="AH126" s="1029"/>
      <c r="AI126" s="1029"/>
      <c r="AJ126" s="1030"/>
      <c r="AK126" s="1031" t="s">
        <v>451</v>
      </c>
      <c r="AL126" s="1029"/>
      <c r="AM126" s="1029"/>
      <c r="AN126" s="1029"/>
      <c r="AO126" s="1030"/>
      <c r="AP126" s="1032" t="s">
        <v>451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477</v>
      </c>
      <c r="CQ126" s="1020"/>
      <c r="CR126" s="1020"/>
      <c r="CS126" s="1020"/>
      <c r="CT126" s="1020"/>
      <c r="CU126" s="1020"/>
      <c r="CV126" s="1020"/>
      <c r="CW126" s="1020"/>
      <c r="CX126" s="1020"/>
      <c r="CY126" s="1020"/>
      <c r="CZ126" s="1020"/>
      <c r="DA126" s="1020"/>
      <c r="DB126" s="1020"/>
      <c r="DC126" s="1020"/>
      <c r="DD126" s="1020"/>
      <c r="DE126" s="1020"/>
      <c r="DF126" s="1021"/>
      <c r="DG126" s="989" t="s">
        <v>451</v>
      </c>
      <c r="DH126" s="990"/>
      <c r="DI126" s="990"/>
      <c r="DJ126" s="990"/>
      <c r="DK126" s="990"/>
      <c r="DL126" s="990" t="s">
        <v>460</v>
      </c>
      <c r="DM126" s="990"/>
      <c r="DN126" s="990"/>
      <c r="DO126" s="990"/>
      <c r="DP126" s="990"/>
      <c r="DQ126" s="990" t="s">
        <v>451</v>
      </c>
      <c r="DR126" s="990"/>
      <c r="DS126" s="990"/>
      <c r="DT126" s="990"/>
      <c r="DU126" s="990"/>
      <c r="DV126" s="991" t="s">
        <v>452</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451</v>
      </c>
      <c r="AB127" s="1029"/>
      <c r="AC127" s="1029"/>
      <c r="AD127" s="1029"/>
      <c r="AE127" s="1030"/>
      <c r="AF127" s="1031" t="s">
        <v>432</v>
      </c>
      <c r="AG127" s="1029"/>
      <c r="AH127" s="1029"/>
      <c r="AI127" s="1029"/>
      <c r="AJ127" s="1030"/>
      <c r="AK127" s="1031" t="s">
        <v>460</v>
      </c>
      <c r="AL127" s="1029"/>
      <c r="AM127" s="1029"/>
      <c r="AN127" s="1029"/>
      <c r="AO127" s="1030"/>
      <c r="AP127" s="1032" t="s">
        <v>460</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451</v>
      </c>
      <c r="DH127" s="990"/>
      <c r="DI127" s="990"/>
      <c r="DJ127" s="990"/>
      <c r="DK127" s="990"/>
      <c r="DL127" s="990" t="s">
        <v>429</v>
      </c>
      <c r="DM127" s="990"/>
      <c r="DN127" s="990"/>
      <c r="DO127" s="990"/>
      <c r="DP127" s="990"/>
      <c r="DQ127" s="990" t="s">
        <v>469</v>
      </c>
      <c r="DR127" s="990"/>
      <c r="DS127" s="990"/>
      <c r="DT127" s="990"/>
      <c r="DU127" s="990"/>
      <c r="DV127" s="991" t="s">
        <v>452</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661476</v>
      </c>
      <c r="AB128" s="1118"/>
      <c r="AC128" s="1118"/>
      <c r="AD128" s="1118"/>
      <c r="AE128" s="1119"/>
      <c r="AF128" s="1120">
        <v>641868</v>
      </c>
      <c r="AG128" s="1118"/>
      <c r="AH128" s="1118"/>
      <c r="AI128" s="1118"/>
      <c r="AJ128" s="1119"/>
      <c r="AK128" s="1120">
        <v>700019</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452</v>
      </c>
      <c r="BG128" s="1125"/>
      <c r="BH128" s="1125"/>
      <c r="BI128" s="1125"/>
      <c r="BJ128" s="1125"/>
      <c r="BK128" s="1125"/>
      <c r="BL128" s="1126"/>
      <c r="BM128" s="1124">
        <v>12.49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432</v>
      </c>
      <c r="DH128" s="1110"/>
      <c r="DI128" s="1110"/>
      <c r="DJ128" s="1110"/>
      <c r="DK128" s="1110"/>
      <c r="DL128" s="1110">
        <v>21</v>
      </c>
      <c r="DM128" s="1110"/>
      <c r="DN128" s="1110"/>
      <c r="DO128" s="1110"/>
      <c r="DP128" s="1110"/>
      <c r="DQ128" s="1110" t="s">
        <v>429</v>
      </c>
      <c r="DR128" s="1110"/>
      <c r="DS128" s="1110"/>
      <c r="DT128" s="1110"/>
      <c r="DU128" s="1110"/>
      <c r="DV128" s="1111" t="s">
        <v>451</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19902116</v>
      </c>
      <c r="AB129" s="1029"/>
      <c r="AC129" s="1029"/>
      <c r="AD129" s="1029"/>
      <c r="AE129" s="1030"/>
      <c r="AF129" s="1031">
        <v>19997403</v>
      </c>
      <c r="AG129" s="1029"/>
      <c r="AH129" s="1029"/>
      <c r="AI129" s="1029"/>
      <c r="AJ129" s="1030"/>
      <c r="AK129" s="1031">
        <v>20073060</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452</v>
      </c>
      <c r="BG129" s="1139"/>
      <c r="BH129" s="1139"/>
      <c r="BI129" s="1139"/>
      <c r="BJ129" s="1139"/>
      <c r="BK129" s="1139"/>
      <c r="BL129" s="1140"/>
      <c r="BM129" s="1138">
        <v>17.489999999999998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2347849</v>
      </c>
      <c r="AB130" s="1029"/>
      <c r="AC130" s="1029"/>
      <c r="AD130" s="1029"/>
      <c r="AE130" s="1030"/>
      <c r="AF130" s="1031">
        <v>2296430</v>
      </c>
      <c r="AG130" s="1029"/>
      <c r="AH130" s="1029"/>
      <c r="AI130" s="1029"/>
      <c r="AJ130" s="1030"/>
      <c r="AK130" s="1031">
        <v>2189467</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3.2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17554267</v>
      </c>
      <c r="AB131" s="1054"/>
      <c r="AC131" s="1054"/>
      <c r="AD131" s="1054"/>
      <c r="AE131" s="1055"/>
      <c r="AF131" s="1053">
        <v>17700973</v>
      </c>
      <c r="AG131" s="1054"/>
      <c r="AH131" s="1054"/>
      <c r="AI131" s="1054"/>
      <c r="AJ131" s="1055"/>
      <c r="AK131" s="1053">
        <v>17883593</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460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3.838468448</v>
      </c>
      <c r="AB132" s="1170"/>
      <c r="AC132" s="1170"/>
      <c r="AD132" s="1170"/>
      <c r="AE132" s="1171"/>
      <c r="AF132" s="1172">
        <v>3.8181347429999999</v>
      </c>
      <c r="AG132" s="1170"/>
      <c r="AH132" s="1170"/>
      <c r="AI132" s="1170"/>
      <c r="AJ132" s="1171"/>
      <c r="AK132" s="1172">
        <v>2.2117647159999998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4.2</v>
      </c>
      <c r="AB133" s="1153"/>
      <c r="AC133" s="1153"/>
      <c r="AD133" s="1153"/>
      <c r="AE133" s="1154"/>
      <c r="AF133" s="1152">
        <v>3.6</v>
      </c>
      <c r="AG133" s="1153"/>
      <c r="AH133" s="1153"/>
      <c r="AI133" s="1153"/>
      <c r="AJ133" s="1154"/>
      <c r="AK133" s="1152">
        <v>3.2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LfMFDLQXquMKuMA+SPdZe/LIIjy1wv+g+rhJm08Etbm6o7dilq3Z4J+cVfOUIT46MYmQYczPgRzgKBq9kz4KA==" saltValue="vlYcrlG5wXsSOLsXVd3Z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rox7yro0wvypr3HkW5YpKfzCnmgD/7vWI1CveDcnxhpPDM1mcqjkI5abMd3JAawckuc1on/yvUMU8XbiHhInA==" saltValue="8HE/2tQI3v1Bu3xKwt1h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25" zoomScaleNormal="2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9yYM1f/YjLI9oSJzL8nJRypgbySP87arpzwA/BEgiumEQey/I4bCGXUt6XujCgaUefC1/b//GQMe+6/YSvG+w==" saltValue="0jutghOpkf7eF1Ea3T2V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0" zoomScaleSheetLayoutView="4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4693949</v>
      </c>
      <c r="AP9" s="292">
        <v>42331</v>
      </c>
      <c r="AQ9" s="293">
        <v>61989</v>
      </c>
      <c r="AR9" s="294">
        <v>-31.7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669306</v>
      </c>
      <c r="AP10" s="295">
        <v>6036</v>
      </c>
      <c r="AQ10" s="296">
        <v>5142</v>
      </c>
      <c r="AR10" s="297">
        <v>17.399999999999999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980136</v>
      </c>
      <c r="AP11" s="295">
        <v>8839</v>
      </c>
      <c r="AQ11" s="296">
        <v>5922</v>
      </c>
      <c r="AR11" s="297">
        <v>49.3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853</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t="s">
        <v>510</v>
      </c>
      <c r="AP14" s="295" t="s">
        <v>510</v>
      </c>
      <c r="AQ14" s="296">
        <v>2467</v>
      </c>
      <c r="AR14" s="297" t="s">
        <v>510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114214</v>
      </c>
      <c r="AP15" s="295">
        <v>1030</v>
      </c>
      <c r="AQ15" s="296">
        <v>2256</v>
      </c>
      <c r="AR15" s="297">
        <v>-54.3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-400330</v>
      </c>
      <c r="AP16" s="295">
        <v>-3610</v>
      </c>
      <c r="AQ16" s="296">
        <v>-5580</v>
      </c>
      <c r="AR16" s="297">
        <v>-35.299999999999997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6057275</v>
      </c>
      <c r="AP17" s="295">
        <v>54626</v>
      </c>
      <c r="AQ17" s="296">
        <v>73049</v>
      </c>
      <c r="AR17" s="297">
        <v>-25.2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4.72</v>
      </c>
      <c r="AP21" s="308">
        <v>7.09</v>
      </c>
      <c r="AQ21" s="309">
        <v>-2.37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99.4</v>
      </c>
      <c r="AP22" s="313">
        <v>98.2</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2607998</v>
      </c>
      <c r="AP32" s="322">
        <v>23520</v>
      </c>
      <c r="AQ32" s="323">
        <v>45137</v>
      </c>
      <c r="AR32" s="324">
        <v>-47.9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20</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456664</v>
      </c>
      <c r="AP35" s="322">
        <v>4118</v>
      </c>
      <c r="AQ35" s="323">
        <v>12921</v>
      </c>
      <c r="AR35" s="324">
        <v>-68.099999999999994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184354</v>
      </c>
      <c r="AP36" s="322">
        <v>1663</v>
      </c>
      <c r="AQ36" s="323">
        <v>1263</v>
      </c>
      <c r="AR36" s="324">
        <v>31.7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36013</v>
      </c>
      <c r="AP37" s="322">
        <v>325</v>
      </c>
      <c r="AQ37" s="323">
        <v>931</v>
      </c>
      <c r="AR37" s="324">
        <v>-65.099999999999994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2</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-700019</v>
      </c>
      <c r="AP39" s="322">
        <v>-6313</v>
      </c>
      <c r="AQ39" s="323">
        <v>-4436</v>
      </c>
      <c r="AR39" s="324">
        <v>42.3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-2189467</v>
      </c>
      <c r="AP40" s="322">
        <v>-19745</v>
      </c>
      <c r="AQ40" s="323">
        <v>-39263</v>
      </c>
      <c r="AR40" s="324">
        <v>-49.7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395543</v>
      </c>
      <c r="AP41" s="322">
        <v>3567</v>
      </c>
      <c r="AQ41" s="323">
        <v>16574</v>
      </c>
      <c r="AR41" s="324">
        <v>-78.5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4830760</v>
      </c>
      <c r="AN51" s="344">
        <v>44536</v>
      </c>
      <c r="AO51" s="345">
        <v>68</v>
      </c>
      <c r="AP51" s="346">
        <v>50840</v>
      </c>
      <c r="AQ51" s="347">
        <v>16.899999999999999</v>
      </c>
      <c r="AR51" s="348">
        <v>51.1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2040732</v>
      </c>
      <c r="AN52" s="352">
        <v>18814</v>
      </c>
      <c r="AO52" s="353">
        <v>15.5</v>
      </c>
      <c r="AP52" s="354">
        <v>25367</v>
      </c>
      <c r="AQ52" s="355">
        <v>9.1</v>
      </c>
      <c r="AR52" s="356">
        <v>6.4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5885640</v>
      </c>
      <c r="AN53" s="344">
        <v>53916</v>
      </c>
      <c r="AO53" s="345">
        <v>21.1</v>
      </c>
      <c r="AP53" s="346">
        <v>53605</v>
      </c>
      <c r="AQ53" s="347">
        <v>5.4</v>
      </c>
      <c r="AR53" s="348">
        <v>15.7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2823624</v>
      </c>
      <c r="AN54" s="352">
        <v>25866</v>
      </c>
      <c r="AO54" s="353">
        <v>37.5</v>
      </c>
      <c r="AP54" s="354">
        <v>28343</v>
      </c>
      <c r="AQ54" s="355">
        <v>11.7</v>
      </c>
      <c r="AR54" s="356">
        <v>25.8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4174714</v>
      </c>
      <c r="AN55" s="344">
        <v>37936</v>
      </c>
      <c r="AO55" s="345">
        <v>-29.6</v>
      </c>
      <c r="AP55" s="346">
        <v>58051</v>
      </c>
      <c r="AQ55" s="347">
        <v>8.3000000000000007</v>
      </c>
      <c r="AR55" s="348">
        <v>-37.9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3089731</v>
      </c>
      <c r="AN56" s="352">
        <v>28077</v>
      </c>
      <c r="AO56" s="353">
        <v>8.5</v>
      </c>
      <c r="AP56" s="354">
        <v>32143</v>
      </c>
      <c r="AQ56" s="355">
        <v>13.4</v>
      </c>
      <c r="AR56" s="356">
        <v>-4.9000000000000004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4032545</v>
      </c>
      <c r="AN57" s="344">
        <v>36527</v>
      </c>
      <c r="AO57" s="345">
        <v>-3.7</v>
      </c>
      <c r="AP57" s="346">
        <v>65942</v>
      </c>
      <c r="AQ57" s="347">
        <v>13.6</v>
      </c>
      <c r="AR57" s="348">
        <v>-17.3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3285976</v>
      </c>
      <c r="AN58" s="352">
        <v>29765</v>
      </c>
      <c r="AO58" s="353">
        <v>6</v>
      </c>
      <c r="AP58" s="354">
        <v>32778</v>
      </c>
      <c r="AQ58" s="355">
        <v>2</v>
      </c>
      <c r="AR58" s="356">
        <v>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4181938</v>
      </c>
      <c r="AN59" s="344">
        <v>37714</v>
      </c>
      <c r="AO59" s="345">
        <v>3.2</v>
      </c>
      <c r="AP59" s="346">
        <v>68655</v>
      </c>
      <c r="AQ59" s="347">
        <v>4.0999999999999996</v>
      </c>
      <c r="AR59" s="348">
        <v>-0.9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2760908</v>
      </c>
      <c r="AN60" s="352">
        <v>24899</v>
      </c>
      <c r="AO60" s="353">
        <v>-16.3</v>
      </c>
      <c r="AP60" s="354">
        <v>32316</v>
      </c>
      <c r="AQ60" s="355">
        <v>-1.4</v>
      </c>
      <c r="AR60" s="356">
        <v>-14.9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4621119</v>
      </c>
      <c r="AN61" s="359">
        <v>42126</v>
      </c>
      <c r="AO61" s="360">
        <v>11.8</v>
      </c>
      <c r="AP61" s="361">
        <v>59419</v>
      </c>
      <c r="AQ61" s="362">
        <v>9.6999999999999993</v>
      </c>
      <c r="AR61" s="348">
        <v>2.1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2800194</v>
      </c>
      <c r="AN62" s="352">
        <v>25484</v>
      </c>
      <c r="AO62" s="353">
        <v>10.199999999999999</v>
      </c>
      <c r="AP62" s="354">
        <v>30189</v>
      </c>
      <c r="AQ62" s="355">
        <v>7</v>
      </c>
      <c r="AR62" s="356">
        <v>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tqEWGFSO8qudRU+UW5xyg5ILrlLWT8ABElSk0KsuJXdvdxoObGHXsX0h+w0jx9Vl7da+RDCBLUcrzdyj4pAiw==" saltValue="PF9ZrjoBQ3EAoYFxKhib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8" zoomScale="40" zoomScaleNormal="4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cqsBfTlBrMB95A8PEmS27w+ABpe0INnKYBgcB/O4bDKjVPCl78eMQm7eY7OA+5yipowcZTWbCLqcvn32YQmvw==" saltValue="HND3g5k2Uw1s3lsJq+7P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1" zoomScale="40" zoomScaleNormal="4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Bc4Or9NlIT0EZuG/4YdXR3EOsBre9xZHOPjaQawCLx1V8m4dHpS6F4bAmAqQEFlEtiSdvAz3b9YiM6IDE25A==" saltValue="PyEHEK50gHiSdvQHw8mQ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14.68</v>
      </c>
      <c r="G47" s="12">
        <v>13.67</v>
      </c>
      <c r="H47" s="12">
        <v>12.42</v>
      </c>
      <c r="I47" s="12">
        <v>15.1</v>
      </c>
      <c r="J47" s="13">
        <v>15.16</v>
      </c>
    </row>
    <row r="48" spans="2:10" ht="57.75" customHeight="1" x14ac:dyDescent="0.15">
      <c r="B48" s="14"/>
      <c r="C48" s="1214" t="s">
        <v>4</v>
      </c>
      <c r="D48" s="1214"/>
      <c r="E48" s="1215"/>
      <c r="F48" s="15">
        <v>3.47</v>
      </c>
      <c r="G48" s="16">
        <v>4.1500000000000004</v>
      </c>
      <c r="H48" s="16">
        <v>5.77</v>
      </c>
      <c r="I48" s="16">
        <v>3.66</v>
      </c>
      <c r="J48" s="17">
        <v>3.63</v>
      </c>
    </row>
    <row r="49" spans="2:10" ht="57.75" customHeight="1" thickBot="1" x14ac:dyDescent="0.2">
      <c r="B49" s="18"/>
      <c r="C49" s="1216" t="s">
        <v>5</v>
      </c>
      <c r="D49" s="1216"/>
      <c r="E49" s="1217"/>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D4JOyPg7KFVV4rnW8TLbZEwM1EB7WhqdGHox0OzaAh9FqwlqV0K2gZsrpZYqmty/KVLDTynhQ1grnRu/VNj0g==" saltValue="jWOVj6mAEKEgEp1t9b/P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2019-03-19T04:27:49Z</cp:lastPrinted>
  <dcterms:created xsi:type="dcterms:W3CDTF">2019-02-14T02:05:32Z</dcterms:created>
  <dcterms:modified xsi:type="dcterms:W3CDTF">2019-10-23T02:20:58Z</dcterms:modified>
</cp:coreProperties>
</file>