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<sst xmlns="http://schemas.openxmlformats.org/spreadsheetml/2006/main" count="1108" uniqueCount="591">
  <si>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</si>
  <si>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</si>
  <si>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</si>
  <si>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</si>
  <si>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</si>
  <si>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</si>
  <si>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</si>
  <si>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</si>
  <si>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</si>
  <si>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</si>
  <si>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</si>
  <si>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</si>
  <si>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</si>
  <si>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</si>
  <si>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</si>
  <si>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</si>
  <si>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</si>
  <si>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</si>
  <si>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</si>
  <si>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</si>
  <si>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</si>
  <si>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</si>
  <si>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</si>
  <si>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</si>
  <si>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</si>
  <si>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</si>
  <si>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</si>
  <si>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</si>
  <si>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</si>
  <si>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</si>
  <si>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</si>
  <si>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</si>
  <si>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</si>
  <si>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</si>
  <si>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</si>
  <si>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</si>
  <si>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</si>
  <si>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</si>
  <si>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</si>
  <si>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</si>
  <si>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</si>
  <si>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</si>
  <si>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</si>
  <si>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</si>
  <si>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</si>
  <si>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</si>
  <si>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</si>
  <si>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</si>
  <si>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</si>
  <si>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</si>
  <si>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</si>
  <si>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</si>
  <si>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</si>
  <si>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</si>
  <si>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</si>
  <si>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</si>
  <si>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</si>
  <si>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</si>
  <si>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</si>
  <si>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</si>
  <si>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</si>
  <si>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</si>
  <si>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</si>
  <si>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</si>
  <si>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</si>
  <si>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</si>
  <si>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</si>
  <si>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</si>
  <si>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</si>
  <si>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</si>
  <si>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</si>
  <si>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</si>
  <si>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</si>
  <si>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</si>
  <si>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</si>
  <si>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</si>
  <si>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</si>
  <si>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</si>
  <si>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</si>
  <si>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</si>
  <si>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</si>
  <si>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</si>
  <si>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</si>
  <si>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</si>
  <si>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</si>
  <si>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</si>
  <si>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</si>
  <si>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</si>
  <si>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</si>
  <si>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</si>
  <si>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</si>
  <si>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</si>
  <si>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滑川町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</si>
  <si>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</si>
  <si>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</si>
  <si>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</si>
  <si>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</si>
  <si>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</si>
  <si>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</si>
  <si>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</si>
  <si>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</si>
  <si>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</si>
  <si>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</si>
  <si>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</si>
  <si>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</si>
  <si>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</si>
  <si>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</si>
  <si>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</si>
  <si>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</si>
  <si>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</si>
  <si>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</si>
  <si>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</si>
  <si>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</si>
  <si>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</si>
  <si>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</si>
  <si>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</si>
  <si>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</si>
  <si>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</si>
  <si>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</si>
  <si>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</si>
  <si>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</si>
  <si>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</si>
  <si>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</si>
  <si>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</si>
  <si>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</si>
  <si>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</si>
  <si>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</si>
  <si>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</si>
  <si>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</si>
  <si>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</si>
  <si>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</si>
  <si>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</si>
  <si>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</si>
  <si>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</si>
  <si>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</si>
  <si>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</si>
  <si>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</si>
  <si>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</si>
  <si>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</si>
  <si>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</si>
  <si>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</si>
  <si>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</si>
  <si>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</si>
  <si>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</si>
  <si>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</si>
  <si>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0"/>
  </si>
  <si>
    <t>うち日本人(％)</t>
    <phoneticPr fontId="5"/>
  </si>
  <si>
    <t>1.7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</si>
  <si>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</si>
  <si>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</si>
  <si>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</si>
  <si>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</si>
  <si>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</si>
  <si>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</si>
  <si>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</si>
  <si>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</si>
  <si>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</si>
  <si>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</si>
  <si>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</si>
  <si>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</si>
  <si>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</si>
  <si>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</si>
  <si>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</si>
  <si>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</si>
  <si>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</si>
  <si>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</si>
  <si>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</si>
  <si>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</si>
  <si>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</si>
  <si>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</si>
  <si>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</si>
  <si>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</si>
  <si>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</si>
  <si>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</si>
  <si>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</si>
  <si>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</si>
  <si>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</si>
  <si>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</si>
  <si>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</si>
  <si>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</si>
  <si>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</si>
  <si>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</si>
  <si>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</si>
  <si>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</si>
  <si>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</si>
  <si>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</si>
  <si>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</si>
  <si>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</si>
  <si>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</si>
  <si>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</si>
  <si>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</si>
  <si>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</si>
  <si>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</si>
  <si>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</si>
  <si>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</si>
  <si>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</si>
  <si>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</si>
  <si>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</si>
  <si>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</si>
  <si>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</si>
  <si>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</si>
  <si>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</si>
  <si>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</si>
  <si>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</si>
  <si>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</si>
  <si>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</si>
  <si>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</si>
  <si>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</si>
  <si>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埼玉県滑川町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</si>
  <si>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</si>
  <si>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</si>
  <si>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</si>
  <si>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</si>
  <si>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</si>
  <si>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</si>
  <si>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</si>
  <si>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</si>
  <si>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</si>
  <si>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</si>
  <si>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</si>
  <si>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</si>
  <si>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</si>
  <si>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</si>
  <si>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</si>
  <si>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</si>
  <si>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</si>
  <si>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</si>
  <si>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</si>
  <si>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</si>
  <si>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</si>
  <si>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</si>
  <si>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</si>
  <si>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</si>
  <si>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</si>
  <si>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</si>
  <si>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</si>
  <si>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</si>
  <si>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</si>
  <si>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</si>
  <si>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</si>
  <si>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</si>
  <si>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</si>
  <si>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</si>
  <si>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</si>
  <si>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</si>
  <si>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</si>
  <si>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</si>
  <si>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</si>
  <si>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</si>
  <si>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</si>
  <si>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</si>
  <si>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</si>
  <si>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</si>
  <si>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</si>
  <si>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</si>
  <si>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</si>
  <si>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</si>
  <si>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</si>
  <si>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</si>
  <si>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</si>
  <si>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</si>
  <si>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</si>
  <si>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</si>
  <si>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</si>
  <si>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</si>
  <si>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</si>
  <si>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</si>
  <si>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</si>
  <si>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</si>
  <si>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</si>
  <si>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</si>
  <si>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</si>
  <si>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</si>
  <si>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</si>
  <si>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</si>
  <si>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</si>
  <si>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</si>
  <si>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</si>
  <si>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</si>
  <si>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</si>
  <si>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</si>
  <si>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</si>
  <si>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</si>
  <si>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</si>
  <si>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</si>
  <si>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</si>
  <si>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</si>
  <si>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</si>
  <si>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</si>
  <si>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</si>
  <si>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</si>
  <si>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</si>
  <si>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</si>
  <si>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</si>
  <si>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</si>
  <si>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</si>
  <si>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</si>
  <si>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</si>
  <si>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</si>
  <si>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</si>
  <si>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</si>
  <si>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</si>
  <si>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</si>
  <si>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</si>
  <si>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</si>
  <si>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</si>
  <si>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</si>
  <si>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</si>
  <si>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</si>
  <si>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</si>
  <si>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</si>
  <si>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</si>
  <si>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</si>
  <si>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</si>
  <si>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</si>
  <si>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</si>
  <si>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</si>
  <si>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</si>
  <si>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</si>
  <si>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</si>
  <si>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</si>
  <si>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</si>
  <si>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</si>
  <si>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</si>
  <si>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</si>
  <si>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</si>
  <si>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</si>
  <si>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</si>
  <si>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</si>
  <si>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</si>
  <si>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</si>
  <si>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</si>
  <si>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</si>
  <si>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</si>
  <si>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</si>
  <si>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</si>
  <si>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</si>
  <si>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</si>
  <si>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</si>
  <si>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</si>
  <si>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</si>
  <si>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</si>
  <si>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</si>
  <si>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</si>
  <si>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</si>
  <si>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</si>
  <si>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</si>
  <si>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</si>
  <si>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</si>
  <si>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</si>
  <si>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</si>
  <si>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</si>
  <si>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</si>
  <si>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</si>
  <si>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</si>
  <si>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</si>
  <si>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</si>
  <si>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埼玉県滑川町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</si>
  <si>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</si>
  <si>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</si>
  <si>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</si>
  <si>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</si>
  <si>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</si>
  <si>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</si>
  <si>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</si>
  <si>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</si>
  <si>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</si>
  <si>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</si>
  <si>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</si>
  <si>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</si>
  <si>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</si>
  <si>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</si>
  <si>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</si>
  <si>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</si>
  <si>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</si>
  <si>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</si>
  <si>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</si>
  <si>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</si>
  <si>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</si>
  <si>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</si>
  <si>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</si>
  <si>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</si>
  <si>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</si>
  <si>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</si>
  <si>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</si>
  <si>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</si>
  <si>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</si>
  <si>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</si>
  <si>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</si>
  <si>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</si>
  <si>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</si>
  <si>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</si>
  <si>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</si>
  <si>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</si>
  <si>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</si>
  <si>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</si>
  <si>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</si>
  <si>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</si>
  <si>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</si>
  <si>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</si>
  <si>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</si>
  <si>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</si>
  <si>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</si>
  <si>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</si>
  <si>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</si>
  <si>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</si>
  <si>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</si>
  <si>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</si>
  <si>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</si>
  <si>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</si>
  <si>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</si>
  <si>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</si>
  <si>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</si>
  <si>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</si>
  <si>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</si>
  <si>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</si>
  <si>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</si>
  <si>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</si>
  <si>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</si>
  <si>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</si>
  <si>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</si>
  <si>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</si>
  <si>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</si>
  <si>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</si>
  <si>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</si>
  <si>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</si>
  <si>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</si>
  <si>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</si>
  <si>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</si>
  <si>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</si>
  <si>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</si>
  <si>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</si>
  <si>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</si>
  <si>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</si>
  <si>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</si>
  <si>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</si>
  <si>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</si>
  <si>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</si>
  <si>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</si>
  <si>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</si>
  <si>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</si>
  <si>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</si>
  <si>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</si>
  <si>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</si>
  <si>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</si>
  <si>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</si>
  <si>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</si>
  <si>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</si>
  <si>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</si>
  <si>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</si>
  <si>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</si>
  <si>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</si>
  <si>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</si>
  <si>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</si>
  <si>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</si>
  <si>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</si>
  <si>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</si>
  <si>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</si>
  <si>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</si>
  <si>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</si>
  <si>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</si>
  <si>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</si>
  <si>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</si>
  <si>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浄化槽事業特別会計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</si>
  <si>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</si>
  <si>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</si>
  <si>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</si>
  <si>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</si>
  <si>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</si>
  <si>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</si>
  <si>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</si>
  <si>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</si>
  <si>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</si>
  <si>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</si>
  <si>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</si>
  <si>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</si>
  <si>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</si>
  <si>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</si>
  <si>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</si>
  <si>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</si>
  <si>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</si>
  <si>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</si>
  <si>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</si>
  <si>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</si>
  <si>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</si>
  <si>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</si>
  <si>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</si>
  <si>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</si>
  <si>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</si>
  <si>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</si>
  <si>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</si>
  <si>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</si>
  <si>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</si>
  <si>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</si>
  <si>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</si>
  <si>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</si>
  <si>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</si>
  <si>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</si>
  <si>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</si>
  <si>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</si>
  <si>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</si>
  <si>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</si>
  <si>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</si>
  <si>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</si>
  <si>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</si>
  <si>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</si>
  <si>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</si>
  <si>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</si>
  <si>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</si>
  <si>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</si>
  <si>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</si>
  <si>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</si>
  <si>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</si>
  <si>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</si>
  <si>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</si>
  <si>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</si>
  <si>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</si>
  <si>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</si>
  <si>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</si>
  <si>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</si>
  <si>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</si>
  <si>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</si>
  <si>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</si>
  <si>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</si>
  <si>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</si>
  <si>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</si>
  <si>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</si>
  <si>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</si>
  <si>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</si>
  <si>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</si>
  <si>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</si>
  <si>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</si>
  <si>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</si>
  <si>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</si>
  <si>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</si>
  <si>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</si>
  <si>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</si>
  <si>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</si>
  <si>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</si>
  <si>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</si>
  <si>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</si>
  <si>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</si>
  <si>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</si>
  <si>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</si>
  <si>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</si>
  <si>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</si>
  <si>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</si>
  <si>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</si>
  <si>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</si>
  <si>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1.53</t>
  </si>
  <si>
    <t>▲ 5.51</t>
  </si>
  <si>
    <t>▲ 1.47</t>
  </si>
  <si>
    <t>▲ 6.96</t>
  </si>
  <si>
    <t>▲ 1.76</t>
  </si>
  <si>
    <t>水道事業会計</t>
  </si>
  <si>
    <t>一般会計</t>
  </si>
  <si>
    <t>介護保険特別会計</t>
  </si>
  <si>
    <t>国民健康保険特別会計</t>
  </si>
  <si>
    <t>下水道事業特別会計</t>
  </si>
  <si>
    <t>後期高齢者医療特別会計</t>
  </si>
  <si>
    <t>農業集落排水事業特別会計</t>
  </si>
  <si>
    <t>浄化槽事業特別会計</t>
  </si>
  <si>
    <t>その他会計（赤字）</t>
  </si>
  <si>
    <t>その他会計（黒字）</t>
  </si>
  <si>
    <t>商工業振興基金</t>
    <phoneticPr fontId="11"/>
  </si>
  <si>
    <t>学校施設整備基金</t>
    <phoneticPr fontId="11"/>
  </si>
  <si>
    <t>ゴルフ場内ため池賃貸借料</t>
    <phoneticPr fontId="11"/>
  </si>
  <si>
    <t>まちづくり応援基金</t>
    <phoneticPr fontId="11"/>
  </si>
  <si>
    <t>公共施設整備基金</t>
    <phoneticPr fontId="11"/>
  </si>
  <si>
    <t>-</t>
    <phoneticPr fontId="2"/>
  </si>
  <si>
    <t>小川地区衛生組合</t>
  </si>
  <si>
    <t>埼玉県市町村総合事務組合</t>
  </si>
  <si>
    <t>比企広域市町村圏組合</t>
  </si>
  <si>
    <t>彩の国さいたま人づくり広域連合</t>
  </si>
  <si>
    <t>埼玉県後期高齢者医療広域連合</t>
  </si>
  <si>
    <t>埼玉中部資源循環組合</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</si>
  <si>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</si>
  <si>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</si>
  <si>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</si>
  <si>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</si>
  <si>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</si>
  <si>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t>
    </r>
    <r>
      <rPr>
        <sz val="11"/>
        <rFont val="ＭＳ Ｐゴシック"/>
        <family val="3"/>
        <charset val="128"/>
      </rPr>
      <t>有形固定資産減価償却率は類似団体内平均を下回っているが、将来負担比率は類似団体内平均を上回っている。
　有形固定資産減価償却率については、平成２０年～２２年に実施した、町内小中学校すべての大規模改修事業または新設事業により低い数値となっているが、将来負担比率については、同事業及び土地改良事業、庁舎大規模改修に伴う起債発行により類似団体内平均を上回っている状況である。
　今後は、借入を極力抑制を行うことにより、将来負担額を軽減する。</t>
    </r>
    <rPh sb="136" eb="139">
      <t>ドウジギョウ</t>
    </rPh>
    <rPh sb="139" eb="140">
      <t>オヨ</t>
    </rPh>
    <rPh sb="141" eb="143">
      <t>トチ</t>
    </rPh>
    <rPh sb="143" eb="145">
      <t>カイリョウ</t>
    </rPh>
    <rPh sb="145" eb="147">
      <t>ジギョウ</t>
    </rPh>
    <rPh sb="148" eb="150">
      <t>チョウシャ</t>
    </rPh>
    <rPh sb="150" eb="153">
      <t>ダイキボ</t>
    </rPh>
    <rPh sb="153" eb="155">
      <t>カイシュウ</t>
    </rPh>
    <rPh sb="156" eb="157">
      <t>トモナ</t>
    </rPh>
    <rPh sb="158" eb="160">
      <t>キサイ</t>
    </rPh>
    <rPh sb="194" eb="196">
      <t>キョクリョク</t>
    </rPh>
    <rPh sb="199" eb="200">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</si>
  <si>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</si>
  <si>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</si>
  <si>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</si>
  <si>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</si>
  <si>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</si>
  <si>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</si>
  <si>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将来負担比率・実質公債費比率ともに類似団体内平均を上回っている。
　いずれの比率も、町内小中学校すべての大規模改修事業または新設事業、土地改良事業、庁舎大規模改修等に伴う起債発行等が要因となっている。
　今後は、借入を極力抑制を行うことにより、将来負担額・公債費を軽減する。</t>
    <rPh sb="39" eb="41">
      <t>ヒリツ</t>
    </rPh>
    <rPh sb="90" eb="91">
      <t>トウ</t>
    </rPh>
    <rPh sb="92" eb="94">
      <t>ヨウイン</t>
    </rPh>
    <rPh sb="129" eb="132">
      <t>コウサイヒ</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</si>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</sst>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87" fontId="29" fillId="0" borderId="117" xfId="12" applyNumberFormat="1" applyFont="1" applyBorder="1" applyAlignment="1" applyProtection="1">
      <alignment horizontal="right" vertical="center" shrinkToFit="1"/>
      <protection locked="0"/>
    </xf>
    <xf numFmtId="187" fontId="29" fillId="0" borderId="113" xfId="12" applyNumberFormat="1" applyFont="1" applyBorder="1" applyAlignment="1" applyProtection="1">
      <alignment horizontal="right" vertical="center" shrinkToFit="1"/>
      <protection locked="0"/>
    </xf>
    <xf numFmtId="187" fontId="29" fillId="0" borderId="120"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2"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69469</c:v>
                </c:pt>
                <c:pt idx="3">
                  <c:v>67293</c:v>
                </c:pt>
                <c:pt idx="4">
                  <c:v>67343</c:v>
                </c:pt>
              </c:numCache>
            </c:numRef>
          </c:val>
          <c:smooth val="0"/>
          <c:extLst xmlns:c16r2="http://schemas.microsoft.com/office/drawing/2015/06/chart">
            <c:ext xmlns:c16="http://schemas.microsoft.com/office/drawing/2014/chart" uri="{C3380CC4-5D6E-409C-BE32-E72D297353CC}">
              <c16:uniqueId val="{00000000-5329-41F9-B744-CEF808228C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28336</c:v>
                </c:pt>
                <c:pt idx="1">
                  <c:v>21673</c:v>
                </c:pt>
                <c:pt idx="2">
                  <c:v>19419</c:v>
                </c:pt>
                <c:pt idx="3">
                  <c:v>21632</c:v>
                </c:pt>
                <c:pt idx="4">
                  <c:v>16960</c:v>
                </c:pt>
              </c:numCache>
            </c:numRef>
          </c:val>
          <c:smooth val="0"/>
          <c:extLst xmlns:c16r2="http://schemas.microsoft.com/office/drawing/2015/06/chart">
            <c:ext xmlns:c16="http://schemas.microsoft.com/office/drawing/2014/chart" uri="{C3380CC4-5D6E-409C-BE32-E72D297353CC}">
              <c16:uniqueId val="{00000001-5329-41F9-B744-CEF808228CC0}"/>
            </c:ext>
          </c:extLst>
        </c:ser>
        <c:dLbls>
          <c:showLegendKey val="0"/>
          <c:showVal val="0"/>
          <c:showCatName val="0"/>
          <c:showSerName val="0"/>
          <c:showPercent val="0"/>
          <c:showBubbleSize val="0"/>
        </c:dLbls>
        <c:marker val="1"/>
        <c:smooth val="0"/>
        <c:axId val="152840064"/>
        <c:axId val="152862720"/>
      </c:lineChart>
      <c:catAx>
        <c:axId val="152840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862720"/>
        <c:crosses val="autoZero"/>
        <c:auto val="1"/>
        <c:lblAlgn val="ctr"/>
        <c:lblOffset val="100"/>
        <c:tickLblSkip val="1"/>
        <c:tickMarkSkip val="1"/>
        <c:noMultiLvlLbl val="0"/>
      </c:catAx>
      <c:valAx>
        <c:axId val="15286272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840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9.82</c:v>
                </c:pt>
                <c:pt idx="1">
                  <c:v>9.26</c:v>
                </c:pt>
                <c:pt idx="2">
                  <c:v>10.3</c:v>
                </c:pt>
                <c:pt idx="3">
                  <c:v>6.39</c:v>
                </c:pt>
                <c:pt idx="4">
                  <c:v>6.44</c:v>
                </c:pt>
              </c:numCache>
            </c:numRef>
          </c:val>
          <c:extLst xmlns:c16r2="http://schemas.microsoft.com/office/drawing/2015/06/chart">
            <c:ext xmlns:c16="http://schemas.microsoft.com/office/drawing/2014/chart" uri="{C3380CC4-5D6E-409C-BE32-E72D297353CC}">
              <c16:uniqueId val="{00000000-B24A-42A6-ACB2-F2F4F57F9C7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18.920000000000002</c:v>
                </c:pt>
                <c:pt idx="1">
                  <c:v>13.96</c:v>
                </c:pt>
                <c:pt idx="2">
                  <c:v>10.98</c:v>
                </c:pt>
                <c:pt idx="3">
                  <c:v>7.75</c:v>
                </c:pt>
                <c:pt idx="4">
                  <c:v>5.86</c:v>
                </c:pt>
              </c:numCache>
            </c:numRef>
          </c:val>
          <c:extLst xmlns:c16r2="http://schemas.microsoft.com/office/drawing/2015/06/chart">
            <c:ext xmlns:c16="http://schemas.microsoft.com/office/drawing/2014/chart" uri="{C3380CC4-5D6E-409C-BE32-E72D297353CC}">
              <c16:uniqueId val="{00000001-B24A-42A6-ACB2-F2F4F57F9C79}"/>
            </c:ext>
          </c:extLst>
        </c:ser>
        <c:dLbls>
          <c:showLegendKey val="0"/>
          <c:showVal val="0"/>
          <c:showCatName val="0"/>
          <c:showSerName val="0"/>
          <c:showPercent val="0"/>
          <c:showBubbleSize val="0"/>
        </c:dLbls>
        <c:gapWidth val="250"/>
        <c:overlap val="100"/>
        <c:axId val="159660672"/>
        <c:axId val="159671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-1.53</c:v>
                </c:pt>
                <c:pt idx="1">
                  <c:v>-5.51</c:v>
                </c:pt>
                <c:pt idx="2">
                  <c:v>-1.47</c:v>
                </c:pt>
                <c:pt idx="3">
                  <c:v>-6.96</c:v>
                </c:pt>
                <c:pt idx="4">
                  <c:v>-1.76</c:v>
                </c:pt>
              </c:numCache>
            </c:numRef>
          </c:val>
          <c:smooth val="0"/>
          <c:extLst xmlns:c16r2="http://schemas.microsoft.com/office/drawing/2015/06/chart">
            <c:ext xmlns:c16="http://schemas.microsoft.com/office/drawing/2014/chart" uri="{C3380CC4-5D6E-409C-BE32-E72D297353CC}">
              <c16:uniqueId val="{00000002-B24A-42A6-ACB2-F2F4F57F9C79}"/>
            </c:ext>
          </c:extLst>
        </c:ser>
        <c:dLbls>
          <c:showLegendKey val="0"/>
          <c:showVal val="0"/>
          <c:showCatName val="0"/>
          <c:showSerName val="0"/>
          <c:showPercent val="0"/>
          <c:showBubbleSize val="0"/>
        </c:dLbls>
        <c:marker val="1"/>
        <c:smooth val="0"/>
        <c:axId val="159660672"/>
        <c:axId val="159671040"/>
      </c:lineChart>
      <c:catAx>
        <c:axId val="159660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9671040"/>
        <c:crosses val="autoZero"/>
        <c:auto val="1"/>
        <c:lblAlgn val="ctr"/>
        <c:lblOffset val="100"/>
        <c:tickLblSkip val="1"/>
        <c:tickMarkSkip val="1"/>
        <c:noMultiLvlLbl val="0"/>
      </c:catAx>
      <c:valAx>
        <c:axId val="159671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660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E34-48E1-9EA6-77262523A20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E34-48E1-9EA6-77262523A200}"/>
            </c:ext>
          </c:extLst>
        </c:ser>
        <c:ser>
          <c:idx val="2"/>
          <c:order val="2"/>
          <c:tx>
            <c:strRef>
              <c:f>データシート!$A$29</c:f>
              <c:strCache>
                <c:ptCount val="1"/>
                <c:pt idx="0">
                  <c:v>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0.13</c:v>
                </c:pt>
                <c:pt idx="2">
                  <c:v>#N/A</c:v>
                </c:pt>
                <c:pt idx="3">
                  <c:v>0.18</c:v>
                </c:pt>
                <c:pt idx="4">
                  <c:v>#N/A</c:v>
                </c:pt>
                <c:pt idx="5">
                  <c:v>0.18</c:v>
                </c:pt>
                <c:pt idx="6">
                  <c:v>#N/A</c:v>
                </c:pt>
                <c:pt idx="7">
                  <c:v>0.05</c:v>
                </c:pt>
                <c:pt idx="8">
                  <c:v>#N/A</c:v>
                </c:pt>
                <c:pt idx="9">
                  <c:v>0.03</c:v>
                </c:pt>
              </c:numCache>
            </c:numRef>
          </c:val>
          <c:extLst xmlns:c16r2="http://schemas.microsoft.com/office/drawing/2015/06/chart">
            <c:ext xmlns:c16="http://schemas.microsoft.com/office/drawing/2014/chart" uri="{C3380CC4-5D6E-409C-BE32-E72D297353CC}">
              <c16:uniqueId val="{00000002-1E34-48E1-9EA6-77262523A200}"/>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0.45</c:v>
                </c:pt>
                <c:pt idx="2">
                  <c:v>#N/A</c:v>
                </c:pt>
                <c:pt idx="3">
                  <c:v>0.36</c:v>
                </c:pt>
                <c:pt idx="4">
                  <c:v>#N/A</c:v>
                </c:pt>
                <c:pt idx="5">
                  <c:v>0.28999999999999998</c:v>
                </c:pt>
                <c:pt idx="6">
                  <c:v>#N/A</c:v>
                </c:pt>
                <c:pt idx="7">
                  <c:v>0.3</c:v>
                </c:pt>
                <c:pt idx="8">
                  <c:v>#N/A</c:v>
                </c:pt>
                <c:pt idx="9">
                  <c:v>0.2</c:v>
                </c:pt>
              </c:numCache>
            </c:numRef>
          </c:val>
          <c:extLst xmlns:c16r2="http://schemas.microsoft.com/office/drawing/2015/06/chart">
            <c:ext xmlns:c16="http://schemas.microsoft.com/office/drawing/2014/chart" uri="{C3380CC4-5D6E-409C-BE32-E72D297353CC}">
              <c16:uniqueId val="{00000003-1E34-48E1-9EA6-77262523A20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0.27</c:v>
                </c:pt>
                <c:pt idx="2">
                  <c:v>#N/A</c:v>
                </c:pt>
                <c:pt idx="3">
                  <c:v>0.31</c:v>
                </c:pt>
                <c:pt idx="4">
                  <c:v>#N/A</c:v>
                </c:pt>
                <c:pt idx="5">
                  <c:v>0.35</c:v>
                </c:pt>
                <c:pt idx="6">
                  <c:v>#N/A</c:v>
                </c:pt>
                <c:pt idx="7">
                  <c:v>0.37</c:v>
                </c:pt>
                <c:pt idx="8">
                  <c:v>#N/A</c:v>
                </c:pt>
                <c:pt idx="9">
                  <c:v>0.43</c:v>
                </c:pt>
              </c:numCache>
            </c:numRef>
          </c:val>
          <c:extLst xmlns:c16r2="http://schemas.microsoft.com/office/drawing/2015/06/chart">
            <c:ext xmlns:c16="http://schemas.microsoft.com/office/drawing/2014/chart" uri="{C3380CC4-5D6E-409C-BE32-E72D297353CC}">
              <c16:uniqueId val="{00000004-1E34-48E1-9EA6-77262523A200}"/>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0.51</c:v>
                </c:pt>
                <c:pt idx="2">
                  <c:v>#N/A</c:v>
                </c:pt>
                <c:pt idx="3">
                  <c:v>0.48</c:v>
                </c:pt>
                <c:pt idx="4">
                  <c:v>#N/A</c:v>
                </c:pt>
                <c:pt idx="5">
                  <c:v>0.48</c:v>
                </c:pt>
                <c:pt idx="6">
                  <c:v>#N/A</c:v>
                </c:pt>
                <c:pt idx="7">
                  <c:v>0.39</c:v>
                </c:pt>
                <c:pt idx="8">
                  <c:v>#N/A</c:v>
                </c:pt>
                <c:pt idx="9">
                  <c:v>0.73</c:v>
                </c:pt>
              </c:numCache>
            </c:numRef>
          </c:val>
          <c:extLst xmlns:c16r2="http://schemas.microsoft.com/office/drawing/2015/06/chart">
            <c:ext xmlns:c16="http://schemas.microsoft.com/office/drawing/2014/chart" uri="{C3380CC4-5D6E-409C-BE32-E72D297353CC}">
              <c16:uniqueId val="{00000005-1E34-48E1-9EA6-77262523A20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2.17</c:v>
                </c:pt>
                <c:pt idx="2">
                  <c:v>#N/A</c:v>
                </c:pt>
                <c:pt idx="3">
                  <c:v>2.15</c:v>
                </c:pt>
                <c:pt idx="4">
                  <c:v>#N/A</c:v>
                </c:pt>
                <c:pt idx="5">
                  <c:v>0.98</c:v>
                </c:pt>
                <c:pt idx="6">
                  <c:v>#N/A</c:v>
                </c:pt>
                <c:pt idx="7">
                  <c:v>0.68</c:v>
                </c:pt>
                <c:pt idx="8">
                  <c:v>#N/A</c:v>
                </c:pt>
                <c:pt idx="9">
                  <c:v>1.27</c:v>
                </c:pt>
              </c:numCache>
            </c:numRef>
          </c:val>
          <c:extLst xmlns:c16r2="http://schemas.microsoft.com/office/drawing/2015/06/chart">
            <c:ext xmlns:c16="http://schemas.microsoft.com/office/drawing/2014/chart" uri="{C3380CC4-5D6E-409C-BE32-E72D297353CC}">
              <c16:uniqueId val="{00000006-1E34-48E1-9EA6-77262523A20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1.6</c:v>
                </c:pt>
                <c:pt idx="2">
                  <c:v>#N/A</c:v>
                </c:pt>
                <c:pt idx="3">
                  <c:v>1.98</c:v>
                </c:pt>
                <c:pt idx="4">
                  <c:v>#N/A</c:v>
                </c:pt>
                <c:pt idx="5">
                  <c:v>2.2000000000000002</c:v>
                </c:pt>
                <c:pt idx="6">
                  <c:v>#N/A</c:v>
                </c:pt>
                <c:pt idx="7">
                  <c:v>2.68</c:v>
                </c:pt>
                <c:pt idx="8">
                  <c:v>#N/A</c:v>
                </c:pt>
                <c:pt idx="9">
                  <c:v>2.15</c:v>
                </c:pt>
              </c:numCache>
            </c:numRef>
          </c:val>
          <c:extLst xmlns:c16r2="http://schemas.microsoft.com/office/drawing/2015/06/chart">
            <c:ext xmlns:c16="http://schemas.microsoft.com/office/drawing/2014/chart" uri="{C3380CC4-5D6E-409C-BE32-E72D297353CC}">
              <c16:uniqueId val="{00000007-1E34-48E1-9EA6-77262523A20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9.85</c:v>
                </c:pt>
                <c:pt idx="2">
                  <c:v>#N/A</c:v>
                </c:pt>
                <c:pt idx="3">
                  <c:v>9.26</c:v>
                </c:pt>
                <c:pt idx="4">
                  <c:v>#N/A</c:v>
                </c:pt>
                <c:pt idx="5">
                  <c:v>10.29</c:v>
                </c:pt>
                <c:pt idx="6">
                  <c:v>#N/A</c:v>
                </c:pt>
                <c:pt idx="7">
                  <c:v>6.38</c:v>
                </c:pt>
                <c:pt idx="8">
                  <c:v>#N/A</c:v>
                </c:pt>
                <c:pt idx="9">
                  <c:v>6.43</c:v>
                </c:pt>
              </c:numCache>
            </c:numRef>
          </c:val>
          <c:extLst xmlns:c16r2="http://schemas.microsoft.com/office/drawing/2015/06/chart">
            <c:ext xmlns:c16="http://schemas.microsoft.com/office/drawing/2014/chart" uri="{C3380CC4-5D6E-409C-BE32-E72D297353CC}">
              <c16:uniqueId val="{00000008-1E34-48E1-9EA6-77262523A20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20.010000000000002</c:v>
                </c:pt>
                <c:pt idx="2">
                  <c:v>#N/A</c:v>
                </c:pt>
                <c:pt idx="3">
                  <c:v>20.74</c:v>
                </c:pt>
                <c:pt idx="4">
                  <c:v>#N/A</c:v>
                </c:pt>
                <c:pt idx="5">
                  <c:v>21.32</c:v>
                </c:pt>
                <c:pt idx="6">
                  <c:v>#N/A</c:v>
                </c:pt>
                <c:pt idx="7">
                  <c:v>22.26</c:v>
                </c:pt>
                <c:pt idx="8">
                  <c:v>#N/A</c:v>
                </c:pt>
                <c:pt idx="9">
                  <c:v>22.37</c:v>
                </c:pt>
              </c:numCache>
            </c:numRef>
          </c:val>
          <c:extLst xmlns:c16r2="http://schemas.microsoft.com/office/drawing/2015/06/chart">
            <c:ext xmlns:c16="http://schemas.microsoft.com/office/drawing/2014/chart" uri="{C3380CC4-5D6E-409C-BE32-E72D297353CC}">
              <c16:uniqueId val="{00000009-1E34-48E1-9EA6-77262523A200}"/>
            </c:ext>
          </c:extLst>
        </c:ser>
        <c:dLbls>
          <c:showLegendKey val="0"/>
          <c:showVal val="0"/>
          <c:showCatName val="0"/>
          <c:showSerName val="0"/>
          <c:showPercent val="0"/>
          <c:showBubbleSize val="0"/>
        </c:dLbls>
        <c:gapWidth val="150"/>
        <c:overlap val="100"/>
        <c:axId val="159508736"/>
        <c:axId val="158990336"/>
      </c:barChart>
      <c:catAx>
        <c:axId val="15950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990336"/>
        <c:crosses val="autoZero"/>
        <c:auto val="1"/>
        <c:lblAlgn val="ctr"/>
        <c:lblOffset val="100"/>
        <c:tickLblSkip val="1"/>
        <c:tickMarkSkip val="1"/>
        <c:noMultiLvlLbl val="0"/>
      </c:catAx>
      <c:valAx>
        <c:axId val="158990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508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393</c:v>
                </c:pt>
                <c:pt idx="5">
                  <c:v>412</c:v>
                </c:pt>
                <c:pt idx="8">
                  <c:v>404</c:v>
                </c:pt>
                <c:pt idx="11">
                  <c:v>417</c:v>
                </c:pt>
                <c:pt idx="14">
                  <c:v>425</c:v>
                </c:pt>
              </c:numCache>
            </c:numRef>
          </c:val>
          <c:extLst xmlns:c16r2="http://schemas.microsoft.com/office/drawing/2015/06/chart">
            <c:ext xmlns:c16="http://schemas.microsoft.com/office/drawing/2014/chart" uri="{C3380CC4-5D6E-409C-BE32-E72D297353CC}">
              <c16:uniqueId val="{00000000-FE64-4E1D-839D-15183E90041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E64-4E1D-839D-15183E90041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63</c:v>
                </c:pt>
                <c:pt idx="3">
                  <c:v>63</c:v>
                </c:pt>
                <c:pt idx="6">
                  <c:v>63</c:v>
                </c:pt>
                <c:pt idx="9">
                  <c:v>63</c:v>
                </c:pt>
                <c:pt idx="12">
                  <c:v>63</c:v>
                </c:pt>
              </c:numCache>
            </c:numRef>
          </c:val>
          <c:extLst xmlns:c16r2="http://schemas.microsoft.com/office/drawing/2015/06/chart">
            <c:ext xmlns:c16="http://schemas.microsoft.com/office/drawing/2014/chart" uri="{C3380CC4-5D6E-409C-BE32-E72D297353CC}">
              <c16:uniqueId val="{00000002-FE64-4E1D-839D-15183E90041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23</c:v>
                </c:pt>
                <c:pt idx="3">
                  <c:v>24</c:v>
                </c:pt>
                <c:pt idx="6">
                  <c:v>22</c:v>
                </c:pt>
                <c:pt idx="9">
                  <c:v>21</c:v>
                </c:pt>
                <c:pt idx="12">
                  <c:v>21</c:v>
                </c:pt>
              </c:numCache>
            </c:numRef>
          </c:val>
          <c:extLst xmlns:c16r2="http://schemas.microsoft.com/office/drawing/2015/06/chart">
            <c:ext xmlns:c16="http://schemas.microsoft.com/office/drawing/2014/chart" uri="{C3380CC4-5D6E-409C-BE32-E72D297353CC}">
              <c16:uniqueId val="{00000003-FE64-4E1D-839D-15183E90041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132</c:v>
                </c:pt>
                <c:pt idx="3">
                  <c:v>124</c:v>
                </c:pt>
                <c:pt idx="6">
                  <c:v>134</c:v>
                </c:pt>
                <c:pt idx="9">
                  <c:v>137</c:v>
                </c:pt>
                <c:pt idx="12">
                  <c:v>138</c:v>
                </c:pt>
              </c:numCache>
            </c:numRef>
          </c:val>
          <c:extLst xmlns:c16r2="http://schemas.microsoft.com/office/drawing/2015/06/chart">
            <c:ext xmlns:c16="http://schemas.microsoft.com/office/drawing/2014/chart" uri="{C3380CC4-5D6E-409C-BE32-E72D297353CC}">
              <c16:uniqueId val="{00000004-FE64-4E1D-839D-15183E90041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E64-4E1D-839D-15183E90041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E64-4E1D-839D-15183E90041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586</c:v>
                </c:pt>
                <c:pt idx="3">
                  <c:v>608</c:v>
                </c:pt>
                <c:pt idx="6">
                  <c:v>613</c:v>
                </c:pt>
                <c:pt idx="9">
                  <c:v>651</c:v>
                </c:pt>
                <c:pt idx="12">
                  <c:v>674</c:v>
                </c:pt>
              </c:numCache>
            </c:numRef>
          </c:val>
          <c:extLst xmlns:c16r2="http://schemas.microsoft.com/office/drawing/2015/06/chart">
            <c:ext xmlns:c16="http://schemas.microsoft.com/office/drawing/2014/chart" uri="{C3380CC4-5D6E-409C-BE32-E72D297353CC}">
              <c16:uniqueId val="{00000007-FE64-4E1D-839D-15183E90041E}"/>
            </c:ext>
          </c:extLst>
        </c:ser>
        <c:dLbls>
          <c:showLegendKey val="0"/>
          <c:showVal val="0"/>
          <c:showCatName val="0"/>
          <c:showSerName val="0"/>
          <c:showPercent val="0"/>
          <c:showBubbleSize val="0"/>
        </c:dLbls>
        <c:gapWidth val="100"/>
        <c:overlap val="100"/>
        <c:axId val="150525824"/>
        <c:axId val="150528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411</c:v>
                </c:pt>
                <c:pt idx="2">
                  <c:v>#N/A</c:v>
                </c:pt>
                <c:pt idx="3">
                  <c:v>#N/A</c:v>
                </c:pt>
                <c:pt idx="4">
                  <c:v>407</c:v>
                </c:pt>
                <c:pt idx="5">
                  <c:v>#N/A</c:v>
                </c:pt>
                <c:pt idx="6">
                  <c:v>#N/A</c:v>
                </c:pt>
                <c:pt idx="7">
                  <c:v>428</c:v>
                </c:pt>
                <c:pt idx="8">
                  <c:v>#N/A</c:v>
                </c:pt>
                <c:pt idx="9">
                  <c:v>#N/A</c:v>
                </c:pt>
                <c:pt idx="10">
                  <c:v>455</c:v>
                </c:pt>
                <c:pt idx="11">
                  <c:v>#N/A</c:v>
                </c:pt>
                <c:pt idx="12">
                  <c:v>#N/A</c:v>
                </c:pt>
                <c:pt idx="13">
                  <c:v>471</c:v>
                </c:pt>
                <c:pt idx="14">
                  <c:v>#N/A</c:v>
                </c:pt>
              </c:numCache>
            </c:numRef>
          </c:val>
          <c:smooth val="0"/>
          <c:extLst xmlns:c16r2="http://schemas.microsoft.com/office/drawing/2015/06/chart">
            <c:ext xmlns:c16="http://schemas.microsoft.com/office/drawing/2014/chart" uri="{C3380CC4-5D6E-409C-BE32-E72D297353CC}">
              <c16:uniqueId val="{00000008-FE64-4E1D-839D-15183E90041E}"/>
            </c:ext>
          </c:extLst>
        </c:ser>
        <c:dLbls>
          <c:showLegendKey val="0"/>
          <c:showVal val="0"/>
          <c:showCatName val="0"/>
          <c:showSerName val="0"/>
          <c:showPercent val="0"/>
          <c:showBubbleSize val="0"/>
        </c:dLbls>
        <c:marker val="1"/>
        <c:smooth val="0"/>
        <c:axId val="150525824"/>
        <c:axId val="150528000"/>
      </c:lineChart>
      <c:catAx>
        <c:axId val="150525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528000"/>
        <c:crosses val="autoZero"/>
        <c:auto val="1"/>
        <c:lblAlgn val="ctr"/>
        <c:lblOffset val="100"/>
        <c:tickLblSkip val="1"/>
        <c:tickMarkSkip val="1"/>
        <c:noMultiLvlLbl val="0"/>
      </c:catAx>
      <c:valAx>
        <c:axId val="150528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525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5348</c:v>
                </c:pt>
                <c:pt idx="5">
                  <c:v>5342</c:v>
                </c:pt>
                <c:pt idx="8">
                  <c:v>5256</c:v>
                </c:pt>
                <c:pt idx="11">
                  <c:v>5195</c:v>
                </c:pt>
                <c:pt idx="14">
                  <c:v>5165</c:v>
                </c:pt>
              </c:numCache>
            </c:numRef>
          </c:val>
          <c:extLst xmlns:c16r2="http://schemas.microsoft.com/office/drawing/2015/06/chart">
            <c:ext xmlns:c16="http://schemas.microsoft.com/office/drawing/2014/chart" uri="{C3380CC4-5D6E-409C-BE32-E72D297353CC}">
              <c16:uniqueId val="{00000000-2CF3-4678-9C81-089CF4574D5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2CF3-4678-9C81-089CF4574D5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1083</c:v>
                </c:pt>
                <c:pt idx="5">
                  <c:v>961</c:v>
                </c:pt>
                <c:pt idx="8">
                  <c:v>806</c:v>
                </c:pt>
                <c:pt idx="11">
                  <c:v>733</c:v>
                </c:pt>
                <c:pt idx="14">
                  <c:v>699</c:v>
                </c:pt>
              </c:numCache>
            </c:numRef>
          </c:val>
          <c:extLst xmlns:c16r2="http://schemas.microsoft.com/office/drawing/2015/06/chart">
            <c:ext xmlns:c16="http://schemas.microsoft.com/office/drawing/2014/chart" uri="{C3380CC4-5D6E-409C-BE32-E72D297353CC}">
              <c16:uniqueId val="{00000002-2CF3-4678-9C81-089CF4574D5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CF3-4678-9C81-089CF4574D5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CF3-4678-9C81-089CF4574D5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CF3-4678-9C81-089CF4574D5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990</c:v>
                </c:pt>
                <c:pt idx="3">
                  <c:v>990</c:v>
                </c:pt>
                <c:pt idx="6">
                  <c:v>833</c:v>
                </c:pt>
                <c:pt idx="9">
                  <c:v>777</c:v>
                </c:pt>
                <c:pt idx="12">
                  <c:v>860</c:v>
                </c:pt>
              </c:numCache>
            </c:numRef>
          </c:val>
          <c:extLst xmlns:c16r2="http://schemas.microsoft.com/office/drawing/2015/06/chart">
            <c:ext xmlns:c16="http://schemas.microsoft.com/office/drawing/2014/chart" uri="{C3380CC4-5D6E-409C-BE32-E72D297353CC}">
              <c16:uniqueId val="{00000006-2CF3-4678-9C81-089CF4574D5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135</c:v>
                </c:pt>
                <c:pt idx="3">
                  <c:v>152</c:v>
                </c:pt>
                <c:pt idx="6">
                  <c:v>153</c:v>
                </c:pt>
                <c:pt idx="9">
                  <c:v>140</c:v>
                </c:pt>
                <c:pt idx="12">
                  <c:v>141</c:v>
                </c:pt>
              </c:numCache>
            </c:numRef>
          </c:val>
          <c:extLst xmlns:c16r2="http://schemas.microsoft.com/office/drawing/2015/06/chart">
            <c:ext xmlns:c16="http://schemas.microsoft.com/office/drawing/2014/chart" uri="{C3380CC4-5D6E-409C-BE32-E72D297353CC}">
              <c16:uniqueId val="{00000007-2CF3-4678-9C81-089CF4574D5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2311</c:v>
                </c:pt>
                <c:pt idx="3">
                  <c:v>1684</c:v>
                </c:pt>
                <c:pt idx="6">
                  <c:v>1598</c:v>
                </c:pt>
                <c:pt idx="9">
                  <c:v>1535</c:v>
                </c:pt>
                <c:pt idx="12">
                  <c:v>1555</c:v>
                </c:pt>
              </c:numCache>
            </c:numRef>
          </c:val>
          <c:extLst xmlns:c16r2="http://schemas.microsoft.com/office/drawing/2015/06/chart">
            <c:ext xmlns:c16="http://schemas.microsoft.com/office/drawing/2014/chart" uri="{C3380CC4-5D6E-409C-BE32-E72D297353CC}">
              <c16:uniqueId val="{00000008-2CF3-4678-9C81-089CF4574D5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308</c:v>
                </c:pt>
                <c:pt idx="3">
                  <c:v>258</c:v>
                </c:pt>
                <c:pt idx="6">
                  <c:v>209</c:v>
                </c:pt>
                <c:pt idx="9">
                  <c:v>159</c:v>
                </c:pt>
                <c:pt idx="12">
                  <c:v>109</c:v>
                </c:pt>
              </c:numCache>
            </c:numRef>
          </c:val>
          <c:extLst xmlns:c16r2="http://schemas.microsoft.com/office/drawing/2015/06/chart">
            <c:ext xmlns:c16="http://schemas.microsoft.com/office/drawing/2014/chart" uri="{C3380CC4-5D6E-409C-BE32-E72D297353CC}">
              <c16:uniqueId val="{00000009-2CF3-4678-9C81-089CF4574D5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6412</c:v>
                </c:pt>
                <c:pt idx="3">
                  <c:v>6243</c:v>
                </c:pt>
                <c:pt idx="6">
                  <c:v>6023</c:v>
                </c:pt>
                <c:pt idx="9">
                  <c:v>5790</c:v>
                </c:pt>
                <c:pt idx="12">
                  <c:v>5510</c:v>
                </c:pt>
              </c:numCache>
            </c:numRef>
          </c:val>
          <c:extLst xmlns:c16r2="http://schemas.microsoft.com/office/drawing/2015/06/chart">
            <c:ext xmlns:c16="http://schemas.microsoft.com/office/drawing/2014/chart" uri="{C3380CC4-5D6E-409C-BE32-E72D297353CC}">
              <c16:uniqueId val="{0000000A-2CF3-4678-9C81-089CF4574D5D}"/>
            </c:ext>
          </c:extLst>
        </c:ser>
        <c:dLbls>
          <c:showLegendKey val="0"/>
          <c:showVal val="0"/>
          <c:showCatName val="0"/>
          <c:showSerName val="0"/>
          <c:showPercent val="0"/>
          <c:showBubbleSize val="0"/>
        </c:dLbls>
        <c:gapWidth val="100"/>
        <c:overlap val="100"/>
        <c:axId val="160408320"/>
        <c:axId val="160410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3724</c:v>
                </c:pt>
                <c:pt idx="2">
                  <c:v>#N/A</c:v>
                </c:pt>
                <c:pt idx="3">
                  <c:v>#N/A</c:v>
                </c:pt>
                <c:pt idx="4">
                  <c:v>3023</c:v>
                </c:pt>
                <c:pt idx="5">
                  <c:v>#N/A</c:v>
                </c:pt>
                <c:pt idx="6">
                  <c:v>#N/A</c:v>
                </c:pt>
                <c:pt idx="7">
                  <c:v>2754</c:v>
                </c:pt>
                <c:pt idx="8">
                  <c:v>#N/A</c:v>
                </c:pt>
                <c:pt idx="9">
                  <c:v>#N/A</c:v>
                </c:pt>
                <c:pt idx="10">
                  <c:v>2471</c:v>
                </c:pt>
                <c:pt idx="11">
                  <c:v>#N/A</c:v>
                </c:pt>
                <c:pt idx="12">
                  <c:v>#N/A</c:v>
                </c:pt>
                <c:pt idx="13">
                  <c:v>2310</c:v>
                </c:pt>
                <c:pt idx="14">
                  <c:v>#N/A</c:v>
                </c:pt>
              </c:numCache>
            </c:numRef>
          </c:val>
          <c:smooth val="0"/>
          <c:extLst xmlns:c16r2="http://schemas.microsoft.com/office/drawing/2015/06/chart">
            <c:ext xmlns:c16="http://schemas.microsoft.com/office/drawing/2014/chart" uri="{C3380CC4-5D6E-409C-BE32-E72D297353CC}">
              <c16:uniqueId val="{0000000B-2CF3-4678-9C81-089CF4574D5D}"/>
            </c:ext>
          </c:extLst>
        </c:ser>
        <c:dLbls>
          <c:showLegendKey val="0"/>
          <c:showVal val="0"/>
          <c:showCatName val="0"/>
          <c:showSerName val="0"/>
          <c:showPercent val="0"/>
          <c:showBubbleSize val="0"/>
        </c:dLbls>
        <c:marker val="1"/>
        <c:smooth val="0"/>
        <c:axId val="160408320"/>
        <c:axId val="160410240"/>
      </c:lineChart>
      <c:catAx>
        <c:axId val="16040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0410240"/>
        <c:crosses val="autoZero"/>
        <c:auto val="1"/>
        <c:lblAlgn val="ctr"/>
        <c:lblOffset val="100"/>
        <c:tickLblSkip val="1"/>
        <c:tickMarkSkip val="1"/>
        <c:noMultiLvlLbl val="0"/>
      </c:catAx>
      <c:valAx>
        <c:axId val="160410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408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451</c:v>
                </c:pt>
                <c:pt idx="1">
                  <c:v>321</c:v>
                </c:pt>
                <c:pt idx="2">
                  <c:v>244</c:v>
                </c:pt>
              </c:numCache>
            </c:numRef>
          </c:val>
          <c:extLst xmlns:c16r2="http://schemas.microsoft.com/office/drawing/2015/06/chart">
            <c:ext xmlns:c16="http://schemas.microsoft.com/office/drawing/2014/chart" uri="{C3380CC4-5D6E-409C-BE32-E72D297353CC}">
              <c16:uniqueId val="{00000000-FD26-4E46-8088-9CC7155E52F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43</c:v>
                </c:pt>
                <c:pt idx="1">
                  <c:v>43</c:v>
                </c:pt>
                <c:pt idx="2">
                  <c:v>43</c:v>
                </c:pt>
              </c:numCache>
            </c:numRef>
          </c:val>
          <c:extLst xmlns:c16r2="http://schemas.microsoft.com/office/drawing/2015/06/chart">
            <c:ext xmlns:c16="http://schemas.microsoft.com/office/drawing/2014/chart" uri="{C3380CC4-5D6E-409C-BE32-E72D297353CC}">
              <c16:uniqueId val="{00000001-FD26-4E46-8088-9CC7155E52F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140</c:v>
                </c:pt>
                <c:pt idx="1">
                  <c:v>151</c:v>
                </c:pt>
                <c:pt idx="2">
                  <c:v>151</c:v>
                </c:pt>
              </c:numCache>
            </c:numRef>
          </c:val>
          <c:extLst xmlns:c16r2="http://schemas.microsoft.com/office/drawing/2015/06/chart">
            <c:ext xmlns:c16="http://schemas.microsoft.com/office/drawing/2014/chart" uri="{C3380CC4-5D6E-409C-BE32-E72D297353CC}">
              <c16:uniqueId val="{00000002-FD26-4E46-8088-9CC7155E52FA}"/>
            </c:ext>
          </c:extLst>
        </c:ser>
        <c:dLbls>
          <c:showLegendKey val="0"/>
          <c:showVal val="0"/>
          <c:showCatName val="0"/>
          <c:showSerName val="0"/>
          <c:showPercent val="0"/>
          <c:showBubbleSize val="0"/>
        </c:dLbls>
        <c:gapWidth val="120"/>
        <c:overlap val="100"/>
        <c:axId val="153164032"/>
        <c:axId val="153174016"/>
      </c:barChart>
      <c:catAx>
        <c:axId val="15316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3174016"/>
        <c:crosses val="autoZero"/>
        <c:auto val="1"/>
        <c:lblAlgn val="ctr"/>
        <c:lblOffset val="100"/>
        <c:tickLblSkip val="1"/>
        <c:tickMarkSkip val="1"/>
        <c:noMultiLvlLbl val="0"/>
      </c:catAx>
      <c:valAx>
        <c:axId val="1531740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3164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103-4C37-8A0E-B4BC2C8F9C54}"/>
                </c:ext>
                <c:ext xmlns:c15="http://schemas.microsoft.com/office/drawing/2012/chart" uri="{CE6537A1-D6FC-4f65-9D91-7224C49458BB}">
                  <c15:dlblFieldTable>
                    <c15:dlblFTEntry>
                      <c15:txfldGUID>{6A7E3C79-1E88-4C64-93F2-F6FADD0D7D50}</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103-4C37-8A0E-B4BC2C8F9C54}"/>
                </c:ext>
                <c:ext xmlns:c15="http://schemas.microsoft.com/office/drawing/2012/chart" uri="{CE6537A1-D6FC-4f65-9D91-7224C49458BB}">
                  <c15:dlblFieldTable>
                    <c15:dlblFTEntry>
                      <c15:txfldGUID>{8D3471B7-B90D-4D5E-B08E-5F6F868E33F2}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103-4C37-8A0E-B4BC2C8F9C54}"/>
                </c:ext>
                <c:ext xmlns:c15="http://schemas.microsoft.com/office/drawing/2012/chart" uri="{CE6537A1-D6FC-4f65-9D91-7224C49458BB}">
                  <c15:dlblFieldTable>
                    <c15:dlblFTEntry>
                      <c15:txfldGUID>{BBF67F3B-7911-4E17-83AB-D14201256E6B}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103-4C37-8A0E-B4BC2C8F9C54}"/>
                </c:ext>
                <c:ext xmlns:c15="http://schemas.microsoft.com/office/drawing/2012/chart" uri="{CE6537A1-D6FC-4f65-9D91-7224C49458BB}">
                  <c15:dlblFieldTable>
                    <c15:dlblFTEntry>
                      <c15:txfldGUID>{F322CD5D-930F-480B-95AC-A81E9AD64D6F}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103-4C37-8A0E-B4BC2C8F9C54}"/>
                </c:ext>
                <c:ext xmlns:c15="http://schemas.microsoft.com/office/drawing/2012/chart" uri="{CE6537A1-D6FC-4f65-9D91-7224C49458BB}">
                  <c15:dlblFieldTable>
                    <c15:dlblFTEntry>
                      <c15:txfldGUID>{88DD8454-2A80-4B94-B079-7220E8DFA3A3}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103-4C37-8A0E-B4BC2C8F9C54}"/>
                </c:ext>
                <c:ext xmlns:c15="http://schemas.microsoft.com/office/drawing/2012/chart" uri="{CE6537A1-D6FC-4f65-9D91-7224C49458BB}">
                  <c15:dlblFieldTable>
                    <c15:dlblFTEntry>
                      <c15:txfldGUID>{F061524C-319A-496C-B4AE-9ABC35883A79}</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103-4C37-8A0E-B4BC2C8F9C54}"/>
                </c:ext>
                <c:ext xmlns:c15="http://schemas.microsoft.com/office/drawing/2012/chart" uri="{CE6537A1-D6FC-4f65-9D91-7224C49458BB}">
                  <c15:dlblFieldTable>
                    <c15:dlblFTEntry>
                      <c15:txfldGUID>{1E2CAD6C-16BC-4617-BB8E-2264C20701F3}</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103-4C37-8A0E-B4BC2C8F9C54}"/>
                </c:ext>
                <c:ext xmlns:c15="http://schemas.microsoft.com/office/drawing/2012/chart" uri="{CE6537A1-D6FC-4f65-9D91-7224C49458BB}">
                  <c15:dlblFieldTable>
                    <c15:dlblFTEntry>
                      <c15:txfldGUID>{43A96A54-8355-4738-AC37-53957ED587B8}</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103-4C37-8A0E-B4BC2C8F9C54}"/>
                </c:ext>
                <c:ext xmlns:c15="http://schemas.microsoft.com/office/drawing/2012/chart" uri="{CE6537A1-D6FC-4f65-9D91-7224C49458BB}">
                  <c15:dlblFieldTable>
                    <c15:dlblFTEntry>
                      <c15:txfldGUID>{EC31C8A5-2F64-43A9-A872-38B048B74BC7}</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39.5</c:v>
                </c:pt>
                <c:pt idx="32">
                  <c:v>41.5</c:v>
                </c:pt>
              </c:numCache>
            </c:numRef>
          </c:xVal>
          <c:yVal>
            <c:numRef>
              <c:f>公会計指標分析・財政指標組合せ分析表!$BP$51:$DC$51</c:f>
              <c:numCache>
                <c:formatCode>#,##0.0;"▲ "#,##0.0</c:formatCode>
                <c:ptCount val="40"/>
                <c:pt idx="24">
                  <c:v>66.3</c:v>
                </c:pt>
                <c:pt idx="32">
                  <c:v>61.7</c:v>
                </c:pt>
              </c:numCache>
            </c:numRef>
          </c:yVal>
          <c:smooth val="0"/>
          <c:extLst xmlns:c16r2="http://schemas.microsoft.com/office/drawing/2015/06/chart">
            <c:ext xmlns:c16="http://schemas.microsoft.com/office/drawing/2014/chart" uri="{C3380CC4-5D6E-409C-BE32-E72D297353CC}">
              <c16:uniqueId val="{00000009-6103-4C37-8A0E-B4BC2C8F9C5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103-4C37-8A0E-B4BC2C8F9C54}"/>
                </c:ext>
                <c:ext xmlns:c15="http://schemas.microsoft.com/office/drawing/2012/chart" uri="{CE6537A1-D6FC-4f65-9D91-7224C49458BB}">
                  <c15:dlblFieldTable>
                    <c15:dlblFTEntry>
                      <c15:txfldGUID>{E0795CE2-CB9F-433E-8ED2-BAB28B6920C8}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103-4C37-8A0E-B4BC2C8F9C54}"/>
                </c:ext>
                <c:ext xmlns:c15="http://schemas.microsoft.com/office/drawing/2012/chart" uri="{CE6537A1-D6FC-4f65-9D91-7224C49458BB}">
                  <c15:dlblFieldTable>
                    <c15:dlblFTEntry>
                      <c15:txfldGUID>{BFCCBB62-7D35-4AAC-BA61-18AE14B516FF}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103-4C37-8A0E-B4BC2C8F9C54}"/>
                </c:ext>
                <c:ext xmlns:c15="http://schemas.microsoft.com/office/drawing/2012/chart" uri="{CE6537A1-D6FC-4f65-9D91-7224C49458BB}">
                  <c15:dlblFieldTable>
                    <c15:dlblFTEntry>
                      <c15:txfldGUID>{44CB6E7F-53EE-458E-861F-3490775B263F}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103-4C37-8A0E-B4BC2C8F9C54}"/>
                </c:ext>
                <c:ext xmlns:c15="http://schemas.microsoft.com/office/drawing/2012/chart" uri="{CE6537A1-D6FC-4f65-9D91-7224C49458BB}">
                  <c15:dlblFieldTable>
                    <c15:dlblFTEntry>
                      <c15:txfldGUID>{EC5BC181-2963-45E8-ACDE-2A502934E65A}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103-4C37-8A0E-B4BC2C8F9C54}"/>
                </c:ext>
                <c:ext xmlns:c15="http://schemas.microsoft.com/office/drawing/2012/chart" uri="{CE6537A1-D6FC-4f65-9D91-7224C49458BB}">
                  <c15:dlblFieldTable>
                    <c15:dlblFTEntry>
                      <c15:txfldGUID>{D0536B8E-421B-4597-A9E4-C6C797E9E68D}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103-4C37-8A0E-B4BC2C8F9C54}"/>
                </c:ext>
                <c:ext xmlns:c15="http://schemas.microsoft.com/office/drawing/2012/chart" uri="{CE6537A1-D6FC-4f65-9D91-7224C49458BB}">
                  <c15:dlblFieldTable>
                    <c15:dlblFTEntry>
                      <c15:txfldGUID>{A65C204B-F102-4D01-8929-8F2DFE2C88B7}</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103-4C37-8A0E-B4BC2C8F9C54}"/>
                </c:ext>
                <c:ext xmlns:c15="http://schemas.microsoft.com/office/drawing/2012/chart" uri="{CE6537A1-D6FC-4f65-9D91-7224C49458BB}">
                  <c15:dlblFieldTable>
                    <c15:dlblFTEntry>
                      <c15:txfldGUID>{5DE97D96-9FE0-47A0-8275-00383A0012E4}</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103-4C37-8A0E-B4BC2C8F9C54}"/>
                </c:ext>
                <c:ext xmlns:c15="http://schemas.microsoft.com/office/drawing/2012/chart" uri="{CE6537A1-D6FC-4f65-9D91-7224C49458BB}">
                  <c15:dlblFieldTable>
                    <c15:dlblFTEntry>
                      <c15:txfldGUID>{C79B4EDB-4EDF-44BF-BFBC-B67B8BAE16C1}</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103-4C37-8A0E-B4BC2C8F9C54}"/>
                </c:ext>
                <c:ext xmlns:c15="http://schemas.microsoft.com/office/drawing/2012/chart" uri="{CE6537A1-D6FC-4f65-9D91-7224C49458BB}">
                  <c15:dlblFieldTable>
                    <c15:dlblFTEntry>
                      <c15:txfldGUID>{42478149-D506-4E44-A436-B8C84FBFDE4E}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c:v>
                </c:pt>
                <c:pt idx="32">
                  <c:v>56.7</c:v>
                </c:pt>
              </c:numCache>
            </c:numRef>
          </c:xVal>
          <c:yVal>
            <c:numRef>
              <c:f>公会計指標分析・財政指標組合せ分析表!$BP$55:$DC$55</c:f>
              <c:numCache>
                <c:formatCode>#,##0.0;"▲ "#,##0.0</c:formatCode>
                <c:ptCount val="40"/>
                <c:pt idx="24">
                  <c:v>32.9</c:v>
                </c:pt>
                <c:pt idx="32">
                  <c:v>28.5</c:v>
                </c:pt>
              </c:numCache>
            </c:numRef>
          </c:yVal>
          <c:smooth val="0"/>
          <c:extLst xmlns:c16r2="http://schemas.microsoft.com/office/drawing/2015/06/chart">
            <c:ext xmlns:c16="http://schemas.microsoft.com/office/drawing/2014/chart" uri="{C3380CC4-5D6E-409C-BE32-E72D297353CC}">
              <c16:uniqueId val="{00000013-6103-4C37-8A0E-B4BC2C8F9C54}"/>
            </c:ext>
          </c:extLst>
        </c:ser>
        <c:dLbls>
          <c:showLegendKey val="0"/>
          <c:showVal val="1"/>
          <c:showCatName val="0"/>
          <c:showSerName val="0"/>
          <c:showPercent val="0"/>
          <c:showBubbleSize val="0"/>
        </c:dLbls>
        <c:axId val="160978432"/>
        <c:axId val="160980352"/>
      </c:scatterChart>
      <c:valAx>
        <c:axId val="160978432"/>
        <c:scaling>
          <c:orientation val="minMax"/>
          <c:max val="59"/>
          <c:min val="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0980352"/>
        <c:crosses val="autoZero"/>
        <c:crossBetween val="midCat"/>
      </c:valAx>
      <c:valAx>
        <c:axId val="160980352"/>
        <c:scaling>
          <c:orientation val="minMax"/>
          <c:max val="73"/>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09784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383-4F80-A408-525B09463B70}"/>
                </c:ext>
                <c:ext xmlns:c15="http://schemas.microsoft.com/office/drawing/2012/chart" uri="{CE6537A1-D6FC-4f65-9D91-7224C49458BB}">
                  <c15:dlblFieldTable>
                    <c15:dlblFTEntry>
                      <c15:txfldGUID>{8246925E-0026-42BA-86C2-56AD970A8B6A}</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383-4F80-A408-525B09463B70}"/>
                </c:ext>
                <c:ext xmlns:c15="http://schemas.microsoft.com/office/drawing/2012/chart" uri="{CE6537A1-D6FC-4f65-9D91-7224C49458BB}">
                  <c15:dlblFieldTable>
                    <c15:dlblFTEntry>
                      <c15:txfldGUID>{EEDA3BBE-B787-4846-85BC-50F31FD815F2}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383-4F80-A408-525B09463B70}"/>
                </c:ext>
                <c:ext xmlns:c15="http://schemas.microsoft.com/office/drawing/2012/chart" uri="{CE6537A1-D6FC-4f65-9D91-7224C49458BB}">
                  <c15:dlblFieldTable>
                    <c15:dlblFTEntry>
                      <c15:txfldGUID>{C2ADEA62-2B21-4CB9-A9A3-C1F2679BD720}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383-4F80-A408-525B09463B70}"/>
                </c:ext>
                <c:ext xmlns:c15="http://schemas.microsoft.com/office/drawing/2012/chart" uri="{CE6537A1-D6FC-4f65-9D91-7224C49458BB}">
                  <c15:dlblFieldTable>
                    <c15:dlblFTEntry>
                      <c15:txfldGUID>{2557EE6C-6BFC-42B5-92C8-FA35B1D1CC0C}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383-4F80-A408-525B09463B70}"/>
                </c:ext>
                <c:ext xmlns:c15="http://schemas.microsoft.com/office/drawing/2012/chart" uri="{CE6537A1-D6FC-4f65-9D91-7224C49458BB}">
                  <c15:dlblFieldTable>
                    <c15:dlblFTEntry>
                      <c15:txfldGUID>{49308AA7-ECB9-44C8-9E10-56E4D6AD16A5}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383-4F80-A408-525B09463B70}"/>
                </c:ext>
                <c:ext xmlns:c15="http://schemas.microsoft.com/office/drawing/2012/chart" uri="{CE6537A1-D6FC-4f65-9D91-7224C49458BB}">
                  <c15:dlblFieldTable>
                    <c15:dlblFTEntry>
                      <c15:txfldGUID>{1AC7D102-B655-400E-BEFD-45BC49AD2039}</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383-4F80-A408-525B09463B70}"/>
                </c:ext>
                <c:ext xmlns:c15="http://schemas.microsoft.com/office/drawing/2012/chart" uri="{CE6537A1-D6FC-4f65-9D91-7224C49458BB}">
                  <c15:dlblFieldTable>
                    <c15:dlblFTEntry>
                      <c15:txfldGUID>{6403613A-1376-4100-9C35-E68A44A78E82}</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383-4F80-A408-525B09463B70}"/>
                </c:ext>
                <c:ext xmlns:c15="http://schemas.microsoft.com/office/drawing/2012/chart" uri="{CE6537A1-D6FC-4f65-9D91-7224C49458BB}">
                  <c15:dlblFieldTable>
                    <c15:dlblFTEntry>
                      <c15:txfldGUID>{AFE08361-93B1-4367-A762-DB2470441A78}</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383-4F80-A408-525B09463B70}"/>
                </c:ext>
                <c:ext xmlns:c15="http://schemas.microsoft.com/office/drawing/2012/chart" uri="{CE6537A1-D6FC-4f65-9D91-7224C49458BB}">
                  <c15:dlblFieldTable>
                    <c15:dlblFTEntry>
                      <c15:txfldGUID>{C03E73B6-CBC3-467A-920E-C7E3B70B62C3}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11.1</c:v>
                </c:pt>
                <c:pt idx="16">
                  <c:v>11.3</c:v>
                </c:pt>
                <c:pt idx="24">
                  <c:v>11.6</c:v>
                </c:pt>
                <c:pt idx="32">
                  <c:v>12.1</c:v>
                </c:pt>
              </c:numCache>
            </c:numRef>
          </c:xVal>
          <c:yVal>
            <c:numRef>
              <c:f>公会計指標分析・財政指標組合せ分析表!$BP$73:$DC$73</c:f>
              <c:numCache>
                <c:formatCode>#,##0.0;"▲ "#,##0.0</c:formatCode>
                <c:ptCount val="40"/>
                <c:pt idx="0">
                  <c:v>102.6</c:v>
                </c:pt>
                <c:pt idx="8">
                  <c:v>83.7</c:v>
                </c:pt>
                <c:pt idx="16">
                  <c:v>74.3</c:v>
                </c:pt>
                <c:pt idx="24">
                  <c:v>66.3</c:v>
                </c:pt>
                <c:pt idx="32">
                  <c:v>61.7</c:v>
                </c:pt>
              </c:numCache>
            </c:numRef>
          </c:yVal>
          <c:smooth val="0"/>
          <c:extLst xmlns:c16r2="http://schemas.microsoft.com/office/drawing/2015/06/chart">
            <c:ext xmlns:c16="http://schemas.microsoft.com/office/drawing/2014/chart" uri="{C3380CC4-5D6E-409C-BE32-E72D297353CC}">
              <c16:uniqueId val="{00000009-5383-4F80-A408-525B09463B7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383-4F80-A408-525B09463B70}"/>
                </c:ext>
                <c:ext xmlns:c15="http://schemas.microsoft.com/office/drawing/2012/chart" uri="{CE6537A1-D6FC-4f65-9D91-7224C49458BB}">
                  <c15:dlblFieldTable>
                    <c15:dlblFTEntry>
                      <c15:txfldGUID>{F2623EC7-BF8A-485C-A4AC-2CC1C97700D2}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383-4F80-A408-525B09463B70}"/>
                </c:ext>
                <c:ext xmlns:c15="http://schemas.microsoft.com/office/drawing/2012/chart" uri="{CE6537A1-D6FC-4f65-9D91-7224C49458BB}">
                  <c15:dlblFieldTable>
                    <c15:dlblFTEntry>
                      <c15:txfldGUID>{40DED1C4-7BBE-4896-BF62-6B1150EA1160}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383-4F80-A408-525B09463B70}"/>
                </c:ext>
                <c:ext xmlns:c15="http://schemas.microsoft.com/office/drawing/2012/chart" uri="{CE6537A1-D6FC-4f65-9D91-7224C49458BB}">
                  <c15:dlblFieldTable>
                    <c15:dlblFTEntry>
                      <c15:txfldGUID>{0302F326-0A37-4AF3-B444-D0A29A6C99F1}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383-4F80-A408-525B09463B70}"/>
                </c:ext>
                <c:ext xmlns:c15="http://schemas.microsoft.com/office/drawing/2012/chart" uri="{CE6537A1-D6FC-4f65-9D91-7224C49458BB}">
                  <c15:dlblFieldTable>
                    <c15:dlblFTEntry>
                      <c15:txfldGUID>{AC714039-3CCD-4B00-845E-97DD7B3910F0}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383-4F80-A408-525B09463B70}"/>
                </c:ext>
                <c:ext xmlns:c15="http://schemas.microsoft.com/office/drawing/2012/chart" uri="{CE6537A1-D6FC-4f65-9D91-7224C49458BB}">
                  <c15:dlblFieldTable>
                    <c15:dlblFTEntry>
                      <c15:txfldGUID>{3EB1FE95-DC16-4D1B-B20C-E39AED691C56}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383-4F80-A408-525B09463B70}"/>
                </c:ext>
                <c:ext xmlns:c15="http://schemas.microsoft.com/office/drawing/2012/chart" uri="{CE6537A1-D6FC-4f65-9D91-7224C49458BB}">
                  <c15:dlblFieldTable>
                    <c15:dlblFTEntry>
                      <c15:txfldGUID>{F3BD323D-E131-4556-85A9-BACFD1A04480}</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383-4F80-A408-525B09463B70}"/>
                </c:ext>
                <c:ext xmlns:c15="http://schemas.microsoft.com/office/drawing/2012/chart" uri="{CE6537A1-D6FC-4f65-9D91-7224C49458BB}">
                  <c15:dlblFieldTable>
                    <c15:dlblFTEntry>
                      <c15:txfldGUID>{8EAAE4A7-5279-4677-A35B-A02697472B7A}</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383-4F80-A408-525B09463B70}"/>
                </c:ext>
                <c:ext xmlns:c15="http://schemas.microsoft.com/office/drawing/2012/chart" uri="{CE6537A1-D6FC-4f65-9D91-7224C49458BB}">
                  <c15:dlblFieldTable>
                    <c15:dlblFTEntry>
                      <c15:txfldGUID>{726E84C3-6FCD-4C85-AFE6-B044A1D15061}</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383-4F80-A408-525B09463B70}"/>
                </c:ext>
                <c:ext xmlns:c15="http://schemas.microsoft.com/office/drawing/2012/chart" uri="{CE6537A1-D6FC-4f65-9D91-7224C49458BB}">
                  <c15:dlblFieldTable>
                    <c15:dlblFTEntry>
                      <c15:txfldGUID>{A8046F1C-013A-4D26-9829-B34331374673}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9</c:v>
                </c:pt>
                <c:pt idx="24">
                  <c:v>8.1999999999999993</c:v>
                </c:pt>
                <c:pt idx="32">
                  <c:v>8</c:v>
                </c:pt>
              </c:numCache>
            </c:numRef>
          </c:xVal>
          <c:yVal>
            <c:numRef>
              <c:f>公会計指標分析・財政指標組合せ分析表!$BP$77:$DC$77</c:f>
              <c:numCache>
                <c:formatCode>#,##0.0;"▲ "#,##0.0</c:formatCode>
                <c:ptCount val="40"/>
                <c:pt idx="0">
                  <c:v>54.6</c:v>
                </c:pt>
                <c:pt idx="8">
                  <c:v>48.7</c:v>
                </c:pt>
                <c:pt idx="16">
                  <c:v>36.5</c:v>
                </c:pt>
                <c:pt idx="24">
                  <c:v>32.9</c:v>
                </c:pt>
                <c:pt idx="32">
                  <c:v>28.5</c:v>
                </c:pt>
              </c:numCache>
            </c:numRef>
          </c:yVal>
          <c:smooth val="0"/>
          <c:extLst xmlns:c16r2="http://schemas.microsoft.com/office/drawing/2015/06/chart">
            <c:ext xmlns:c16="http://schemas.microsoft.com/office/drawing/2014/chart" uri="{C3380CC4-5D6E-409C-BE32-E72D297353CC}">
              <c16:uniqueId val="{00000013-5383-4F80-A408-525B09463B70}"/>
            </c:ext>
          </c:extLst>
        </c:ser>
        <c:dLbls>
          <c:showLegendKey val="0"/>
          <c:showVal val="1"/>
          <c:showCatName val="0"/>
          <c:showSerName val="0"/>
          <c:showPercent val="0"/>
          <c:showBubbleSize val="0"/>
        </c:dLbls>
        <c:axId val="159776128"/>
        <c:axId val="160040448"/>
      </c:scatterChart>
      <c:valAx>
        <c:axId val="159776128"/>
        <c:scaling>
          <c:orientation val="minMax"/>
          <c:max val="12.5"/>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0040448"/>
        <c:crosses val="autoZero"/>
        <c:crossBetween val="midCat"/>
      </c:valAx>
      <c:valAx>
        <c:axId val="160040448"/>
        <c:scaling>
          <c:orientation val="minMax"/>
          <c:max val="115"/>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97761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埼玉県滑川町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a:t>
          </a:r>
          <a:r>
            <a:rPr kumimoji="1" lang="ja-JP" altLang="ja-JP" sz="1100" baseline="0">
              <a:solidFill>
                <a:sysClr val="windowText" lastClr="000000"/>
              </a:solidFill>
              <a:effectLst/>
              <a:latin typeface="+mn-lt"/>
              <a:ea typeface="+mn-ea"/>
              <a:cs typeface="+mn-cs"/>
            </a:rPr>
            <a:t>平成</a:t>
          </a:r>
          <a:r>
            <a:rPr kumimoji="1" lang="en-US" altLang="ja-JP" sz="1100" baseline="0">
              <a:solidFill>
                <a:sysClr val="windowText" lastClr="000000"/>
              </a:solidFill>
              <a:effectLst/>
              <a:latin typeface="+mn-lt"/>
              <a:ea typeface="+mn-ea"/>
              <a:cs typeface="+mn-cs"/>
            </a:rPr>
            <a:t>21</a:t>
          </a:r>
          <a:r>
            <a:rPr kumimoji="1" lang="ja-JP" altLang="ja-JP" sz="1100" baseline="0">
              <a:solidFill>
                <a:sysClr val="windowText" lastClr="000000"/>
              </a:solidFill>
              <a:effectLst/>
              <a:latin typeface="+mn-lt"/>
              <a:ea typeface="+mn-ea"/>
              <a:cs typeface="+mn-cs"/>
            </a:rPr>
            <a:t>年度の小学校新設に伴う起債や債務負担行為等の影響で、近年、実質公債費比率の分子が大きい傾向にある。</a:t>
          </a:r>
          <a:endParaRPr lang="ja-JP" altLang="ja-JP" sz="1400">
            <a:solidFill>
              <a:sysClr val="windowText" lastClr="000000"/>
            </a:solidFill>
            <a:effectLst/>
          </a:endParaRPr>
        </a:p>
        <a:p>
          <a:r>
            <a:rPr kumimoji="1" lang="ja-JP" altLang="ja-JP" sz="1100" baseline="0">
              <a:solidFill>
                <a:sysClr val="windowText" lastClr="000000"/>
              </a:solidFill>
              <a:effectLst/>
              <a:latin typeface="+mn-lt"/>
              <a:ea typeface="+mn-ea"/>
              <a:cs typeface="+mn-cs"/>
            </a:rPr>
            <a:t>　平成</a:t>
          </a:r>
          <a:r>
            <a:rPr kumimoji="1" lang="en-US" altLang="ja-JP" sz="1100" baseline="0">
              <a:solidFill>
                <a:sysClr val="windowText" lastClr="000000"/>
              </a:solidFill>
              <a:effectLst/>
              <a:latin typeface="+mn-lt"/>
              <a:ea typeface="+mn-ea"/>
              <a:cs typeface="+mn-cs"/>
            </a:rPr>
            <a:t>29</a:t>
          </a:r>
          <a:r>
            <a:rPr kumimoji="1" lang="ja-JP" altLang="ja-JP" sz="1100" baseline="0">
              <a:solidFill>
                <a:sysClr val="windowText" lastClr="000000"/>
              </a:solidFill>
              <a:effectLst/>
              <a:latin typeface="+mn-lt"/>
              <a:ea typeface="+mn-ea"/>
              <a:cs typeface="+mn-cs"/>
            </a:rPr>
            <a:t>年度は、平成</a:t>
          </a:r>
          <a:r>
            <a:rPr kumimoji="1" lang="en-US" altLang="ja-JP" sz="1100" baseline="0">
              <a:solidFill>
                <a:sysClr val="windowText" lastClr="000000"/>
              </a:solidFill>
              <a:effectLst/>
              <a:latin typeface="+mn-lt"/>
              <a:ea typeface="+mn-ea"/>
              <a:cs typeface="+mn-cs"/>
            </a:rPr>
            <a:t>28</a:t>
          </a:r>
          <a:r>
            <a:rPr kumimoji="1" lang="ja-JP" altLang="ja-JP" sz="1100" baseline="0">
              <a:solidFill>
                <a:sysClr val="windowText" lastClr="000000"/>
              </a:solidFill>
              <a:effectLst/>
              <a:latin typeface="+mn-lt"/>
              <a:ea typeface="+mn-ea"/>
              <a:cs typeface="+mn-cs"/>
            </a:rPr>
            <a:t>年度借入の</a:t>
          </a:r>
          <a:r>
            <a:rPr kumimoji="1" lang="ja-JP" altLang="en-US" sz="1100" baseline="0">
              <a:solidFill>
                <a:sysClr val="windowText" lastClr="000000"/>
              </a:solidFill>
              <a:effectLst/>
              <a:latin typeface="+mn-lt"/>
              <a:ea typeface="+mn-ea"/>
              <a:cs typeface="+mn-cs"/>
            </a:rPr>
            <a:t>社会資本整備事業に係る一般公共事業債や土地改良事業に係る一般補助施設整備等事業債等の償還開始</a:t>
          </a:r>
          <a:r>
            <a:rPr kumimoji="1" lang="ja-JP" altLang="ja-JP" sz="1100" baseline="0">
              <a:solidFill>
                <a:sysClr val="windowText" lastClr="000000"/>
              </a:solidFill>
              <a:effectLst/>
              <a:latin typeface="+mn-lt"/>
              <a:ea typeface="+mn-ea"/>
              <a:cs typeface="+mn-cs"/>
            </a:rPr>
            <a:t>が始まったこと等が要因で元利償還金が増加している。</a:t>
          </a:r>
          <a:endParaRPr kumimoji="1" lang="en-US" altLang="ja-JP" sz="1100" baseline="0">
            <a:solidFill>
              <a:sysClr val="windowText" lastClr="000000"/>
            </a:solidFill>
            <a:effectLst/>
            <a:latin typeface="+mn-lt"/>
            <a:ea typeface="+mn-ea"/>
            <a:cs typeface="+mn-cs"/>
          </a:endParaRPr>
        </a:p>
        <a:p>
          <a:r>
            <a:rPr kumimoji="1" lang="ja-JP" altLang="en-US" sz="1100" baseline="0">
              <a:solidFill>
                <a:sysClr val="windowText" lastClr="00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また</a:t>
          </a:r>
          <a:r>
            <a:rPr kumimoji="1" lang="ja-JP" altLang="en-US" sz="1100" baseline="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公営企業債の元利償還金に対する繰入金も増加しているため、実質公債費比率の分子が増加している。</a:t>
          </a:r>
          <a:endParaRPr lang="ja-JP" altLang="ja-JP" sz="14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埼玉県滑川町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21</a:t>
          </a:r>
          <a:r>
            <a:rPr kumimoji="1" lang="ja-JP" altLang="ja-JP" sz="1100">
              <a:solidFill>
                <a:sysClr val="windowText" lastClr="000000"/>
              </a:solidFill>
              <a:effectLst/>
              <a:latin typeface="+mn-lt"/>
              <a:ea typeface="+mn-ea"/>
              <a:cs typeface="+mn-cs"/>
            </a:rPr>
            <a:t>年度の小学校新設により一般会計地方債現在高や債務負担行為額が急増したが、他の起債の償還完了もあり</a:t>
          </a:r>
          <a:r>
            <a:rPr kumimoji="1" lang="ja-JP" altLang="ja-JP" sz="1100" baseline="0">
              <a:solidFill>
                <a:sysClr val="windowText" lastClr="000000"/>
              </a:solidFill>
              <a:effectLst/>
              <a:latin typeface="+mn-lt"/>
              <a:ea typeface="+mn-ea"/>
              <a:cs typeface="+mn-cs"/>
            </a:rPr>
            <a:t>平成２５年度からは減少傾向にある。この一方で</a:t>
          </a:r>
          <a:r>
            <a:rPr kumimoji="1" lang="ja-JP" altLang="en-US" sz="1100" baseline="0">
              <a:solidFill>
                <a:sysClr val="windowText" lastClr="000000"/>
              </a:solidFill>
              <a:effectLst/>
              <a:latin typeface="+mn-lt"/>
              <a:ea typeface="+mn-ea"/>
              <a:cs typeface="+mn-cs"/>
            </a:rPr>
            <a:t>、人口増に伴う児童福祉費や教育費の増大等</a:t>
          </a:r>
          <a:r>
            <a:rPr kumimoji="1" lang="ja-JP" altLang="ja-JP" sz="1100" baseline="0">
              <a:solidFill>
                <a:sysClr val="windowText" lastClr="000000"/>
              </a:solidFill>
              <a:effectLst/>
              <a:latin typeface="+mn-lt"/>
              <a:ea typeface="+mn-ea"/>
              <a:cs typeface="+mn-cs"/>
            </a:rPr>
            <a:t>多様な行政需要に応えるため、平成２５年度からは財政調整基金の取り崩しをせざるを得ない状況にあり、充当可能基金も減少している。</a:t>
          </a:r>
          <a:endParaRPr lang="ja-JP" altLang="ja-JP" sz="1400">
            <a:solidFill>
              <a:sysClr val="windowText" lastClr="000000"/>
            </a:solidFill>
            <a:effectLst/>
          </a:endParaRPr>
        </a:p>
        <a:p>
          <a:r>
            <a:rPr kumimoji="1" lang="ja-JP" altLang="ja-JP" sz="1100" baseline="0">
              <a:solidFill>
                <a:sysClr val="windowText" lastClr="000000"/>
              </a:solidFill>
              <a:effectLst/>
              <a:latin typeface="+mn-lt"/>
              <a:ea typeface="+mn-ea"/>
              <a:cs typeface="+mn-cs"/>
            </a:rPr>
            <a:t>　平成</a:t>
          </a:r>
          <a:r>
            <a:rPr kumimoji="1" lang="en-US" altLang="ja-JP" sz="1100" baseline="0">
              <a:solidFill>
                <a:sysClr val="windowText" lastClr="000000"/>
              </a:solidFill>
              <a:effectLst/>
              <a:latin typeface="+mn-lt"/>
              <a:ea typeface="+mn-ea"/>
              <a:cs typeface="+mn-cs"/>
            </a:rPr>
            <a:t>29</a:t>
          </a:r>
          <a:r>
            <a:rPr kumimoji="1" lang="ja-JP" altLang="ja-JP" sz="1100" baseline="0">
              <a:solidFill>
                <a:sysClr val="windowText" lastClr="000000"/>
              </a:solidFill>
              <a:effectLst/>
              <a:latin typeface="+mn-lt"/>
              <a:ea typeface="+mn-ea"/>
              <a:cs typeface="+mn-cs"/>
            </a:rPr>
            <a:t>年度は</a:t>
          </a:r>
          <a:r>
            <a:rPr kumimoji="1" lang="ja-JP" altLang="en-US" sz="1100" baseline="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9</a:t>
          </a:r>
          <a:r>
            <a:rPr kumimoji="1" lang="ja-JP" altLang="ja-JP" sz="1100">
              <a:solidFill>
                <a:sysClr val="windowText" lastClr="000000"/>
              </a:solidFill>
              <a:effectLst/>
              <a:latin typeface="+mn-lt"/>
              <a:ea typeface="+mn-ea"/>
              <a:cs typeface="+mn-cs"/>
            </a:rPr>
            <a:t>年度の滑中増築事業に係る義務教育施設整備事業債の償還終了及び他の事業債の償還の進行に</a:t>
          </a:r>
          <a:r>
            <a:rPr kumimoji="1" lang="ja-JP" altLang="en-US" sz="1100">
              <a:solidFill>
                <a:sysClr val="windowText" lastClr="000000"/>
              </a:solidFill>
              <a:effectLst/>
              <a:latin typeface="+mn-lt"/>
              <a:ea typeface="+mn-ea"/>
              <a:cs typeface="+mn-cs"/>
            </a:rPr>
            <a:t>伴い、</a:t>
          </a:r>
          <a:r>
            <a:rPr kumimoji="1" lang="ja-JP" altLang="ja-JP" sz="1100">
              <a:solidFill>
                <a:sysClr val="windowText" lastClr="000000"/>
              </a:solidFill>
              <a:effectLst/>
              <a:latin typeface="+mn-lt"/>
              <a:ea typeface="+mn-ea"/>
              <a:cs typeface="+mn-cs"/>
            </a:rPr>
            <a:t>地方債現在高</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減少し、南部小学校</a:t>
          </a:r>
          <a:r>
            <a:rPr kumimoji="1" lang="en-US" altLang="ja-JP" sz="1100">
              <a:solidFill>
                <a:sysClr val="windowText" lastClr="000000"/>
              </a:solidFill>
              <a:effectLst/>
              <a:latin typeface="+mn-lt"/>
              <a:ea typeface="+mn-ea"/>
              <a:cs typeface="+mn-cs"/>
            </a:rPr>
            <a:t>PFI</a:t>
          </a:r>
          <a:r>
            <a:rPr kumimoji="1" lang="ja-JP" altLang="ja-JP" sz="1100">
              <a:solidFill>
                <a:sysClr val="windowText" lastClr="000000"/>
              </a:solidFill>
              <a:effectLst/>
              <a:latin typeface="+mn-lt"/>
              <a:ea typeface="+mn-ea"/>
              <a:cs typeface="+mn-cs"/>
            </a:rPr>
            <a:t>事業建設事業（</a:t>
          </a:r>
          <a:r>
            <a:rPr kumimoji="1" lang="en-US" altLang="ja-JP" sz="1100">
              <a:solidFill>
                <a:sysClr val="windowText" lastClr="000000"/>
              </a:solidFill>
              <a:effectLst/>
              <a:latin typeface="+mn-lt"/>
              <a:ea typeface="+mn-ea"/>
              <a:cs typeface="+mn-cs"/>
            </a:rPr>
            <a:t>H21</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H32</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H22</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H31</a:t>
          </a:r>
          <a:r>
            <a:rPr kumimoji="1" lang="ja-JP" altLang="ja-JP" sz="1100">
              <a:solidFill>
                <a:sysClr val="windowText" lastClr="000000"/>
              </a:solidFill>
              <a:effectLst/>
              <a:latin typeface="+mn-lt"/>
              <a:ea typeface="+mn-ea"/>
              <a:cs typeface="+mn-cs"/>
            </a:rPr>
            <a:t>）及び同小什器備品借上料（</a:t>
          </a:r>
          <a:r>
            <a:rPr kumimoji="1" lang="en-US" altLang="ja-JP" sz="1100">
              <a:solidFill>
                <a:sysClr val="windowText" lastClr="000000"/>
              </a:solidFill>
              <a:effectLst/>
              <a:latin typeface="+mn-lt"/>
              <a:ea typeface="+mn-ea"/>
              <a:cs typeface="+mn-cs"/>
            </a:rPr>
            <a:t>H22</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H31</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の支払いの進行により支出予定額が減少</a:t>
          </a:r>
          <a:r>
            <a:rPr kumimoji="1" lang="ja-JP" altLang="ja-JP" sz="1100">
              <a:solidFill>
                <a:sysClr val="windowText" lastClr="000000"/>
              </a:solidFill>
              <a:effectLst/>
              <a:latin typeface="+mn-lt"/>
              <a:ea typeface="+mn-ea"/>
              <a:cs typeface="+mn-cs"/>
            </a:rPr>
            <a:t>した</a:t>
          </a:r>
          <a:r>
            <a:rPr kumimoji="1" lang="ja-JP" altLang="en-US" sz="1100">
              <a:solidFill>
                <a:sysClr val="windowText" lastClr="000000"/>
              </a:solidFill>
              <a:effectLst/>
              <a:latin typeface="+mn-lt"/>
              <a:ea typeface="+mn-ea"/>
              <a:cs typeface="+mn-cs"/>
            </a:rPr>
            <a:t>ため</a:t>
          </a:r>
          <a:r>
            <a:rPr kumimoji="1" lang="ja-JP" altLang="ja-JP" sz="110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将来負担比率の分子が前年度より減少している。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埼玉県滑川町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・公債費高水準、扶助費の増大に対応するための、財政調整基金の取崩し。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事務事業の見直しによる歳出削減を図り、財政調整基金の取崩抑制・積立推進を図る。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・長寿命化による公共施設適正管理推進のため、公共施設整備基金の積立を</a:t>
          </a:r>
          <a:r>
            <a:rPr kumimoji="1" lang="ja-JP" altLang="ja-JP" sz="1300">
              <a:solidFill>
                <a:schemeClr val="dk1"/>
              </a:solidFill>
              <a:effectLst/>
              <a:latin typeface="+mn-lt"/>
              <a:ea typeface="+mn-ea"/>
              <a:cs typeface="+mn-cs"/>
            </a:rPr>
            <a:t>推進</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u="none" strike="noStrike" baseline="0" smtClean="0">
              <a:solidFill>
                <a:schemeClr val="dk1"/>
              </a:solidFill>
              <a:latin typeface="+mn-lt"/>
              <a:ea typeface="+mn-ea"/>
              <a:cs typeface="+mn-cs"/>
            </a:rPr>
            <a:t>・公共施設整備基金：</a:t>
          </a:r>
          <a:r>
            <a:rPr lang="ja-JP" altLang="en-US" sz="1300">
              <a:effectLst/>
            </a:rPr>
            <a:t>公共施設の整備費用に充てるため。</a:t>
          </a:r>
          <a:endParaRPr lang="en-US" altLang="ja-JP" sz="1300" b="0" i="0" u="none" strike="noStrike" baseline="0" smtClean="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商工業振興基金</a:t>
          </a:r>
          <a:r>
            <a:rPr lang="ja-JP" altLang="ja-JP" sz="1300" b="0" i="0" baseline="0">
              <a:solidFill>
                <a:schemeClr val="dk1"/>
              </a:solidFill>
              <a:effectLst/>
              <a:latin typeface="+mn-lt"/>
              <a:ea typeface="+mn-ea"/>
              <a:cs typeface="+mn-cs"/>
            </a:rPr>
            <a:t>：</a:t>
          </a:r>
          <a:r>
            <a:rPr lang="ja-JP" altLang="en-US" sz="1300">
              <a:effectLst/>
            </a:rPr>
            <a:t>町内商工業者の振興及び事業の充実発展を推進するため。</a:t>
          </a:r>
          <a:endParaRPr lang="ja-JP" altLang="ja-JP" sz="1300">
            <a:effectLst/>
          </a:endParaRPr>
        </a:p>
        <a:p>
          <a:pPr eaLnBrk="1" fontAlgn="auto" latinLnBrk="0" hangingPunct="1"/>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学校施設整備基金</a:t>
          </a:r>
          <a:r>
            <a:rPr lang="ja-JP" altLang="ja-JP" sz="1300" b="0" i="0" baseline="0">
              <a:solidFill>
                <a:schemeClr val="dk1"/>
              </a:solidFill>
              <a:effectLst/>
              <a:latin typeface="+mn-lt"/>
              <a:ea typeface="+mn-ea"/>
              <a:cs typeface="+mn-cs"/>
            </a:rPr>
            <a:t>：</a:t>
          </a:r>
          <a:r>
            <a:rPr lang="ja-JP" altLang="en-US" sz="1300">
              <a:effectLst/>
            </a:rPr>
            <a:t>滑川町の学校施設を整備するため。</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ゴルフ場内ため池賃貸借料</a:t>
          </a:r>
          <a:r>
            <a:rPr lang="ja-JP" altLang="ja-JP" sz="1300" b="0" i="0" baseline="0">
              <a:solidFill>
                <a:schemeClr val="dk1"/>
              </a:solidFill>
              <a:effectLst/>
              <a:latin typeface="+mn-lt"/>
              <a:ea typeface="+mn-ea"/>
              <a:cs typeface="+mn-cs"/>
            </a:rPr>
            <a:t>：</a:t>
          </a:r>
          <a:r>
            <a:rPr lang="ja-JP" altLang="en-US" sz="1300">
              <a:effectLst/>
            </a:rPr>
            <a:t>町が賃借するゴルフ場内のため池に係る賃借料の支払にあてるため。</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まちづくり応援基金</a:t>
          </a:r>
          <a:r>
            <a:rPr lang="ja-JP" altLang="ja-JP" sz="1300" b="0" i="0" baseline="0">
              <a:solidFill>
                <a:schemeClr val="dk1"/>
              </a:solidFill>
              <a:effectLst/>
              <a:latin typeface="+mn-lt"/>
              <a:ea typeface="+mn-ea"/>
              <a:cs typeface="+mn-cs"/>
            </a:rPr>
            <a:t>：</a:t>
          </a:r>
          <a:r>
            <a:rPr lang="ja-JP" altLang="en-US" sz="1300">
              <a:effectLst/>
            </a:rPr>
            <a:t>滑川町の発展と活性化を願い、応援しようとする人々からの寄附金を募り、これを財源として各種事業を実施するため。</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・公共施設整備基金：</a:t>
          </a:r>
          <a:r>
            <a:rPr kumimoji="1" lang="ja-JP" altLang="ja-JP" sz="1300">
              <a:solidFill>
                <a:schemeClr val="dk1"/>
              </a:solidFill>
              <a:effectLst/>
              <a:latin typeface="+mn-lt"/>
              <a:ea typeface="+mn-ea"/>
              <a:cs typeface="+mn-cs"/>
            </a:rPr>
            <a:t>公共施設適正管理推進のため、</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年度に</a:t>
          </a:r>
          <a:r>
            <a:rPr kumimoji="1" lang="en-US" altLang="ja-JP" sz="1300">
              <a:solidFill>
                <a:schemeClr val="dk1"/>
              </a:solidFill>
              <a:effectLst/>
              <a:latin typeface="+mn-lt"/>
              <a:ea typeface="+mn-ea"/>
              <a:cs typeface="+mn-cs"/>
            </a:rPr>
            <a:t>10</a:t>
          </a:r>
          <a:r>
            <a:rPr kumimoji="1" lang="ja-JP" altLang="en-US" sz="1300">
              <a:solidFill>
                <a:schemeClr val="dk1"/>
              </a:solidFill>
              <a:effectLst/>
              <a:latin typeface="+mn-lt"/>
              <a:ea typeface="+mn-ea"/>
              <a:cs typeface="+mn-cs"/>
            </a:rPr>
            <a:t>百万円積立</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・まちづくり応援基金：</a:t>
          </a:r>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27</a:t>
          </a:r>
          <a:r>
            <a:rPr lang="ja-JP" altLang="en-US"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28</a:t>
          </a:r>
          <a:r>
            <a:rPr lang="ja-JP" altLang="en-US"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29</a:t>
          </a:r>
          <a:r>
            <a:rPr lang="ja-JP" altLang="en-US" sz="1300" b="0" i="0" baseline="0">
              <a:solidFill>
                <a:schemeClr val="dk1"/>
              </a:solidFill>
              <a:effectLst/>
              <a:latin typeface="+mn-lt"/>
              <a:ea typeface="+mn-ea"/>
              <a:cs typeface="+mn-cs"/>
            </a:rPr>
            <a:t>年度ふるさと納税寄付金をそれぞれ、</a:t>
          </a:r>
          <a:r>
            <a:rPr lang="en-US" altLang="ja-JP" sz="1300" b="0" i="0" baseline="0">
              <a:solidFill>
                <a:schemeClr val="dk1"/>
              </a:solidFill>
              <a:effectLst/>
              <a:latin typeface="+mn-lt"/>
              <a:ea typeface="+mn-ea"/>
              <a:cs typeface="+mn-cs"/>
            </a:rPr>
            <a:t>220</a:t>
          </a:r>
          <a:r>
            <a:rPr lang="ja-JP" altLang="en-US" sz="1300" b="0" i="0" baseline="0">
              <a:solidFill>
                <a:schemeClr val="dk1"/>
              </a:solidFill>
              <a:effectLst/>
              <a:latin typeface="+mn-lt"/>
              <a:ea typeface="+mn-ea"/>
              <a:cs typeface="+mn-cs"/>
            </a:rPr>
            <a:t>千円・</a:t>
          </a:r>
          <a:r>
            <a:rPr lang="en-US" altLang="ja-JP" sz="1300" b="0" i="0" baseline="0">
              <a:solidFill>
                <a:schemeClr val="dk1"/>
              </a:solidFill>
              <a:effectLst/>
              <a:latin typeface="+mn-lt"/>
              <a:ea typeface="+mn-ea"/>
              <a:cs typeface="+mn-cs"/>
            </a:rPr>
            <a:t>200</a:t>
          </a:r>
          <a:r>
            <a:rPr lang="ja-JP" altLang="en-US" sz="1300" b="0" i="0" baseline="0">
              <a:solidFill>
                <a:schemeClr val="dk1"/>
              </a:solidFill>
              <a:effectLst/>
              <a:latin typeface="+mn-lt"/>
              <a:ea typeface="+mn-ea"/>
              <a:cs typeface="+mn-cs"/>
            </a:rPr>
            <a:t>千円・</a:t>
          </a:r>
          <a:r>
            <a:rPr lang="en-US" altLang="ja-JP" sz="1300" b="0" i="0" baseline="0">
              <a:solidFill>
                <a:schemeClr val="dk1"/>
              </a:solidFill>
              <a:effectLst/>
              <a:latin typeface="+mn-lt"/>
              <a:ea typeface="+mn-ea"/>
              <a:cs typeface="+mn-cs"/>
            </a:rPr>
            <a:t>65</a:t>
          </a:r>
          <a:r>
            <a:rPr lang="ja-JP" altLang="en-US" sz="1300" b="0" i="0" baseline="0">
              <a:solidFill>
                <a:schemeClr val="dk1"/>
              </a:solidFill>
              <a:effectLst/>
              <a:latin typeface="+mn-lt"/>
              <a:ea typeface="+mn-ea"/>
              <a:cs typeface="+mn-cs"/>
            </a:rPr>
            <a:t>千円積立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・長寿命化による公共施設適正管理推進のため、公共施設整備基金の積立を推進。</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・公債費高水準、扶助費の増大に対応するための取崩</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77,000</a:t>
          </a:r>
          <a:r>
            <a:rPr kumimoji="1" lang="ja-JP" altLang="en-US" sz="1300">
              <a:solidFill>
                <a:schemeClr val="dk1"/>
              </a:solidFill>
              <a:effectLst/>
              <a:latin typeface="+mn-lt"/>
              <a:ea typeface="+mn-ea"/>
              <a:cs typeface="+mn-cs"/>
            </a:rPr>
            <a:t>千円）</a:t>
          </a:r>
          <a:r>
            <a:rPr kumimoji="1" lang="ja-JP" altLang="ja-JP" sz="130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・事務事業の見直しによる歳出削減を図り、財政調整基金の取崩抑制・積立推進を図る。</a:t>
          </a:r>
          <a:r>
            <a:rPr kumimoji="1" lang="ja-JP" altLang="en-US" sz="1300">
              <a:solidFill>
                <a:schemeClr val="dk1"/>
              </a:solidFill>
              <a:effectLst/>
              <a:latin typeface="+mn-lt"/>
              <a:ea typeface="+mn-ea"/>
              <a:cs typeface="+mn-cs"/>
            </a:rPr>
            <a:t>残高は、標準財政規模の</a:t>
          </a:r>
          <a:r>
            <a:rPr kumimoji="1" lang="en-US" altLang="ja-JP" sz="1300">
              <a:solidFill>
                <a:schemeClr val="dk1"/>
              </a:solidFill>
              <a:effectLst/>
              <a:latin typeface="+mn-lt"/>
              <a:ea typeface="+mn-ea"/>
              <a:cs typeface="+mn-cs"/>
            </a:rPr>
            <a:t>10</a:t>
          </a:r>
          <a:r>
            <a:rPr kumimoji="1" lang="ja-JP" altLang="en-US" sz="1300">
              <a:solidFill>
                <a:schemeClr val="dk1"/>
              </a:solidFill>
              <a:effectLst/>
              <a:latin typeface="+mn-lt"/>
              <a:ea typeface="+mn-ea"/>
              <a:cs typeface="+mn-cs"/>
            </a:rPr>
            <a:t>％以上を目標とする。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u="none" strike="noStrike" baseline="0" smtClean="0">
              <a:solidFill>
                <a:schemeClr val="dk1"/>
              </a:solidFill>
              <a:latin typeface="+mn-lt"/>
              <a:ea typeface="+mn-ea"/>
              <a:cs typeface="+mn-cs"/>
            </a:rPr>
            <a:t>・償還の急増や財源不足に備え、積立を推進する。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18,671
18,214
29.68
6,142,121
5,864,167
268,197
4,166,900
5,510,188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類似団体内平均</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全国平均及び埼玉県平均は下回っている。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平成</a:t>
          </a:r>
          <a:r>
            <a:rPr kumimoji="1" lang="ja-JP" altLang="en-US" sz="1100">
              <a:solidFill>
                <a:sysClr val="windowText" lastClr="000000"/>
              </a:solidFill>
              <a:effectLst/>
              <a:latin typeface="+mn-lt"/>
              <a:ea typeface="+mn-ea"/>
              <a:cs typeface="+mn-cs"/>
            </a:rPr>
            <a:t>２０</a:t>
          </a:r>
          <a:r>
            <a:rPr kumimoji="1" lang="ja-JP" altLang="ja-JP" sz="1100">
              <a:solidFill>
                <a:sysClr val="windowText" lastClr="000000"/>
              </a:solidFill>
              <a:effectLst/>
              <a:latin typeface="+mn-lt"/>
              <a:ea typeface="+mn-ea"/>
              <a:cs typeface="+mn-cs"/>
            </a:rPr>
            <a:t>年</a:t>
          </a:r>
          <a:r>
            <a:rPr kumimoji="1" lang="ja-JP" altLang="en-US" sz="1100">
              <a:solidFill>
                <a:sysClr val="windowText" lastClr="000000"/>
              </a:solidFill>
              <a:effectLst/>
              <a:latin typeface="+mn-lt"/>
              <a:ea typeface="+mn-ea"/>
              <a:cs typeface="+mn-cs"/>
            </a:rPr>
            <a:t>～２２年に実施した、町内小中学校すべての大規模改修事業または新設事業を最大の要因として</a:t>
          </a:r>
          <a:r>
            <a:rPr kumimoji="1" lang="ja-JP" altLang="ja-JP" sz="1100">
              <a:solidFill>
                <a:sysClr val="windowText" lastClr="000000"/>
              </a:solidFill>
              <a:effectLst/>
              <a:latin typeface="+mn-lt"/>
              <a:ea typeface="+mn-ea"/>
              <a:cs typeface="+mn-cs"/>
            </a:rPr>
            <a:t>、有形固定資産減価償却率が平均よりも低い数値となっている。</a:t>
          </a:r>
          <a:endParaRPr lang="ja-JP" altLang="ja-JP">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68" name="直線コネクタ 67"/>
        <xdr:cNvCxnSpPr/>
      </xdr:nvCxnSpPr>
      <xdr:spPr>
        <a:xfrm flipV="1">
          <a:off x="4760595" y="5392896"/>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69" name="有形固定資産減価償却率最小値テキスト"/>
        <xdr:cNvSpPr txBox="1"/>
      </xdr:nvSpPr>
      <xdr:spPr>
        <a:xfrm>
          <a:off x="4813300" y="665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0" name="直線コネクタ 69"/>
        <xdr:cNvCxnSpPr/>
      </xdr:nvCxnSpPr>
      <xdr:spPr>
        <a:xfrm>
          <a:off x="4673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1" name="有形固定資産減価償却率最大値テキスト"/>
        <xdr:cNvSpPr txBox="1"/>
      </xdr:nvSpPr>
      <xdr:spPr>
        <a:xfrm>
          <a:off x="4813300" y="5168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72" name="直線コネクタ 71"/>
        <xdr:cNvCxnSpPr/>
      </xdr:nvCxnSpPr>
      <xdr:spPr>
        <a:xfrm>
          <a:off x="4673600" y="539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80186</xdr:rowOff>
    </xdr:from>
    <xdr:ext cx="405111" cy="259045"/>
    <xdr:sp macro="" textlink="">
      <xdr:nvSpPr>
        <xdr:cNvPr id="73" name="有形固定資産減価償却率平均値テキスト"/>
        <xdr:cNvSpPr txBox="1"/>
      </xdr:nvSpPr>
      <xdr:spPr>
        <a:xfrm>
          <a:off x="4813300" y="5652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74" name="フローチャート: 判断 73"/>
        <xdr:cNvSpPr/>
      </xdr:nvSpPr>
      <xdr:spPr>
        <a:xfrm>
          <a:off x="4711700" y="5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75" name="フローチャート: 判断 74"/>
        <xdr:cNvSpPr/>
      </xdr:nvSpPr>
      <xdr:spPr>
        <a:xfrm>
          <a:off x="4000500" y="579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127476</xdr:rowOff>
    </xdr:from>
    <xdr:to>
      <xdr:col>15</xdr:col>
      <xdr:colOff>187325</xdr:colOff>
      <xdr:row>30</xdr:row>
      <xdr:rowOff>57626</xdr:rowOff>
    </xdr:to>
    <xdr:sp macro="" textlink="">
      <xdr:nvSpPr>
        <xdr:cNvPr id="76" name="フローチャート: 判断 75"/>
        <xdr:cNvSpPr/>
      </xdr:nvSpPr>
      <xdr:spPr>
        <a:xfrm>
          <a:off x="3238500" y="587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124619</xdr:rowOff>
    </xdr:from>
    <xdr:to>
      <xdr:col>23</xdr:col>
      <xdr:colOff>136525</xdr:colOff>
      <xdr:row>32</xdr:row>
      <xdr:rowOff>54769</xdr:rowOff>
    </xdr:to>
    <xdr:sp macro="" textlink="">
      <xdr:nvSpPr>
        <xdr:cNvPr id="82" name="楕円 81"/>
        <xdr:cNvSpPr/>
      </xdr:nvSpPr>
      <xdr:spPr>
        <a:xfrm>
          <a:off x="4711700" y="621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103046</xdr:rowOff>
    </xdr:from>
    <xdr:ext cx="405111" cy="259045"/>
    <xdr:sp macro="" textlink="">
      <xdr:nvSpPr>
        <xdr:cNvPr id="83" name="有形固定資産減価償却率該当値テキスト"/>
        <xdr:cNvSpPr txBox="1"/>
      </xdr:nvSpPr>
      <xdr:spPr>
        <a:xfrm>
          <a:off x="4813300" y="618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7144</xdr:rowOff>
    </xdr:from>
    <xdr:to>
      <xdr:col>19</xdr:col>
      <xdr:colOff>187325</xdr:colOff>
      <xdr:row>32</xdr:row>
      <xdr:rowOff>108744</xdr:rowOff>
    </xdr:to>
    <xdr:sp macro="" textlink="">
      <xdr:nvSpPr>
        <xdr:cNvPr id="84" name="楕円 83"/>
        <xdr:cNvSpPr/>
      </xdr:nvSpPr>
      <xdr:spPr>
        <a:xfrm>
          <a:off x="4000500" y="626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3969</xdr:rowOff>
    </xdr:from>
    <xdr:to>
      <xdr:col>23</xdr:col>
      <xdr:colOff>85725</xdr:colOff>
      <xdr:row>32</xdr:row>
      <xdr:rowOff>57944</xdr:rowOff>
    </xdr:to>
    <xdr:cxnSp macro="">
      <xdr:nvCxnSpPr>
        <xdr:cNvPr id="85" name="直線コネクタ 84"/>
        <xdr:cNvCxnSpPr/>
      </xdr:nvCxnSpPr>
      <xdr:spPr>
        <a:xfrm flipV="1">
          <a:off x="4051300" y="6261894"/>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167340</xdr:rowOff>
    </xdr:from>
    <xdr:ext cx="405111" cy="259045"/>
    <xdr:sp macro="" textlink="">
      <xdr:nvSpPr>
        <xdr:cNvPr id="86" name="n_1aveValue有形固定資産減価償却率"/>
        <xdr:cNvSpPr txBox="1"/>
      </xdr:nvSpPr>
      <xdr:spPr>
        <a:xfrm>
          <a:off x="3836044" y="5568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74153</xdr:rowOff>
    </xdr:from>
    <xdr:ext cx="405111" cy="259045"/>
    <xdr:sp macro="" textlink="">
      <xdr:nvSpPr>
        <xdr:cNvPr id="87" name="n_2aveValue有形固定資産減価償却率"/>
        <xdr:cNvSpPr txBox="1"/>
      </xdr:nvSpPr>
      <xdr:spPr>
        <a:xfrm>
          <a:off x="3086744" y="5646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99871</xdr:rowOff>
    </xdr:from>
    <xdr:ext cx="405111" cy="259045"/>
    <xdr:sp macro="" textlink="">
      <xdr:nvSpPr>
        <xdr:cNvPr id="88" name="n_1mainValue有形固定資産減価償却率"/>
        <xdr:cNvSpPr txBox="1"/>
      </xdr:nvSpPr>
      <xdr:spPr>
        <a:xfrm>
          <a:off x="3836044" y="635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類似団体内平均、埼玉県平均</a:t>
          </a:r>
          <a:r>
            <a:rPr kumimoji="1" lang="ja-JP" altLang="en-US" sz="1100">
              <a:solidFill>
                <a:schemeClr val="dk1"/>
              </a:solidFill>
              <a:effectLst/>
              <a:latin typeface="+mn-lt"/>
              <a:ea typeface="+mn-ea"/>
              <a:cs typeface="+mn-cs"/>
            </a:rPr>
            <a:t>を上回っているが、</a:t>
          </a:r>
          <a:r>
            <a:rPr kumimoji="1" lang="ja-JP" altLang="ja-JP" sz="1100">
              <a:solidFill>
                <a:schemeClr val="dk1"/>
              </a:solidFill>
              <a:effectLst/>
              <a:latin typeface="+mn-lt"/>
              <a:ea typeface="+mn-ea"/>
              <a:cs typeface="+mn-cs"/>
            </a:rPr>
            <a:t>全国平均は下回っている。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起債や債務負担行為の抑制と、充当可能基金の充分な積立が今後の課題となる。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19" name="直線コネクタ 118"/>
        <xdr:cNvCxnSpPr/>
      </xdr:nvCxnSpPr>
      <xdr:spPr>
        <a:xfrm flipV="1">
          <a:off x="14793595" y="5405362"/>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0"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1" name="直線コネクタ 120"/>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22" name="債務償還可能年数最大値テキスト"/>
        <xdr:cNvSpPr txBox="1"/>
      </xdr:nvSpPr>
      <xdr:spPr>
        <a:xfrm>
          <a:off x="14846300" y="518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23" name="直線コネクタ 122"/>
        <xdr:cNvCxnSpPr/>
      </xdr:nvCxnSpPr>
      <xdr:spPr>
        <a:xfrm>
          <a:off x="14706600" y="540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48428</xdr:rowOff>
    </xdr:from>
    <xdr:ext cx="340478" cy="259045"/>
    <xdr:sp macro="" textlink="">
      <xdr:nvSpPr>
        <xdr:cNvPr id="124" name="債務償還可能年数平均値テキスト"/>
        <xdr:cNvSpPr txBox="1"/>
      </xdr:nvSpPr>
      <xdr:spPr>
        <a:xfrm>
          <a:off x="14846300" y="613490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25" name="フローチャート: 判断 124"/>
        <xdr:cNvSpPr/>
      </xdr:nvSpPr>
      <xdr:spPr>
        <a:xfrm>
          <a:off x="14744700" y="615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28877</xdr:rowOff>
    </xdr:from>
    <xdr:to>
      <xdr:col>76</xdr:col>
      <xdr:colOff>73025</xdr:colOff>
      <xdr:row>31</xdr:row>
      <xdr:rowOff>130477</xdr:rowOff>
    </xdr:to>
    <xdr:sp macro="" textlink="">
      <xdr:nvSpPr>
        <xdr:cNvPr id="131" name="楕円 130"/>
        <xdr:cNvSpPr/>
      </xdr:nvSpPr>
      <xdr:spPr>
        <a:xfrm>
          <a:off x="14744700" y="611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51754</xdr:rowOff>
    </xdr:from>
    <xdr:ext cx="340478" cy="259045"/>
    <xdr:sp macro="" textlink="">
      <xdr:nvSpPr>
        <xdr:cNvPr id="132" name="債務償還可能年数該当値テキスト"/>
        <xdr:cNvSpPr txBox="1"/>
      </xdr:nvSpPr>
      <xdr:spPr>
        <a:xfrm>
          <a:off x="14846300" y="59667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18,671
18,214
29.68
6,142,121
5,864,167
268,197
4,166,900
5,510,188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xdr:cNvCxnSpPr/>
      </xdr:nvCxnSpPr>
      <xdr:spPr>
        <a:xfrm flipV="1">
          <a:off x="4634865"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1" name="【道路】&#10;有形固定資産減価償却率平均値テキスト"/>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4" name="フローチャート: 判断 63"/>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130175</xdr:rowOff>
    </xdr:from>
    <xdr:to>
      <xdr:col>24</xdr:col>
      <xdr:colOff>114300</xdr:colOff>
      <xdr:row>40</xdr:row>
      <xdr:rowOff>60325</xdr:rowOff>
    </xdr:to>
    <xdr:sp macro="" textlink="">
      <xdr:nvSpPr>
        <xdr:cNvPr id="70" name="楕円 69"/>
        <xdr:cNvSpPr/>
      </xdr:nvSpPr>
      <xdr:spPr>
        <a:xfrm>
          <a:off x="4584700" y="6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108602</xdr:rowOff>
    </xdr:from>
    <xdr:ext cx="405111" cy="259045"/>
    <xdr:sp macro="" textlink="">
      <xdr:nvSpPr>
        <xdr:cNvPr id="71" name="【道路】&#10;有形固定資産減価償却率該当値テキスト"/>
        <xdr:cNvSpPr txBox="1"/>
      </xdr:nvSpPr>
      <xdr:spPr>
        <a:xfrm>
          <a:off x="4673600" y="679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164465</xdr:rowOff>
    </xdr:from>
    <xdr:to>
      <xdr:col>20</xdr:col>
      <xdr:colOff>38100</xdr:colOff>
      <xdr:row>40</xdr:row>
      <xdr:rowOff>94615</xdr:rowOff>
    </xdr:to>
    <xdr:sp macro="" textlink="">
      <xdr:nvSpPr>
        <xdr:cNvPr id="72" name="楕円 71"/>
        <xdr:cNvSpPr/>
      </xdr:nvSpPr>
      <xdr:spPr>
        <a:xfrm>
          <a:off x="3746500" y="68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9525</xdr:rowOff>
    </xdr:from>
    <xdr:to>
      <xdr:col>24</xdr:col>
      <xdr:colOff>63500</xdr:colOff>
      <xdr:row>40</xdr:row>
      <xdr:rowOff>43815</xdr:rowOff>
    </xdr:to>
    <xdr:cxnSp macro="">
      <xdr:nvCxnSpPr>
        <xdr:cNvPr id="73" name="直線コネクタ 72"/>
        <xdr:cNvCxnSpPr/>
      </xdr:nvCxnSpPr>
      <xdr:spPr>
        <a:xfrm flipV="1">
          <a:off x="3797300" y="68675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44467</xdr:rowOff>
    </xdr:from>
    <xdr:ext cx="405111" cy="259045"/>
    <xdr:sp macro="" textlink="">
      <xdr:nvSpPr>
        <xdr:cNvPr id="74" name="n_1aveValue【道路】&#10;有形固定資産減価償却率"/>
        <xdr:cNvSpPr txBox="1"/>
      </xdr:nvSpPr>
      <xdr:spPr>
        <a:xfrm>
          <a:off x="35820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75" name="n_2aveValue【道路】&#10;有形固定資産減価償却率"/>
        <xdr:cNvSpPr txBox="1"/>
      </xdr:nvSpPr>
      <xdr:spPr>
        <a:xfrm>
          <a:off x="2705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85742</xdr:rowOff>
    </xdr:from>
    <xdr:ext cx="405111" cy="259045"/>
    <xdr:sp macro="" textlink="">
      <xdr:nvSpPr>
        <xdr:cNvPr id="76" name="n_1mainValue【道路】&#10;有形固定資産減価償却率"/>
        <xdr:cNvSpPr txBox="1"/>
      </xdr:nvSpPr>
      <xdr:spPr>
        <a:xfrm>
          <a:off x="3582044" y="694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100" name="直線コネクタ 99"/>
        <xdr:cNvCxnSpPr/>
      </xdr:nvCxnSpPr>
      <xdr:spPr>
        <a:xfrm flipV="1">
          <a:off x="10476865"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101" name="【道路】&#10;一人当たり延長最小値テキスト"/>
        <xdr:cNvSpPr txBox="1"/>
      </xdr:nvSpPr>
      <xdr:spPr>
        <a:xfrm>
          <a:off x="10515600"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102" name="直線コネクタ 101"/>
        <xdr:cNvCxnSpPr/>
      </xdr:nvCxnSpPr>
      <xdr:spPr>
        <a:xfrm>
          <a:off x="10388600" y="722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3" name="【道路】&#10;一人当たり延長最大値テキスト"/>
        <xdr:cNvSpPr txBox="1"/>
      </xdr:nvSpPr>
      <xdr:spPr>
        <a:xfrm>
          <a:off x="10515600"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4" name="直線コネクタ 103"/>
        <xdr:cNvCxnSpPr/>
      </xdr:nvCxnSpPr>
      <xdr:spPr>
        <a:xfrm>
          <a:off x="10388600" y="586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65437</xdr:rowOff>
    </xdr:from>
    <xdr:ext cx="534377" cy="259045"/>
    <xdr:sp macro="" textlink="">
      <xdr:nvSpPr>
        <xdr:cNvPr id="105" name="【道路】&#10;一人当たり延長平均値テキスト"/>
        <xdr:cNvSpPr txBox="1"/>
      </xdr:nvSpPr>
      <xdr:spPr>
        <a:xfrm>
          <a:off x="10515600" y="6923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6" name="フローチャート: 判断 105"/>
        <xdr:cNvSpPr/>
      </xdr:nvSpPr>
      <xdr:spPr>
        <a:xfrm>
          <a:off x="10426700" y="70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07" name="フローチャート: 判断 106"/>
        <xdr:cNvSpPr/>
      </xdr:nvSpPr>
      <xdr:spPr>
        <a:xfrm>
          <a:off x="9588500" y="71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92459</xdr:rowOff>
    </xdr:from>
    <xdr:to>
      <xdr:col>46</xdr:col>
      <xdr:colOff>38100</xdr:colOff>
      <xdr:row>41</xdr:row>
      <xdr:rowOff>22609</xdr:rowOff>
    </xdr:to>
    <xdr:sp macro="" textlink="">
      <xdr:nvSpPr>
        <xdr:cNvPr id="108" name="フローチャート: 判断 107"/>
        <xdr:cNvSpPr/>
      </xdr:nvSpPr>
      <xdr:spPr>
        <a:xfrm>
          <a:off x="8699500" y="695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77460</xdr:rowOff>
    </xdr:from>
    <xdr:to>
      <xdr:col>55</xdr:col>
      <xdr:colOff>50800</xdr:colOff>
      <xdr:row>42</xdr:row>
      <xdr:rowOff>7610</xdr:rowOff>
    </xdr:to>
    <xdr:sp macro="" textlink="">
      <xdr:nvSpPr>
        <xdr:cNvPr id="114" name="楕円 113"/>
        <xdr:cNvSpPr/>
      </xdr:nvSpPr>
      <xdr:spPr>
        <a:xfrm>
          <a:off x="10426700" y="710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20987</xdr:rowOff>
    </xdr:from>
    <xdr:ext cx="534377" cy="259045"/>
    <xdr:sp macro="" textlink="">
      <xdr:nvSpPr>
        <xdr:cNvPr id="115" name="【道路】&#10;一人当たり延長該当値テキスト"/>
        <xdr:cNvSpPr txBox="1"/>
      </xdr:nvSpPr>
      <xdr:spPr>
        <a:xfrm>
          <a:off x="10515600" y="705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75902</xdr:rowOff>
    </xdr:from>
    <xdr:to>
      <xdr:col>50</xdr:col>
      <xdr:colOff>165100</xdr:colOff>
      <xdr:row>42</xdr:row>
      <xdr:rowOff>6052</xdr:rowOff>
    </xdr:to>
    <xdr:sp macro="" textlink="">
      <xdr:nvSpPr>
        <xdr:cNvPr id="116" name="楕円 115"/>
        <xdr:cNvSpPr/>
      </xdr:nvSpPr>
      <xdr:spPr>
        <a:xfrm>
          <a:off x="9588500" y="710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126702</xdr:rowOff>
    </xdr:from>
    <xdr:to>
      <xdr:col>55</xdr:col>
      <xdr:colOff>0</xdr:colOff>
      <xdr:row>41</xdr:row>
      <xdr:rowOff>128260</xdr:rowOff>
    </xdr:to>
    <xdr:cxnSp macro="">
      <xdr:nvCxnSpPr>
        <xdr:cNvPr id="117" name="直線コネクタ 116"/>
        <xdr:cNvCxnSpPr/>
      </xdr:nvCxnSpPr>
      <xdr:spPr>
        <a:xfrm>
          <a:off x="9639300" y="7156152"/>
          <a:ext cx="838200" cy="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11085</xdr:rowOff>
    </xdr:from>
    <xdr:ext cx="534377" cy="259045"/>
    <xdr:sp macro="" textlink="">
      <xdr:nvSpPr>
        <xdr:cNvPr id="118" name="n_1aveValue【道路】&#10;一人当たり延長"/>
        <xdr:cNvSpPr txBox="1"/>
      </xdr:nvSpPr>
      <xdr:spPr>
        <a:xfrm>
          <a:off x="9359411" y="721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39136</xdr:rowOff>
    </xdr:from>
    <xdr:ext cx="534377" cy="259045"/>
    <xdr:sp macro="" textlink="">
      <xdr:nvSpPr>
        <xdr:cNvPr id="119" name="n_2aveValue【道路】&#10;一人当たり延長"/>
        <xdr:cNvSpPr txBox="1"/>
      </xdr:nvSpPr>
      <xdr:spPr>
        <a:xfrm>
          <a:off x="8483111" y="67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22579</xdr:rowOff>
    </xdr:from>
    <xdr:ext cx="534377" cy="259045"/>
    <xdr:sp macro="" textlink="">
      <xdr:nvSpPr>
        <xdr:cNvPr id="120" name="n_1mainValue【道路】&#10;一人当たり延長"/>
        <xdr:cNvSpPr txBox="1"/>
      </xdr:nvSpPr>
      <xdr:spPr>
        <a:xfrm>
          <a:off x="9359411" y="68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46" name="直線コネクタ 145"/>
        <xdr:cNvCxnSpPr/>
      </xdr:nvCxnSpPr>
      <xdr:spPr>
        <a:xfrm flipV="1">
          <a:off x="4634865"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47" name="【橋りょう・トンネ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48" name="直線コネクタ 147"/>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49"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50" name="直線コネクタ 149"/>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99440</xdr:rowOff>
    </xdr:from>
    <xdr:ext cx="405111" cy="259045"/>
    <xdr:sp macro="" textlink="">
      <xdr:nvSpPr>
        <xdr:cNvPr id="151" name="【橋りょう・トンネル】&#10;有形固定資産減価償却率平均値テキスト"/>
        <xdr:cNvSpPr txBox="1"/>
      </xdr:nvSpPr>
      <xdr:spPr>
        <a:xfrm>
          <a:off x="4673600" y="1004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52" name="フローチャート: 判断 151"/>
        <xdr:cNvSpPr/>
      </xdr:nvSpPr>
      <xdr:spPr>
        <a:xfrm>
          <a:off x="4584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53" name="フローチャート: 判断 152"/>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153307</xdr:rowOff>
    </xdr:from>
    <xdr:to>
      <xdr:col>15</xdr:col>
      <xdr:colOff>101600</xdr:colOff>
      <xdr:row>60</xdr:row>
      <xdr:rowOff>83457</xdr:rowOff>
    </xdr:to>
    <xdr:sp macro="" textlink="">
      <xdr:nvSpPr>
        <xdr:cNvPr id="154" name="フローチャート: 判断 153"/>
        <xdr:cNvSpPr/>
      </xdr:nvSpPr>
      <xdr:spPr>
        <a:xfrm>
          <a:off x="2857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102688</xdr:rowOff>
    </xdr:from>
    <xdr:to>
      <xdr:col>24</xdr:col>
      <xdr:colOff>114300</xdr:colOff>
      <xdr:row>60</xdr:row>
      <xdr:rowOff>32838</xdr:rowOff>
    </xdr:to>
    <xdr:sp macro="" textlink="">
      <xdr:nvSpPr>
        <xdr:cNvPr id="160" name="楕円 159"/>
        <xdr:cNvSpPr/>
      </xdr:nvSpPr>
      <xdr:spPr>
        <a:xfrm>
          <a:off x="45847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81115</xdr:rowOff>
    </xdr:from>
    <xdr:ext cx="405111" cy="259045"/>
    <xdr:sp macro="" textlink="">
      <xdr:nvSpPr>
        <xdr:cNvPr id="161" name="【橋りょう・トンネル】&#10;有形固定資産減価償却率該当値テキスト"/>
        <xdr:cNvSpPr txBox="1"/>
      </xdr:nvSpPr>
      <xdr:spPr>
        <a:xfrm>
          <a:off x="4673600" y="1019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130447</xdr:rowOff>
    </xdr:from>
    <xdr:to>
      <xdr:col>20</xdr:col>
      <xdr:colOff>38100</xdr:colOff>
      <xdr:row>60</xdr:row>
      <xdr:rowOff>60597</xdr:rowOff>
    </xdr:to>
    <xdr:sp macro="" textlink="">
      <xdr:nvSpPr>
        <xdr:cNvPr id="162" name="楕円 161"/>
        <xdr:cNvSpPr/>
      </xdr:nvSpPr>
      <xdr:spPr>
        <a:xfrm>
          <a:off x="3746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153488</xdr:rowOff>
    </xdr:from>
    <xdr:to>
      <xdr:col>24</xdr:col>
      <xdr:colOff>63500</xdr:colOff>
      <xdr:row>60</xdr:row>
      <xdr:rowOff>9797</xdr:rowOff>
    </xdr:to>
    <xdr:cxnSp macro="">
      <xdr:nvCxnSpPr>
        <xdr:cNvPr id="163" name="直線コネクタ 162"/>
        <xdr:cNvCxnSpPr/>
      </xdr:nvCxnSpPr>
      <xdr:spPr>
        <a:xfrm flipV="1">
          <a:off x="3797300" y="1026903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380</xdr:rowOff>
    </xdr:from>
    <xdr:ext cx="405111" cy="259045"/>
    <xdr:sp macro="" textlink="">
      <xdr:nvSpPr>
        <xdr:cNvPr id="164" name="n_1aveValue【橋りょう・トンネル】&#10;有形固定資産減価償却率"/>
        <xdr:cNvSpPr txBox="1"/>
      </xdr:nvSpPr>
      <xdr:spPr>
        <a:xfrm>
          <a:off x="35820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99984</xdr:rowOff>
    </xdr:from>
    <xdr:ext cx="405111" cy="259045"/>
    <xdr:sp macro="" textlink="">
      <xdr:nvSpPr>
        <xdr:cNvPr id="165" name="n_2aveValue【橋りょう・トンネル】&#10;有形固定資産減価償却率"/>
        <xdr:cNvSpPr txBox="1"/>
      </xdr:nvSpPr>
      <xdr:spPr>
        <a:xfrm>
          <a:off x="2705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51724</xdr:rowOff>
    </xdr:from>
    <xdr:ext cx="405111" cy="259045"/>
    <xdr:sp macro="" textlink="">
      <xdr:nvSpPr>
        <xdr:cNvPr id="166" name="n_1mainValue【橋りょう・トンネル】&#10;有形固定資産減価償却率"/>
        <xdr:cNvSpPr txBox="1"/>
      </xdr:nvSpPr>
      <xdr:spPr>
        <a:xfrm>
          <a:off x="35820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7" name="直線コネクタ 17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8" name="テキスト ボックス 17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9" name="直線コネクタ 17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0" name="テキスト ボックス 17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1" name="直線コネクタ 18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2" name="テキスト ボックス 18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3" name="直線コネクタ 18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4" name="テキスト ボックス 18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5" name="直線コネクタ 18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6" name="テキスト ボックス 18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7" name="直線コネクタ 18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8" name="テキスト ボックス 18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0" name="テキスト ボックス 18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192" name="直線コネクタ 191"/>
        <xdr:cNvCxnSpPr/>
      </xdr:nvCxnSpPr>
      <xdr:spPr>
        <a:xfrm flipV="1">
          <a:off x="10476865"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193" name="【橋りょう・トンネル】&#10;一人当たり有形固定資産（償却資産）額最小値テキスト"/>
        <xdr:cNvSpPr txBox="1"/>
      </xdr:nvSpPr>
      <xdr:spPr>
        <a:xfrm>
          <a:off x="10515600"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194" name="直線コネクタ 193"/>
        <xdr:cNvCxnSpPr/>
      </xdr:nvCxnSpPr>
      <xdr:spPr>
        <a:xfrm>
          <a:off x="10388600" y="1110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195" name="【橋りょう・トンネル】&#10;一人当たり有形固定資産（償却資産）額最大値テキスト"/>
        <xdr:cNvSpPr txBox="1"/>
      </xdr:nvSpPr>
      <xdr:spPr>
        <a:xfrm>
          <a:off x="10515600"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196" name="直線コネクタ 195"/>
        <xdr:cNvCxnSpPr/>
      </xdr:nvCxnSpPr>
      <xdr:spPr>
        <a:xfrm>
          <a:off x="10388600" y="958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114578</xdr:rowOff>
    </xdr:from>
    <xdr:ext cx="599010" cy="259045"/>
    <xdr:sp macro="" textlink="">
      <xdr:nvSpPr>
        <xdr:cNvPr id="197" name="【橋りょう・トンネル】&#10;一人当たり有形固定資産（償却資産）額平均値テキスト"/>
        <xdr:cNvSpPr txBox="1"/>
      </xdr:nvSpPr>
      <xdr:spPr>
        <a:xfrm>
          <a:off x="10515600" y="10744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198" name="フローチャート: 判断 197"/>
        <xdr:cNvSpPr/>
      </xdr:nvSpPr>
      <xdr:spPr>
        <a:xfrm>
          <a:off x="10426700" y="1089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199" name="フローチャート: 判断 198"/>
        <xdr:cNvSpPr/>
      </xdr:nvSpPr>
      <xdr:spPr>
        <a:xfrm>
          <a:off x="9588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112668</xdr:rowOff>
    </xdr:from>
    <xdr:to>
      <xdr:col>46</xdr:col>
      <xdr:colOff>38100</xdr:colOff>
      <xdr:row>64</xdr:row>
      <xdr:rowOff>42818</xdr:rowOff>
    </xdr:to>
    <xdr:sp macro="" textlink="">
      <xdr:nvSpPr>
        <xdr:cNvPr id="200" name="フローチャート: 判断 199"/>
        <xdr:cNvSpPr/>
      </xdr:nvSpPr>
      <xdr:spPr>
        <a:xfrm>
          <a:off x="8699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161341</xdr:rowOff>
    </xdr:from>
    <xdr:to>
      <xdr:col>55</xdr:col>
      <xdr:colOff>50800</xdr:colOff>
      <xdr:row>64</xdr:row>
      <xdr:rowOff>91491</xdr:rowOff>
    </xdr:to>
    <xdr:sp macro="" textlink="">
      <xdr:nvSpPr>
        <xdr:cNvPr id="206" name="楕円 205"/>
        <xdr:cNvSpPr/>
      </xdr:nvSpPr>
      <xdr:spPr>
        <a:xfrm>
          <a:off x="10426700" y="1096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76268</xdr:rowOff>
    </xdr:from>
    <xdr:ext cx="599010" cy="259045"/>
    <xdr:sp macro="" textlink="">
      <xdr:nvSpPr>
        <xdr:cNvPr id="207" name="【橋りょう・トンネル】&#10;一人当たり有形固定資産（償却資産）額該当値テキスト"/>
        <xdr:cNvSpPr txBox="1"/>
      </xdr:nvSpPr>
      <xdr:spPr>
        <a:xfrm>
          <a:off x="10515600" y="10877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159448</xdr:rowOff>
    </xdr:from>
    <xdr:to>
      <xdr:col>50</xdr:col>
      <xdr:colOff>165100</xdr:colOff>
      <xdr:row>64</xdr:row>
      <xdr:rowOff>89598</xdr:rowOff>
    </xdr:to>
    <xdr:sp macro="" textlink="">
      <xdr:nvSpPr>
        <xdr:cNvPr id="208" name="楕円 207"/>
        <xdr:cNvSpPr/>
      </xdr:nvSpPr>
      <xdr:spPr>
        <a:xfrm>
          <a:off x="9588500" y="1096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38798</xdr:rowOff>
    </xdr:from>
    <xdr:to>
      <xdr:col>55</xdr:col>
      <xdr:colOff>0</xdr:colOff>
      <xdr:row>64</xdr:row>
      <xdr:rowOff>40691</xdr:rowOff>
    </xdr:to>
    <xdr:cxnSp macro="">
      <xdr:nvCxnSpPr>
        <xdr:cNvPr id="209" name="直線コネクタ 208"/>
        <xdr:cNvCxnSpPr/>
      </xdr:nvCxnSpPr>
      <xdr:spPr>
        <a:xfrm>
          <a:off x="9639300" y="11011598"/>
          <a:ext cx="8382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71797</xdr:rowOff>
    </xdr:from>
    <xdr:ext cx="599010" cy="259045"/>
    <xdr:sp macro="" textlink="">
      <xdr:nvSpPr>
        <xdr:cNvPr id="210" name="n_1aveValue【橋りょう・トンネル】&#10;一人当たり有形固定資産（償却資産）額"/>
        <xdr:cNvSpPr txBox="1"/>
      </xdr:nvSpPr>
      <xdr:spPr>
        <a:xfrm>
          <a:off x="93270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59345</xdr:rowOff>
    </xdr:from>
    <xdr:ext cx="599010" cy="259045"/>
    <xdr:sp macro="" textlink="">
      <xdr:nvSpPr>
        <xdr:cNvPr id="211" name="n_2aveValue【橋りょう・トンネル】&#10;一人当たり有形固定資産（償却資産）額"/>
        <xdr:cNvSpPr txBox="1"/>
      </xdr:nvSpPr>
      <xdr:spPr>
        <a:xfrm>
          <a:off x="8450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80725</xdr:rowOff>
    </xdr:from>
    <xdr:ext cx="599010" cy="259045"/>
    <xdr:sp macro="" textlink="">
      <xdr:nvSpPr>
        <xdr:cNvPr id="212" name="n_1mainValue【橋りょう・トンネル】&#10;一人当たり有形固定資産（償却資産）額"/>
        <xdr:cNvSpPr txBox="1"/>
      </xdr:nvSpPr>
      <xdr:spPr>
        <a:xfrm>
          <a:off x="9327095" y="1105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9" name="正方形/長方形 2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0" name="正方形/長方形 2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1" name="正方形/長方形 2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2" name="正方形/長方形 2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3" name="正方形/長方形 2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4" name="正方形/長方形 2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5" name="正方形/長方形 2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6" name="正方形/長方形 23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7" name="正方形/長方形 2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8" name="正方形/長方形 2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9" name="正方形/長方形 2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0" name="正方形/長方形 2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1" name="正方形/長方形 2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2" name="正方形/長方形 2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3" name="正方形/長方形 2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4" name="正方形/長方形 24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5" name="正方形/長方形 2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6" name="正方形/長方形 2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7" name="正方形/長方形 2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8" name="正方形/長方形 2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9" name="正方形/長方形 2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0" name="正方形/長方形 2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1" name="正方形/長方形 2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2" name="正方形/長方形 2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3" name="テキスト ボックス 2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4" name="直線コネクタ 2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5" name="テキスト ボックス 25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6" name="直線コネクタ 25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7" name="テキスト ボックス 25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8" name="直線コネクタ 25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9" name="テキスト ボックス 25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0" name="直線コネクタ 25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1" name="テキスト ボックス 26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2" name="直線コネクタ 26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3" name="テキスト ボックス 26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4" name="直線コネクタ 26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5" name="テキスト ボックス 26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6" name="直線コネクタ 2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7" name="テキスト ボックス 2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34290</xdr:rowOff>
    </xdr:to>
    <xdr:cxnSp macro="">
      <xdr:nvCxnSpPr>
        <xdr:cNvPr id="269" name="直線コネクタ 268"/>
        <xdr:cNvCxnSpPr/>
      </xdr:nvCxnSpPr>
      <xdr:spPr>
        <a:xfrm flipV="1">
          <a:off x="16318864" y="571500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38117</xdr:rowOff>
    </xdr:from>
    <xdr:ext cx="405111" cy="259045"/>
    <xdr:sp macro="" textlink="">
      <xdr:nvSpPr>
        <xdr:cNvPr id="270" name="【認定こども園・幼稚園・保育所】&#10;有形固定資産減価償却率最小値テキスト"/>
        <xdr:cNvSpPr txBox="1"/>
      </xdr:nvSpPr>
      <xdr:spPr>
        <a:xfrm>
          <a:off x="16357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34290</xdr:rowOff>
    </xdr:from>
    <xdr:to>
      <xdr:col>86</xdr:col>
      <xdr:colOff>25400</xdr:colOff>
      <xdr:row>42</xdr:row>
      <xdr:rowOff>34290</xdr:rowOff>
    </xdr:to>
    <xdr:cxnSp macro="">
      <xdr:nvCxnSpPr>
        <xdr:cNvPr id="271" name="直線コネクタ 270"/>
        <xdr:cNvCxnSpPr/>
      </xdr:nvCxnSpPr>
      <xdr:spPr>
        <a:xfrm>
          <a:off x="16230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72"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73" name="直線コネクタ 27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121937</xdr:rowOff>
    </xdr:from>
    <xdr:ext cx="405111" cy="259045"/>
    <xdr:sp macro="" textlink="">
      <xdr:nvSpPr>
        <xdr:cNvPr id="274" name="【認定こども園・幼稚園・保育所】&#10;有形固定資産減価償却率平均値テキスト"/>
        <xdr:cNvSpPr txBox="1"/>
      </xdr:nvSpPr>
      <xdr:spPr>
        <a:xfrm>
          <a:off x="16357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275" name="フローチャート: 判断 274"/>
        <xdr:cNvSpPr/>
      </xdr:nvSpPr>
      <xdr:spPr>
        <a:xfrm>
          <a:off x="16268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276" name="フローチャート: 判断 275"/>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277" name="フローチャート: 判断 276"/>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8" name="テキスト ボックス 2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9" name="テキスト ボックス 2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0" name="テキスト ボックス 2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1" name="テキスト ボックス 2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2" name="テキスト ボックス 2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76835</xdr:rowOff>
    </xdr:from>
    <xdr:to>
      <xdr:col>85</xdr:col>
      <xdr:colOff>177800</xdr:colOff>
      <xdr:row>34</xdr:row>
      <xdr:rowOff>6985</xdr:rowOff>
    </xdr:to>
    <xdr:sp macro="" textlink="">
      <xdr:nvSpPr>
        <xdr:cNvPr id="283" name="楕円 282"/>
        <xdr:cNvSpPr/>
      </xdr:nvSpPr>
      <xdr:spPr>
        <a:xfrm>
          <a:off x="16268700" y="57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163212</xdr:rowOff>
    </xdr:from>
    <xdr:ext cx="405111" cy="259045"/>
    <xdr:sp macro="" textlink="">
      <xdr:nvSpPr>
        <xdr:cNvPr id="284" name="【認定こども園・幼稚園・保育所】&#10;有形固定資産減価償却率該当値テキスト"/>
        <xdr:cNvSpPr txBox="1"/>
      </xdr:nvSpPr>
      <xdr:spPr>
        <a:xfrm>
          <a:off x="16357600" y="5649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80645</xdr:rowOff>
    </xdr:from>
    <xdr:to>
      <xdr:col>81</xdr:col>
      <xdr:colOff>101600</xdr:colOff>
      <xdr:row>34</xdr:row>
      <xdr:rowOff>10795</xdr:rowOff>
    </xdr:to>
    <xdr:sp macro="" textlink="">
      <xdr:nvSpPr>
        <xdr:cNvPr id="285" name="楕円 284"/>
        <xdr:cNvSpPr/>
      </xdr:nvSpPr>
      <xdr:spPr>
        <a:xfrm>
          <a:off x="15430500" y="573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127635</xdr:rowOff>
    </xdr:from>
    <xdr:to>
      <xdr:col>85</xdr:col>
      <xdr:colOff>127000</xdr:colOff>
      <xdr:row>33</xdr:row>
      <xdr:rowOff>131445</xdr:rowOff>
    </xdr:to>
    <xdr:cxnSp macro="">
      <xdr:nvCxnSpPr>
        <xdr:cNvPr id="286" name="直線コネクタ 285"/>
        <xdr:cNvCxnSpPr/>
      </xdr:nvCxnSpPr>
      <xdr:spPr>
        <a:xfrm flipV="1">
          <a:off x="15481300" y="578548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287" name="n_1aveValue【認定こども園・幼稚園・保育所】&#10;有形固定資産減価償却率"/>
        <xdr:cNvSpPr txBox="1"/>
      </xdr:nvSpPr>
      <xdr:spPr>
        <a:xfrm>
          <a:off x="15266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288" name="n_2aveValue【認定こども園・幼稚園・保育所】&#10;有形固定資産減価償却率"/>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27322</xdr:rowOff>
    </xdr:from>
    <xdr:ext cx="405111" cy="259045"/>
    <xdr:sp macro="" textlink="">
      <xdr:nvSpPr>
        <xdr:cNvPr id="289" name="n_1mainValue【認定こども園・幼稚園・保育所】&#10;有形固定資産減価償却率"/>
        <xdr:cNvSpPr txBox="1"/>
      </xdr:nvSpPr>
      <xdr:spPr>
        <a:xfrm>
          <a:off x="15266044" y="55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0" name="正方形/長方形 2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1" name="正方形/長方形 2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2" name="正方形/長方形 2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3" name="正方形/長方形 2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4" name="正方形/長方形 2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5" name="正方形/長方形 2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6" name="正方形/長方形 2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7" name="正方形/長方形 2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8" name="テキスト ボックス 2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9" name="直線コネクタ 2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00" name="直線コネクタ 29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01" name="テキスト ボックス 30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02" name="直線コネクタ 30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03" name="テキスト ボックス 30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04" name="直線コネクタ 30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05" name="テキスト ボックス 30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06" name="直線コネクタ 30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07" name="テキスト ボックス 30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08" name="直線コネクタ 30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09" name="テキスト ボックス 30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10" name="直線コネクタ 30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11" name="テキスト ボックス 31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2" name="直線コネクタ 31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13" name="テキスト ボックス 31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10885</xdr:rowOff>
    </xdr:to>
    <xdr:cxnSp macro="">
      <xdr:nvCxnSpPr>
        <xdr:cNvPr id="315" name="直線コネクタ 314"/>
        <xdr:cNvCxnSpPr/>
      </xdr:nvCxnSpPr>
      <xdr:spPr>
        <a:xfrm flipV="1">
          <a:off x="22160864" y="5768340"/>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16"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17" name="直線コネクタ 316"/>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318"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319" name="直線コネクタ 318"/>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159311</xdr:rowOff>
    </xdr:from>
    <xdr:ext cx="469744" cy="259045"/>
    <xdr:sp macro="" textlink="">
      <xdr:nvSpPr>
        <xdr:cNvPr id="320" name="【認定こども園・幼稚園・保育所】&#10;一人当たり面積平均値テキスト"/>
        <xdr:cNvSpPr txBox="1"/>
      </xdr:nvSpPr>
      <xdr:spPr>
        <a:xfrm>
          <a:off x="22199600" y="6502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136434</xdr:rowOff>
    </xdr:from>
    <xdr:to>
      <xdr:col>116</xdr:col>
      <xdr:colOff>114300</xdr:colOff>
      <xdr:row>39</xdr:row>
      <xdr:rowOff>66584</xdr:rowOff>
    </xdr:to>
    <xdr:sp macro="" textlink="">
      <xdr:nvSpPr>
        <xdr:cNvPr id="321" name="フローチャート: 判断 320"/>
        <xdr:cNvSpPr/>
      </xdr:nvSpPr>
      <xdr:spPr>
        <a:xfrm>
          <a:off x="22110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67854</xdr:rowOff>
    </xdr:from>
    <xdr:to>
      <xdr:col>112</xdr:col>
      <xdr:colOff>38100</xdr:colOff>
      <xdr:row>38</xdr:row>
      <xdr:rowOff>169454</xdr:rowOff>
    </xdr:to>
    <xdr:sp macro="" textlink="">
      <xdr:nvSpPr>
        <xdr:cNvPr id="322" name="フローチャート: 判断 321"/>
        <xdr:cNvSpPr/>
      </xdr:nvSpPr>
      <xdr:spPr>
        <a:xfrm>
          <a:off x="2127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323" name="フローチャート: 判断 322"/>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4" name="テキスト ボックス 3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5" name="テキスト ボックス 3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6" name="テキスト ボックス 3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7" name="テキスト ボックス 3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8" name="テキスト ボックス 3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90715</xdr:rowOff>
    </xdr:from>
    <xdr:to>
      <xdr:col>116</xdr:col>
      <xdr:colOff>114300</xdr:colOff>
      <xdr:row>41</xdr:row>
      <xdr:rowOff>20865</xdr:rowOff>
    </xdr:to>
    <xdr:sp macro="" textlink="">
      <xdr:nvSpPr>
        <xdr:cNvPr id="329" name="楕円 328"/>
        <xdr:cNvSpPr/>
      </xdr:nvSpPr>
      <xdr:spPr>
        <a:xfrm>
          <a:off x="221107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69142</xdr:rowOff>
    </xdr:from>
    <xdr:ext cx="469744" cy="259045"/>
    <xdr:sp macro="" textlink="">
      <xdr:nvSpPr>
        <xdr:cNvPr id="330" name="【認定こども園・幼稚園・保育所】&#10;一人当たり面積該当値テキスト"/>
        <xdr:cNvSpPr txBox="1"/>
      </xdr:nvSpPr>
      <xdr:spPr>
        <a:xfrm>
          <a:off x="22199600"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87449</xdr:rowOff>
    </xdr:from>
    <xdr:to>
      <xdr:col>112</xdr:col>
      <xdr:colOff>38100</xdr:colOff>
      <xdr:row>41</xdr:row>
      <xdr:rowOff>17599</xdr:rowOff>
    </xdr:to>
    <xdr:sp macro="" textlink="">
      <xdr:nvSpPr>
        <xdr:cNvPr id="331" name="楕円 330"/>
        <xdr:cNvSpPr/>
      </xdr:nvSpPr>
      <xdr:spPr>
        <a:xfrm>
          <a:off x="21272500" y="69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138249</xdr:rowOff>
    </xdr:from>
    <xdr:to>
      <xdr:col>116</xdr:col>
      <xdr:colOff>63500</xdr:colOff>
      <xdr:row>40</xdr:row>
      <xdr:rowOff>141515</xdr:rowOff>
    </xdr:to>
    <xdr:cxnSp macro="">
      <xdr:nvCxnSpPr>
        <xdr:cNvPr id="332" name="直線コネクタ 331"/>
        <xdr:cNvCxnSpPr/>
      </xdr:nvCxnSpPr>
      <xdr:spPr>
        <a:xfrm>
          <a:off x="21323300" y="6996249"/>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14531</xdr:rowOff>
    </xdr:from>
    <xdr:ext cx="469744" cy="259045"/>
    <xdr:sp macro="" textlink="">
      <xdr:nvSpPr>
        <xdr:cNvPr id="333" name="n_1aveValue【認定こども園・幼稚園・保育所】&#10;一人当たり面積"/>
        <xdr:cNvSpPr txBox="1"/>
      </xdr:nvSpPr>
      <xdr:spPr>
        <a:xfrm>
          <a:off x="210757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334" name="n_2aveValue【認定こども園・幼稚園・保育所】&#10;一人当たり面積"/>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8726</xdr:rowOff>
    </xdr:from>
    <xdr:ext cx="469744" cy="259045"/>
    <xdr:sp macro="" textlink="">
      <xdr:nvSpPr>
        <xdr:cNvPr id="335" name="n_1mainValue【認定こども園・幼稚園・保育所】&#10;一人当たり面積"/>
        <xdr:cNvSpPr txBox="1"/>
      </xdr:nvSpPr>
      <xdr:spPr>
        <a:xfrm>
          <a:off x="21075727" y="703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6" name="正方形/長方形 33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7" name="正方形/長方形 33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8" name="正方形/長方形 33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9" name="正方形/長方形 33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0" name="正方形/長方形 33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1" name="正方形/長方形 34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2" name="正方形/長方形 34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3" name="正方形/長方形 34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4" name="テキスト ボックス 34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5" name="直線コネクタ 34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46" name="テキスト ボックス 34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47" name="直線コネクタ 34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48" name="テキスト ボックス 34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49" name="直線コネクタ 34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50" name="テキスト ボックス 34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51" name="直線コネクタ 35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52" name="テキスト ボックス 35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53" name="直線コネクタ 35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54" name="テキスト ボックス 35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55" name="直線コネクタ 35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56" name="テキスト ボックス 35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57" name="直線コネクタ 35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58" name="テキスト ボックス 35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9" name="直線コネクタ 35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60" name="テキスト ボックス 35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146957</xdr:rowOff>
    </xdr:to>
    <xdr:cxnSp macro="">
      <xdr:nvCxnSpPr>
        <xdr:cNvPr id="362" name="直線コネクタ 361"/>
        <xdr:cNvCxnSpPr/>
      </xdr:nvCxnSpPr>
      <xdr:spPr>
        <a:xfrm flipV="1">
          <a:off x="16318864" y="963059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150784</xdr:rowOff>
    </xdr:from>
    <xdr:ext cx="405111" cy="259045"/>
    <xdr:sp macro="" textlink="">
      <xdr:nvSpPr>
        <xdr:cNvPr id="363" name="【学校施設】&#10;有形固定資産減価償却率最小値テキスト"/>
        <xdr:cNvSpPr txBox="1"/>
      </xdr:nvSpPr>
      <xdr:spPr>
        <a:xfrm>
          <a:off x="16357600" y="1112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146957</xdr:rowOff>
    </xdr:from>
    <xdr:to>
      <xdr:col>86</xdr:col>
      <xdr:colOff>25400</xdr:colOff>
      <xdr:row>64</xdr:row>
      <xdr:rowOff>146957</xdr:rowOff>
    </xdr:to>
    <xdr:cxnSp macro="">
      <xdr:nvCxnSpPr>
        <xdr:cNvPr id="364" name="直線コネクタ 363"/>
        <xdr:cNvCxnSpPr/>
      </xdr:nvCxnSpPr>
      <xdr:spPr>
        <a:xfrm>
          <a:off x="16230600" y="1111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365" name="【学校施設】&#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366" name="直線コネクタ 365"/>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61884</xdr:rowOff>
    </xdr:from>
    <xdr:ext cx="405111" cy="259045"/>
    <xdr:sp macro="" textlink="">
      <xdr:nvSpPr>
        <xdr:cNvPr id="367" name="【学校施設】&#10;有形固定資産減価償却率平均値テキスト"/>
        <xdr:cNvSpPr txBox="1"/>
      </xdr:nvSpPr>
      <xdr:spPr>
        <a:xfrm>
          <a:off x="16357600" y="1000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368" name="フローチャート: 判断 367"/>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83094</xdr:rowOff>
    </xdr:from>
    <xdr:to>
      <xdr:col>81</xdr:col>
      <xdr:colOff>101600</xdr:colOff>
      <xdr:row>59</xdr:row>
      <xdr:rowOff>13244</xdr:rowOff>
    </xdr:to>
    <xdr:sp macro="" textlink="">
      <xdr:nvSpPr>
        <xdr:cNvPr id="369" name="フローチャート: 判断 368"/>
        <xdr:cNvSpPr/>
      </xdr:nvSpPr>
      <xdr:spPr>
        <a:xfrm>
          <a:off x="15430500" y="1002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125549</xdr:rowOff>
    </xdr:from>
    <xdr:to>
      <xdr:col>76</xdr:col>
      <xdr:colOff>165100</xdr:colOff>
      <xdr:row>59</xdr:row>
      <xdr:rowOff>55699</xdr:rowOff>
    </xdr:to>
    <xdr:sp macro="" textlink="">
      <xdr:nvSpPr>
        <xdr:cNvPr id="370" name="フローチャート: 判断 369"/>
        <xdr:cNvSpPr/>
      </xdr:nvSpPr>
      <xdr:spPr>
        <a:xfrm>
          <a:off x="14541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1" name="テキスト ボックス 37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2" name="テキスト ボックス 37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3" name="テキスト ボックス 37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4" name="テキスト ボックス 37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5" name="テキスト ボックス 37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136978</xdr:rowOff>
    </xdr:from>
    <xdr:to>
      <xdr:col>85</xdr:col>
      <xdr:colOff>177800</xdr:colOff>
      <xdr:row>64</xdr:row>
      <xdr:rowOff>67128</xdr:rowOff>
    </xdr:to>
    <xdr:sp macro="" textlink="">
      <xdr:nvSpPr>
        <xdr:cNvPr id="376" name="楕円 375"/>
        <xdr:cNvSpPr/>
      </xdr:nvSpPr>
      <xdr:spPr>
        <a:xfrm>
          <a:off x="16268700" y="109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115405</xdr:rowOff>
    </xdr:from>
    <xdr:ext cx="405111" cy="259045"/>
    <xdr:sp macro="" textlink="">
      <xdr:nvSpPr>
        <xdr:cNvPr id="377" name="【学校施設】&#10;有形固定資産減価償却率該当値テキスト"/>
        <xdr:cNvSpPr txBox="1"/>
      </xdr:nvSpPr>
      <xdr:spPr>
        <a:xfrm>
          <a:off x="16357600" y="1091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27577</xdr:rowOff>
    </xdr:from>
    <xdr:to>
      <xdr:col>81</xdr:col>
      <xdr:colOff>101600</xdr:colOff>
      <xdr:row>64</xdr:row>
      <xdr:rowOff>129177</xdr:rowOff>
    </xdr:to>
    <xdr:sp macro="" textlink="">
      <xdr:nvSpPr>
        <xdr:cNvPr id="378" name="楕円 377"/>
        <xdr:cNvSpPr/>
      </xdr:nvSpPr>
      <xdr:spPr>
        <a:xfrm>
          <a:off x="154305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16328</xdr:rowOff>
    </xdr:from>
    <xdr:to>
      <xdr:col>85</xdr:col>
      <xdr:colOff>127000</xdr:colOff>
      <xdr:row>64</xdr:row>
      <xdr:rowOff>78377</xdr:rowOff>
    </xdr:to>
    <xdr:cxnSp macro="">
      <xdr:nvCxnSpPr>
        <xdr:cNvPr id="379" name="直線コネクタ 378"/>
        <xdr:cNvCxnSpPr/>
      </xdr:nvCxnSpPr>
      <xdr:spPr>
        <a:xfrm flipV="1">
          <a:off x="15481300" y="10989128"/>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29771</xdr:rowOff>
    </xdr:from>
    <xdr:ext cx="405111" cy="259045"/>
    <xdr:sp macro="" textlink="">
      <xdr:nvSpPr>
        <xdr:cNvPr id="380" name="n_1aveValue【学校施設】&#10;有形固定資産減価償却率"/>
        <xdr:cNvSpPr txBox="1"/>
      </xdr:nvSpPr>
      <xdr:spPr>
        <a:xfrm>
          <a:off x="152660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72226</xdr:rowOff>
    </xdr:from>
    <xdr:ext cx="405111" cy="259045"/>
    <xdr:sp macro="" textlink="">
      <xdr:nvSpPr>
        <xdr:cNvPr id="381" name="n_2aveValue【学校施設】&#10;有形固定資産減価償却率"/>
        <xdr:cNvSpPr txBox="1"/>
      </xdr:nvSpPr>
      <xdr:spPr>
        <a:xfrm>
          <a:off x="14389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120304</xdr:rowOff>
    </xdr:from>
    <xdr:ext cx="405111" cy="259045"/>
    <xdr:sp macro="" textlink="">
      <xdr:nvSpPr>
        <xdr:cNvPr id="382" name="n_1mainValue【学校施設】&#10;有形固定資産減価償却率"/>
        <xdr:cNvSpPr txBox="1"/>
      </xdr:nvSpPr>
      <xdr:spPr>
        <a:xfrm>
          <a:off x="15266044" y="1109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3" name="正方形/長方形 38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4" name="正方形/長方形 38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5" name="正方形/長方形 38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6" name="正方形/長方形 38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7" name="正方形/長方形 38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8" name="正方形/長方形 38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9" name="正方形/長方形 38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0" name="正方形/長方形 38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1" name="テキスト ボックス 39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2" name="直線コネクタ 39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93" name="テキスト ボックス 39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94" name="直線コネクタ 39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95" name="テキスト ボックス 39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96" name="直線コネクタ 39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97" name="テキスト ボックス 39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98" name="直線コネクタ 39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99" name="テキスト ボックス 39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00" name="直線コネクタ 39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01" name="テキスト ボックス 40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2" name="直線コネクタ 40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3" name="テキスト ボックス 40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405" name="直線コネクタ 404"/>
        <xdr:cNvCxnSpPr/>
      </xdr:nvCxnSpPr>
      <xdr:spPr>
        <a:xfrm flipV="1">
          <a:off x="22160864" y="9485071"/>
          <a:ext cx="0" cy="13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406" name="【学校施設】&#10;一人当たり面積最小値テキスト"/>
        <xdr:cNvSpPr txBox="1"/>
      </xdr:nvSpPr>
      <xdr:spPr>
        <a:xfrm>
          <a:off x="22199600" y="108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407" name="直線コネクタ 406"/>
        <xdr:cNvCxnSpPr/>
      </xdr:nvCxnSpPr>
      <xdr:spPr>
        <a:xfrm>
          <a:off x="22072600" y="1084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408" name="【学校施設】&#10;一人当たり面積最大値テキスト"/>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409" name="直線コネクタ 408"/>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31056</xdr:rowOff>
    </xdr:from>
    <xdr:ext cx="469744" cy="259045"/>
    <xdr:sp macro="" textlink="">
      <xdr:nvSpPr>
        <xdr:cNvPr id="410" name="【学校施設】&#10;一人当たり面積平均値テキスト"/>
        <xdr:cNvSpPr txBox="1"/>
      </xdr:nvSpPr>
      <xdr:spPr>
        <a:xfrm>
          <a:off x="22199600" y="10318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411" name="フローチャート: 判断 410"/>
        <xdr:cNvSpPr/>
      </xdr:nvSpPr>
      <xdr:spPr>
        <a:xfrm>
          <a:off x="221107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412" name="フローチャート: 判断 411"/>
        <xdr:cNvSpPr/>
      </xdr:nvSpPr>
      <xdr:spPr>
        <a:xfrm>
          <a:off x="21272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112420</xdr:rowOff>
    </xdr:from>
    <xdr:to>
      <xdr:col>107</xdr:col>
      <xdr:colOff>101600</xdr:colOff>
      <xdr:row>62</xdr:row>
      <xdr:rowOff>42570</xdr:rowOff>
    </xdr:to>
    <xdr:sp macro="" textlink="">
      <xdr:nvSpPr>
        <xdr:cNvPr id="413" name="フローチャート: 判断 412"/>
        <xdr:cNvSpPr/>
      </xdr:nvSpPr>
      <xdr:spPr>
        <a:xfrm>
          <a:off x="20383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4" name="テキスト ボックス 41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5" name="テキスト ボックス 41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6" name="テキスト ボックス 41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7" name="テキスト ボックス 41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8" name="テキスト ボックス 41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84989</xdr:rowOff>
    </xdr:from>
    <xdr:to>
      <xdr:col>116</xdr:col>
      <xdr:colOff>114300</xdr:colOff>
      <xdr:row>63</xdr:row>
      <xdr:rowOff>15139</xdr:rowOff>
    </xdr:to>
    <xdr:sp macro="" textlink="">
      <xdr:nvSpPr>
        <xdr:cNvPr id="419" name="楕円 418"/>
        <xdr:cNvSpPr/>
      </xdr:nvSpPr>
      <xdr:spPr>
        <a:xfrm>
          <a:off x="22110700" y="1071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171366</xdr:rowOff>
    </xdr:from>
    <xdr:ext cx="469744" cy="259045"/>
    <xdr:sp macro="" textlink="">
      <xdr:nvSpPr>
        <xdr:cNvPr id="420" name="【学校施設】&#10;一人当たり面積該当値テキスト"/>
        <xdr:cNvSpPr txBox="1"/>
      </xdr:nvSpPr>
      <xdr:spPr>
        <a:xfrm>
          <a:off x="22199600" y="1062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70815</xdr:rowOff>
    </xdr:from>
    <xdr:to>
      <xdr:col>112</xdr:col>
      <xdr:colOff>38100</xdr:colOff>
      <xdr:row>63</xdr:row>
      <xdr:rowOff>965</xdr:rowOff>
    </xdr:to>
    <xdr:sp macro="" textlink="">
      <xdr:nvSpPr>
        <xdr:cNvPr id="421" name="楕円 420"/>
        <xdr:cNvSpPr/>
      </xdr:nvSpPr>
      <xdr:spPr>
        <a:xfrm>
          <a:off x="21272500" y="107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121615</xdr:rowOff>
    </xdr:from>
    <xdr:to>
      <xdr:col>116</xdr:col>
      <xdr:colOff>63500</xdr:colOff>
      <xdr:row>62</xdr:row>
      <xdr:rowOff>135789</xdr:rowOff>
    </xdr:to>
    <xdr:cxnSp macro="">
      <xdr:nvCxnSpPr>
        <xdr:cNvPr id="422" name="直線コネクタ 421"/>
        <xdr:cNvCxnSpPr/>
      </xdr:nvCxnSpPr>
      <xdr:spPr>
        <a:xfrm>
          <a:off x="21323300" y="10751515"/>
          <a:ext cx="8382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168368</xdr:rowOff>
    </xdr:from>
    <xdr:ext cx="469744" cy="259045"/>
    <xdr:sp macro="" textlink="">
      <xdr:nvSpPr>
        <xdr:cNvPr id="423" name="n_1aveValue【学校施設】&#10;一人当たり面積"/>
        <xdr:cNvSpPr txBox="1"/>
      </xdr:nvSpPr>
      <xdr:spPr>
        <a:xfrm>
          <a:off x="210757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59097</xdr:rowOff>
    </xdr:from>
    <xdr:ext cx="469744" cy="259045"/>
    <xdr:sp macro="" textlink="">
      <xdr:nvSpPr>
        <xdr:cNvPr id="424" name="n_2aveValue【学校施設】&#10;一人当たり面積"/>
        <xdr:cNvSpPr txBox="1"/>
      </xdr:nvSpPr>
      <xdr:spPr>
        <a:xfrm>
          <a:off x="20199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163542</xdr:rowOff>
    </xdr:from>
    <xdr:ext cx="469744" cy="259045"/>
    <xdr:sp macro="" textlink="">
      <xdr:nvSpPr>
        <xdr:cNvPr id="425" name="n_1mainValue【学校施設】&#10;一人当たり面積"/>
        <xdr:cNvSpPr txBox="1"/>
      </xdr:nvSpPr>
      <xdr:spPr>
        <a:xfrm>
          <a:off x="21075727" y="1079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6" name="正方形/長方形 4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7" name="正方形/長方形 4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8" name="正方形/長方形 4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9" name="正方形/長方形 4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0" name="正方形/長方形 4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1" name="正方形/長方形 4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2" name="正方形/長方形 4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3" name="正方形/長方形 4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4" name="正方形/長方形 4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5" name="正方形/長方形 4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6" name="正方形/長方形 4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7" name="正方形/長方形 4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8" name="正方形/長方形 4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9" name="正方形/長方形 4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0" name="正方形/長方形 4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1" name="正方形/長方形 4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2" name="正方形/長方形 4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3" name="正方形/長方形 4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4" name="正方形/長方形 4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5" name="正方形/長方形 4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6" name="正方形/長方形 4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7" name="正方形/長方形 4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8" name="正方形/長方形 4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9" name="正方形/長方形 4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0" name="テキスト ボックス 4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1" name="直線コネクタ 4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52" name="テキスト ボックス 45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53" name="直線コネクタ 45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54" name="テキスト ボックス 45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55" name="直線コネクタ 45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56" name="テキスト ボックス 45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57" name="直線コネクタ 45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58" name="テキスト ボックス 45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59" name="直線コネクタ 45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60" name="テキスト ボックス 45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1" name="直線コネクタ 4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62" name="テキスト ボックス 46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135637</xdr:rowOff>
    </xdr:to>
    <xdr:cxnSp macro="">
      <xdr:nvCxnSpPr>
        <xdr:cNvPr id="464" name="直線コネクタ 463"/>
        <xdr:cNvCxnSpPr/>
      </xdr:nvCxnSpPr>
      <xdr:spPr>
        <a:xfrm flipV="1">
          <a:off x="16318864" y="17312639"/>
          <a:ext cx="0" cy="1339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139464</xdr:rowOff>
    </xdr:from>
    <xdr:ext cx="405111" cy="259045"/>
    <xdr:sp macro="" textlink="">
      <xdr:nvSpPr>
        <xdr:cNvPr id="465" name="【公民館】&#10;有形固定資産減価償却率最小値テキスト"/>
        <xdr:cNvSpPr txBox="1"/>
      </xdr:nvSpPr>
      <xdr:spPr>
        <a:xfrm>
          <a:off x="16357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135637</xdr:rowOff>
    </xdr:from>
    <xdr:to>
      <xdr:col>86</xdr:col>
      <xdr:colOff>25400</xdr:colOff>
      <xdr:row>108</xdr:row>
      <xdr:rowOff>135637</xdr:rowOff>
    </xdr:to>
    <xdr:cxnSp macro="">
      <xdr:nvCxnSpPr>
        <xdr:cNvPr id="466" name="直線コネクタ 465"/>
        <xdr:cNvCxnSpPr/>
      </xdr:nvCxnSpPr>
      <xdr:spPr>
        <a:xfrm>
          <a:off x="16230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467"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468" name="直線コネクタ 467"/>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6114</xdr:rowOff>
    </xdr:from>
    <xdr:ext cx="405111" cy="259045"/>
    <xdr:sp macro="" textlink="">
      <xdr:nvSpPr>
        <xdr:cNvPr id="469" name="【公民館】&#10;有形固定資産減価償却率平均値テキスト"/>
        <xdr:cNvSpPr txBox="1"/>
      </xdr:nvSpPr>
      <xdr:spPr>
        <a:xfrm>
          <a:off x="16357600" y="17836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27687</xdr:rowOff>
    </xdr:from>
    <xdr:to>
      <xdr:col>85</xdr:col>
      <xdr:colOff>177800</xdr:colOff>
      <xdr:row>104</xdr:row>
      <xdr:rowOff>129287</xdr:rowOff>
    </xdr:to>
    <xdr:sp macro="" textlink="">
      <xdr:nvSpPr>
        <xdr:cNvPr id="470" name="フローチャート: 判断 469"/>
        <xdr:cNvSpPr/>
      </xdr:nvSpPr>
      <xdr:spPr>
        <a:xfrm>
          <a:off x="162687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32258</xdr:rowOff>
    </xdr:from>
    <xdr:to>
      <xdr:col>81</xdr:col>
      <xdr:colOff>101600</xdr:colOff>
      <xdr:row>104</xdr:row>
      <xdr:rowOff>133858</xdr:rowOff>
    </xdr:to>
    <xdr:sp macro="" textlink="">
      <xdr:nvSpPr>
        <xdr:cNvPr id="471" name="フローチャート: 判断 470"/>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472" name="フローチャート: 判断 471"/>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3" name="テキスト ボックス 4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4" name="テキスト ボックス 4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5" name="テキスト ボックス 4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6" name="テキスト ボックス 4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7" name="テキスト ボックス 4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34544</xdr:rowOff>
    </xdr:from>
    <xdr:to>
      <xdr:col>85</xdr:col>
      <xdr:colOff>177800</xdr:colOff>
      <xdr:row>103</xdr:row>
      <xdr:rowOff>136144</xdr:rowOff>
    </xdr:to>
    <xdr:sp macro="" textlink="">
      <xdr:nvSpPr>
        <xdr:cNvPr id="478" name="楕円 477"/>
        <xdr:cNvSpPr/>
      </xdr:nvSpPr>
      <xdr:spPr>
        <a:xfrm>
          <a:off x="16268700" y="1769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57421</xdr:rowOff>
    </xdr:from>
    <xdr:ext cx="405111" cy="259045"/>
    <xdr:sp macro="" textlink="">
      <xdr:nvSpPr>
        <xdr:cNvPr id="479" name="【公民館】&#10;有形固定資産減価償却率該当値テキスト"/>
        <xdr:cNvSpPr txBox="1"/>
      </xdr:nvSpPr>
      <xdr:spPr>
        <a:xfrm>
          <a:off x="16357600" y="175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80263</xdr:rowOff>
    </xdr:from>
    <xdr:to>
      <xdr:col>81</xdr:col>
      <xdr:colOff>101600</xdr:colOff>
      <xdr:row>104</xdr:row>
      <xdr:rowOff>10413</xdr:rowOff>
    </xdr:to>
    <xdr:sp macro="" textlink="">
      <xdr:nvSpPr>
        <xdr:cNvPr id="480" name="楕円 479"/>
        <xdr:cNvSpPr/>
      </xdr:nvSpPr>
      <xdr:spPr>
        <a:xfrm>
          <a:off x="15430500" y="1773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85344</xdr:rowOff>
    </xdr:from>
    <xdr:to>
      <xdr:col>85</xdr:col>
      <xdr:colOff>127000</xdr:colOff>
      <xdr:row>103</xdr:row>
      <xdr:rowOff>131063</xdr:rowOff>
    </xdr:to>
    <xdr:cxnSp macro="">
      <xdr:nvCxnSpPr>
        <xdr:cNvPr id="481" name="直線コネクタ 480"/>
        <xdr:cNvCxnSpPr/>
      </xdr:nvCxnSpPr>
      <xdr:spPr>
        <a:xfrm flipV="1">
          <a:off x="15481300" y="17744694"/>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124985</xdr:rowOff>
    </xdr:from>
    <xdr:ext cx="405111" cy="259045"/>
    <xdr:sp macro="" textlink="">
      <xdr:nvSpPr>
        <xdr:cNvPr id="482" name="n_1aveValue【公民館】&#10;有形固定資産減価償却率"/>
        <xdr:cNvSpPr txBox="1"/>
      </xdr:nvSpPr>
      <xdr:spPr>
        <a:xfrm>
          <a:off x="152660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483" name="n_2aveValue【公民館】&#10;有形固定資産減価償却率"/>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26940</xdr:rowOff>
    </xdr:from>
    <xdr:ext cx="405111" cy="259045"/>
    <xdr:sp macro="" textlink="">
      <xdr:nvSpPr>
        <xdr:cNvPr id="484" name="n_1mainValue【公民館】&#10;有形固定資産減価償却率"/>
        <xdr:cNvSpPr txBox="1"/>
      </xdr:nvSpPr>
      <xdr:spPr>
        <a:xfrm>
          <a:off x="15266044" y="1751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5" name="正方形/長方形 4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6" name="正方形/長方形 4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7" name="正方形/長方形 4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8" name="正方形/長方形 4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9" name="正方形/長方形 4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0" name="正方形/長方形 4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1" name="正方形/長方形 4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2" name="正方形/長方形 4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3" name="テキスト ボックス 4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4" name="直線コネクタ 4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95" name="直線コネクタ 49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96" name="テキスト ボックス 49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97" name="直線コネクタ 49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98" name="テキスト ボックス 49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99" name="直線コネクタ 49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00" name="テキスト ボックス 49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01" name="直線コネクタ 50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02" name="テキスト ボックス 50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03" name="直線コネクタ 50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04" name="テキスト ボックス 50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5" name="直線コネクタ 5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6" name="テキスト ボックス 5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120014</xdr:rowOff>
    </xdr:from>
    <xdr:to>
      <xdr:col>116</xdr:col>
      <xdr:colOff>62864</xdr:colOff>
      <xdr:row>108</xdr:row>
      <xdr:rowOff>112395</xdr:rowOff>
    </xdr:to>
    <xdr:cxnSp macro="">
      <xdr:nvCxnSpPr>
        <xdr:cNvPr id="508" name="直線コネクタ 507"/>
        <xdr:cNvCxnSpPr/>
      </xdr:nvCxnSpPr>
      <xdr:spPr>
        <a:xfrm flipV="1">
          <a:off x="22160864" y="17093564"/>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509"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510" name="直線コネクタ 509"/>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66691</xdr:rowOff>
    </xdr:from>
    <xdr:ext cx="469744" cy="259045"/>
    <xdr:sp macro="" textlink="">
      <xdr:nvSpPr>
        <xdr:cNvPr id="511" name="【公民館】&#10;一人当たり面積最大値テキスト"/>
        <xdr:cNvSpPr txBox="1"/>
      </xdr:nvSpPr>
      <xdr:spPr>
        <a:xfrm>
          <a:off x="22199600" y="1686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120014</xdr:rowOff>
    </xdr:from>
    <xdr:to>
      <xdr:col>116</xdr:col>
      <xdr:colOff>152400</xdr:colOff>
      <xdr:row>99</xdr:row>
      <xdr:rowOff>120014</xdr:rowOff>
    </xdr:to>
    <xdr:cxnSp macro="">
      <xdr:nvCxnSpPr>
        <xdr:cNvPr id="512" name="直線コネクタ 511"/>
        <xdr:cNvCxnSpPr/>
      </xdr:nvCxnSpPr>
      <xdr:spPr>
        <a:xfrm>
          <a:off x="22072600" y="1709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95902</xdr:rowOff>
    </xdr:from>
    <xdr:ext cx="469744" cy="259045"/>
    <xdr:sp macro="" textlink="">
      <xdr:nvSpPr>
        <xdr:cNvPr id="513" name="【公民館】&#10;一人当たり面積平均値テキスト"/>
        <xdr:cNvSpPr txBox="1"/>
      </xdr:nvSpPr>
      <xdr:spPr>
        <a:xfrm>
          <a:off x="22199600" y="18098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514" name="フローチャート: 判断 513"/>
        <xdr:cNvSpPr/>
      </xdr:nvSpPr>
      <xdr:spPr>
        <a:xfrm>
          <a:off x="221107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53975</xdr:rowOff>
    </xdr:from>
    <xdr:to>
      <xdr:col>112</xdr:col>
      <xdr:colOff>38100</xdr:colOff>
      <xdr:row>106</xdr:row>
      <xdr:rowOff>155575</xdr:rowOff>
    </xdr:to>
    <xdr:sp macro="" textlink="">
      <xdr:nvSpPr>
        <xdr:cNvPr id="515" name="フローチャート: 判断 514"/>
        <xdr:cNvSpPr/>
      </xdr:nvSpPr>
      <xdr:spPr>
        <a:xfrm>
          <a:off x="21272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95886</xdr:rowOff>
    </xdr:from>
    <xdr:to>
      <xdr:col>107</xdr:col>
      <xdr:colOff>101600</xdr:colOff>
      <xdr:row>107</xdr:row>
      <xdr:rowOff>26036</xdr:rowOff>
    </xdr:to>
    <xdr:sp macro="" textlink="">
      <xdr:nvSpPr>
        <xdr:cNvPr id="516" name="フローチャート: 判断 515"/>
        <xdr:cNvSpPr/>
      </xdr:nvSpPr>
      <xdr:spPr>
        <a:xfrm>
          <a:off x="20383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7" name="テキスト ボックス 5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8" name="テキスト ボックス 5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9" name="テキスト ボックス 5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0" name="テキスト ボックス 5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1" name="テキスト ボックス 5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61595</xdr:rowOff>
    </xdr:from>
    <xdr:to>
      <xdr:col>116</xdr:col>
      <xdr:colOff>114300</xdr:colOff>
      <xdr:row>108</xdr:row>
      <xdr:rowOff>163195</xdr:rowOff>
    </xdr:to>
    <xdr:sp macro="" textlink="">
      <xdr:nvSpPr>
        <xdr:cNvPr id="522" name="楕円 521"/>
        <xdr:cNvSpPr/>
      </xdr:nvSpPr>
      <xdr:spPr>
        <a:xfrm>
          <a:off x="22110700" y="185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147972</xdr:rowOff>
    </xdr:from>
    <xdr:ext cx="469744" cy="259045"/>
    <xdr:sp macro="" textlink="">
      <xdr:nvSpPr>
        <xdr:cNvPr id="523" name="【公民館】&#10;一人当たり面積該当値テキスト"/>
        <xdr:cNvSpPr txBox="1"/>
      </xdr:nvSpPr>
      <xdr:spPr>
        <a:xfrm>
          <a:off x="22199600" y="1849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59689</xdr:rowOff>
    </xdr:from>
    <xdr:to>
      <xdr:col>112</xdr:col>
      <xdr:colOff>38100</xdr:colOff>
      <xdr:row>108</xdr:row>
      <xdr:rowOff>161289</xdr:rowOff>
    </xdr:to>
    <xdr:sp macro="" textlink="">
      <xdr:nvSpPr>
        <xdr:cNvPr id="524" name="楕円 523"/>
        <xdr:cNvSpPr/>
      </xdr:nvSpPr>
      <xdr:spPr>
        <a:xfrm>
          <a:off x="21272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110489</xdr:rowOff>
    </xdr:from>
    <xdr:to>
      <xdr:col>116</xdr:col>
      <xdr:colOff>63500</xdr:colOff>
      <xdr:row>108</xdr:row>
      <xdr:rowOff>112395</xdr:rowOff>
    </xdr:to>
    <xdr:cxnSp macro="">
      <xdr:nvCxnSpPr>
        <xdr:cNvPr id="525" name="直線コネクタ 524"/>
        <xdr:cNvCxnSpPr/>
      </xdr:nvCxnSpPr>
      <xdr:spPr>
        <a:xfrm>
          <a:off x="21323300" y="1862708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652</xdr:rowOff>
    </xdr:from>
    <xdr:ext cx="469744" cy="259045"/>
    <xdr:sp macro="" textlink="">
      <xdr:nvSpPr>
        <xdr:cNvPr id="526" name="n_1aveValue【公民館】&#10;一人当たり面積"/>
        <xdr:cNvSpPr txBox="1"/>
      </xdr:nvSpPr>
      <xdr:spPr>
        <a:xfrm>
          <a:off x="210757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42563</xdr:rowOff>
    </xdr:from>
    <xdr:ext cx="469744" cy="259045"/>
    <xdr:sp macro="" textlink="">
      <xdr:nvSpPr>
        <xdr:cNvPr id="527" name="n_2aveValue【公民館】&#10;一人当たり面積"/>
        <xdr:cNvSpPr txBox="1"/>
      </xdr:nvSpPr>
      <xdr:spPr>
        <a:xfrm>
          <a:off x="20199427" y="1804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152416</xdr:rowOff>
    </xdr:from>
    <xdr:ext cx="469744" cy="259045"/>
    <xdr:sp macro="" textlink="">
      <xdr:nvSpPr>
        <xdr:cNvPr id="528" name="n_1mainValue【公民館】&#10;一人当たり面積"/>
        <xdr:cNvSpPr txBox="1"/>
      </xdr:nvSpPr>
      <xdr:spPr>
        <a:xfrm>
          <a:off x="21075727"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9" name="正方形/長方形 5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0" name="正方形/長方形 5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1" name="テキスト ボックス 5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近年の国庫補助金を活用した道路改良事業・舗装修繕事業等を要因として、</a:t>
          </a:r>
          <a:r>
            <a:rPr kumimoji="1" lang="ja-JP" altLang="ja-JP" sz="1100">
              <a:solidFill>
                <a:sysClr val="windowText" lastClr="000000"/>
              </a:solidFill>
              <a:effectLst/>
              <a:latin typeface="+mn-lt"/>
              <a:ea typeface="+mn-ea"/>
              <a:cs typeface="+mn-cs"/>
            </a:rPr>
            <a:t>道路の有形固定資産減価償却率が類似団体より</a:t>
          </a:r>
          <a:r>
            <a:rPr kumimoji="1" lang="ja-JP" altLang="en-US" sz="1100">
              <a:solidFill>
                <a:sysClr val="windowText" lastClr="000000"/>
              </a:solidFill>
              <a:effectLst/>
              <a:latin typeface="+mn-lt"/>
              <a:ea typeface="+mn-ea"/>
              <a:cs typeface="+mn-cs"/>
            </a:rPr>
            <a:t>低くなっている。</a:t>
          </a:r>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も舗装修繕計画に基づいて、舗装補修を実施する必要があ</a:t>
          </a:r>
          <a:r>
            <a:rPr kumimoji="1" lang="ja-JP" altLang="ja-JP" sz="1100">
              <a:solidFill>
                <a:sysClr val="windowText" lastClr="000000"/>
              </a:solidFill>
              <a:effectLst/>
              <a:latin typeface="+mn-lt"/>
              <a:ea typeface="+mn-ea"/>
              <a:cs typeface="+mn-cs"/>
            </a:rPr>
            <a:t>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平成２０年～２２年に実施した、町内小中学校すべての大規模改修事業または新設事業により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学校施設の</a:t>
          </a:r>
          <a:r>
            <a:rPr kumimoji="1" lang="ja-JP" altLang="ja-JP" sz="1100">
              <a:solidFill>
                <a:sysClr val="windowText" lastClr="000000"/>
              </a:solidFill>
              <a:effectLst/>
              <a:latin typeface="+mn-lt"/>
              <a:ea typeface="+mn-ea"/>
              <a:cs typeface="+mn-cs"/>
            </a:rPr>
            <a:t>有形固定資産減価償却率が、類似団体より</a:t>
          </a:r>
          <a:r>
            <a:rPr kumimoji="1" lang="ja-JP" altLang="en-US" sz="1100">
              <a:solidFill>
                <a:sysClr val="windowText" lastClr="000000"/>
              </a:solidFill>
              <a:effectLst/>
              <a:latin typeface="+mn-lt"/>
              <a:ea typeface="+mn-ea"/>
              <a:cs typeface="+mn-cs"/>
            </a:rPr>
            <a:t>低く</a:t>
          </a:r>
          <a:r>
            <a:rPr kumimoji="1" lang="ja-JP" altLang="ja-JP" sz="1100">
              <a:solidFill>
                <a:sysClr val="windowText" lastClr="000000"/>
              </a:solidFill>
              <a:effectLst/>
              <a:latin typeface="+mn-lt"/>
              <a:ea typeface="+mn-ea"/>
              <a:cs typeface="+mn-cs"/>
            </a:rPr>
            <a:t>なって</a:t>
          </a:r>
          <a:r>
            <a:rPr kumimoji="1" lang="ja-JP" altLang="en-US" sz="1100">
              <a:solidFill>
                <a:sysClr val="windowText" lastClr="000000"/>
              </a:solidFill>
              <a:effectLst/>
              <a:latin typeface="+mn-lt"/>
              <a:ea typeface="+mn-ea"/>
              <a:cs typeface="+mn-cs"/>
            </a:rPr>
            <a:t>い</a:t>
          </a:r>
          <a:r>
            <a:rPr kumimoji="1" lang="ja-JP" altLang="ja-JP" sz="1100">
              <a:solidFill>
                <a:sysClr val="windowText" lastClr="000000"/>
              </a:solidFill>
              <a:effectLst/>
              <a:latin typeface="+mn-lt"/>
              <a:ea typeface="+mn-ea"/>
              <a:cs typeface="+mn-cs"/>
            </a:rPr>
            <a:t>る。</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公立幼稚園は１園であるが</a:t>
          </a:r>
          <a:r>
            <a:rPr kumimoji="1" lang="ja-JP" altLang="ja-JP" sz="1100">
              <a:solidFill>
                <a:schemeClr val="dk1"/>
              </a:solidFill>
              <a:effectLst/>
              <a:latin typeface="+mn-lt"/>
              <a:ea typeface="+mn-ea"/>
              <a:cs typeface="+mn-cs"/>
            </a:rPr>
            <a:t>、建築年数が経過している施設のため、有形固定資産減価償却率が、類似団体より</a:t>
          </a:r>
          <a:r>
            <a:rPr kumimoji="1" lang="ja-JP" altLang="en-US" sz="1100">
              <a:solidFill>
                <a:schemeClr val="dk1"/>
              </a:solidFill>
              <a:effectLst/>
              <a:latin typeface="+mn-lt"/>
              <a:ea typeface="+mn-ea"/>
              <a:cs typeface="+mn-cs"/>
            </a:rPr>
            <a:t>極端に</a:t>
          </a:r>
          <a:r>
            <a:rPr kumimoji="1" lang="ja-JP" altLang="ja-JP" sz="1100">
              <a:solidFill>
                <a:schemeClr val="dk1"/>
              </a:solidFill>
              <a:effectLst/>
              <a:latin typeface="+mn-lt"/>
              <a:ea typeface="+mn-ea"/>
              <a:cs typeface="+mn-cs"/>
            </a:rPr>
            <a:t>高くなっており、</a:t>
          </a:r>
          <a:r>
            <a:rPr kumimoji="1" lang="ja-JP" altLang="en-US" sz="1100">
              <a:solidFill>
                <a:schemeClr val="dk1"/>
              </a:solidFill>
              <a:effectLst/>
              <a:latin typeface="+mn-lt"/>
              <a:ea typeface="+mn-ea"/>
              <a:cs typeface="+mn-cs"/>
            </a:rPr>
            <a:t>大規模改修</a:t>
          </a:r>
          <a:r>
            <a:rPr kumimoji="1" lang="ja-JP" altLang="ja-JP" sz="1100">
              <a:solidFill>
                <a:schemeClr val="dk1"/>
              </a:solidFill>
              <a:effectLst/>
              <a:latin typeface="+mn-lt"/>
              <a:ea typeface="+mn-ea"/>
              <a:cs typeface="+mn-cs"/>
            </a:rPr>
            <a:t>に係るコストの増加が懸念される。</a:t>
          </a:r>
          <a:endParaRPr lang="ja-JP" altLang="ja-JP" sz="1400">
            <a:effectLst/>
          </a:endParaRPr>
        </a:p>
        <a:p>
          <a:r>
            <a:rPr kumimoji="1" lang="ja-JP" altLang="ja-JP" sz="1100">
              <a:solidFill>
                <a:sysClr val="windowText" lastClr="000000"/>
              </a:solidFill>
              <a:effectLst/>
              <a:latin typeface="+mn-lt"/>
              <a:ea typeface="+mn-ea"/>
              <a:cs typeface="+mn-cs"/>
            </a:rPr>
            <a:t>・上記以外の施設については、類似団体内平均</a:t>
          </a:r>
          <a:r>
            <a:rPr kumimoji="1" lang="ja-JP" altLang="en-US" sz="1100">
              <a:solidFill>
                <a:sysClr val="windowText" lastClr="000000"/>
              </a:solidFill>
              <a:effectLst/>
              <a:latin typeface="+mn-lt"/>
              <a:ea typeface="+mn-ea"/>
              <a:cs typeface="+mn-cs"/>
            </a:rPr>
            <a:t>に近い数値</a:t>
          </a:r>
          <a:r>
            <a:rPr kumimoji="1" lang="ja-JP" altLang="ja-JP" sz="1100">
              <a:solidFill>
                <a:sysClr val="windowText" lastClr="000000"/>
              </a:solidFill>
              <a:effectLst/>
              <a:latin typeface="+mn-lt"/>
              <a:ea typeface="+mn-ea"/>
              <a:cs typeface="+mn-cs"/>
            </a:rPr>
            <a:t>である</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・すべての施設において、</a:t>
          </a:r>
          <a:r>
            <a:rPr kumimoji="1" lang="ja-JP" altLang="ja-JP" sz="1100">
              <a:solidFill>
                <a:sysClr val="windowText" lastClr="000000"/>
              </a:solidFill>
              <a:effectLst/>
              <a:latin typeface="+mn-lt"/>
              <a:ea typeface="+mn-ea"/>
              <a:cs typeface="+mn-cs"/>
            </a:rPr>
            <a:t>「公共施設等総合管理計画」に基づいたマネジメントを実施していく。</a:t>
          </a:r>
          <a:endParaRPr lang="ja-JP" altLang="ja-JP" sz="14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18,671
18,214
29.68
6,142,121
5,864,167
268,197
4,166,900
5,510,188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27215</xdr:rowOff>
    </xdr:to>
    <xdr:cxnSp macro="">
      <xdr:nvCxnSpPr>
        <xdr:cNvPr id="57" name="直線コネクタ 56"/>
        <xdr:cNvCxnSpPr/>
      </xdr:nvCxnSpPr>
      <xdr:spPr>
        <a:xfrm flipV="1">
          <a:off x="4634865" y="566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31042</xdr:rowOff>
    </xdr:from>
    <xdr:ext cx="340478" cy="259045"/>
    <xdr:sp macro="" textlink="">
      <xdr:nvSpPr>
        <xdr:cNvPr id="58" name="【図書館】&#10;有形固定資産減価償却率最小値テキスト"/>
        <xdr:cNvSpPr txBox="1"/>
      </xdr:nvSpPr>
      <xdr:spPr>
        <a:xfrm>
          <a:off x="4673600" y="723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27215</xdr:rowOff>
    </xdr:from>
    <xdr:to>
      <xdr:col>24</xdr:col>
      <xdr:colOff>152400</xdr:colOff>
      <xdr:row>42</xdr:row>
      <xdr:rowOff>27215</xdr:rowOff>
    </xdr:to>
    <xdr:cxnSp macro="">
      <xdr:nvCxnSpPr>
        <xdr:cNvPr id="59" name="直線コネクタ 58"/>
        <xdr:cNvCxnSpPr/>
      </xdr:nvCxnSpPr>
      <xdr:spPr>
        <a:xfrm>
          <a:off x="4546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70774</xdr:rowOff>
    </xdr:from>
    <xdr:ext cx="405111" cy="259045"/>
    <xdr:sp macro="" textlink="">
      <xdr:nvSpPr>
        <xdr:cNvPr id="62" name="【図書館】&#10;有形固定資産減価償却率平均値テキスト"/>
        <xdr:cNvSpPr txBox="1"/>
      </xdr:nvSpPr>
      <xdr:spPr>
        <a:xfrm>
          <a:off x="4673600" y="65858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92347</xdr:rowOff>
    </xdr:from>
    <xdr:to>
      <xdr:col>24</xdr:col>
      <xdr:colOff>114300</xdr:colOff>
      <xdr:row>39</xdr:row>
      <xdr:rowOff>22497</xdr:rowOff>
    </xdr:to>
    <xdr:sp macro="" textlink="">
      <xdr:nvSpPr>
        <xdr:cNvPr id="63" name="フローチャート: 判断 62"/>
        <xdr:cNvSpPr/>
      </xdr:nvSpPr>
      <xdr:spPr>
        <a:xfrm>
          <a:off x="45847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4" name="フローチャート: 判断 63"/>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5" name="フローチャート: 判断 64"/>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25400</xdr:rowOff>
    </xdr:from>
    <xdr:to>
      <xdr:col>24</xdr:col>
      <xdr:colOff>114300</xdr:colOff>
      <xdr:row>36</xdr:row>
      <xdr:rowOff>127000</xdr:rowOff>
    </xdr:to>
    <xdr:sp macro="" textlink="">
      <xdr:nvSpPr>
        <xdr:cNvPr id="71" name="楕円 70"/>
        <xdr:cNvSpPr/>
      </xdr:nvSpPr>
      <xdr:spPr>
        <a:xfrm>
          <a:off x="4584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48277</xdr:rowOff>
    </xdr:from>
    <xdr:ext cx="405111" cy="259045"/>
    <xdr:sp macro="" textlink="">
      <xdr:nvSpPr>
        <xdr:cNvPr id="72" name="【図書館】&#10;有形固定資産減価償却率該当値テキスト"/>
        <xdr:cNvSpPr txBox="1"/>
      </xdr:nvSpPr>
      <xdr:spPr>
        <a:xfrm>
          <a:off x="46736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58057</xdr:rowOff>
    </xdr:from>
    <xdr:to>
      <xdr:col>20</xdr:col>
      <xdr:colOff>38100</xdr:colOff>
      <xdr:row>36</xdr:row>
      <xdr:rowOff>159657</xdr:rowOff>
    </xdr:to>
    <xdr:sp macro="" textlink="">
      <xdr:nvSpPr>
        <xdr:cNvPr id="73" name="楕円 72"/>
        <xdr:cNvSpPr/>
      </xdr:nvSpPr>
      <xdr:spPr>
        <a:xfrm>
          <a:off x="3746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76200</xdr:rowOff>
    </xdr:from>
    <xdr:to>
      <xdr:col>24</xdr:col>
      <xdr:colOff>63500</xdr:colOff>
      <xdr:row>36</xdr:row>
      <xdr:rowOff>108857</xdr:rowOff>
    </xdr:to>
    <xdr:cxnSp macro="">
      <xdr:nvCxnSpPr>
        <xdr:cNvPr id="74" name="直線コネクタ 73"/>
        <xdr:cNvCxnSpPr/>
      </xdr:nvCxnSpPr>
      <xdr:spPr>
        <a:xfrm flipV="1">
          <a:off x="3797300" y="62484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105064</xdr:rowOff>
    </xdr:from>
    <xdr:ext cx="405111" cy="259045"/>
    <xdr:sp macro="" textlink="">
      <xdr:nvSpPr>
        <xdr:cNvPr id="75" name="n_1aveValue【図書館】&#10;有形固定資産減価償却率"/>
        <xdr:cNvSpPr txBox="1"/>
      </xdr:nvSpPr>
      <xdr:spPr>
        <a:xfrm>
          <a:off x="35820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76" name="n_2aveValue【図書館】&#10;有形固定資産減価償却率"/>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4734</xdr:rowOff>
    </xdr:from>
    <xdr:ext cx="405111" cy="259045"/>
    <xdr:sp macro="" textlink="">
      <xdr:nvSpPr>
        <xdr:cNvPr id="77" name="n_1mainValue【図書館】&#10;有形固定資産減価償却率"/>
        <xdr:cNvSpPr txBox="1"/>
      </xdr:nvSpPr>
      <xdr:spPr>
        <a:xfrm>
          <a:off x="35820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167640</xdr:rowOff>
    </xdr:from>
    <xdr:to>
      <xdr:col>54</xdr:col>
      <xdr:colOff>189865</xdr:colOff>
      <xdr:row>41</xdr:row>
      <xdr:rowOff>87630</xdr:rowOff>
    </xdr:to>
    <xdr:cxnSp macro="">
      <xdr:nvCxnSpPr>
        <xdr:cNvPr id="99" name="直線コネクタ 98"/>
        <xdr:cNvCxnSpPr/>
      </xdr:nvCxnSpPr>
      <xdr:spPr>
        <a:xfrm flipV="1">
          <a:off x="10476865" y="59969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00"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01" name="直線コネクタ 100"/>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114317</xdr:rowOff>
    </xdr:from>
    <xdr:ext cx="469744" cy="259045"/>
    <xdr:sp macro="" textlink="">
      <xdr:nvSpPr>
        <xdr:cNvPr id="102" name="【図書館】&#10;一人当たり面積最大値テキスト"/>
        <xdr:cNvSpPr txBox="1"/>
      </xdr:nvSpPr>
      <xdr:spPr>
        <a:xfrm>
          <a:off x="105156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167640</xdr:rowOff>
    </xdr:from>
    <xdr:to>
      <xdr:col>55</xdr:col>
      <xdr:colOff>88900</xdr:colOff>
      <xdr:row>34</xdr:row>
      <xdr:rowOff>167640</xdr:rowOff>
    </xdr:to>
    <xdr:cxnSp macro="">
      <xdr:nvCxnSpPr>
        <xdr:cNvPr id="103" name="直線コネクタ 102"/>
        <xdr:cNvCxnSpPr/>
      </xdr:nvCxnSpPr>
      <xdr:spPr>
        <a:xfrm>
          <a:off x="10388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155719</xdr:rowOff>
    </xdr:from>
    <xdr:ext cx="469744" cy="259045"/>
    <xdr:sp macro="" textlink="">
      <xdr:nvSpPr>
        <xdr:cNvPr id="104" name="【図書館】&#10;一人当たり面積平均値テキスト"/>
        <xdr:cNvSpPr txBox="1"/>
      </xdr:nvSpPr>
      <xdr:spPr>
        <a:xfrm>
          <a:off x="10515600" y="667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132842</xdr:rowOff>
    </xdr:from>
    <xdr:to>
      <xdr:col>55</xdr:col>
      <xdr:colOff>50800</xdr:colOff>
      <xdr:row>40</xdr:row>
      <xdr:rowOff>62992</xdr:rowOff>
    </xdr:to>
    <xdr:sp macro="" textlink="">
      <xdr:nvSpPr>
        <xdr:cNvPr id="105" name="フローチャート: 判断 104"/>
        <xdr:cNvSpPr/>
      </xdr:nvSpPr>
      <xdr:spPr>
        <a:xfrm>
          <a:off x="10426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82550</xdr:rowOff>
    </xdr:from>
    <xdr:to>
      <xdr:col>50</xdr:col>
      <xdr:colOff>165100</xdr:colOff>
      <xdr:row>40</xdr:row>
      <xdr:rowOff>12700</xdr:rowOff>
    </xdr:to>
    <xdr:sp macro="" textlink="">
      <xdr:nvSpPr>
        <xdr:cNvPr id="106" name="フローチャート: 判断 105"/>
        <xdr:cNvSpPr/>
      </xdr:nvSpPr>
      <xdr:spPr>
        <a:xfrm>
          <a:off x="9588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77978</xdr:rowOff>
    </xdr:from>
    <xdr:to>
      <xdr:col>46</xdr:col>
      <xdr:colOff>38100</xdr:colOff>
      <xdr:row>40</xdr:row>
      <xdr:rowOff>8128</xdr:rowOff>
    </xdr:to>
    <xdr:sp macro="" textlink="">
      <xdr:nvSpPr>
        <xdr:cNvPr id="107" name="フローチャート: 判断 106"/>
        <xdr:cNvSpPr/>
      </xdr:nvSpPr>
      <xdr:spPr>
        <a:xfrm>
          <a:off x="8699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13" name="楕円 112"/>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3827</xdr:rowOff>
    </xdr:from>
    <xdr:ext cx="469744" cy="259045"/>
    <xdr:sp macro="" textlink="">
      <xdr:nvSpPr>
        <xdr:cNvPr id="114" name="【図書館】&#10;一人当たり面積該当値テキスト"/>
        <xdr:cNvSpPr txBox="1"/>
      </xdr:nvSpPr>
      <xdr:spPr>
        <a:xfrm>
          <a:off x="10515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20828</xdr:rowOff>
    </xdr:from>
    <xdr:to>
      <xdr:col>50</xdr:col>
      <xdr:colOff>165100</xdr:colOff>
      <xdr:row>40</xdr:row>
      <xdr:rowOff>122428</xdr:rowOff>
    </xdr:to>
    <xdr:sp macro="" textlink="">
      <xdr:nvSpPr>
        <xdr:cNvPr id="115" name="楕円 114"/>
        <xdr:cNvSpPr/>
      </xdr:nvSpPr>
      <xdr:spPr>
        <a:xfrm>
          <a:off x="9588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71628</xdr:rowOff>
    </xdr:from>
    <xdr:to>
      <xdr:col>55</xdr:col>
      <xdr:colOff>0</xdr:colOff>
      <xdr:row>40</xdr:row>
      <xdr:rowOff>76200</xdr:rowOff>
    </xdr:to>
    <xdr:cxnSp macro="">
      <xdr:nvCxnSpPr>
        <xdr:cNvPr id="116" name="直線コネクタ 115"/>
        <xdr:cNvCxnSpPr/>
      </xdr:nvCxnSpPr>
      <xdr:spPr>
        <a:xfrm>
          <a:off x="9639300" y="6929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29227</xdr:rowOff>
    </xdr:from>
    <xdr:ext cx="469744" cy="259045"/>
    <xdr:sp macro="" textlink="">
      <xdr:nvSpPr>
        <xdr:cNvPr id="117" name="n_1aveValue【図書館】&#10;一人当たり面積"/>
        <xdr:cNvSpPr txBox="1"/>
      </xdr:nvSpPr>
      <xdr:spPr>
        <a:xfrm>
          <a:off x="93917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24655</xdr:rowOff>
    </xdr:from>
    <xdr:ext cx="469744" cy="259045"/>
    <xdr:sp macro="" textlink="">
      <xdr:nvSpPr>
        <xdr:cNvPr id="118" name="n_2aveValue【図書館】&#10;一人当たり面積"/>
        <xdr:cNvSpPr txBox="1"/>
      </xdr:nvSpPr>
      <xdr:spPr>
        <a:xfrm>
          <a:off x="8515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113555</xdr:rowOff>
    </xdr:from>
    <xdr:ext cx="469744" cy="259045"/>
    <xdr:sp macro="" textlink="">
      <xdr:nvSpPr>
        <xdr:cNvPr id="119" name="n_1mainValue【図書館】&#10;一人当たり面積"/>
        <xdr:cNvSpPr txBox="1"/>
      </xdr:nvSpPr>
      <xdr:spPr>
        <a:xfrm>
          <a:off x="9391727" y="697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0" name="直線コネクタ 12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1" name="テキスト ボックス 13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2" name="直線コネクタ 13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3" name="テキスト ボックス 13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4" name="直線コネクタ 13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5" name="テキスト ボックス 13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6" name="直線コネクタ 13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7" name="テキスト ボックス 13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8" name="直線コネクタ 13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9" name="テキスト ボックス 13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62</xdr:row>
      <xdr:rowOff>160020</xdr:rowOff>
    </xdr:to>
    <xdr:cxnSp macro="">
      <xdr:nvCxnSpPr>
        <xdr:cNvPr id="143" name="直線コネクタ 142"/>
        <xdr:cNvCxnSpPr/>
      </xdr:nvCxnSpPr>
      <xdr:spPr>
        <a:xfrm flipV="1">
          <a:off x="4634865" y="944308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144" name="【体育館・プール】&#10;有形固定資産減価償却率最小値テキスト"/>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45" name="直線コネクタ 144"/>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46"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47" name="直線コネクタ 146"/>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60977</xdr:rowOff>
    </xdr:from>
    <xdr:ext cx="405111" cy="259045"/>
    <xdr:sp macro="" textlink="">
      <xdr:nvSpPr>
        <xdr:cNvPr id="148" name="【体育館・プール】&#10;有形固定資産減価償却率平均値テキスト"/>
        <xdr:cNvSpPr txBox="1"/>
      </xdr:nvSpPr>
      <xdr:spPr>
        <a:xfrm>
          <a:off x="4673600" y="9833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149" name="フローチャート: 判断 148"/>
        <xdr:cNvSpPr/>
      </xdr:nvSpPr>
      <xdr:spPr>
        <a:xfrm>
          <a:off x="45847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69215</xdr:rowOff>
    </xdr:from>
    <xdr:to>
      <xdr:col>20</xdr:col>
      <xdr:colOff>38100</xdr:colOff>
      <xdr:row>57</xdr:row>
      <xdr:rowOff>170815</xdr:rowOff>
    </xdr:to>
    <xdr:sp macro="" textlink="">
      <xdr:nvSpPr>
        <xdr:cNvPr id="150" name="フローチャート: 判断 149"/>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107315</xdr:rowOff>
    </xdr:from>
    <xdr:to>
      <xdr:col>15</xdr:col>
      <xdr:colOff>101600</xdr:colOff>
      <xdr:row>58</xdr:row>
      <xdr:rowOff>37465</xdr:rowOff>
    </xdr:to>
    <xdr:sp macro="" textlink="">
      <xdr:nvSpPr>
        <xdr:cNvPr id="151" name="フローチャート: 判断 150"/>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120650</xdr:rowOff>
    </xdr:from>
    <xdr:to>
      <xdr:col>24</xdr:col>
      <xdr:colOff>114300</xdr:colOff>
      <xdr:row>56</xdr:row>
      <xdr:rowOff>50800</xdr:rowOff>
    </xdr:to>
    <xdr:sp macro="" textlink="">
      <xdr:nvSpPr>
        <xdr:cNvPr id="157" name="楕円 156"/>
        <xdr:cNvSpPr/>
      </xdr:nvSpPr>
      <xdr:spPr>
        <a:xfrm>
          <a:off x="45847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143527</xdr:rowOff>
    </xdr:from>
    <xdr:ext cx="405111" cy="259045"/>
    <xdr:sp macro="" textlink="">
      <xdr:nvSpPr>
        <xdr:cNvPr id="158" name="【体育館・プール】&#10;有形固定資産減価償却率該当値テキスト"/>
        <xdr:cNvSpPr txBox="1"/>
      </xdr:nvSpPr>
      <xdr:spPr>
        <a:xfrm>
          <a:off x="4673600" y="940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158750</xdr:rowOff>
    </xdr:from>
    <xdr:to>
      <xdr:col>20</xdr:col>
      <xdr:colOff>38100</xdr:colOff>
      <xdr:row>56</xdr:row>
      <xdr:rowOff>88900</xdr:rowOff>
    </xdr:to>
    <xdr:sp macro="" textlink="">
      <xdr:nvSpPr>
        <xdr:cNvPr id="159" name="楕円 158"/>
        <xdr:cNvSpPr/>
      </xdr:nvSpPr>
      <xdr:spPr>
        <a:xfrm>
          <a:off x="3746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0</xdr:rowOff>
    </xdr:from>
    <xdr:to>
      <xdr:col>24</xdr:col>
      <xdr:colOff>63500</xdr:colOff>
      <xdr:row>56</xdr:row>
      <xdr:rowOff>38100</xdr:rowOff>
    </xdr:to>
    <xdr:cxnSp macro="">
      <xdr:nvCxnSpPr>
        <xdr:cNvPr id="160" name="直線コネクタ 159"/>
        <xdr:cNvCxnSpPr/>
      </xdr:nvCxnSpPr>
      <xdr:spPr>
        <a:xfrm flipV="1">
          <a:off x="3797300" y="9601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161942</xdr:rowOff>
    </xdr:from>
    <xdr:ext cx="405111" cy="259045"/>
    <xdr:sp macro="" textlink="">
      <xdr:nvSpPr>
        <xdr:cNvPr id="161" name="n_1aveValue【体育館・プール】&#10;有形固定資産減価償却率"/>
        <xdr:cNvSpPr txBox="1"/>
      </xdr:nvSpPr>
      <xdr:spPr>
        <a:xfrm>
          <a:off x="3582044" y="993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53992</xdr:rowOff>
    </xdr:from>
    <xdr:ext cx="405111" cy="259045"/>
    <xdr:sp macro="" textlink="">
      <xdr:nvSpPr>
        <xdr:cNvPr id="162" name="n_2aveValue【体育館・プール】&#10;有形固定資産減価償却率"/>
        <xdr:cNvSpPr txBox="1"/>
      </xdr:nvSpPr>
      <xdr:spPr>
        <a:xfrm>
          <a:off x="2705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105427</xdr:rowOff>
    </xdr:from>
    <xdr:ext cx="405111" cy="259045"/>
    <xdr:sp macro="" textlink="">
      <xdr:nvSpPr>
        <xdr:cNvPr id="163" name="n_1mainValue【体育館・プール】&#10;有形固定資産減価償却率"/>
        <xdr:cNvSpPr txBox="1"/>
      </xdr:nvSpPr>
      <xdr:spPr>
        <a:xfrm>
          <a:off x="3582044" y="936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4" name="直線コネクタ 17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5" name="テキスト ボックス 17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6" name="直線コネクタ 17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7" name="テキスト ボックス 17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8" name="直線コネクタ 17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9" name="テキスト ボックス 17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0" name="直線コネクタ 17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1" name="テキスト ボックス 18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2" name="直線コネクタ 18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3" name="テキスト ボックス 18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4" name="直線コネクタ 18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5" name="テキスト ボックス 18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4899</xdr:rowOff>
    </xdr:from>
    <xdr:to>
      <xdr:col>54</xdr:col>
      <xdr:colOff>189865</xdr:colOff>
      <xdr:row>64</xdr:row>
      <xdr:rowOff>31024</xdr:rowOff>
    </xdr:to>
    <xdr:cxnSp macro="">
      <xdr:nvCxnSpPr>
        <xdr:cNvPr id="189" name="直線コネクタ 188"/>
        <xdr:cNvCxnSpPr/>
      </xdr:nvCxnSpPr>
      <xdr:spPr>
        <a:xfrm flipV="1">
          <a:off x="10476865" y="9434649"/>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34851</xdr:rowOff>
    </xdr:from>
    <xdr:ext cx="469744" cy="259045"/>
    <xdr:sp macro="" textlink="">
      <xdr:nvSpPr>
        <xdr:cNvPr id="190" name="【体育館・プール】&#10;一人当たり面積最小値テキスト"/>
        <xdr:cNvSpPr txBox="1"/>
      </xdr:nvSpPr>
      <xdr:spPr>
        <a:xfrm>
          <a:off x="10515600" y="110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31024</xdr:rowOff>
    </xdr:from>
    <xdr:to>
      <xdr:col>55</xdr:col>
      <xdr:colOff>88900</xdr:colOff>
      <xdr:row>64</xdr:row>
      <xdr:rowOff>31024</xdr:rowOff>
    </xdr:to>
    <xdr:cxnSp macro="">
      <xdr:nvCxnSpPr>
        <xdr:cNvPr id="191" name="直線コネクタ 190"/>
        <xdr:cNvCxnSpPr/>
      </xdr:nvCxnSpPr>
      <xdr:spPr>
        <a:xfrm>
          <a:off x="10388600" y="110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123026</xdr:rowOff>
    </xdr:from>
    <xdr:ext cx="469744" cy="259045"/>
    <xdr:sp macro="" textlink="">
      <xdr:nvSpPr>
        <xdr:cNvPr id="192" name="【体育館・プール】&#10;一人当たり面積最大値テキスト"/>
        <xdr:cNvSpPr txBox="1"/>
      </xdr:nvSpPr>
      <xdr:spPr>
        <a:xfrm>
          <a:off x="10515600" y="92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4899</xdr:rowOff>
    </xdr:from>
    <xdr:to>
      <xdr:col>55</xdr:col>
      <xdr:colOff>88900</xdr:colOff>
      <xdr:row>55</xdr:row>
      <xdr:rowOff>4899</xdr:rowOff>
    </xdr:to>
    <xdr:cxnSp macro="">
      <xdr:nvCxnSpPr>
        <xdr:cNvPr id="193" name="直線コネクタ 192"/>
        <xdr:cNvCxnSpPr/>
      </xdr:nvCxnSpPr>
      <xdr:spPr>
        <a:xfrm>
          <a:off x="10388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45555</xdr:rowOff>
    </xdr:from>
    <xdr:ext cx="469744" cy="259045"/>
    <xdr:sp macro="" textlink="">
      <xdr:nvSpPr>
        <xdr:cNvPr id="194" name="【体育館・プール】&#10;一人当たり面積平均値テキスト"/>
        <xdr:cNvSpPr txBox="1"/>
      </xdr:nvSpPr>
      <xdr:spPr>
        <a:xfrm>
          <a:off x="10515600" y="1033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22678</xdr:rowOff>
    </xdr:from>
    <xdr:to>
      <xdr:col>55</xdr:col>
      <xdr:colOff>50800</xdr:colOff>
      <xdr:row>61</xdr:row>
      <xdr:rowOff>124278</xdr:rowOff>
    </xdr:to>
    <xdr:sp macro="" textlink="">
      <xdr:nvSpPr>
        <xdr:cNvPr id="195" name="フローチャート: 判断 194"/>
        <xdr:cNvSpPr/>
      </xdr:nvSpPr>
      <xdr:spPr>
        <a:xfrm>
          <a:off x="10426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3084</xdr:rowOff>
    </xdr:from>
    <xdr:to>
      <xdr:col>50</xdr:col>
      <xdr:colOff>165100</xdr:colOff>
      <xdr:row>61</xdr:row>
      <xdr:rowOff>104684</xdr:rowOff>
    </xdr:to>
    <xdr:sp macro="" textlink="">
      <xdr:nvSpPr>
        <xdr:cNvPr id="196" name="フローチャート: 判断 195"/>
        <xdr:cNvSpPr/>
      </xdr:nvSpPr>
      <xdr:spPr>
        <a:xfrm>
          <a:off x="9588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66766</xdr:rowOff>
    </xdr:from>
    <xdr:to>
      <xdr:col>46</xdr:col>
      <xdr:colOff>38100</xdr:colOff>
      <xdr:row>61</xdr:row>
      <xdr:rowOff>168366</xdr:rowOff>
    </xdr:to>
    <xdr:sp macro="" textlink="">
      <xdr:nvSpPr>
        <xdr:cNvPr id="197" name="フローチャート: 判断 196"/>
        <xdr:cNvSpPr/>
      </xdr:nvSpPr>
      <xdr:spPr>
        <a:xfrm>
          <a:off x="8699500" y="1052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47172</xdr:rowOff>
    </xdr:from>
    <xdr:to>
      <xdr:col>55</xdr:col>
      <xdr:colOff>50800</xdr:colOff>
      <xdr:row>63</xdr:row>
      <xdr:rowOff>148772</xdr:rowOff>
    </xdr:to>
    <xdr:sp macro="" textlink="">
      <xdr:nvSpPr>
        <xdr:cNvPr id="203" name="楕円 202"/>
        <xdr:cNvSpPr/>
      </xdr:nvSpPr>
      <xdr:spPr>
        <a:xfrm>
          <a:off x="104267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133549</xdr:rowOff>
    </xdr:from>
    <xdr:ext cx="469744" cy="259045"/>
    <xdr:sp macro="" textlink="">
      <xdr:nvSpPr>
        <xdr:cNvPr id="204" name="【体育館・プール】&#10;一人当たり面積該当値テキスト"/>
        <xdr:cNvSpPr txBox="1"/>
      </xdr:nvSpPr>
      <xdr:spPr>
        <a:xfrm>
          <a:off x="10515600" y="10763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42273</xdr:rowOff>
    </xdr:from>
    <xdr:to>
      <xdr:col>50</xdr:col>
      <xdr:colOff>165100</xdr:colOff>
      <xdr:row>63</xdr:row>
      <xdr:rowOff>143873</xdr:rowOff>
    </xdr:to>
    <xdr:sp macro="" textlink="">
      <xdr:nvSpPr>
        <xdr:cNvPr id="205" name="楕円 204"/>
        <xdr:cNvSpPr/>
      </xdr:nvSpPr>
      <xdr:spPr>
        <a:xfrm>
          <a:off x="95885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93073</xdr:rowOff>
    </xdr:from>
    <xdr:to>
      <xdr:col>55</xdr:col>
      <xdr:colOff>0</xdr:colOff>
      <xdr:row>63</xdr:row>
      <xdr:rowOff>97972</xdr:rowOff>
    </xdr:to>
    <xdr:cxnSp macro="">
      <xdr:nvCxnSpPr>
        <xdr:cNvPr id="206" name="直線コネクタ 205"/>
        <xdr:cNvCxnSpPr/>
      </xdr:nvCxnSpPr>
      <xdr:spPr>
        <a:xfrm>
          <a:off x="9639300" y="1089442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121211</xdr:rowOff>
    </xdr:from>
    <xdr:ext cx="469744" cy="259045"/>
    <xdr:sp macro="" textlink="">
      <xdr:nvSpPr>
        <xdr:cNvPr id="207" name="n_1aveValue【体育館・プール】&#10;一人当たり面積"/>
        <xdr:cNvSpPr txBox="1"/>
      </xdr:nvSpPr>
      <xdr:spPr>
        <a:xfrm>
          <a:off x="93917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13443</xdr:rowOff>
    </xdr:from>
    <xdr:ext cx="469744" cy="259045"/>
    <xdr:sp macro="" textlink="">
      <xdr:nvSpPr>
        <xdr:cNvPr id="208" name="n_2aveValue【体育館・プール】&#10;一人当たり面積"/>
        <xdr:cNvSpPr txBox="1"/>
      </xdr:nvSpPr>
      <xdr:spPr>
        <a:xfrm>
          <a:off x="8515427" y="1030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135000</xdr:rowOff>
    </xdr:from>
    <xdr:ext cx="469744" cy="259045"/>
    <xdr:sp macro="" textlink="">
      <xdr:nvSpPr>
        <xdr:cNvPr id="209" name="n_1mainValue【体育館・プール】&#10;一人当たり面積"/>
        <xdr:cNvSpPr txBox="1"/>
      </xdr:nvSpPr>
      <xdr:spPr>
        <a:xfrm>
          <a:off x="93917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8" name="正方形/長方形 2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9" name="正方形/長方形 2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0" name="正方形/長方形 2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1" name="正方形/長方形 2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2" name="正方形/長方形 2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3" name="正方形/長方形 2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4" name="正方形/長方形 2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5" name="正方形/長方形 22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7" name="正方形/長方形 2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8" name="正方形/長方形 2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9" name="正方形/長方形 2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0" name="正方形/長方形 2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1" name="正方形/長方形 2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2" name="正方形/長方形 2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4" name="テキスト ボックス 23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5" name="直線コネクタ 23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36" name="テキスト ボックス 23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37" name="直線コネクタ 23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38" name="テキスト ボックス 23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39" name="直線コネクタ 23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0" name="テキスト ボックス 23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41" name="直線コネクタ 24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42" name="テキスト ボックス 24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3" name="直線コネクタ 24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4" name="テキスト ボックス 24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5" name="直線コネクタ 24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46" name="テキスト ボックス 24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7" name="直線コネクタ 24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8" name="テキスト ボックス 24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106680</xdr:rowOff>
    </xdr:to>
    <xdr:cxnSp macro="">
      <xdr:nvCxnSpPr>
        <xdr:cNvPr id="250" name="直線コネクタ 249"/>
        <xdr:cNvCxnSpPr/>
      </xdr:nvCxnSpPr>
      <xdr:spPr>
        <a:xfrm flipV="1">
          <a:off x="4634865" y="1714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110507</xdr:rowOff>
    </xdr:from>
    <xdr:ext cx="405111" cy="259045"/>
    <xdr:sp macro="" textlink="">
      <xdr:nvSpPr>
        <xdr:cNvPr id="251" name="【市民会館】&#10;有形固定資産減価償却率最小値テキスト"/>
        <xdr:cNvSpPr txBox="1"/>
      </xdr:nvSpPr>
      <xdr:spPr>
        <a:xfrm>
          <a:off x="4673600" y="184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106680</xdr:rowOff>
    </xdr:from>
    <xdr:to>
      <xdr:col>24</xdr:col>
      <xdr:colOff>152400</xdr:colOff>
      <xdr:row>107</xdr:row>
      <xdr:rowOff>106680</xdr:rowOff>
    </xdr:to>
    <xdr:cxnSp macro="">
      <xdr:nvCxnSpPr>
        <xdr:cNvPr id="252" name="直線コネクタ 251"/>
        <xdr:cNvCxnSpPr/>
      </xdr:nvCxnSpPr>
      <xdr:spPr>
        <a:xfrm>
          <a:off x="4546600" y="1845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53"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54" name="直線コネクタ 253"/>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137177</xdr:rowOff>
    </xdr:from>
    <xdr:ext cx="405111" cy="259045"/>
    <xdr:sp macro="" textlink="">
      <xdr:nvSpPr>
        <xdr:cNvPr id="255" name="【市民会館】&#10;有形固定資産減価償却率平均値テキスト"/>
        <xdr:cNvSpPr txBox="1"/>
      </xdr:nvSpPr>
      <xdr:spPr>
        <a:xfrm>
          <a:off x="4673600" y="1796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158750</xdr:rowOff>
    </xdr:from>
    <xdr:to>
      <xdr:col>24</xdr:col>
      <xdr:colOff>114300</xdr:colOff>
      <xdr:row>105</xdr:row>
      <xdr:rowOff>88900</xdr:rowOff>
    </xdr:to>
    <xdr:sp macro="" textlink="">
      <xdr:nvSpPr>
        <xdr:cNvPr id="256" name="フローチャート: 判断 255"/>
        <xdr:cNvSpPr/>
      </xdr:nvSpPr>
      <xdr:spPr>
        <a:xfrm>
          <a:off x="4584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10161</xdr:rowOff>
    </xdr:from>
    <xdr:to>
      <xdr:col>20</xdr:col>
      <xdr:colOff>38100</xdr:colOff>
      <xdr:row>105</xdr:row>
      <xdr:rowOff>111761</xdr:rowOff>
    </xdr:to>
    <xdr:sp macro="" textlink="">
      <xdr:nvSpPr>
        <xdr:cNvPr id="257" name="フローチャート: 判断 256"/>
        <xdr:cNvSpPr/>
      </xdr:nvSpPr>
      <xdr:spPr>
        <a:xfrm>
          <a:off x="3746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158750</xdr:rowOff>
    </xdr:from>
    <xdr:to>
      <xdr:col>15</xdr:col>
      <xdr:colOff>101600</xdr:colOff>
      <xdr:row>105</xdr:row>
      <xdr:rowOff>88900</xdr:rowOff>
    </xdr:to>
    <xdr:sp macro="" textlink="">
      <xdr:nvSpPr>
        <xdr:cNvPr id="258" name="フローチャート: 判断 257"/>
        <xdr:cNvSpPr/>
      </xdr:nvSpPr>
      <xdr:spPr>
        <a:xfrm>
          <a:off x="2857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59" name="テキスト ボックス 25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0" name="テキスト ボックス 25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1" name="テキスト ボックス 26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2" name="テキスト ボックス 26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3" name="テキスト ボックス 26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42545</xdr:rowOff>
    </xdr:from>
    <xdr:to>
      <xdr:col>24</xdr:col>
      <xdr:colOff>114300</xdr:colOff>
      <xdr:row>102</xdr:row>
      <xdr:rowOff>144145</xdr:rowOff>
    </xdr:to>
    <xdr:sp macro="" textlink="">
      <xdr:nvSpPr>
        <xdr:cNvPr id="264" name="楕円 263"/>
        <xdr:cNvSpPr/>
      </xdr:nvSpPr>
      <xdr:spPr>
        <a:xfrm>
          <a:off x="4584700" y="1753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65422</xdr:rowOff>
    </xdr:from>
    <xdr:ext cx="405111" cy="259045"/>
    <xdr:sp macro="" textlink="">
      <xdr:nvSpPr>
        <xdr:cNvPr id="265" name="【市民会館】&#10;有形固定資産減価償却率該当値テキスト"/>
        <xdr:cNvSpPr txBox="1"/>
      </xdr:nvSpPr>
      <xdr:spPr>
        <a:xfrm>
          <a:off x="4673600" y="1738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80645</xdr:rowOff>
    </xdr:from>
    <xdr:to>
      <xdr:col>20</xdr:col>
      <xdr:colOff>38100</xdr:colOff>
      <xdr:row>103</xdr:row>
      <xdr:rowOff>10795</xdr:rowOff>
    </xdr:to>
    <xdr:sp macro="" textlink="">
      <xdr:nvSpPr>
        <xdr:cNvPr id="266" name="楕円 265"/>
        <xdr:cNvSpPr/>
      </xdr:nvSpPr>
      <xdr:spPr>
        <a:xfrm>
          <a:off x="3746500" y="175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93345</xdr:rowOff>
    </xdr:from>
    <xdr:to>
      <xdr:col>24</xdr:col>
      <xdr:colOff>63500</xdr:colOff>
      <xdr:row>102</xdr:row>
      <xdr:rowOff>131445</xdr:rowOff>
    </xdr:to>
    <xdr:cxnSp macro="">
      <xdr:nvCxnSpPr>
        <xdr:cNvPr id="267" name="直線コネクタ 266"/>
        <xdr:cNvCxnSpPr/>
      </xdr:nvCxnSpPr>
      <xdr:spPr>
        <a:xfrm flipV="1">
          <a:off x="3797300" y="175812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102888</xdr:rowOff>
    </xdr:from>
    <xdr:ext cx="405111" cy="259045"/>
    <xdr:sp macro="" textlink="">
      <xdr:nvSpPr>
        <xdr:cNvPr id="268" name="n_1aveValue【市民会館】&#10;有形固定資産減価償却率"/>
        <xdr:cNvSpPr txBox="1"/>
      </xdr:nvSpPr>
      <xdr:spPr>
        <a:xfrm>
          <a:off x="35820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105427</xdr:rowOff>
    </xdr:from>
    <xdr:ext cx="405111" cy="259045"/>
    <xdr:sp macro="" textlink="">
      <xdr:nvSpPr>
        <xdr:cNvPr id="269" name="n_2aveValue【市民会館】&#10;有形固定資産減価償却率"/>
        <xdr:cNvSpPr txBox="1"/>
      </xdr:nvSpPr>
      <xdr:spPr>
        <a:xfrm>
          <a:off x="2705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27322</xdr:rowOff>
    </xdr:from>
    <xdr:ext cx="405111" cy="259045"/>
    <xdr:sp macro="" textlink="">
      <xdr:nvSpPr>
        <xdr:cNvPr id="270" name="n_1mainValue【市民会館】&#10;有形固定資産減価償却率"/>
        <xdr:cNvSpPr txBox="1"/>
      </xdr:nvSpPr>
      <xdr:spPr>
        <a:xfrm>
          <a:off x="3582044" y="1734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2" name="正方形/長方形 2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3" name="正方形/長方形 2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4" name="正方形/長方形 2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5" name="正方形/長方形 2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6" name="正方形/長方形 2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7" name="正方形/長方形 2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8" name="正方形/長方形 27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9" name="テキスト ボックス 27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0" name="直線コネクタ 27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81" name="直線コネクタ 28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82" name="テキスト ボックス 28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83" name="直線コネクタ 28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84" name="テキスト ボックス 28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85" name="直線コネクタ 28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86" name="テキスト ボックス 28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87" name="直線コネクタ 28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88" name="テキスト ボックス 28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89" name="直線コネクタ 28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90" name="テキスト ボックス 28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91" name="直線コネクタ 29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92" name="テキスト ボックス 29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3" name="直線コネクタ 29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4" name="テキスト ボックス 29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161108</xdr:rowOff>
    </xdr:from>
    <xdr:to>
      <xdr:col>54</xdr:col>
      <xdr:colOff>189865</xdr:colOff>
      <xdr:row>108</xdr:row>
      <xdr:rowOff>79466</xdr:rowOff>
    </xdr:to>
    <xdr:cxnSp macro="">
      <xdr:nvCxnSpPr>
        <xdr:cNvPr id="296" name="直線コネクタ 295"/>
        <xdr:cNvCxnSpPr/>
      </xdr:nvCxnSpPr>
      <xdr:spPr>
        <a:xfrm flipV="1">
          <a:off x="10476865" y="17306108"/>
          <a:ext cx="0" cy="128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83293</xdr:rowOff>
    </xdr:from>
    <xdr:ext cx="469744" cy="259045"/>
    <xdr:sp macro="" textlink="">
      <xdr:nvSpPr>
        <xdr:cNvPr id="297" name="【市民会館】&#10;一人当たり面積最小値テキスト"/>
        <xdr:cNvSpPr txBox="1"/>
      </xdr:nvSpPr>
      <xdr:spPr>
        <a:xfrm>
          <a:off x="10515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79466</xdr:rowOff>
    </xdr:from>
    <xdr:to>
      <xdr:col>55</xdr:col>
      <xdr:colOff>88900</xdr:colOff>
      <xdr:row>108</xdr:row>
      <xdr:rowOff>79466</xdr:rowOff>
    </xdr:to>
    <xdr:cxnSp macro="">
      <xdr:nvCxnSpPr>
        <xdr:cNvPr id="298" name="直線コネクタ 297"/>
        <xdr:cNvCxnSpPr/>
      </xdr:nvCxnSpPr>
      <xdr:spPr>
        <a:xfrm>
          <a:off x="10388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107785</xdr:rowOff>
    </xdr:from>
    <xdr:ext cx="469744" cy="259045"/>
    <xdr:sp macro="" textlink="">
      <xdr:nvSpPr>
        <xdr:cNvPr id="299" name="【市民会館】&#10;一人当たり面積最大値テキスト"/>
        <xdr:cNvSpPr txBox="1"/>
      </xdr:nvSpPr>
      <xdr:spPr>
        <a:xfrm>
          <a:off x="10515600" y="1708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161108</xdr:rowOff>
    </xdr:from>
    <xdr:to>
      <xdr:col>55</xdr:col>
      <xdr:colOff>88900</xdr:colOff>
      <xdr:row>100</xdr:row>
      <xdr:rowOff>161108</xdr:rowOff>
    </xdr:to>
    <xdr:cxnSp macro="">
      <xdr:nvCxnSpPr>
        <xdr:cNvPr id="300" name="直線コネクタ 299"/>
        <xdr:cNvCxnSpPr/>
      </xdr:nvCxnSpPr>
      <xdr:spPr>
        <a:xfrm>
          <a:off x="10388600" y="1730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165843</xdr:rowOff>
    </xdr:from>
    <xdr:ext cx="469744" cy="259045"/>
    <xdr:sp macro="" textlink="">
      <xdr:nvSpPr>
        <xdr:cNvPr id="301" name="【市民会館】&#10;一人当たり面積平均値テキスト"/>
        <xdr:cNvSpPr txBox="1"/>
      </xdr:nvSpPr>
      <xdr:spPr>
        <a:xfrm>
          <a:off x="10515600" y="17825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142966</xdr:rowOff>
    </xdr:from>
    <xdr:to>
      <xdr:col>55</xdr:col>
      <xdr:colOff>50800</xdr:colOff>
      <xdr:row>105</xdr:row>
      <xdr:rowOff>73116</xdr:rowOff>
    </xdr:to>
    <xdr:sp macro="" textlink="">
      <xdr:nvSpPr>
        <xdr:cNvPr id="302" name="フローチャート: 判断 301"/>
        <xdr:cNvSpPr/>
      </xdr:nvSpPr>
      <xdr:spPr>
        <a:xfrm>
          <a:off x="104267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139700</xdr:rowOff>
    </xdr:from>
    <xdr:to>
      <xdr:col>50</xdr:col>
      <xdr:colOff>165100</xdr:colOff>
      <xdr:row>105</xdr:row>
      <xdr:rowOff>69850</xdr:rowOff>
    </xdr:to>
    <xdr:sp macro="" textlink="">
      <xdr:nvSpPr>
        <xdr:cNvPr id="303" name="フローチャート: 判断 302"/>
        <xdr:cNvSpPr/>
      </xdr:nvSpPr>
      <xdr:spPr>
        <a:xfrm>
          <a:off x="9588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139700</xdr:rowOff>
    </xdr:from>
    <xdr:to>
      <xdr:col>46</xdr:col>
      <xdr:colOff>38100</xdr:colOff>
      <xdr:row>105</xdr:row>
      <xdr:rowOff>69850</xdr:rowOff>
    </xdr:to>
    <xdr:sp macro="" textlink="">
      <xdr:nvSpPr>
        <xdr:cNvPr id="304" name="フローチャート: 判断 303"/>
        <xdr:cNvSpPr/>
      </xdr:nvSpPr>
      <xdr:spPr>
        <a:xfrm>
          <a:off x="8699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5" name="テキスト ボックス 30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6" name="テキスト ボックス 30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7" name="テキスト ボックス 30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8" name="テキスト ボックス 30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9" name="テキスト ボックス 30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147864</xdr:rowOff>
    </xdr:from>
    <xdr:to>
      <xdr:col>55</xdr:col>
      <xdr:colOff>50800</xdr:colOff>
      <xdr:row>108</xdr:row>
      <xdr:rowOff>78014</xdr:rowOff>
    </xdr:to>
    <xdr:sp macro="" textlink="">
      <xdr:nvSpPr>
        <xdr:cNvPr id="310" name="楕円 309"/>
        <xdr:cNvSpPr/>
      </xdr:nvSpPr>
      <xdr:spPr>
        <a:xfrm>
          <a:off x="104267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62791</xdr:rowOff>
    </xdr:from>
    <xdr:ext cx="469744" cy="259045"/>
    <xdr:sp macro="" textlink="">
      <xdr:nvSpPr>
        <xdr:cNvPr id="311" name="【市民会館】&#10;一人当たり面積該当値テキスト"/>
        <xdr:cNvSpPr txBox="1"/>
      </xdr:nvSpPr>
      <xdr:spPr>
        <a:xfrm>
          <a:off x="10515600" y="1840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144599</xdr:rowOff>
    </xdr:from>
    <xdr:to>
      <xdr:col>50</xdr:col>
      <xdr:colOff>165100</xdr:colOff>
      <xdr:row>108</xdr:row>
      <xdr:rowOff>74749</xdr:rowOff>
    </xdr:to>
    <xdr:sp macro="" textlink="">
      <xdr:nvSpPr>
        <xdr:cNvPr id="312" name="楕円 311"/>
        <xdr:cNvSpPr/>
      </xdr:nvSpPr>
      <xdr:spPr>
        <a:xfrm>
          <a:off x="9588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23949</xdr:rowOff>
    </xdr:from>
    <xdr:to>
      <xdr:col>55</xdr:col>
      <xdr:colOff>0</xdr:colOff>
      <xdr:row>108</xdr:row>
      <xdr:rowOff>27214</xdr:rowOff>
    </xdr:to>
    <xdr:cxnSp macro="">
      <xdr:nvCxnSpPr>
        <xdr:cNvPr id="313" name="直線コネクタ 312"/>
        <xdr:cNvCxnSpPr/>
      </xdr:nvCxnSpPr>
      <xdr:spPr>
        <a:xfrm>
          <a:off x="9639300" y="1854054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86377</xdr:rowOff>
    </xdr:from>
    <xdr:ext cx="469744" cy="259045"/>
    <xdr:sp macro="" textlink="">
      <xdr:nvSpPr>
        <xdr:cNvPr id="314" name="n_1aveValue【市民会館】&#10;一人当たり面積"/>
        <xdr:cNvSpPr txBox="1"/>
      </xdr:nvSpPr>
      <xdr:spPr>
        <a:xfrm>
          <a:off x="9391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86377</xdr:rowOff>
    </xdr:from>
    <xdr:ext cx="469744" cy="259045"/>
    <xdr:sp macro="" textlink="">
      <xdr:nvSpPr>
        <xdr:cNvPr id="315" name="n_2aveValue【市民会館】&#10;一人当たり面積"/>
        <xdr:cNvSpPr txBox="1"/>
      </xdr:nvSpPr>
      <xdr:spPr>
        <a:xfrm>
          <a:off x="8515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65876</xdr:rowOff>
    </xdr:from>
    <xdr:ext cx="469744" cy="259045"/>
    <xdr:sp macro="" textlink="">
      <xdr:nvSpPr>
        <xdr:cNvPr id="316" name="n_1mainValue【市民会館】&#10;一人当たり面積"/>
        <xdr:cNvSpPr txBox="1"/>
      </xdr:nvSpPr>
      <xdr:spPr>
        <a:xfrm>
          <a:off x="9391727" y="185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27" name="直線コネクタ 32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28" name="テキスト ボックス 327"/>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9" name="直線コネクタ 32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0" name="テキスト ボックス 32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1" name="直線コネクタ 33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2" name="テキスト ボックス 33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3" name="直線コネクタ 33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4" name="テキスト ボックス 33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5" name="直線コネクタ 33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36" name="テキスト ボックス 33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41</xdr:row>
      <xdr:rowOff>62865</xdr:rowOff>
    </xdr:to>
    <xdr:cxnSp macro="">
      <xdr:nvCxnSpPr>
        <xdr:cNvPr id="340" name="直線コネクタ 339"/>
        <xdr:cNvCxnSpPr/>
      </xdr:nvCxnSpPr>
      <xdr:spPr>
        <a:xfrm flipV="1">
          <a:off x="16318864" y="567690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66692</xdr:rowOff>
    </xdr:from>
    <xdr:ext cx="340478" cy="259045"/>
    <xdr:sp macro="" textlink="">
      <xdr:nvSpPr>
        <xdr:cNvPr id="341" name="【一般廃棄物処理施設】&#10;有形固定資産減価償却率最小値テキスト"/>
        <xdr:cNvSpPr txBox="1"/>
      </xdr:nvSpPr>
      <xdr:spPr>
        <a:xfrm>
          <a:off x="16357600" y="70961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62865</xdr:rowOff>
    </xdr:from>
    <xdr:to>
      <xdr:col>86</xdr:col>
      <xdr:colOff>25400</xdr:colOff>
      <xdr:row>41</xdr:row>
      <xdr:rowOff>62865</xdr:rowOff>
    </xdr:to>
    <xdr:cxnSp macro="">
      <xdr:nvCxnSpPr>
        <xdr:cNvPr id="342" name="直線コネクタ 341"/>
        <xdr:cNvCxnSpPr/>
      </xdr:nvCxnSpPr>
      <xdr:spPr>
        <a:xfrm>
          <a:off x="16230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343" name="【一般廃棄物処理施設】&#10;有形固定資産減価償却率最大値テキスト"/>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344" name="直線コネクタ 343"/>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127652</xdr:rowOff>
    </xdr:from>
    <xdr:ext cx="405111" cy="259045"/>
    <xdr:sp macro="" textlink="">
      <xdr:nvSpPr>
        <xdr:cNvPr id="345" name="【一般廃棄物処理施設】&#10;有形固定資産減価償却率平均値テキスト"/>
        <xdr:cNvSpPr txBox="1"/>
      </xdr:nvSpPr>
      <xdr:spPr>
        <a:xfrm>
          <a:off x="16357600" y="6128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149225</xdr:rowOff>
    </xdr:from>
    <xdr:to>
      <xdr:col>85</xdr:col>
      <xdr:colOff>177800</xdr:colOff>
      <xdr:row>36</xdr:row>
      <xdr:rowOff>79375</xdr:rowOff>
    </xdr:to>
    <xdr:sp macro="" textlink="">
      <xdr:nvSpPr>
        <xdr:cNvPr id="346" name="フローチャート: 判断 345"/>
        <xdr:cNvSpPr/>
      </xdr:nvSpPr>
      <xdr:spPr>
        <a:xfrm>
          <a:off x="162687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116840</xdr:rowOff>
    </xdr:from>
    <xdr:to>
      <xdr:col>81</xdr:col>
      <xdr:colOff>101600</xdr:colOff>
      <xdr:row>36</xdr:row>
      <xdr:rowOff>46990</xdr:rowOff>
    </xdr:to>
    <xdr:sp macro="" textlink="">
      <xdr:nvSpPr>
        <xdr:cNvPr id="347" name="フローチャート: 判断 346"/>
        <xdr:cNvSpPr/>
      </xdr:nvSpPr>
      <xdr:spPr>
        <a:xfrm>
          <a:off x="15430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52070</xdr:rowOff>
    </xdr:from>
    <xdr:to>
      <xdr:col>76</xdr:col>
      <xdr:colOff>165100</xdr:colOff>
      <xdr:row>35</xdr:row>
      <xdr:rowOff>153670</xdr:rowOff>
    </xdr:to>
    <xdr:sp macro="" textlink="">
      <xdr:nvSpPr>
        <xdr:cNvPr id="348" name="フローチャート: 判断 347"/>
        <xdr:cNvSpPr/>
      </xdr:nvSpPr>
      <xdr:spPr>
        <a:xfrm>
          <a:off x="145415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154940</xdr:rowOff>
    </xdr:from>
    <xdr:to>
      <xdr:col>85</xdr:col>
      <xdr:colOff>177800</xdr:colOff>
      <xdr:row>33</xdr:row>
      <xdr:rowOff>85090</xdr:rowOff>
    </xdr:to>
    <xdr:sp macro="" textlink="">
      <xdr:nvSpPr>
        <xdr:cNvPr id="354" name="楕円 353"/>
        <xdr:cNvSpPr/>
      </xdr:nvSpPr>
      <xdr:spPr>
        <a:xfrm>
          <a:off x="16268700" y="56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92727</xdr:rowOff>
    </xdr:from>
    <xdr:ext cx="405111" cy="259045"/>
    <xdr:sp macro="" textlink="">
      <xdr:nvSpPr>
        <xdr:cNvPr id="355" name="【一般廃棄物処理施設】&#10;有形固定資産減価償却率該当値テキスト"/>
        <xdr:cNvSpPr txBox="1"/>
      </xdr:nvSpPr>
      <xdr:spPr>
        <a:xfrm>
          <a:off x="16357600" y="557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107315</xdr:rowOff>
    </xdr:from>
    <xdr:to>
      <xdr:col>81</xdr:col>
      <xdr:colOff>101600</xdr:colOff>
      <xdr:row>34</xdr:row>
      <xdr:rowOff>37465</xdr:rowOff>
    </xdr:to>
    <xdr:sp macro="" textlink="">
      <xdr:nvSpPr>
        <xdr:cNvPr id="356" name="楕円 355"/>
        <xdr:cNvSpPr/>
      </xdr:nvSpPr>
      <xdr:spPr>
        <a:xfrm>
          <a:off x="15430500" y="576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34290</xdr:rowOff>
    </xdr:from>
    <xdr:to>
      <xdr:col>85</xdr:col>
      <xdr:colOff>127000</xdr:colOff>
      <xdr:row>33</xdr:row>
      <xdr:rowOff>158115</xdr:rowOff>
    </xdr:to>
    <xdr:cxnSp macro="">
      <xdr:nvCxnSpPr>
        <xdr:cNvPr id="357" name="直線コネクタ 356"/>
        <xdr:cNvCxnSpPr/>
      </xdr:nvCxnSpPr>
      <xdr:spPr>
        <a:xfrm flipV="1">
          <a:off x="15481300" y="5692140"/>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38117</xdr:rowOff>
    </xdr:from>
    <xdr:ext cx="405111" cy="259045"/>
    <xdr:sp macro="" textlink="">
      <xdr:nvSpPr>
        <xdr:cNvPr id="358" name="n_1aveValue【一般廃棄物処理施設】&#10;有形固定資産減価償却率"/>
        <xdr:cNvSpPr txBox="1"/>
      </xdr:nvSpPr>
      <xdr:spPr>
        <a:xfrm>
          <a:off x="152660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170197</xdr:rowOff>
    </xdr:from>
    <xdr:ext cx="405111" cy="259045"/>
    <xdr:sp macro="" textlink="">
      <xdr:nvSpPr>
        <xdr:cNvPr id="359" name="n_2aveValue【一般廃棄物処理施設】&#10;有形固定資産減価償却率"/>
        <xdr:cNvSpPr txBox="1"/>
      </xdr:nvSpPr>
      <xdr:spPr>
        <a:xfrm>
          <a:off x="143897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53992</xdr:rowOff>
    </xdr:from>
    <xdr:ext cx="405111" cy="259045"/>
    <xdr:sp macro="" textlink="">
      <xdr:nvSpPr>
        <xdr:cNvPr id="360" name="n_1mainValue【一般廃棄物処理施設】&#10;有形固定資産減価償却率"/>
        <xdr:cNvSpPr txBox="1"/>
      </xdr:nvSpPr>
      <xdr:spPr>
        <a:xfrm>
          <a:off x="15266044" y="554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1" name="直線コネクタ 37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72" name="テキスト ボックス 37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3" name="直線コネクタ 37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74" name="テキスト ボックス 37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5" name="直線コネクタ 37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6" name="テキスト ボックス 37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7" name="直線コネクタ 37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8" name="テキスト ボックス 37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9" name="直線コネクタ 37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80" name="テキスト ボックス 37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82" name="テキスト ボックス 3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131944</xdr:rowOff>
    </xdr:from>
    <xdr:to>
      <xdr:col>116</xdr:col>
      <xdr:colOff>62864</xdr:colOff>
      <xdr:row>41</xdr:row>
      <xdr:rowOff>154956</xdr:rowOff>
    </xdr:to>
    <xdr:cxnSp macro="">
      <xdr:nvCxnSpPr>
        <xdr:cNvPr id="384" name="直線コネクタ 383"/>
        <xdr:cNvCxnSpPr/>
      </xdr:nvCxnSpPr>
      <xdr:spPr>
        <a:xfrm flipV="1">
          <a:off x="22160864" y="5789794"/>
          <a:ext cx="0" cy="139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158783</xdr:rowOff>
    </xdr:from>
    <xdr:ext cx="534377" cy="259045"/>
    <xdr:sp macro="" textlink="">
      <xdr:nvSpPr>
        <xdr:cNvPr id="385" name="【一般廃棄物処理施設】&#10;一人当たり有形固定資産（償却資産）額最小値テキスト"/>
        <xdr:cNvSpPr txBox="1"/>
      </xdr:nvSpPr>
      <xdr:spPr>
        <a:xfrm>
          <a:off x="22199600" y="71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154956</xdr:rowOff>
    </xdr:from>
    <xdr:to>
      <xdr:col>116</xdr:col>
      <xdr:colOff>152400</xdr:colOff>
      <xdr:row>41</xdr:row>
      <xdr:rowOff>154956</xdr:rowOff>
    </xdr:to>
    <xdr:cxnSp macro="">
      <xdr:nvCxnSpPr>
        <xdr:cNvPr id="386" name="直線コネクタ 385"/>
        <xdr:cNvCxnSpPr/>
      </xdr:nvCxnSpPr>
      <xdr:spPr>
        <a:xfrm>
          <a:off x="22072600" y="718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78621</xdr:rowOff>
    </xdr:from>
    <xdr:ext cx="599010" cy="259045"/>
    <xdr:sp macro="" textlink="">
      <xdr:nvSpPr>
        <xdr:cNvPr id="387" name="【一般廃棄物処理施設】&#10;一人当たり有形固定資産（償却資産）額最大値テキスト"/>
        <xdr:cNvSpPr txBox="1"/>
      </xdr:nvSpPr>
      <xdr:spPr>
        <a:xfrm>
          <a:off x="22199600" y="556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131944</xdr:rowOff>
    </xdr:from>
    <xdr:to>
      <xdr:col>116</xdr:col>
      <xdr:colOff>152400</xdr:colOff>
      <xdr:row>33</xdr:row>
      <xdr:rowOff>131944</xdr:rowOff>
    </xdr:to>
    <xdr:cxnSp macro="">
      <xdr:nvCxnSpPr>
        <xdr:cNvPr id="388" name="直線コネクタ 387"/>
        <xdr:cNvCxnSpPr/>
      </xdr:nvCxnSpPr>
      <xdr:spPr>
        <a:xfrm>
          <a:off x="22072600" y="578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66732</xdr:rowOff>
    </xdr:from>
    <xdr:ext cx="599010" cy="259045"/>
    <xdr:sp macro="" textlink="">
      <xdr:nvSpPr>
        <xdr:cNvPr id="389" name="【一般廃棄物処理施設】&#10;一人当たり有形固定資産（償却資産）額平均値テキスト"/>
        <xdr:cNvSpPr txBox="1"/>
      </xdr:nvSpPr>
      <xdr:spPr>
        <a:xfrm>
          <a:off x="22199600" y="658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43855</xdr:rowOff>
    </xdr:from>
    <xdr:to>
      <xdr:col>116</xdr:col>
      <xdr:colOff>114300</xdr:colOff>
      <xdr:row>39</xdr:row>
      <xdr:rowOff>145455</xdr:rowOff>
    </xdr:to>
    <xdr:sp macro="" textlink="">
      <xdr:nvSpPr>
        <xdr:cNvPr id="390" name="フローチャート: 判断 389"/>
        <xdr:cNvSpPr/>
      </xdr:nvSpPr>
      <xdr:spPr>
        <a:xfrm>
          <a:off x="22110700" y="673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171110</xdr:rowOff>
    </xdr:from>
    <xdr:to>
      <xdr:col>112</xdr:col>
      <xdr:colOff>38100</xdr:colOff>
      <xdr:row>39</xdr:row>
      <xdr:rowOff>101260</xdr:rowOff>
    </xdr:to>
    <xdr:sp macro="" textlink="">
      <xdr:nvSpPr>
        <xdr:cNvPr id="391" name="フローチャート: 判断 390"/>
        <xdr:cNvSpPr/>
      </xdr:nvSpPr>
      <xdr:spPr>
        <a:xfrm>
          <a:off x="21272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82120</xdr:rowOff>
    </xdr:from>
    <xdr:to>
      <xdr:col>107</xdr:col>
      <xdr:colOff>101600</xdr:colOff>
      <xdr:row>40</xdr:row>
      <xdr:rowOff>12270</xdr:rowOff>
    </xdr:to>
    <xdr:sp macro="" textlink="">
      <xdr:nvSpPr>
        <xdr:cNvPr id="392" name="フローチャート: 判断 391"/>
        <xdr:cNvSpPr/>
      </xdr:nvSpPr>
      <xdr:spPr>
        <a:xfrm>
          <a:off x="20383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9905</xdr:rowOff>
    </xdr:from>
    <xdr:to>
      <xdr:col>116</xdr:col>
      <xdr:colOff>114300</xdr:colOff>
      <xdr:row>40</xdr:row>
      <xdr:rowOff>111505</xdr:rowOff>
    </xdr:to>
    <xdr:sp macro="" textlink="">
      <xdr:nvSpPr>
        <xdr:cNvPr id="398" name="楕円 397"/>
        <xdr:cNvSpPr/>
      </xdr:nvSpPr>
      <xdr:spPr>
        <a:xfrm>
          <a:off x="22110700" y="686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159782</xdr:rowOff>
    </xdr:from>
    <xdr:ext cx="534377" cy="259045"/>
    <xdr:sp macro="" textlink="">
      <xdr:nvSpPr>
        <xdr:cNvPr id="399" name="【一般廃棄物処理施設】&#10;一人当たり有形固定資産（償却資産）額該当値テキスト"/>
        <xdr:cNvSpPr txBox="1"/>
      </xdr:nvSpPr>
      <xdr:spPr>
        <a:xfrm>
          <a:off x="22199600" y="684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137464</xdr:rowOff>
    </xdr:from>
    <xdr:to>
      <xdr:col>112</xdr:col>
      <xdr:colOff>38100</xdr:colOff>
      <xdr:row>41</xdr:row>
      <xdr:rowOff>67614</xdr:rowOff>
    </xdr:to>
    <xdr:sp macro="" textlink="">
      <xdr:nvSpPr>
        <xdr:cNvPr id="400" name="楕円 399"/>
        <xdr:cNvSpPr/>
      </xdr:nvSpPr>
      <xdr:spPr>
        <a:xfrm>
          <a:off x="21272500" y="699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60705</xdr:rowOff>
    </xdr:from>
    <xdr:to>
      <xdr:col>116</xdr:col>
      <xdr:colOff>63500</xdr:colOff>
      <xdr:row>41</xdr:row>
      <xdr:rowOff>16814</xdr:rowOff>
    </xdr:to>
    <xdr:cxnSp macro="">
      <xdr:nvCxnSpPr>
        <xdr:cNvPr id="401" name="直線コネクタ 400"/>
        <xdr:cNvCxnSpPr/>
      </xdr:nvCxnSpPr>
      <xdr:spPr>
        <a:xfrm flipV="1">
          <a:off x="21323300" y="6918705"/>
          <a:ext cx="838200" cy="12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117787</xdr:rowOff>
    </xdr:from>
    <xdr:ext cx="599010" cy="259045"/>
    <xdr:sp macro="" textlink="">
      <xdr:nvSpPr>
        <xdr:cNvPr id="402" name="n_1aveValue【一般廃棄物処理施設】&#10;一人当たり有形固定資産（償却資産）額"/>
        <xdr:cNvSpPr txBox="1"/>
      </xdr:nvSpPr>
      <xdr:spPr>
        <a:xfrm>
          <a:off x="210110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28797</xdr:rowOff>
    </xdr:from>
    <xdr:ext cx="599010" cy="259045"/>
    <xdr:sp macro="" textlink="">
      <xdr:nvSpPr>
        <xdr:cNvPr id="403" name="n_2aveValue【一般廃棄物処理施設】&#10;一人当たり有形固定資産（償却資産）額"/>
        <xdr:cNvSpPr txBox="1"/>
      </xdr:nvSpPr>
      <xdr:spPr>
        <a:xfrm>
          <a:off x="20134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58741</xdr:rowOff>
    </xdr:from>
    <xdr:ext cx="534377" cy="259045"/>
    <xdr:sp macro="" textlink="">
      <xdr:nvSpPr>
        <xdr:cNvPr id="404" name="n_1mainValue【一般廃棄物処理施設】&#10;一人当たり有形固定資産（償却資産）額"/>
        <xdr:cNvSpPr txBox="1"/>
      </xdr:nvSpPr>
      <xdr:spPr>
        <a:xfrm>
          <a:off x="21043411" y="708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5" name="テキスト ボックス 41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6" name="直線コネクタ 41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17" name="テキスト ボックス 41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8" name="直線コネクタ 41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9" name="テキスト ボックス 41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0" name="直線コネクタ 41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1" name="テキスト ボックス 42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2" name="直線コネクタ 42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3" name="テキスト ボックス 42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5" name="テキスト ボックス 4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73152</xdr:rowOff>
    </xdr:to>
    <xdr:cxnSp macro="">
      <xdr:nvCxnSpPr>
        <xdr:cNvPr id="427" name="直線コネクタ 426"/>
        <xdr:cNvCxnSpPr/>
      </xdr:nvCxnSpPr>
      <xdr:spPr>
        <a:xfrm flipV="1">
          <a:off x="16318864" y="9621774"/>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76979</xdr:rowOff>
    </xdr:from>
    <xdr:ext cx="405111" cy="259045"/>
    <xdr:sp macro="" textlink="">
      <xdr:nvSpPr>
        <xdr:cNvPr id="428" name="【保健センター・保健所】&#10;有形固定資産減価償却率最小値テキスト"/>
        <xdr:cNvSpPr txBox="1"/>
      </xdr:nvSpPr>
      <xdr:spPr>
        <a:xfrm>
          <a:off x="16357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73152</xdr:rowOff>
    </xdr:from>
    <xdr:to>
      <xdr:col>86</xdr:col>
      <xdr:colOff>25400</xdr:colOff>
      <xdr:row>63</xdr:row>
      <xdr:rowOff>73152</xdr:rowOff>
    </xdr:to>
    <xdr:cxnSp macro="">
      <xdr:nvCxnSpPr>
        <xdr:cNvPr id="429" name="直線コネクタ 428"/>
        <xdr:cNvCxnSpPr/>
      </xdr:nvCxnSpPr>
      <xdr:spPr>
        <a:xfrm>
          <a:off x="16230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430" name="【保健センター・保健所】&#10;有形固定資産減価償却率最大値テキスト"/>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431" name="直線コネクタ 430"/>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112793</xdr:rowOff>
    </xdr:from>
    <xdr:ext cx="405111" cy="259045"/>
    <xdr:sp macro="" textlink="">
      <xdr:nvSpPr>
        <xdr:cNvPr id="432" name="【保健センター・保健所】&#10;有形固定資産減価償却率平均値テキスト"/>
        <xdr:cNvSpPr txBox="1"/>
      </xdr:nvSpPr>
      <xdr:spPr>
        <a:xfrm>
          <a:off x="163576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433" name="フローチャート: 判断 432"/>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20066</xdr:rowOff>
    </xdr:from>
    <xdr:to>
      <xdr:col>81</xdr:col>
      <xdr:colOff>101600</xdr:colOff>
      <xdr:row>60</xdr:row>
      <xdr:rowOff>121666</xdr:rowOff>
    </xdr:to>
    <xdr:sp macro="" textlink="">
      <xdr:nvSpPr>
        <xdr:cNvPr id="434" name="フローチャート: 判断 433"/>
        <xdr:cNvSpPr/>
      </xdr:nvSpPr>
      <xdr:spPr>
        <a:xfrm>
          <a:off x="15430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56642</xdr:rowOff>
    </xdr:from>
    <xdr:to>
      <xdr:col>76</xdr:col>
      <xdr:colOff>165100</xdr:colOff>
      <xdr:row>60</xdr:row>
      <xdr:rowOff>158242</xdr:rowOff>
    </xdr:to>
    <xdr:sp macro="" textlink="">
      <xdr:nvSpPr>
        <xdr:cNvPr id="435" name="フローチャート: 判断 434"/>
        <xdr:cNvSpPr/>
      </xdr:nvSpPr>
      <xdr:spPr>
        <a:xfrm>
          <a:off x="14541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6" name="テキスト ボックス 4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7" name="テキスト ボックス 4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8" name="テキスト ボックス 4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9" name="テキスト ボックス 4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0" name="テキスト ボックス 4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65786</xdr:rowOff>
    </xdr:from>
    <xdr:to>
      <xdr:col>85</xdr:col>
      <xdr:colOff>177800</xdr:colOff>
      <xdr:row>58</xdr:row>
      <xdr:rowOff>167386</xdr:rowOff>
    </xdr:to>
    <xdr:sp macro="" textlink="">
      <xdr:nvSpPr>
        <xdr:cNvPr id="441" name="楕円 440"/>
        <xdr:cNvSpPr/>
      </xdr:nvSpPr>
      <xdr:spPr>
        <a:xfrm>
          <a:off x="16268700" y="100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88663</xdr:rowOff>
    </xdr:from>
    <xdr:ext cx="405111" cy="259045"/>
    <xdr:sp macro="" textlink="">
      <xdr:nvSpPr>
        <xdr:cNvPr id="442" name="【保健センター・保健所】&#10;有形固定資産減価償却率該当値テキスト"/>
        <xdr:cNvSpPr txBox="1"/>
      </xdr:nvSpPr>
      <xdr:spPr>
        <a:xfrm>
          <a:off x="16357600" y="986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109220</xdr:rowOff>
    </xdr:from>
    <xdr:to>
      <xdr:col>81</xdr:col>
      <xdr:colOff>101600</xdr:colOff>
      <xdr:row>59</xdr:row>
      <xdr:rowOff>39370</xdr:rowOff>
    </xdr:to>
    <xdr:sp macro="" textlink="">
      <xdr:nvSpPr>
        <xdr:cNvPr id="443" name="楕円 442"/>
        <xdr:cNvSpPr/>
      </xdr:nvSpPr>
      <xdr:spPr>
        <a:xfrm>
          <a:off x="15430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116586</xdr:rowOff>
    </xdr:from>
    <xdr:to>
      <xdr:col>85</xdr:col>
      <xdr:colOff>127000</xdr:colOff>
      <xdr:row>58</xdr:row>
      <xdr:rowOff>160020</xdr:rowOff>
    </xdr:to>
    <xdr:cxnSp macro="">
      <xdr:nvCxnSpPr>
        <xdr:cNvPr id="444" name="直線コネクタ 443"/>
        <xdr:cNvCxnSpPr/>
      </xdr:nvCxnSpPr>
      <xdr:spPr>
        <a:xfrm flipV="1">
          <a:off x="15481300" y="1006068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112793</xdr:rowOff>
    </xdr:from>
    <xdr:ext cx="405111" cy="259045"/>
    <xdr:sp macro="" textlink="">
      <xdr:nvSpPr>
        <xdr:cNvPr id="445" name="n_1aveValue【保健センター・保健所】&#10;有形固定資産減価償却率"/>
        <xdr:cNvSpPr txBox="1"/>
      </xdr:nvSpPr>
      <xdr:spPr>
        <a:xfrm>
          <a:off x="152660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3319</xdr:rowOff>
    </xdr:from>
    <xdr:ext cx="405111" cy="259045"/>
    <xdr:sp macro="" textlink="">
      <xdr:nvSpPr>
        <xdr:cNvPr id="446" name="n_2aveValue【保健センター・保健所】&#10;有形固定資産減価償却率"/>
        <xdr:cNvSpPr txBox="1"/>
      </xdr:nvSpPr>
      <xdr:spPr>
        <a:xfrm>
          <a:off x="14389744" y="1011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55897</xdr:rowOff>
    </xdr:from>
    <xdr:ext cx="405111" cy="259045"/>
    <xdr:sp macro="" textlink="">
      <xdr:nvSpPr>
        <xdr:cNvPr id="447" name="n_1mainValue【保健センター・保健所】&#10;有形固定資産減価償却率"/>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8" name="直線コネクタ 45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9" name="テキスト ボックス 45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0" name="直線コネクタ 45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1" name="テキスト ボックス 46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2" name="直線コネクタ 46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3" name="テキスト ボックス 46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4" name="直線コネクタ 46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5" name="テキスト ボックス 46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7" name="テキスト ボックス 4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107442</xdr:rowOff>
    </xdr:from>
    <xdr:to>
      <xdr:col>116</xdr:col>
      <xdr:colOff>62864</xdr:colOff>
      <xdr:row>63</xdr:row>
      <xdr:rowOff>61722</xdr:rowOff>
    </xdr:to>
    <xdr:cxnSp macro="">
      <xdr:nvCxnSpPr>
        <xdr:cNvPr id="469" name="直線コネクタ 468"/>
        <xdr:cNvCxnSpPr/>
      </xdr:nvCxnSpPr>
      <xdr:spPr>
        <a:xfrm flipV="1">
          <a:off x="22160864" y="98800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65549</xdr:rowOff>
    </xdr:from>
    <xdr:ext cx="469744" cy="259045"/>
    <xdr:sp macro="" textlink="">
      <xdr:nvSpPr>
        <xdr:cNvPr id="470" name="【保健センター・保健所】&#10;一人当たり面積最小値テキスト"/>
        <xdr:cNvSpPr txBox="1"/>
      </xdr:nvSpPr>
      <xdr:spPr>
        <a:xfrm>
          <a:off x="22199600" y="1086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61722</xdr:rowOff>
    </xdr:from>
    <xdr:to>
      <xdr:col>116</xdr:col>
      <xdr:colOff>152400</xdr:colOff>
      <xdr:row>63</xdr:row>
      <xdr:rowOff>61722</xdr:rowOff>
    </xdr:to>
    <xdr:cxnSp macro="">
      <xdr:nvCxnSpPr>
        <xdr:cNvPr id="471" name="直線コネクタ 470"/>
        <xdr:cNvCxnSpPr/>
      </xdr:nvCxnSpPr>
      <xdr:spPr>
        <a:xfrm>
          <a:off x="22072600" y="1086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54119</xdr:rowOff>
    </xdr:from>
    <xdr:ext cx="469744" cy="259045"/>
    <xdr:sp macro="" textlink="">
      <xdr:nvSpPr>
        <xdr:cNvPr id="472" name="【保健センター・保健所】&#10;一人当たり面積最大値テキスト"/>
        <xdr:cNvSpPr txBox="1"/>
      </xdr:nvSpPr>
      <xdr:spPr>
        <a:xfrm>
          <a:off x="22199600" y="965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107442</xdr:rowOff>
    </xdr:from>
    <xdr:to>
      <xdr:col>116</xdr:col>
      <xdr:colOff>152400</xdr:colOff>
      <xdr:row>57</xdr:row>
      <xdr:rowOff>107442</xdr:rowOff>
    </xdr:to>
    <xdr:cxnSp macro="">
      <xdr:nvCxnSpPr>
        <xdr:cNvPr id="473" name="直線コネクタ 472"/>
        <xdr:cNvCxnSpPr/>
      </xdr:nvCxnSpPr>
      <xdr:spPr>
        <a:xfrm>
          <a:off x="22072600" y="988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152671</xdr:rowOff>
    </xdr:from>
    <xdr:ext cx="469744" cy="259045"/>
    <xdr:sp macro="" textlink="">
      <xdr:nvSpPr>
        <xdr:cNvPr id="474" name="【保健センター・保健所】&#10;一人当たり面積平均値テキスト"/>
        <xdr:cNvSpPr txBox="1"/>
      </xdr:nvSpPr>
      <xdr:spPr>
        <a:xfrm>
          <a:off x="22199600" y="10439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129794</xdr:rowOff>
    </xdr:from>
    <xdr:to>
      <xdr:col>116</xdr:col>
      <xdr:colOff>114300</xdr:colOff>
      <xdr:row>62</xdr:row>
      <xdr:rowOff>59944</xdr:rowOff>
    </xdr:to>
    <xdr:sp macro="" textlink="">
      <xdr:nvSpPr>
        <xdr:cNvPr id="475" name="フローチャート: 判断 474"/>
        <xdr:cNvSpPr/>
      </xdr:nvSpPr>
      <xdr:spPr>
        <a:xfrm>
          <a:off x="221107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476" name="フローチャート: 判断 475"/>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70358</xdr:rowOff>
    </xdr:from>
    <xdr:to>
      <xdr:col>107</xdr:col>
      <xdr:colOff>101600</xdr:colOff>
      <xdr:row>62</xdr:row>
      <xdr:rowOff>508</xdr:rowOff>
    </xdr:to>
    <xdr:sp macro="" textlink="">
      <xdr:nvSpPr>
        <xdr:cNvPr id="477" name="フローチャート: 判断 476"/>
        <xdr:cNvSpPr/>
      </xdr:nvSpPr>
      <xdr:spPr>
        <a:xfrm>
          <a:off x="20383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483" name="楕円 482"/>
        <xdr:cNvSpPr/>
      </xdr:nvSpPr>
      <xdr:spPr>
        <a:xfrm>
          <a:off x="221107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42435</xdr:rowOff>
    </xdr:from>
    <xdr:ext cx="469744" cy="259045"/>
    <xdr:sp macro="" textlink="">
      <xdr:nvSpPr>
        <xdr:cNvPr id="484" name="【保健センター・保健所】&#10;一人当たり面積該当値テキスト"/>
        <xdr:cNvSpPr txBox="1"/>
      </xdr:nvSpPr>
      <xdr:spPr>
        <a:xfrm>
          <a:off x="22199600" y="1067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127508</xdr:rowOff>
    </xdr:from>
    <xdr:to>
      <xdr:col>112</xdr:col>
      <xdr:colOff>38100</xdr:colOff>
      <xdr:row>63</xdr:row>
      <xdr:rowOff>57658</xdr:rowOff>
    </xdr:to>
    <xdr:sp macro="" textlink="">
      <xdr:nvSpPr>
        <xdr:cNvPr id="485" name="楕円 484"/>
        <xdr:cNvSpPr/>
      </xdr:nvSpPr>
      <xdr:spPr>
        <a:xfrm>
          <a:off x="21272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6858</xdr:rowOff>
    </xdr:from>
    <xdr:to>
      <xdr:col>116</xdr:col>
      <xdr:colOff>63500</xdr:colOff>
      <xdr:row>63</xdr:row>
      <xdr:rowOff>6858</xdr:rowOff>
    </xdr:to>
    <xdr:cxnSp macro="">
      <xdr:nvCxnSpPr>
        <xdr:cNvPr id="486" name="直線コネクタ 485"/>
        <xdr:cNvCxnSpPr/>
      </xdr:nvCxnSpPr>
      <xdr:spPr>
        <a:xfrm>
          <a:off x="21323300" y="10808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58183</xdr:rowOff>
    </xdr:from>
    <xdr:ext cx="469744" cy="259045"/>
    <xdr:sp macro="" textlink="">
      <xdr:nvSpPr>
        <xdr:cNvPr id="487" name="n_1aveValue【保健センター・保健所】&#10;一人当たり面積"/>
        <xdr:cNvSpPr txBox="1"/>
      </xdr:nvSpPr>
      <xdr:spPr>
        <a:xfrm>
          <a:off x="210757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17035</xdr:rowOff>
    </xdr:from>
    <xdr:ext cx="469744" cy="259045"/>
    <xdr:sp macro="" textlink="">
      <xdr:nvSpPr>
        <xdr:cNvPr id="488" name="n_2aveValue【保健センター・保健所】&#10;一人当たり面積"/>
        <xdr:cNvSpPr txBox="1"/>
      </xdr:nvSpPr>
      <xdr:spPr>
        <a:xfrm>
          <a:off x="20199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48785</xdr:rowOff>
    </xdr:from>
    <xdr:ext cx="469744" cy="259045"/>
    <xdr:sp macro="" textlink="">
      <xdr:nvSpPr>
        <xdr:cNvPr id="489" name="n_1mainValue【保健センター・保健所】&#10;一人当たり面積"/>
        <xdr:cNvSpPr txBox="1"/>
      </xdr:nvSpPr>
      <xdr:spPr>
        <a:xfrm>
          <a:off x="210757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0" name="正方形/長方形 4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1" name="正方形/長方形 4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2" name="正方形/長方形 4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3" name="正方形/長方形 4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4" name="正方形/長方形 4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5" name="正方形/長方形 4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6" name="正方形/長方形 4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7" name="正方形/長方形 4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8" name="テキスト ボックス 4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9" name="直線コネクタ 4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00" name="直線コネクタ 49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01" name="テキスト ボックス 500"/>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2" name="直線コネクタ 50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3" name="テキスト ボックス 50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4" name="直線コネクタ 50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5" name="テキスト ボックス 50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6" name="直線コネクタ 50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7" name="テキスト ボックス 50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8" name="直線コネクタ 50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09" name="テキスト ボックス 50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0" name="直線コネクタ 5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1" name="テキスト ボックス 51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85</xdr:row>
      <xdr:rowOff>81914</xdr:rowOff>
    </xdr:to>
    <xdr:cxnSp macro="">
      <xdr:nvCxnSpPr>
        <xdr:cNvPr id="513" name="直線コネクタ 512"/>
        <xdr:cNvCxnSpPr/>
      </xdr:nvCxnSpPr>
      <xdr:spPr>
        <a:xfrm flipV="1">
          <a:off x="16318864" y="13228320"/>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85741</xdr:rowOff>
    </xdr:from>
    <xdr:ext cx="405111" cy="259045"/>
    <xdr:sp macro="" textlink="">
      <xdr:nvSpPr>
        <xdr:cNvPr id="514" name="【消防施設】&#10;有形固定資産減価償却率最小値テキスト"/>
        <xdr:cNvSpPr txBox="1"/>
      </xdr:nvSpPr>
      <xdr:spPr>
        <a:xfrm>
          <a:off x="16357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81914</xdr:rowOff>
    </xdr:from>
    <xdr:to>
      <xdr:col>86</xdr:col>
      <xdr:colOff>25400</xdr:colOff>
      <xdr:row>85</xdr:row>
      <xdr:rowOff>81914</xdr:rowOff>
    </xdr:to>
    <xdr:cxnSp macro="">
      <xdr:nvCxnSpPr>
        <xdr:cNvPr id="515" name="直線コネクタ 514"/>
        <xdr:cNvCxnSpPr/>
      </xdr:nvCxnSpPr>
      <xdr:spPr>
        <a:xfrm>
          <a:off x="16230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516" name="【消防施設】&#10;有形固定資産減価償却率最大値テキスト"/>
        <xdr:cNvSpPr txBox="1"/>
      </xdr:nvSpPr>
      <xdr:spPr>
        <a:xfrm>
          <a:off x="16357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517" name="直線コネクタ 516"/>
        <xdr:cNvCxnSpPr/>
      </xdr:nvCxnSpPr>
      <xdr:spPr>
        <a:xfrm>
          <a:off x="16230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69232</xdr:rowOff>
    </xdr:from>
    <xdr:ext cx="405111" cy="259045"/>
    <xdr:sp macro="" textlink="">
      <xdr:nvSpPr>
        <xdr:cNvPr id="518" name="【消防施設】&#10;有形固定資産減価償却率平均値テキスト"/>
        <xdr:cNvSpPr txBox="1"/>
      </xdr:nvSpPr>
      <xdr:spPr>
        <a:xfrm>
          <a:off x="16357600" y="13613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519" name="フローチャート: 判断 518"/>
        <xdr:cNvSpPr/>
      </xdr:nvSpPr>
      <xdr:spPr>
        <a:xfrm>
          <a:off x="16268700" y="1376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520" name="フローチャート: 判断 519"/>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137795</xdr:rowOff>
    </xdr:from>
    <xdr:to>
      <xdr:col>76</xdr:col>
      <xdr:colOff>165100</xdr:colOff>
      <xdr:row>81</xdr:row>
      <xdr:rowOff>67945</xdr:rowOff>
    </xdr:to>
    <xdr:sp macro="" textlink="">
      <xdr:nvSpPr>
        <xdr:cNvPr id="521" name="フローチャート: 判断 520"/>
        <xdr:cNvSpPr/>
      </xdr:nvSpPr>
      <xdr:spPr>
        <a:xfrm>
          <a:off x="14541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2" name="テキスト ボックス 5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3" name="テキスト ボックス 5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4" name="テキスト ボックス 5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5" name="テキスト ボックス 5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6" name="テキスト ボックス 5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31114</xdr:rowOff>
    </xdr:from>
    <xdr:to>
      <xdr:col>85</xdr:col>
      <xdr:colOff>177800</xdr:colOff>
      <xdr:row>82</xdr:row>
      <xdr:rowOff>132714</xdr:rowOff>
    </xdr:to>
    <xdr:sp macro="" textlink="">
      <xdr:nvSpPr>
        <xdr:cNvPr id="527" name="楕円 526"/>
        <xdr:cNvSpPr/>
      </xdr:nvSpPr>
      <xdr:spPr>
        <a:xfrm>
          <a:off x="162687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9541</xdr:rowOff>
    </xdr:from>
    <xdr:ext cx="405111" cy="259045"/>
    <xdr:sp macro="" textlink="">
      <xdr:nvSpPr>
        <xdr:cNvPr id="528" name="【消防施設】&#10;有形固定資産減価償却率該当値テキスト"/>
        <xdr:cNvSpPr txBox="1"/>
      </xdr:nvSpPr>
      <xdr:spPr>
        <a:xfrm>
          <a:off x="16357600"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38736</xdr:rowOff>
    </xdr:from>
    <xdr:to>
      <xdr:col>81</xdr:col>
      <xdr:colOff>101600</xdr:colOff>
      <xdr:row>82</xdr:row>
      <xdr:rowOff>140336</xdr:rowOff>
    </xdr:to>
    <xdr:sp macro="" textlink="">
      <xdr:nvSpPr>
        <xdr:cNvPr id="529" name="楕円 528"/>
        <xdr:cNvSpPr/>
      </xdr:nvSpPr>
      <xdr:spPr>
        <a:xfrm>
          <a:off x="15430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81914</xdr:rowOff>
    </xdr:from>
    <xdr:to>
      <xdr:col>85</xdr:col>
      <xdr:colOff>127000</xdr:colOff>
      <xdr:row>82</xdr:row>
      <xdr:rowOff>89536</xdr:rowOff>
    </xdr:to>
    <xdr:cxnSp macro="">
      <xdr:nvCxnSpPr>
        <xdr:cNvPr id="530" name="直線コネクタ 529"/>
        <xdr:cNvCxnSpPr/>
      </xdr:nvCxnSpPr>
      <xdr:spPr>
        <a:xfrm flipV="1">
          <a:off x="15481300" y="14140814"/>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67327</xdr:rowOff>
    </xdr:from>
    <xdr:ext cx="405111" cy="259045"/>
    <xdr:sp macro="" textlink="">
      <xdr:nvSpPr>
        <xdr:cNvPr id="531" name="n_1aveValue【消防施設】&#10;有形固定資産減価償却率"/>
        <xdr:cNvSpPr txBox="1"/>
      </xdr:nvSpPr>
      <xdr:spPr>
        <a:xfrm>
          <a:off x="152660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84472</xdr:rowOff>
    </xdr:from>
    <xdr:ext cx="405111" cy="259045"/>
    <xdr:sp macro="" textlink="">
      <xdr:nvSpPr>
        <xdr:cNvPr id="532" name="n_2aveValue【消防施設】&#10;有形固定資産減価償却率"/>
        <xdr:cNvSpPr txBox="1"/>
      </xdr:nvSpPr>
      <xdr:spPr>
        <a:xfrm>
          <a:off x="14389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131463</xdr:rowOff>
    </xdr:from>
    <xdr:ext cx="405111" cy="259045"/>
    <xdr:sp macro="" textlink="">
      <xdr:nvSpPr>
        <xdr:cNvPr id="533" name="n_1mainValue【消防施設】&#10;有形固定資産減価償却率"/>
        <xdr:cNvSpPr txBox="1"/>
      </xdr:nvSpPr>
      <xdr:spPr>
        <a:xfrm>
          <a:off x="15266044"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2" name="テキスト ボックス 5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3" name="直線コネクタ 5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4" name="直線コネクタ 54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5" name="テキスト ボックス 54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6" name="直線コネクタ 54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7" name="テキスト ボックス 54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8" name="直線コネクタ 54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9" name="テキスト ボックス 54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0" name="直線コネクタ 54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1" name="テキスト ボックス 55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2" name="直線コネクタ 5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3" name="テキスト ボックス 5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28956</xdr:rowOff>
    </xdr:to>
    <xdr:cxnSp macro="">
      <xdr:nvCxnSpPr>
        <xdr:cNvPr id="555" name="直線コネクタ 554"/>
        <xdr:cNvCxnSpPr/>
      </xdr:nvCxnSpPr>
      <xdr:spPr>
        <a:xfrm flipV="1">
          <a:off x="22160864" y="13626085"/>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556"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557" name="直線コネクタ 556"/>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558" name="【消防施設】&#10;一人当たり面積最大値テキスト"/>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559" name="直線コネクタ 558"/>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83329</xdr:rowOff>
    </xdr:from>
    <xdr:ext cx="469744" cy="259045"/>
    <xdr:sp macro="" textlink="">
      <xdr:nvSpPr>
        <xdr:cNvPr id="560" name="【消防施設】&#10;一人当たり面積平均値テキスト"/>
        <xdr:cNvSpPr txBox="1"/>
      </xdr:nvSpPr>
      <xdr:spPr>
        <a:xfrm>
          <a:off x="22199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561" name="フローチャート: 判断 560"/>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62" name="フローチャート: 判断 561"/>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110744</xdr:rowOff>
    </xdr:from>
    <xdr:to>
      <xdr:col>107</xdr:col>
      <xdr:colOff>101600</xdr:colOff>
      <xdr:row>85</xdr:row>
      <xdr:rowOff>40894</xdr:rowOff>
    </xdr:to>
    <xdr:sp macro="" textlink="">
      <xdr:nvSpPr>
        <xdr:cNvPr id="563" name="フローチャート: 判断 562"/>
        <xdr:cNvSpPr/>
      </xdr:nvSpPr>
      <xdr:spPr>
        <a:xfrm>
          <a:off x="20383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4" name="テキスト ボックス 5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5" name="テキスト ボックス 5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6" name="テキスト ボックス 5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7" name="テキスト ボックス 5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8" name="テキスト ボックス 5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140463</xdr:rowOff>
    </xdr:from>
    <xdr:to>
      <xdr:col>116</xdr:col>
      <xdr:colOff>114300</xdr:colOff>
      <xdr:row>85</xdr:row>
      <xdr:rowOff>70613</xdr:rowOff>
    </xdr:to>
    <xdr:sp macro="" textlink="">
      <xdr:nvSpPr>
        <xdr:cNvPr id="569" name="楕円 568"/>
        <xdr:cNvSpPr/>
      </xdr:nvSpPr>
      <xdr:spPr>
        <a:xfrm>
          <a:off x="221107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118890</xdr:rowOff>
    </xdr:from>
    <xdr:ext cx="469744" cy="259045"/>
    <xdr:sp macro="" textlink="">
      <xdr:nvSpPr>
        <xdr:cNvPr id="570" name="【消防施設】&#10;一人当たり面積該当値テキスト"/>
        <xdr:cNvSpPr txBox="1"/>
      </xdr:nvSpPr>
      <xdr:spPr>
        <a:xfrm>
          <a:off x="22199600" y="1452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149606</xdr:rowOff>
    </xdr:from>
    <xdr:to>
      <xdr:col>112</xdr:col>
      <xdr:colOff>38100</xdr:colOff>
      <xdr:row>85</xdr:row>
      <xdr:rowOff>79756</xdr:rowOff>
    </xdr:to>
    <xdr:sp macro="" textlink="">
      <xdr:nvSpPr>
        <xdr:cNvPr id="571" name="楕円 570"/>
        <xdr:cNvSpPr/>
      </xdr:nvSpPr>
      <xdr:spPr>
        <a:xfrm>
          <a:off x="21272500" y="145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19813</xdr:rowOff>
    </xdr:from>
    <xdr:to>
      <xdr:col>116</xdr:col>
      <xdr:colOff>63500</xdr:colOff>
      <xdr:row>85</xdr:row>
      <xdr:rowOff>28956</xdr:rowOff>
    </xdr:to>
    <xdr:cxnSp macro="">
      <xdr:nvCxnSpPr>
        <xdr:cNvPr id="572" name="直線コネクタ 571"/>
        <xdr:cNvCxnSpPr/>
      </xdr:nvCxnSpPr>
      <xdr:spPr>
        <a:xfrm flipV="1">
          <a:off x="21323300" y="1459306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7129</xdr:rowOff>
    </xdr:from>
    <xdr:ext cx="469744" cy="259045"/>
    <xdr:sp macro="" textlink="">
      <xdr:nvSpPr>
        <xdr:cNvPr id="573"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57421</xdr:rowOff>
    </xdr:from>
    <xdr:ext cx="469744" cy="259045"/>
    <xdr:sp macro="" textlink="">
      <xdr:nvSpPr>
        <xdr:cNvPr id="574" name="n_2aveValue【消防施設】&#10;一人当たり面積"/>
        <xdr:cNvSpPr txBox="1"/>
      </xdr:nvSpPr>
      <xdr:spPr>
        <a:xfrm>
          <a:off x="20199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70883</xdr:rowOff>
    </xdr:from>
    <xdr:ext cx="469744" cy="259045"/>
    <xdr:sp macro="" textlink="">
      <xdr:nvSpPr>
        <xdr:cNvPr id="575" name="n_1mainValue【消防施設】&#10;一人当たり面積"/>
        <xdr:cNvSpPr txBox="1"/>
      </xdr:nvSpPr>
      <xdr:spPr>
        <a:xfrm>
          <a:off x="21075727" y="146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6" name="正方形/長方形 5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7" name="正方形/長方形 5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8" name="正方形/長方形 5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9" name="正方形/長方形 5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0" name="正方形/長方形 5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1" name="正方形/長方形 5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2" name="正方形/長方形 5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3" name="正方形/長方形 5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4" name="テキスト ボックス 5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5" name="直線コネクタ 5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6" name="直線コネクタ 58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7" name="テキスト ボックス 58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8" name="直線コネクタ 58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9" name="テキスト ボックス 58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0" name="直線コネクタ 58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1" name="テキスト ボックス 59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2" name="直線コネクタ 59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3" name="テキスト ボックス 59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4" name="直線コネクタ 59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5" name="テキスト ボックス 59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6" name="直線コネクタ 59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7" name="テキスト ボックス 59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8" name="直線コネクタ 5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9" name="テキスト ボックス 5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601" name="直線コネクタ 600"/>
        <xdr:cNvCxnSpPr/>
      </xdr:nvCxnSpPr>
      <xdr:spPr>
        <a:xfrm flipV="1">
          <a:off x="16318864"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602" name="【庁舎】&#10;有形固定資産減価償却率最小値テキスト"/>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603" name="直線コネクタ 602"/>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04"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05" name="直線コネクタ 604"/>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158948</xdr:rowOff>
    </xdr:from>
    <xdr:ext cx="405111" cy="259045"/>
    <xdr:sp macro="" textlink="">
      <xdr:nvSpPr>
        <xdr:cNvPr id="606" name="【庁舎】&#10;有形固定資産減価償却率平均値テキスト"/>
        <xdr:cNvSpPr txBox="1"/>
      </xdr:nvSpPr>
      <xdr:spPr>
        <a:xfrm>
          <a:off x="16357600" y="1764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607" name="フローチャート: 判断 606"/>
        <xdr:cNvSpPr/>
      </xdr:nvSpPr>
      <xdr:spPr>
        <a:xfrm>
          <a:off x="162687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08" name="フローチャート: 判断 607"/>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609" name="フローチャート: 判断 608"/>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0" name="テキスト ボックス 6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1" name="テキスト ボックス 6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2" name="テキスト ボックス 6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3" name="テキスト ボックス 6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4" name="テキスト ボックス 6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615" name="楕円 614"/>
        <xdr:cNvSpPr/>
      </xdr:nvSpPr>
      <xdr:spPr>
        <a:xfrm>
          <a:off x="162687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169108</xdr:rowOff>
    </xdr:from>
    <xdr:ext cx="405111" cy="259045"/>
    <xdr:sp macro="" textlink="">
      <xdr:nvSpPr>
        <xdr:cNvPr id="616" name="【庁舎】&#10;有形固定資産減価償却率該当値テキスト"/>
        <xdr:cNvSpPr txBox="1"/>
      </xdr:nvSpPr>
      <xdr:spPr>
        <a:xfrm>
          <a:off x="16357600" y="1748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7438</xdr:rowOff>
    </xdr:from>
    <xdr:to>
      <xdr:col>81</xdr:col>
      <xdr:colOff>101600</xdr:colOff>
      <xdr:row>103</xdr:row>
      <xdr:rowOff>109038</xdr:rowOff>
    </xdr:to>
    <xdr:sp macro="" textlink="">
      <xdr:nvSpPr>
        <xdr:cNvPr id="617" name="楕円 616"/>
        <xdr:cNvSpPr/>
      </xdr:nvSpPr>
      <xdr:spPr>
        <a:xfrm>
          <a:off x="15430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25581</xdr:rowOff>
    </xdr:from>
    <xdr:to>
      <xdr:col>85</xdr:col>
      <xdr:colOff>127000</xdr:colOff>
      <xdr:row>103</xdr:row>
      <xdr:rowOff>58238</xdr:rowOff>
    </xdr:to>
    <xdr:cxnSp macro="">
      <xdr:nvCxnSpPr>
        <xdr:cNvPr id="618" name="直線コネクタ 617"/>
        <xdr:cNvCxnSpPr/>
      </xdr:nvCxnSpPr>
      <xdr:spPr>
        <a:xfrm flipV="1">
          <a:off x="15481300" y="1768493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619" name="n_1aveValue【庁舎】&#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3101</xdr:rowOff>
    </xdr:from>
    <xdr:ext cx="405111" cy="259045"/>
    <xdr:sp macro="" textlink="">
      <xdr:nvSpPr>
        <xdr:cNvPr id="620"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125565</xdr:rowOff>
    </xdr:from>
    <xdr:ext cx="405111" cy="259045"/>
    <xdr:sp macro="" textlink="">
      <xdr:nvSpPr>
        <xdr:cNvPr id="621" name="n_1mainValue【庁舎】&#10;有形固定資産減価償却率"/>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2" name="正方形/長方形 6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3" name="正方形/長方形 6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4" name="正方形/長方形 6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5" name="正方形/長方形 6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6" name="正方形/長方形 6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7" name="正方形/長方形 6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8" name="正方形/長方形 6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9" name="正方形/長方形 6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0" name="テキスト ボックス 6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1" name="直線コネクタ 6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2" name="直線コネクタ 63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3" name="テキスト ボックス 63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4" name="直線コネクタ 63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5" name="テキスト ボックス 63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6" name="直線コネクタ 63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7" name="テキスト ボックス 63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8" name="直線コネクタ 63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9" name="テキスト ボックス 63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0" name="直線コネクタ 63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1" name="テキスト ボックス 64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2" name="直線コネクタ 6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3" name="テキスト ボックス 6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645" name="直線コネクタ 644"/>
        <xdr:cNvCxnSpPr/>
      </xdr:nvCxnSpPr>
      <xdr:spPr>
        <a:xfrm flipV="1">
          <a:off x="22160864"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646" name="【庁舎】&#10;一人当たり面積最小値テキスト"/>
        <xdr:cNvSpPr txBox="1"/>
      </xdr:nvSpPr>
      <xdr:spPr>
        <a:xfrm>
          <a:off x="221996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647" name="直線コネクタ 646"/>
        <xdr:cNvCxnSpPr/>
      </xdr:nvCxnSpPr>
      <xdr:spPr>
        <a:xfrm>
          <a:off x="22072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648" name="【庁舎】&#10;一人当たり面積最大値テキスト"/>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649" name="直線コネクタ 648"/>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23513</xdr:rowOff>
    </xdr:from>
    <xdr:ext cx="469744" cy="259045"/>
    <xdr:sp macro="" textlink="">
      <xdr:nvSpPr>
        <xdr:cNvPr id="650" name="【庁舎】&#10;一人当たり面積平均値テキスト"/>
        <xdr:cNvSpPr txBox="1"/>
      </xdr:nvSpPr>
      <xdr:spPr>
        <a:xfrm>
          <a:off x="22199600" y="17854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651" name="フローチャート: 判断 650"/>
        <xdr:cNvSpPr/>
      </xdr:nvSpPr>
      <xdr:spPr>
        <a:xfrm>
          <a:off x="221107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652" name="フローチャート: 判断 651"/>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69214</xdr:rowOff>
    </xdr:from>
    <xdr:to>
      <xdr:col>107</xdr:col>
      <xdr:colOff>101600</xdr:colOff>
      <xdr:row>105</xdr:row>
      <xdr:rowOff>170814</xdr:rowOff>
    </xdr:to>
    <xdr:sp macro="" textlink="">
      <xdr:nvSpPr>
        <xdr:cNvPr id="653" name="フローチャート: 判断 652"/>
        <xdr:cNvSpPr/>
      </xdr:nvSpPr>
      <xdr:spPr>
        <a:xfrm>
          <a:off x="20383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4" name="テキスト ボックス 6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5" name="テキスト ボックス 6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6" name="テキスト ボックス 6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7" name="テキスト ボックス 6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8" name="テキスト ボックス 6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73025</xdr:rowOff>
    </xdr:from>
    <xdr:to>
      <xdr:col>116</xdr:col>
      <xdr:colOff>114300</xdr:colOff>
      <xdr:row>106</xdr:row>
      <xdr:rowOff>3175</xdr:rowOff>
    </xdr:to>
    <xdr:sp macro="" textlink="">
      <xdr:nvSpPr>
        <xdr:cNvPr id="659" name="楕円 658"/>
        <xdr:cNvSpPr/>
      </xdr:nvSpPr>
      <xdr:spPr>
        <a:xfrm>
          <a:off x="22110700" y="18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51452</xdr:rowOff>
    </xdr:from>
    <xdr:ext cx="469744" cy="259045"/>
    <xdr:sp macro="" textlink="">
      <xdr:nvSpPr>
        <xdr:cNvPr id="660" name="【庁舎】&#10;一人当たり面積該当値テキスト"/>
        <xdr:cNvSpPr txBox="1"/>
      </xdr:nvSpPr>
      <xdr:spPr>
        <a:xfrm>
          <a:off x="22199600" y="1805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61595</xdr:rowOff>
    </xdr:from>
    <xdr:to>
      <xdr:col>112</xdr:col>
      <xdr:colOff>38100</xdr:colOff>
      <xdr:row>105</xdr:row>
      <xdr:rowOff>163195</xdr:rowOff>
    </xdr:to>
    <xdr:sp macro="" textlink="">
      <xdr:nvSpPr>
        <xdr:cNvPr id="661" name="楕円 660"/>
        <xdr:cNvSpPr/>
      </xdr:nvSpPr>
      <xdr:spPr>
        <a:xfrm>
          <a:off x="212725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112395</xdr:rowOff>
    </xdr:from>
    <xdr:to>
      <xdr:col>116</xdr:col>
      <xdr:colOff>63500</xdr:colOff>
      <xdr:row>105</xdr:row>
      <xdr:rowOff>123825</xdr:rowOff>
    </xdr:to>
    <xdr:cxnSp macro="">
      <xdr:nvCxnSpPr>
        <xdr:cNvPr id="662" name="直線コネクタ 661"/>
        <xdr:cNvCxnSpPr/>
      </xdr:nvCxnSpPr>
      <xdr:spPr>
        <a:xfrm>
          <a:off x="21323300" y="181146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116857</xdr:rowOff>
    </xdr:from>
    <xdr:ext cx="469744" cy="259045"/>
    <xdr:sp macro="" textlink="">
      <xdr:nvSpPr>
        <xdr:cNvPr id="663" name="n_1aveValue【庁舎】&#10;一人当たり面積"/>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15891</xdr:rowOff>
    </xdr:from>
    <xdr:ext cx="469744" cy="259045"/>
    <xdr:sp macro="" textlink="">
      <xdr:nvSpPr>
        <xdr:cNvPr id="664" name="n_2aveValue【庁舎】&#10;一人当たり面積"/>
        <xdr:cNvSpPr txBox="1"/>
      </xdr:nvSpPr>
      <xdr:spPr>
        <a:xfrm>
          <a:off x="201994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154322</xdr:rowOff>
    </xdr:from>
    <xdr:ext cx="469744" cy="259045"/>
    <xdr:sp macro="" textlink="">
      <xdr:nvSpPr>
        <xdr:cNvPr id="665" name="n_1mainValue【庁舎】&#10;一人当たり面積"/>
        <xdr:cNvSpPr txBox="1"/>
      </xdr:nvSpPr>
      <xdr:spPr>
        <a:xfrm>
          <a:off x="21075727" y="1815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・図書館</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体育館</a:t>
          </a:r>
          <a:r>
            <a:rPr kumimoji="1" lang="ja-JP" altLang="en-US" sz="1100">
              <a:solidFill>
                <a:sysClr val="windowText" lastClr="000000"/>
              </a:solidFill>
              <a:effectLst/>
              <a:latin typeface="+mn-lt"/>
              <a:ea typeface="+mn-ea"/>
              <a:cs typeface="+mn-cs"/>
            </a:rPr>
            <a:t>・市民会館・保健センター</a:t>
          </a:r>
          <a:r>
            <a:rPr kumimoji="1" lang="ja-JP" altLang="ja-JP" sz="1100">
              <a:solidFill>
                <a:sysClr val="windowText" lastClr="000000"/>
              </a:solidFill>
              <a:effectLst/>
              <a:latin typeface="+mn-lt"/>
              <a:ea typeface="+mn-ea"/>
              <a:cs typeface="+mn-cs"/>
            </a:rPr>
            <a:t>等の施設の老朽化が進んでおり、今後、改修等に必要となる費用が増加することが見込まれる。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・一般廃棄物処理施設について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類似団体内平均より有形固定資産減価償却率が</a:t>
          </a:r>
          <a:r>
            <a:rPr kumimoji="1" lang="ja-JP" altLang="en-US" sz="1100">
              <a:solidFill>
                <a:sysClr val="windowText" lastClr="000000"/>
              </a:solidFill>
              <a:effectLst/>
              <a:latin typeface="+mn-lt"/>
              <a:ea typeface="+mn-ea"/>
              <a:cs typeface="+mn-cs"/>
            </a:rPr>
            <a:t>著しく</a:t>
          </a:r>
          <a:r>
            <a:rPr kumimoji="1" lang="ja-JP" altLang="ja-JP" sz="1100">
              <a:solidFill>
                <a:sysClr val="windowText" lastClr="000000"/>
              </a:solidFill>
              <a:effectLst/>
              <a:latin typeface="+mn-lt"/>
              <a:ea typeface="+mn-ea"/>
              <a:cs typeface="+mn-cs"/>
            </a:rPr>
            <a:t>高くなっている。当該施設は一部事務組合の施設であり、昭和５０年代に整備されたごみ焼却、不</a:t>
          </a:r>
          <a:r>
            <a:rPr kumimoji="1" lang="ja-JP" altLang="ja-JP" sz="1100">
              <a:solidFill>
                <a:schemeClr val="dk1"/>
              </a:solidFill>
              <a:effectLst/>
              <a:latin typeface="+mn-lt"/>
              <a:ea typeface="+mn-ea"/>
              <a:cs typeface="+mn-cs"/>
            </a:rPr>
            <a:t>燃物処理場の老朽化が進行している状況である。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・消防施設は、非常備消防施設（消防団車庫兼詰所）は老朽化が進んでいるが、常備消防施設（分署）は平成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年度完成のため、類似団体平均より低い有形固定資産減価償却率となっている。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・庁舎については、平成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年度の大規模改修により、類似団体平均に近い有形固定資産減価償却率となっている。</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・すべての施設において、「公共施設等総合管理計画」に基づいたマネジメントを実施していく。</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18,671
18,214
29.68
6,142,121
5,864,167
268,197
4,166,900
5,510,188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東武東上線つきのわ駅を中心とした土地区画整理事業完了等に伴う人口増</a:t>
          </a:r>
          <a:r>
            <a:rPr kumimoji="1" lang="ja-JP" altLang="en-US" sz="1100">
              <a:solidFill>
                <a:sysClr val="windowText" lastClr="000000"/>
              </a:solidFill>
              <a:effectLst/>
              <a:latin typeface="+mn-lt"/>
              <a:ea typeface="+mn-ea"/>
              <a:cs typeface="+mn-cs"/>
            </a:rPr>
            <a:t>による</a:t>
          </a:r>
          <a:r>
            <a:rPr kumimoji="1" lang="ja-JP" altLang="ja-JP" sz="1100">
              <a:solidFill>
                <a:sysClr val="windowText" lastClr="000000"/>
              </a:solidFill>
              <a:effectLst/>
              <a:latin typeface="+mn-lt"/>
              <a:ea typeface="+mn-ea"/>
              <a:cs typeface="+mn-cs"/>
            </a:rPr>
            <a:t>個人町民税や固定資産税（家屋）の伸び</a:t>
          </a:r>
          <a:r>
            <a:rPr kumimoji="1" lang="ja-JP" altLang="en-US" sz="1100">
              <a:solidFill>
                <a:sysClr val="windowText" lastClr="000000"/>
              </a:solidFill>
              <a:effectLst/>
              <a:latin typeface="+mn-lt"/>
              <a:ea typeface="+mn-ea"/>
              <a:cs typeface="+mn-cs"/>
            </a:rPr>
            <a:t>から</a:t>
          </a:r>
          <a:r>
            <a:rPr kumimoji="1" lang="ja-JP" altLang="ja-JP" sz="1100">
              <a:solidFill>
                <a:sysClr val="windowText" lastClr="000000"/>
              </a:solidFill>
              <a:effectLst/>
              <a:latin typeface="+mn-lt"/>
              <a:ea typeface="+mn-ea"/>
              <a:cs typeface="+mn-cs"/>
            </a:rPr>
            <a:t>、基準財政収入額</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増加が見られる</a:t>
          </a:r>
          <a:r>
            <a:rPr kumimoji="1" lang="ja-JP" altLang="en-US" sz="1100">
              <a:solidFill>
                <a:sysClr val="windowText" lastClr="000000"/>
              </a:solidFill>
              <a:effectLst/>
              <a:latin typeface="+mn-lt"/>
              <a:ea typeface="+mn-ea"/>
              <a:cs typeface="+mn-cs"/>
            </a:rPr>
            <a:t>一方</a:t>
          </a:r>
          <a:r>
            <a:rPr kumimoji="1" lang="ja-JP" altLang="ja-JP" sz="1100">
              <a:solidFill>
                <a:sysClr val="windowText" lastClr="000000"/>
              </a:solidFill>
              <a:effectLst/>
              <a:latin typeface="+mn-lt"/>
              <a:ea typeface="+mn-ea"/>
              <a:cs typeface="+mn-cs"/>
            </a:rPr>
            <a:t>、行政需要の増加に伴う基準財政需要額の増加は小さ</a:t>
          </a:r>
          <a:r>
            <a:rPr kumimoji="1" lang="ja-JP" altLang="en-US" sz="1100">
              <a:solidFill>
                <a:sysClr val="windowText" lastClr="000000"/>
              </a:solidFill>
              <a:effectLst/>
              <a:latin typeface="+mn-lt"/>
              <a:ea typeface="+mn-ea"/>
              <a:cs typeface="+mn-cs"/>
            </a:rPr>
            <a:t>い傾向が続いている。このため</a:t>
          </a:r>
          <a:r>
            <a:rPr kumimoji="1" lang="ja-JP" altLang="ja-JP" sz="1100">
              <a:solidFill>
                <a:sysClr val="windowText" lastClr="000000"/>
              </a:solidFill>
              <a:effectLst/>
              <a:latin typeface="+mn-lt"/>
              <a:ea typeface="+mn-ea"/>
              <a:cs typeface="+mn-cs"/>
            </a:rPr>
            <a:t>平成２</a:t>
          </a:r>
          <a:r>
            <a:rPr kumimoji="1" lang="ja-JP" altLang="en-US" sz="1100">
              <a:solidFill>
                <a:sysClr val="windowText" lastClr="000000"/>
              </a:solidFill>
              <a:effectLst/>
              <a:latin typeface="+mn-lt"/>
              <a:ea typeface="+mn-ea"/>
              <a:cs typeface="+mn-cs"/>
            </a:rPr>
            <a:t>９</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は２８年度と同数の</a:t>
          </a:r>
          <a:r>
            <a:rPr kumimoji="1" lang="en-US" altLang="ja-JP" sz="1100">
              <a:solidFill>
                <a:sysClr val="windowText" lastClr="000000"/>
              </a:solidFill>
              <a:effectLst/>
              <a:latin typeface="+mn-lt"/>
              <a:ea typeface="+mn-ea"/>
              <a:cs typeface="+mn-cs"/>
            </a:rPr>
            <a:t>0.92</a:t>
          </a:r>
          <a:r>
            <a:rPr kumimoji="1" lang="ja-JP" altLang="en-US" sz="1100">
              <a:solidFill>
                <a:sysClr val="windowText" lastClr="000000"/>
              </a:solidFill>
              <a:effectLst/>
              <a:latin typeface="+mn-lt"/>
              <a:ea typeface="+mn-ea"/>
              <a:cs typeface="+mn-cs"/>
            </a:rPr>
            <a:t>で、</a:t>
          </a:r>
          <a:r>
            <a:rPr kumimoji="1" lang="ja-JP" altLang="ja-JP" sz="1100">
              <a:solidFill>
                <a:sysClr val="windowText" lastClr="000000"/>
              </a:solidFill>
              <a:effectLst/>
              <a:latin typeface="+mn-lt"/>
              <a:ea typeface="+mn-ea"/>
              <a:cs typeface="+mn-cs"/>
            </a:rPr>
            <a:t>類似団体の平均を大きく上回っている。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今後も町税の徴収率向上を中心とした歳入確保に努める。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103112</xdr:rowOff>
    </xdr:from>
    <xdr:to>
      <xdr:col>23</xdr:col>
      <xdr:colOff>133350</xdr:colOff>
      <xdr:row>39</xdr:row>
      <xdr:rowOff>103112</xdr:rowOff>
    </xdr:to>
    <xdr:cxnSp macro="">
      <xdr:nvCxnSpPr>
        <xdr:cNvPr id="70" name="直線コネクタ 69"/>
        <xdr:cNvCxnSpPr/>
      </xdr:nvCxnSpPr>
      <xdr:spPr>
        <a:xfrm>
          <a:off x="4114800" y="67896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1"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103112</xdr:rowOff>
    </xdr:from>
    <xdr:to>
      <xdr:col>19</xdr:col>
      <xdr:colOff>133350</xdr:colOff>
      <xdr:row>39</xdr:row>
      <xdr:rowOff>114602</xdr:rowOff>
    </xdr:to>
    <xdr:cxnSp macro="">
      <xdr:nvCxnSpPr>
        <xdr:cNvPr id="73" name="直線コネクタ 72"/>
        <xdr:cNvCxnSpPr/>
      </xdr:nvCxnSpPr>
      <xdr:spPr>
        <a:xfrm flipV="1">
          <a:off x="3225800" y="67896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72468</xdr:rowOff>
    </xdr:from>
    <xdr:ext cx="736600" cy="259045"/>
    <xdr:sp macro="" textlink="">
      <xdr:nvSpPr>
        <xdr:cNvPr id="75" name="テキスト ボックス 74"/>
        <xdr:cNvSpPr txBox="1"/>
      </xdr:nvSpPr>
      <xdr:spPr>
        <a:xfrm>
          <a:off x="3733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114602</xdr:rowOff>
    </xdr:from>
    <xdr:to>
      <xdr:col>15</xdr:col>
      <xdr:colOff>82550</xdr:colOff>
      <xdr:row>39</xdr:row>
      <xdr:rowOff>137583</xdr:rowOff>
    </xdr:to>
    <xdr:cxnSp macro="">
      <xdr:nvCxnSpPr>
        <xdr:cNvPr id="76" name="直線コネクタ 75"/>
        <xdr:cNvCxnSpPr/>
      </xdr:nvCxnSpPr>
      <xdr:spPr>
        <a:xfrm flipV="1">
          <a:off x="2336800" y="68011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123069</xdr:rowOff>
    </xdr:from>
    <xdr:to>
      <xdr:col>15</xdr:col>
      <xdr:colOff>133350</xdr:colOff>
      <xdr:row>42</xdr:row>
      <xdr:rowOff>53219</xdr:rowOff>
    </xdr:to>
    <xdr:sp macro="" textlink="">
      <xdr:nvSpPr>
        <xdr:cNvPr id="77" name="フローチャート: 判断 76"/>
        <xdr:cNvSpPr/>
      </xdr:nvSpPr>
      <xdr:spPr>
        <a:xfrm>
          <a:off x="3175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37996</xdr:rowOff>
    </xdr:from>
    <xdr:ext cx="762000" cy="259045"/>
    <xdr:sp macro="" textlink="">
      <xdr:nvSpPr>
        <xdr:cNvPr id="78" name="テキスト ボックス 77"/>
        <xdr:cNvSpPr txBox="1"/>
      </xdr:nvSpPr>
      <xdr:spPr>
        <a:xfrm>
          <a:off x="2844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39</xdr:row>
      <xdr:rowOff>149074</xdr:rowOff>
    </xdr:to>
    <xdr:cxnSp macro="">
      <xdr:nvCxnSpPr>
        <xdr:cNvPr id="79" name="直線コネクタ 78"/>
        <xdr:cNvCxnSpPr/>
      </xdr:nvCxnSpPr>
      <xdr:spPr>
        <a:xfrm flipV="1">
          <a:off x="1447800" y="68241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52312</xdr:rowOff>
    </xdr:from>
    <xdr:to>
      <xdr:col>23</xdr:col>
      <xdr:colOff>184150</xdr:colOff>
      <xdr:row>39</xdr:row>
      <xdr:rowOff>153912</xdr:rowOff>
    </xdr:to>
    <xdr:sp macro="" textlink="">
      <xdr:nvSpPr>
        <xdr:cNvPr id="89" name="楕円 88"/>
        <xdr:cNvSpPr/>
      </xdr:nvSpPr>
      <xdr:spPr>
        <a:xfrm>
          <a:off x="49022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68839</xdr:rowOff>
    </xdr:from>
    <xdr:ext cx="762000" cy="259045"/>
    <xdr:sp macro="" textlink="">
      <xdr:nvSpPr>
        <xdr:cNvPr id="90" name="財政力該当値テキスト"/>
        <xdr:cNvSpPr txBox="1"/>
      </xdr:nvSpPr>
      <xdr:spPr>
        <a:xfrm>
          <a:off x="5041900" y="658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52312</xdr:rowOff>
    </xdr:from>
    <xdr:to>
      <xdr:col>19</xdr:col>
      <xdr:colOff>184150</xdr:colOff>
      <xdr:row>39</xdr:row>
      <xdr:rowOff>153912</xdr:rowOff>
    </xdr:to>
    <xdr:sp macro="" textlink="">
      <xdr:nvSpPr>
        <xdr:cNvPr id="91" name="楕円 90"/>
        <xdr:cNvSpPr/>
      </xdr:nvSpPr>
      <xdr:spPr>
        <a:xfrm>
          <a:off x="4064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164089</xdr:rowOff>
    </xdr:from>
    <xdr:ext cx="736600" cy="259045"/>
    <xdr:sp macro="" textlink="">
      <xdr:nvSpPr>
        <xdr:cNvPr id="92" name="テキスト ボックス 91"/>
        <xdr:cNvSpPr txBox="1"/>
      </xdr:nvSpPr>
      <xdr:spPr>
        <a:xfrm>
          <a:off x="3733800" y="650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63802</xdr:rowOff>
    </xdr:from>
    <xdr:to>
      <xdr:col>15</xdr:col>
      <xdr:colOff>133350</xdr:colOff>
      <xdr:row>39</xdr:row>
      <xdr:rowOff>165402</xdr:rowOff>
    </xdr:to>
    <xdr:sp macro="" textlink="">
      <xdr:nvSpPr>
        <xdr:cNvPr id="93" name="楕円 92"/>
        <xdr:cNvSpPr/>
      </xdr:nvSpPr>
      <xdr:spPr>
        <a:xfrm>
          <a:off x="3175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4129</xdr:rowOff>
    </xdr:from>
    <xdr:ext cx="762000" cy="259045"/>
    <xdr:sp macro="" textlink="">
      <xdr:nvSpPr>
        <xdr:cNvPr id="94" name="テキスト ボックス 93"/>
        <xdr:cNvSpPr txBox="1"/>
      </xdr:nvSpPr>
      <xdr:spPr>
        <a:xfrm>
          <a:off x="2844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5" name="楕円 94"/>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6" name="テキスト ボックス 95"/>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98274</xdr:rowOff>
    </xdr:from>
    <xdr:to>
      <xdr:col>7</xdr:col>
      <xdr:colOff>31750</xdr:colOff>
      <xdr:row>40</xdr:row>
      <xdr:rowOff>28424</xdr:rowOff>
    </xdr:to>
    <xdr:sp macro="" textlink="">
      <xdr:nvSpPr>
        <xdr:cNvPr id="97" name="楕円 96"/>
        <xdr:cNvSpPr/>
      </xdr:nvSpPr>
      <xdr:spPr>
        <a:xfrm>
          <a:off x="1397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38601</xdr:rowOff>
    </xdr:from>
    <xdr:ext cx="762000" cy="259045"/>
    <xdr:sp macro="" textlink="">
      <xdr:nvSpPr>
        <xdr:cNvPr id="98" name="テキスト ボックス 97"/>
        <xdr:cNvSpPr txBox="1"/>
      </xdr:nvSpPr>
      <xdr:spPr>
        <a:xfrm>
          <a:off x="1066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歳出における経常的な経費である</a:t>
          </a:r>
          <a:r>
            <a:rPr kumimoji="1" lang="ja-JP" altLang="en-US" sz="1100">
              <a:solidFill>
                <a:sysClr val="windowText" lastClr="000000"/>
              </a:solidFill>
              <a:effectLst/>
              <a:latin typeface="+mn-lt"/>
              <a:ea typeface="+mn-ea"/>
              <a:cs typeface="+mn-cs"/>
            </a:rPr>
            <a:t>人件費</a:t>
          </a:r>
          <a:r>
            <a:rPr kumimoji="1" lang="ja-JP" altLang="ja-JP" sz="1100">
              <a:solidFill>
                <a:sysClr val="windowText" lastClr="000000"/>
              </a:solidFill>
              <a:effectLst/>
              <a:latin typeface="+mn-lt"/>
              <a:ea typeface="+mn-ea"/>
              <a:cs typeface="+mn-cs"/>
            </a:rPr>
            <a:t>・扶助費・補助費等が前年度より伸び、普通建設事業等臨時的な経費が少なかったため、平成２</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％下がり</a:t>
          </a:r>
          <a:r>
            <a:rPr kumimoji="1" lang="en-US" altLang="ja-JP" sz="1100">
              <a:solidFill>
                <a:sysClr val="windowText" lastClr="000000"/>
              </a:solidFill>
              <a:effectLst/>
              <a:latin typeface="+mn-lt"/>
              <a:ea typeface="+mn-ea"/>
              <a:cs typeface="+mn-cs"/>
            </a:rPr>
            <a:t>91.5</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より一層の自主財源の確保、義務的経費の削減を図り、経常収支比率の引き下げに努めたい。</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42817</xdr:rowOff>
    </xdr:from>
    <xdr:to>
      <xdr:col>23</xdr:col>
      <xdr:colOff>133350</xdr:colOff>
      <xdr:row>64</xdr:row>
      <xdr:rowOff>46265</xdr:rowOff>
    </xdr:to>
    <xdr:cxnSp macro="">
      <xdr:nvCxnSpPr>
        <xdr:cNvPr id="135" name="直線コネクタ 134"/>
        <xdr:cNvCxnSpPr/>
      </xdr:nvCxnSpPr>
      <xdr:spPr>
        <a:xfrm>
          <a:off x="4114800" y="11015617"/>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117946</xdr:rowOff>
    </xdr:from>
    <xdr:ext cx="762000" cy="259045"/>
    <xdr:sp macro="" textlink="">
      <xdr:nvSpPr>
        <xdr:cNvPr id="136" name="財政構造の弾力性平均値テキスト"/>
        <xdr:cNvSpPr txBox="1"/>
      </xdr:nvSpPr>
      <xdr:spPr>
        <a:xfrm>
          <a:off x="5041900" y="10747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155666</xdr:rowOff>
    </xdr:from>
    <xdr:to>
      <xdr:col>19</xdr:col>
      <xdr:colOff>133350</xdr:colOff>
      <xdr:row>64</xdr:row>
      <xdr:rowOff>42817</xdr:rowOff>
    </xdr:to>
    <xdr:cxnSp macro="">
      <xdr:nvCxnSpPr>
        <xdr:cNvPr id="138" name="直線コネクタ 137"/>
        <xdr:cNvCxnSpPr/>
      </xdr:nvCxnSpPr>
      <xdr:spPr>
        <a:xfrm>
          <a:off x="3225800" y="10957016"/>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24510</xdr:rowOff>
    </xdr:from>
    <xdr:ext cx="736600" cy="259045"/>
    <xdr:sp macro="" textlink="">
      <xdr:nvSpPr>
        <xdr:cNvPr id="140" name="テキスト ボックス 139"/>
        <xdr:cNvSpPr txBox="1"/>
      </xdr:nvSpPr>
      <xdr:spPr>
        <a:xfrm>
          <a:off x="3733800" y="10654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148772</xdr:rowOff>
    </xdr:from>
    <xdr:to>
      <xdr:col>15</xdr:col>
      <xdr:colOff>82550</xdr:colOff>
      <xdr:row>63</xdr:row>
      <xdr:rowOff>155666</xdr:rowOff>
    </xdr:to>
    <xdr:cxnSp macro="">
      <xdr:nvCxnSpPr>
        <xdr:cNvPr id="141" name="直線コネクタ 140"/>
        <xdr:cNvCxnSpPr/>
      </xdr:nvCxnSpPr>
      <xdr:spPr>
        <a:xfrm>
          <a:off x="2336800" y="1095012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4899</xdr:rowOff>
    </xdr:from>
    <xdr:to>
      <xdr:col>15</xdr:col>
      <xdr:colOff>133350</xdr:colOff>
      <xdr:row>63</xdr:row>
      <xdr:rowOff>106499</xdr:rowOff>
    </xdr:to>
    <xdr:sp macro="" textlink="">
      <xdr:nvSpPr>
        <xdr:cNvPr id="142" name="フローチャート: 判断 141"/>
        <xdr:cNvSpPr/>
      </xdr:nvSpPr>
      <xdr:spPr>
        <a:xfrm>
          <a:off x="3175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116676</xdr:rowOff>
    </xdr:from>
    <xdr:ext cx="762000" cy="259045"/>
    <xdr:sp macro="" textlink="">
      <xdr:nvSpPr>
        <xdr:cNvPr id="143" name="テキスト ボックス 142"/>
        <xdr:cNvSpPr txBox="1"/>
      </xdr:nvSpPr>
      <xdr:spPr>
        <a:xfrm>
          <a:off x="2844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69487</xdr:rowOff>
    </xdr:from>
    <xdr:to>
      <xdr:col>11</xdr:col>
      <xdr:colOff>31750</xdr:colOff>
      <xdr:row>63</xdr:row>
      <xdr:rowOff>148772</xdr:rowOff>
    </xdr:to>
    <xdr:cxnSp macro="">
      <xdr:nvCxnSpPr>
        <xdr:cNvPr id="144" name="直線コネクタ 143"/>
        <xdr:cNvCxnSpPr/>
      </xdr:nvCxnSpPr>
      <xdr:spPr>
        <a:xfrm>
          <a:off x="1447800" y="10870837"/>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73841</xdr:rowOff>
    </xdr:from>
    <xdr:to>
      <xdr:col>11</xdr:col>
      <xdr:colOff>82550</xdr:colOff>
      <xdr:row>64</xdr:row>
      <xdr:rowOff>3991</xdr:rowOff>
    </xdr:to>
    <xdr:sp macro="" textlink="">
      <xdr:nvSpPr>
        <xdr:cNvPr id="145" name="フローチャート: 判断 144"/>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14168</xdr:rowOff>
    </xdr:from>
    <xdr:ext cx="762000" cy="259045"/>
    <xdr:sp macro="" textlink="">
      <xdr:nvSpPr>
        <xdr:cNvPr id="146" name="テキスト ボックス 145"/>
        <xdr:cNvSpPr txBox="1"/>
      </xdr:nvSpPr>
      <xdr:spPr>
        <a:xfrm>
          <a:off x="1955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7" name="フローチャート: 判断 146"/>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48" name="テキスト ボックス 147"/>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166915</xdr:rowOff>
    </xdr:from>
    <xdr:to>
      <xdr:col>23</xdr:col>
      <xdr:colOff>184150</xdr:colOff>
      <xdr:row>64</xdr:row>
      <xdr:rowOff>97065</xdr:rowOff>
    </xdr:to>
    <xdr:sp macro="" textlink="">
      <xdr:nvSpPr>
        <xdr:cNvPr id="154" name="楕円 153"/>
        <xdr:cNvSpPr/>
      </xdr:nvSpPr>
      <xdr:spPr>
        <a:xfrm>
          <a:off x="49022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138992</xdr:rowOff>
    </xdr:from>
    <xdr:ext cx="762000" cy="259045"/>
    <xdr:sp macro="" textlink="">
      <xdr:nvSpPr>
        <xdr:cNvPr id="155" name="財政構造の弾力性該当値テキスト"/>
        <xdr:cNvSpPr txBox="1"/>
      </xdr:nvSpPr>
      <xdr:spPr>
        <a:xfrm>
          <a:off x="5041900" y="1094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163467</xdr:rowOff>
    </xdr:from>
    <xdr:to>
      <xdr:col>19</xdr:col>
      <xdr:colOff>184150</xdr:colOff>
      <xdr:row>64</xdr:row>
      <xdr:rowOff>93617</xdr:rowOff>
    </xdr:to>
    <xdr:sp macro="" textlink="">
      <xdr:nvSpPr>
        <xdr:cNvPr id="156" name="楕円 155"/>
        <xdr:cNvSpPr/>
      </xdr:nvSpPr>
      <xdr:spPr>
        <a:xfrm>
          <a:off x="4064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78394</xdr:rowOff>
    </xdr:from>
    <xdr:ext cx="736600" cy="259045"/>
    <xdr:sp macro="" textlink="">
      <xdr:nvSpPr>
        <xdr:cNvPr id="157" name="テキスト ボックス 156"/>
        <xdr:cNvSpPr txBox="1"/>
      </xdr:nvSpPr>
      <xdr:spPr>
        <a:xfrm>
          <a:off x="3733800" y="11051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104866</xdr:rowOff>
    </xdr:from>
    <xdr:to>
      <xdr:col>15</xdr:col>
      <xdr:colOff>133350</xdr:colOff>
      <xdr:row>64</xdr:row>
      <xdr:rowOff>35016</xdr:rowOff>
    </xdr:to>
    <xdr:sp macro="" textlink="">
      <xdr:nvSpPr>
        <xdr:cNvPr id="158" name="楕円 157"/>
        <xdr:cNvSpPr/>
      </xdr:nvSpPr>
      <xdr:spPr>
        <a:xfrm>
          <a:off x="31750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19793</xdr:rowOff>
    </xdr:from>
    <xdr:ext cx="762000" cy="259045"/>
    <xdr:sp macro="" textlink="">
      <xdr:nvSpPr>
        <xdr:cNvPr id="159" name="テキスト ボックス 158"/>
        <xdr:cNvSpPr txBox="1"/>
      </xdr:nvSpPr>
      <xdr:spPr>
        <a:xfrm>
          <a:off x="2844800" y="1099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97972</xdr:rowOff>
    </xdr:from>
    <xdr:to>
      <xdr:col>11</xdr:col>
      <xdr:colOff>82550</xdr:colOff>
      <xdr:row>64</xdr:row>
      <xdr:rowOff>28122</xdr:rowOff>
    </xdr:to>
    <xdr:sp macro="" textlink="">
      <xdr:nvSpPr>
        <xdr:cNvPr id="160" name="楕円 159"/>
        <xdr:cNvSpPr/>
      </xdr:nvSpPr>
      <xdr:spPr>
        <a:xfrm>
          <a:off x="2286000" y="108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12899</xdr:rowOff>
    </xdr:from>
    <xdr:ext cx="762000" cy="259045"/>
    <xdr:sp macro="" textlink="">
      <xdr:nvSpPr>
        <xdr:cNvPr id="161" name="テキスト ボックス 160"/>
        <xdr:cNvSpPr txBox="1"/>
      </xdr:nvSpPr>
      <xdr:spPr>
        <a:xfrm>
          <a:off x="1955800" y="1098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18687</xdr:rowOff>
    </xdr:from>
    <xdr:to>
      <xdr:col>7</xdr:col>
      <xdr:colOff>31750</xdr:colOff>
      <xdr:row>63</xdr:row>
      <xdr:rowOff>120287</xdr:rowOff>
    </xdr:to>
    <xdr:sp macro="" textlink="">
      <xdr:nvSpPr>
        <xdr:cNvPr id="162" name="楕円 161"/>
        <xdr:cNvSpPr/>
      </xdr:nvSpPr>
      <xdr:spPr>
        <a:xfrm>
          <a:off x="1397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130464</xdr:rowOff>
    </xdr:from>
    <xdr:ext cx="762000" cy="259045"/>
    <xdr:sp macro="" textlink="">
      <xdr:nvSpPr>
        <xdr:cNvPr id="163" name="テキスト ボックス 162"/>
        <xdr:cNvSpPr txBox="1"/>
      </xdr:nvSpPr>
      <xdr:spPr>
        <a:xfrm>
          <a:off x="1066800" y="1058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[108,648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rgbClr val="FF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今年度の人口１人等たりの人件費・物件費</a:t>
          </a:r>
          <a:r>
            <a:rPr kumimoji="1" lang="ja-JP" altLang="ja-JP" sz="1100">
              <a:solidFill>
                <a:sysClr val="windowText" lastClr="000000"/>
              </a:solidFill>
              <a:effectLst/>
              <a:latin typeface="+mn-lt"/>
              <a:ea typeface="+mn-ea"/>
              <a:cs typeface="+mn-cs"/>
            </a:rPr>
            <a:t>等決算額は、人件費</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の一方で、地方創生関連事業</a:t>
          </a:r>
          <a:r>
            <a:rPr kumimoji="1" lang="ja-JP" altLang="en-US" sz="1100">
              <a:solidFill>
                <a:sysClr val="windowText" lastClr="000000"/>
              </a:solidFill>
              <a:effectLst/>
              <a:latin typeface="+mn-lt"/>
              <a:ea typeface="+mn-ea"/>
              <a:cs typeface="+mn-cs"/>
            </a:rPr>
            <a:t>や評価替えのための土地鑑定評価</a:t>
          </a:r>
          <a:r>
            <a:rPr kumimoji="1" lang="ja-JP" altLang="ja-JP" sz="1100">
              <a:solidFill>
                <a:sysClr val="windowText" lastClr="000000"/>
              </a:solidFill>
              <a:effectLst/>
              <a:latin typeface="+mn-lt"/>
              <a:ea typeface="+mn-ea"/>
              <a:cs typeface="+mn-cs"/>
            </a:rPr>
            <a:t>の委託料の</a:t>
          </a:r>
          <a:r>
            <a:rPr kumimoji="1" lang="ja-JP" altLang="en-US" sz="1100">
              <a:solidFill>
                <a:sysClr val="windowText" lastClr="000000"/>
              </a:solidFill>
              <a:effectLst/>
              <a:latin typeface="+mn-lt"/>
              <a:ea typeface="+mn-ea"/>
              <a:cs typeface="+mn-cs"/>
            </a:rPr>
            <a:t>皆減</a:t>
          </a:r>
          <a:r>
            <a:rPr kumimoji="1" lang="ja-JP" altLang="ja-JP" sz="1100">
              <a:solidFill>
                <a:sysClr val="windowText" lastClr="000000"/>
              </a:solidFill>
              <a:effectLst/>
              <a:latin typeface="+mn-lt"/>
              <a:ea typeface="+mn-ea"/>
              <a:cs typeface="+mn-cs"/>
            </a:rPr>
            <a:t>等により物件費が</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したため、</a:t>
          </a:r>
          <a:r>
            <a:rPr kumimoji="1" lang="en-US" altLang="ja-JP" sz="1100">
              <a:solidFill>
                <a:sysClr val="windowText" lastClr="000000"/>
              </a:solidFill>
              <a:effectLst/>
              <a:latin typeface="+mn-lt"/>
              <a:ea typeface="+mn-ea"/>
              <a:cs typeface="+mn-cs"/>
            </a:rPr>
            <a:t>108,648</a:t>
          </a:r>
          <a:r>
            <a:rPr kumimoji="1" lang="ja-JP" altLang="ja-JP" sz="1100">
              <a:solidFill>
                <a:sysClr val="windowText" lastClr="000000"/>
              </a:solidFill>
              <a:effectLst/>
              <a:latin typeface="+mn-lt"/>
              <a:ea typeface="+mn-ea"/>
              <a:cs typeface="+mn-cs"/>
            </a:rPr>
            <a:t>円と昨年度より</a:t>
          </a:r>
          <a:r>
            <a:rPr kumimoji="1" lang="en-US" altLang="ja-JP" sz="1100">
              <a:solidFill>
                <a:sysClr val="windowText" lastClr="000000"/>
              </a:solidFill>
              <a:effectLst/>
              <a:latin typeface="+mn-lt"/>
              <a:ea typeface="+mn-ea"/>
              <a:cs typeface="+mn-cs"/>
            </a:rPr>
            <a:t>4,671</a:t>
          </a:r>
          <a:r>
            <a:rPr kumimoji="1" lang="ja-JP" altLang="ja-JP" sz="1100">
              <a:solidFill>
                <a:sysClr val="windowText" lastClr="000000"/>
              </a:solidFill>
              <a:effectLst/>
              <a:latin typeface="+mn-lt"/>
              <a:ea typeface="+mn-ea"/>
              <a:cs typeface="+mn-cs"/>
            </a:rPr>
            <a:t>円の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ている。しかし、類似団体平均と比較しても下回っている。これは行財政改革の実施に伴い、職員数の抑制や委託内容の見直し等によるコスト削減、指定管理者制度の推進等の効果が反映されていると推測され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今後も行財政運営効率化に努め、現在の水準を維持していきたい。</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35385</xdr:rowOff>
    </xdr:from>
    <xdr:to>
      <xdr:col>23</xdr:col>
      <xdr:colOff>133350</xdr:colOff>
      <xdr:row>81</xdr:row>
      <xdr:rowOff>57928</xdr:rowOff>
    </xdr:to>
    <xdr:cxnSp macro="">
      <xdr:nvCxnSpPr>
        <xdr:cNvPr id="196" name="直線コネクタ 195"/>
        <xdr:cNvCxnSpPr/>
      </xdr:nvCxnSpPr>
      <xdr:spPr>
        <a:xfrm flipV="1">
          <a:off x="4114800" y="13922835"/>
          <a:ext cx="838200" cy="2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11166</xdr:rowOff>
    </xdr:from>
    <xdr:ext cx="762000" cy="259045"/>
    <xdr:sp macro="" textlink="">
      <xdr:nvSpPr>
        <xdr:cNvPr id="197" name="人件費・物件費等の状況平均値テキスト"/>
        <xdr:cNvSpPr txBox="1"/>
      </xdr:nvSpPr>
      <xdr:spPr>
        <a:xfrm>
          <a:off x="5041900" y="14070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52716</xdr:rowOff>
    </xdr:from>
    <xdr:to>
      <xdr:col>19</xdr:col>
      <xdr:colOff>133350</xdr:colOff>
      <xdr:row>81</xdr:row>
      <xdr:rowOff>57928</xdr:rowOff>
    </xdr:to>
    <xdr:cxnSp macro="">
      <xdr:nvCxnSpPr>
        <xdr:cNvPr id="199" name="直線コネクタ 198"/>
        <xdr:cNvCxnSpPr/>
      </xdr:nvCxnSpPr>
      <xdr:spPr>
        <a:xfrm>
          <a:off x="3225800" y="13940166"/>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126348</xdr:rowOff>
    </xdr:from>
    <xdr:ext cx="736600" cy="259045"/>
    <xdr:sp macro="" textlink="">
      <xdr:nvSpPr>
        <xdr:cNvPr id="201" name="テキスト ボックス 200"/>
        <xdr:cNvSpPr txBox="1"/>
      </xdr:nvSpPr>
      <xdr:spPr>
        <a:xfrm>
          <a:off x="3733800" y="14185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52716</xdr:rowOff>
    </xdr:from>
    <xdr:to>
      <xdr:col>15</xdr:col>
      <xdr:colOff>82550</xdr:colOff>
      <xdr:row>81</xdr:row>
      <xdr:rowOff>84142</xdr:rowOff>
    </xdr:to>
    <xdr:cxnSp macro="">
      <xdr:nvCxnSpPr>
        <xdr:cNvPr id="202" name="直線コネクタ 201"/>
        <xdr:cNvCxnSpPr/>
      </xdr:nvCxnSpPr>
      <xdr:spPr>
        <a:xfrm flipV="1">
          <a:off x="2336800" y="13940166"/>
          <a:ext cx="889000" cy="3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8840</xdr:rowOff>
    </xdr:from>
    <xdr:to>
      <xdr:col>15</xdr:col>
      <xdr:colOff>133350</xdr:colOff>
      <xdr:row>82</xdr:row>
      <xdr:rowOff>110440</xdr:rowOff>
    </xdr:to>
    <xdr:sp macro="" textlink="">
      <xdr:nvSpPr>
        <xdr:cNvPr id="203" name="フローチャート: 判断 202"/>
        <xdr:cNvSpPr/>
      </xdr:nvSpPr>
      <xdr:spPr>
        <a:xfrm>
          <a:off x="3175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95217</xdr:rowOff>
    </xdr:from>
    <xdr:ext cx="762000" cy="259045"/>
    <xdr:sp macro="" textlink="">
      <xdr:nvSpPr>
        <xdr:cNvPr id="204" name="テキスト ボックス 203"/>
        <xdr:cNvSpPr txBox="1"/>
      </xdr:nvSpPr>
      <xdr:spPr>
        <a:xfrm>
          <a:off x="2844800" y="1415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25231</xdr:rowOff>
    </xdr:from>
    <xdr:to>
      <xdr:col>11</xdr:col>
      <xdr:colOff>31750</xdr:colOff>
      <xdr:row>81</xdr:row>
      <xdr:rowOff>84142</xdr:rowOff>
    </xdr:to>
    <xdr:cxnSp macro="">
      <xdr:nvCxnSpPr>
        <xdr:cNvPr id="205" name="直線コネクタ 204"/>
        <xdr:cNvCxnSpPr/>
      </xdr:nvCxnSpPr>
      <xdr:spPr>
        <a:xfrm>
          <a:off x="1447800" y="13912681"/>
          <a:ext cx="889000" cy="5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169126</xdr:rowOff>
    </xdr:from>
    <xdr:to>
      <xdr:col>11</xdr:col>
      <xdr:colOff>82550</xdr:colOff>
      <xdr:row>82</xdr:row>
      <xdr:rowOff>99276</xdr:rowOff>
    </xdr:to>
    <xdr:sp macro="" textlink="">
      <xdr:nvSpPr>
        <xdr:cNvPr id="206" name="フローチャート: 判断 205"/>
        <xdr:cNvSpPr/>
      </xdr:nvSpPr>
      <xdr:spPr>
        <a:xfrm>
          <a:off x="2286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84053</xdr:rowOff>
    </xdr:from>
    <xdr:ext cx="762000" cy="259045"/>
    <xdr:sp macro="" textlink="">
      <xdr:nvSpPr>
        <xdr:cNvPr id="207" name="テキスト ボックス 206"/>
        <xdr:cNvSpPr txBox="1"/>
      </xdr:nvSpPr>
      <xdr:spPr>
        <a:xfrm>
          <a:off x="1955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116287</xdr:rowOff>
    </xdr:from>
    <xdr:to>
      <xdr:col>7</xdr:col>
      <xdr:colOff>31750</xdr:colOff>
      <xdr:row>82</xdr:row>
      <xdr:rowOff>46437</xdr:rowOff>
    </xdr:to>
    <xdr:sp macro="" textlink="">
      <xdr:nvSpPr>
        <xdr:cNvPr id="208" name="フローチャート: 判断 207"/>
        <xdr:cNvSpPr/>
      </xdr:nvSpPr>
      <xdr:spPr>
        <a:xfrm>
          <a:off x="1397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31214</xdr:rowOff>
    </xdr:from>
    <xdr:ext cx="762000" cy="259045"/>
    <xdr:sp macro="" textlink="">
      <xdr:nvSpPr>
        <xdr:cNvPr id="209" name="テキスト ボックス 208"/>
        <xdr:cNvSpPr txBox="1"/>
      </xdr:nvSpPr>
      <xdr:spPr>
        <a:xfrm>
          <a:off x="1066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156035</xdr:rowOff>
    </xdr:from>
    <xdr:to>
      <xdr:col>23</xdr:col>
      <xdr:colOff>184150</xdr:colOff>
      <xdr:row>81</xdr:row>
      <xdr:rowOff>86185</xdr:rowOff>
    </xdr:to>
    <xdr:sp macro="" textlink="">
      <xdr:nvSpPr>
        <xdr:cNvPr id="215" name="楕円 214"/>
        <xdr:cNvSpPr/>
      </xdr:nvSpPr>
      <xdr:spPr>
        <a:xfrm>
          <a:off x="4902200" y="1387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77312</xdr:rowOff>
    </xdr:from>
    <xdr:ext cx="762000" cy="259045"/>
    <xdr:sp macro="" textlink="">
      <xdr:nvSpPr>
        <xdr:cNvPr id="216" name="人件費・物件費等の状況該当値テキスト"/>
        <xdr:cNvSpPr txBox="1"/>
      </xdr:nvSpPr>
      <xdr:spPr>
        <a:xfrm>
          <a:off x="5041900" y="1379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7128</xdr:rowOff>
    </xdr:from>
    <xdr:to>
      <xdr:col>19</xdr:col>
      <xdr:colOff>184150</xdr:colOff>
      <xdr:row>81</xdr:row>
      <xdr:rowOff>108728</xdr:rowOff>
    </xdr:to>
    <xdr:sp macro="" textlink="">
      <xdr:nvSpPr>
        <xdr:cNvPr id="217" name="楕円 216"/>
        <xdr:cNvSpPr/>
      </xdr:nvSpPr>
      <xdr:spPr>
        <a:xfrm>
          <a:off x="4064000" y="138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118905</xdr:rowOff>
    </xdr:from>
    <xdr:ext cx="736600" cy="259045"/>
    <xdr:sp macro="" textlink="">
      <xdr:nvSpPr>
        <xdr:cNvPr id="218" name="テキスト ボックス 217"/>
        <xdr:cNvSpPr txBox="1"/>
      </xdr:nvSpPr>
      <xdr:spPr>
        <a:xfrm>
          <a:off x="3733800" y="13663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1916</xdr:rowOff>
    </xdr:from>
    <xdr:to>
      <xdr:col>15</xdr:col>
      <xdr:colOff>133350</xdr:colOff>
      <xdr:row>81</xdr:row>
      <xdr:rowOff>103516</xdr:rowOff>
    </xdr:to>
    <xdr:sp macro="" textlink="">
      <xdr:nvSpPr>
        <xdr:cNvPr id="219" name="楕円 218"/>
        <xdr:cNvSpPr/>
      </xdr:nvSpPr>
      <xdr:spPr>
        <a:xfrm>
          <a:off x="3175000" y="1388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113693</xdr:rowOff>
    </xdr:from>
    <xdr:ext cx="762000" cy="259045"/>
    <xdr:sp macro="" textlink="">
      <xdr:nvSpPr>
        <xdr:cNvPr id="220" name="テキスト ボックス 219"/>
        <xdr:cNvSpPr txBox="1"/>
      </xdr:nvSpPr>
      <xdr:spPr>
        <a:xfrm>
          <a:off x="2844800" y="1365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33342</xdr:rowOff>
    </xdr:from>
    <xdr:to>
      <xdr:col>11</xdr:col>
      <xdr:colOff>82550</xdr:colOff>
      <xdr:row>81</xdr:row>
      <xdr:rowOff>134942</xdr:rowOff>
    </xdr:to>
    <xdr:sp macro="" textlink="">
      <xdr:nvSpPr>
        <xdr:cNvPr id="221" name="楕円 220"/>
        <xdr:cNvSpPr/>
      </xdr:nvSpPr>
      <xdr:spPr>
        <a:xfrm>
          <a:off x="2286000" y="139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145119</xdr:rowOff>
    </xdr:from>
    <xdr:ext cx="762000" cy="259045"/>
    <xdr:sp macro="" textlink="">
      <xdr:nvSpPr>
        <xdr:cNvPr id="222" name="テキスト ボックス 221"/>
        <xdr:cNvSpPr txBox="1"/>
      </xdr:nvSpPr>
      <xdr:spPr>
        <a:xfrm>
          <a:off x="1955800" y="1368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145881</xdr:rowOff>
    </xdr:from>
    <xdr:to>
      <xdr:col>7</xdr:col>
      <xdr:colOff>31750</xdr:colOff>
      <xdr:row>81</xdr:row>
      <xdr:rowOff>76031</xdr:rowOff>
    </xdr:to>
    <xdr:sp macro="" textlink="">
      <xdr:nvSpPr>
        <xdr:cNvPr id="223" name="楕円 222"/>
        <xdr:cNvSpPr/>
      </xdr:nvSpPr>
      <xdr:spPr>
        <a:xfrm>
          <a:off x="1397000" y="1386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86208</xdr:rowOff>
    </xdr:from>
    <xdr:ext cx="762000" cy="259045"/>
    <xdr:sp macro="" textlink="">
      <xdr:nvSpPr>
        <xdr:cNvPr id="224" name="テキスト ボックス 223"/>
        <xdr:cNvSpPr txBox="1"/>
      </xdr:nvSpPr>
      <xdr:spPr>
        <a:xfrm>
          <a:off x="1066800" y="13630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小規模</a:t>
          </a:r>
          <a:r>
            <a:rPr kumimoji="1" lang="ja-JP" altLang="en-US" sz="1100">
              <a:solidFill>
                <a:sysClr val="windowText" lastClr="000000"/>
              </a:solidFill>
              <a:effectLst/>
              <a:latin typeface="+mn-lt"/>
              <a:ea typeface="+mn-ea"/>
              <a:cs typeface="+mn-cs"/>
            </a:rPr>
            <a:t>な</a:t>
          </a:r>
          <a:r>
            <a:rPr kumimoji="1" lang="ja-JP" altLang="ja-JP" sz="1100">
              <a:solidFill>
                <a:sysClr val="windowText" lastClr="000000"/>
              </a:solidFill>
              <a:effectLst/>
              <a:latin typeface="+mn-lt"/>
              <a:ea typeface="+mn-ea"/>
              <a:cs typeface="+mn-cs"/>
            </a:rPr>
            <a:t>自治体のため、</a:t>
          </a:r>
          <a:r>
            <a:rPr kumimoji="1" lang="ja-JP" altLang="en-US" sz="1100">
              <a:solidFill>
                <a:sysClr val="windowText" lastClr="000000"/>
              </a:solidFill>
              <a:effectLst/>
              <a:latin typeface="+mn-lt"/>
              <a:ea typeface="+mn-ea"/>
              <a:cs typeface="+mn-cs"/>
            </a:rPr>
            <a:t>大卒以外の</a:t>
          </a:r>
          <a:r>
            <a:rPr kumimoji="1" lang="ja-JP" altLang="ja-JP" sz="1100">
              <a:solidFill>
                <a:sysClr val="windowText" lastClr="000000"/>
              </a:solidFill>
              <a:effectLst/>
              <a:latin typeface="+mn-lt"/>
              <a:ea typeface="+mn-ea"/>
              <a:cs typeface="+mn-cs"/>
            </a:rPr>
            <a:t>階層の影響が大きい。</a:t>
          </a:r>
          <a:r>
            <a:rPr kumimoji="1" lang="ja-JP" altLang="en-US" sz="1100">
              <a:solidFill>
                <a:sysClr val="windowText" lastClr="000000"/>
              </a:solidFill>
              <a:effectLst/>
              <a:latin typeface="+mn-lt"/>
              <a:ea typeface="+mn-ea"/>
              <a:cs typeface="+mn-cs"/>
            </a:rPr>
            <a:t>その他</a:t>
          </a:r>
          <a:r>
            <a:rPr kumimoji="1" lang="ja-JP" altLang="ja-JP" sz="1100">
              <a:solidFill>
                <a:sysClr val="windowText" lastClr="000000"/>
              </a:solidFill>
              <a:effectLst/>
              <a:latin typeface="+mn-lt"/>
              <a:ea typeface="+mn-ea"/>
              <a:cs typeface="+mn-cs"/>
            </a:rPr>
            <a:t>職員構成</a:t>
          </a:r>
          <a:r>
            <a:rPr kumimoji="1" lang="ja-JP" altLang="en-US" sz="1100">
              <a:solidFill>
                <a:sysClr val="windowText" lastClr="000000"/>
              </a:solidFill>
              <a:effectLst/>
              <a:latin typeface="+mn-lt"/>
              <a:ea typeface="+mn-ea"/>
              <a:cs typeface="+mn-cs"/>
            </a:rPr>
            <a:t>によるものが大きな</a:t>
          </a:r>
          <a:r>
            <a:rPr kumimoji="1" lang="ja-JP" altLang="ja-JP" sz="1100">
              <a:solidFill>
                <a:sysClr val="windowText" lastClr="000000"/>
              </a:solidFill>
              <a:effectLst/>
              <a:latin typeface="+mn-lt"/>
              <a:ea typeface="+mn-ea"/>
              <a:cs typeface="+mn-cs"/>
            </a:rPr>
            <a:t>要因となっている。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130387</xdr:rowOff>
    </xdr:from>
    <xdr:to>
      <xdr:col>81</xdr:col>
      <xdr:colOff>44450</xdr:colOff>
      <xdr:row>88</xdr:row>
      <xdr:rowOff>128693</xdr:rowOff>
    </xdr:to>
    <xdr:cxnSp macro="">
      <xdr:nvCxnSpPr>
        <xdr:cNvPr id="253" name="直線コネクタ 252"/>
        <xdr:cNvCxnSpPr/>
      </xdr:nvCxnSpPr>
      <xdr:spPr>
        <a:xfrm flipV="1">
          <a:off x="17018000" y="14017837"/>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100770</xdr:rowOff>
    </xdr:from>
    <xdr:ext cx="762000" cy="259045"/>
    <xdr:sp macro="" textlink="">
      <xdr:nvSpPr>
        <xdr:cNvPr id="254" name="給与水準   （国との比較）最小値テキスト"/>
        <xdr:cNvSpPr txBox="1"/>
      </xdr:nvSpPr>
      <xdr:spPr>
        <a:xfrm>
          <a:off x="17106900" y="151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128693</xdr:rowOff>
    </xdr:from>
    <xdr:to>
      <xdr:col>81</xdr:col>
      <xdr:colOff>133350</xdr:colOff>
      <xdr:row>88</xdr:row>
      <xdr:rowOff>128693</xdr:rowOff>
    </xdr:to>
    <xdr:cxnSp macro="">
      <xdr:nvCxnSpPr>
        <xdr:cNvPr id="255" name="直線コネクタ 254"/>
        <xdr:cNvCxnSpPr/>
      </xdr:nvCxnSpPr>
      <xdr:spPr>
        <a:xfrm>
          <a:off x="16929100" y="1521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45314</xdr:rowOff>
    </xdr:from>
    <xdr:ext cx="762000" cy="259045"/>
    <xdr:sp macro="" textlink="">
      <xdr:nvSpPr>
        <xdr:cNvPr id="256"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130387</xdr:rowOff>
    </xdr:from>
    <xdr:to>
      <xdr:col>81</xdr:col>
      <xdr:colOff>133350</xdr:colOff>
      <xdr:row>81</xdr:row>
      <xdr:rowOff>130387</xdr:rowOff>
    </xdr:to>
    <xdr:cxnSp macro="">
      <xdr:nvCxnSpPr>
        <xdr:cNvPr id="257" name="直線コネクタ 256"/>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128693</xdr:rowOff>
    </xdr:from>
    <xdr:to>
      <xdr:col>81</xdr:col>
      <xdr:colOff>44450</xdr:colOff>
      <xdr:row>88</xdr:row>
      <xdr:rowOff>128693</xdr:rowOff>
    </xdr:to>
    <xdr:cxnSp macro="">
      <xdr:nvCxnSpPr>
        <xdr:cNvPr id="258" name="直線コネクタ 257"/>
        <xdr:cNvCxnSpPr/>
      </xdr:nvCxnSpPr>
      <xdr:spPr>
        <a:xfrm>
          <a:off x="16179800" y="152162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11023</xdr:rowOff>
    </xdr:from>
    <xdr:ext cx="762000" cy="259045"/>
    <xdr:sp macro="" textlink="">
      <xdr:nvSpPr>
        <xdr:cNvPr id="259" name="給与水準   （国との比較）平均値テキスト"/>
        <xdr:cNvSpPr txBox="1"/>
      </xdr:nvSpPr>
      <xdr:spPr>
        <a:xfrm>
          <a:off x="17106900" y="14584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165946</xdr:rowOff>
    </xdr:from>
    <xdr:to>
      <xdr:col>81</xdr:col>
      <xdr:colOff>95250</xdr:colOff>
      <xdr:row>86</xdr:row>
      <xdr:rowOff>96096</xdr:rowOff>
    </xdr:to>
    <xdr:sp macro="" textlink="">
      <xdr:nvSpPr>
        <xdr:cNvPr id="260" name="フローチャート: 判断 259"/>
        <xdr:cNvSpPr/>
      </xdr:nvSpPr>
      <xdr:spPr>
        <a:xfrm>
          <a:off x="169672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163407</xdr:rowOff>
    </xdr:from>
    <xdr:to>
      <xdr:col>77</xdr:col>
      <xdr:colOff>44450</xdr:colOff>
      <xdr:row>88</xdr:row>
      <xdr:rowOff>128693</xdr:rowOff>
    </xdr:to>
    <xdr:cxnSp macro="">
      <xdr:nvCxnSpPr>
        <xdr:cNvPr id="261" name="直線コネクタ 260"/>
        <xdr:cNvCxnSpPr/>
      </xdr:nvCxnSpPr>
      <xdr:spPr>
        <a:xfrm>
          <a:off x="15290800" y="1507955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2" name="フローチャート: 判断 261"/>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98231</xdr:rowOff>
    </xdr:from>
    <xdr:ext cx="736600" cy="259045"/>
    <xdr:sp macro="" textlink="">
      <xdr:nvSpPr>
        <xdr:cNvPr id="263" name="テキスト ボックス 262"/>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163407</xdr:rowOff>
    </xdr:from>
    <xdr:to>
      <xdr:col>72</xdr:col>
      <xdr:colOff>203200</xdr:colOff>
      <xdr:row>88</xdr:row>
      <xdr:rowOff>80434</xdr:rowOff>
    </xdr:to>
    <xdr:cxnSp macro="">
      <xdr:nvCxnSpPr>
        <xdr:cNvPr id="264" name="直線コネクタ 263"/>
        <xdr:cNvCxnSpPr/>
      </xdr:nvCxnSpPr>
      <xdr:spPr>
        <a:xfrm flipV="1">
          <a:off x="14401800" y="1507955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2539</xdr:rowOff>
    </xdr:from>
    <xdr:to>
      <xdr:col>73</xdr:col>
      <xdr:colOff>44450</xdr:colOff>
      <xdr:row>86</xdr:row>
      <xdr:rowOff>104139</xdr:rowOff>
    </xdr:to>
    <xdr:sp macro="" textlink="">
      <xdr:nvSpPr>
        <xdr:cNvPr id="265" name="フローチャート: 判断 264"/>
        <xdr:cNvSpPr/>
      </xdr:nvSpPr>
      <xdr:spPr>
        <a:xfrm>
          <a:off x="15240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114316</xdr:rowOff>
    </xdr:from>
    <xdr:ext cx="762000" cy="259045"/>
    <xdr:sp macro="" textlink="">
      <xdr:nvSpPr>
        <xdr:cNvPr id="266" name="テキスト ボックス 265"/>
        <xdr:cNvSpPr txBox="1"/>
      </xdr:nvSpPr>
      <xdr:spPr>
        <a:xfrm>
          <a:off x="14909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80434</xdr:rowOff>
    </xdr:from>
    <xdr:to>
      <xdr:col>68</xdr:col>
      <xdr:colOff>152400</xdr:colOff>
      <xdr:row>89</xdr:row>
      <xdr:rowOff>5504</xdr:rowOff>
    </xdr:to>
    <xdr:cxnSp macro="">
      <xdr:nvCxnSpPr>
        <xdr:cNvPr id="267" name="直線コネクタ 266"/>
        <xdr:cNvCxnSpPr/>
      </xdr:nvCxnSpPr>
      <xdr:spPr>
        <a:xfrm flipV="1">
          <a:off x="13512800" y="1516803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117687</xdr:rowOff>
    </xdr:from>
    <xdr:to>
      <xdr:col>68</xdr:col>
      <xdr:colOff>203200</xdr:colOff>
      <xdr:row>86</xdr:row>
      <xdr:rowOff>47837</xdr:rowOff>
    </xdr:to>
    <xdr:sp macro="" textlink="">
      <xdr:nvSpPr>
        <xdr:cNvPr id="268" name="フローチャート: 判断 267"/>
        <xdr:cNvSpPr/>
      </xdr:nvSpPr>
      <xdr:spPr>
        <a:xfrm>
          <a:off x="14351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58014</xdr:rowOff>
    </xdr:from>
    <xdr:ext cx="762000" cy="259045"/>
    <xdr:sp macro="" textlink="">
      <xdr:nvSpPr>
        <xdr:cNvPr id="269" name="テキスト ボックス 268"/>
        <xdr:cNvSpPr txBox="1"/>
      </xdr:nvSpPr>
      <xdr:spPr>
        <a:xfrm>
          <a:off x="14020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85513</xdr:rowOff>
    </xdr:from>
    <xdr:to>
      <xdr:col>64</xdr:col>
      <xdr:colOff>152400</xdr:colOff>
      <xdr:row>86</xdr:row>
      <xdr:rowOff>15663</xdr:rowOff>
    </xdr:to>
    <xdr:sp macro="" textlink="">
      <xdr:nvSpPr>
        <xdr:cNvPr id="270" name="フローチャート: 判断 269"/>
        <xdr:cNvSpPr/>
      </xdr:nvSpPr>
      <xdr:spPr>
        <a:xfrm>
          <a:off x="13462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25840</xdr:rowOff>
    </xdr:from>
    <xdr:ext cx="762000" cy="259045"/>
    <xdr:sp macro="" textlink="">
      <xdr:nvSpPr>
        <xdr:cNvPr id="271" name="テキスト ボックス 270"/>
        <xdr:cNvSpPr txBox="1"/>
      </xdr:nvSpPr>
      <xdr:spPr>
        <a:xfrm>
          <a:off x="13131800" y="1442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77893</xdr:rowOff>
    </xdr:from>
    <xdr:to>
      <xdr:col>81</xdr:col>
      <xdr:colOff>95250</xdr:colOff>
      <xdr:row>89</xdr:row>
      <xdr:rowOff>8043</xdr:rowOff>
    </xdr:to>
    <xdr:sp macro="" textlink="">
      <xdr:nvSpPr>
        <xdr:cNvPr id="277" name="楕円 276"/>
        <xdr:cNvSpPr/>
      </xdr:nvSpPr>
      <xdr:spPr>
        <a:xfrm>
          <a:off x="169672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145220</xdr:rowOff>
    </xdr:from>
    <xdr:ext cx="762000" cy="259045"/>
    <xdr:sp macro="" textlink="">
      <xdr:nvSpPr>
        <xdr:cNvPr id="278" name="給与水準   （国との比較）該当値テキスト"/>
        <xdr:cNvSpPr txBox="1"/>
      </xdr:nvSpPr>
      <xdr:spPr>
        <a:xfrm>
          <a:off x="17106900" y="150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77893</xdr:rowOff>
    </xdr:from>
    <xdr:to>
      <xdr:col>77</xdr:col>
      <xdr:colOff>95250</xdr:colOff>
      <xdr:row>89</xdr:row>
      <xdr:rowOff>8043</xdr:rowOff>
    </xdr:to>
    <xdr:sp macro="" textlink="">
      <xdr:nvSpPr>
        <xdr:cNvPr id="279" name="楕円 278"/>
        <xdr:cNvSpPr/>
      </xdr:nvSpPr>
      <xdr:spPr>
        <a:xfrm>
          <a:off x="16129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164270</xdr:rowOff>
    </xdr:from>
    <xdr:ext cx="736600" cy="259045"/>
    <xdr:sp macro="" textlink="">
      <xdr:nvSpPr>
        <xdr:cNvPr id="280" name="テキスト ボックス 279"/>
        <xdr:cNvSpPr txBox="1"/>
      </xdr:nvSpPr>
      <xdr:spPr>
        <a:xfrm>
          <a:off x="15798800" y="1525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112607</xdr:rowOff>
    </xdr:from>
    <xdr:to>
      <xdr:col>73</xdr:col>
      <xdr:colOff>44450</xdr:colOff>
      <xdr:row>88</xdr:row>
      <xdr:rowOff>42757</xdr:rowOff>
    </xdr:to>
    <xdr:sp macro="" textlink="">
      <xdr:nvSpPr>
        <xdr:cNvPr id="281" name="楕円 280"/>
        <xdr:cNvSpPr/>
      </xdr:nvSpPr>
      <xdr:spPr>
        <a:xfrm>
          <a:off x="15240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27534</xdr:rowOff>
    </xdr:from>
    <xdr:ext cx="762000" cy="259045"/>
    <xdr:sp macro="" textlink="">
      <xdr:nvSpPr>
        <xdr:cNvPr id="282" name="テキスト ボックス 281"/>
        <xdr:cNvSpPr txBox="1"/>
      </xdr:nvSpPr>
      <xdr:spPr>
        <a:xfrm>
          <a:off x="14909800" y="151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83" name="楕円 282"/>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84" name="テキスト ボックス 283"/>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126154</xdr:rowOff>
    </xdr:from>
    <xdr:to>
      <xdr:col>64</xdr:col>
      <xdr:colOff>152400</xdr:colOff>
      <xdr:row>89</xdr:row>
      <xdr:rowOff>56304</xdr:rowOff>
    </xdr:to>
    <xdr:sp macro="" textlink="">
      <xdr:nvSpPr>
        <xdr:cNvPr id="285" name="楕円 284"/>
        <xdr:cNvSpPr/>
      </xdr:nvSpPr>
      <xdr:spPr>
        <a:xfrm>
          <a:off x="13462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41081</xdr:rowOff>
    </xdr:from>
    <xdr:ext cx="762000" cy="259045"/>
    <xdr:sp macro="" textlink="">
      <xdr:nvSpPr>
        <xdr:cNvPr id="286" name="テキスト ボックス 285"/>
        <xdr:cNvSpPr txBox="1"/>
      </xdr:nvSpPr>
      <xdr:spPr>
        <a:xfrm>
          <a:off x="13131800" y="153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過去</a:t>
          </a:r>
          <a:r>
            <a:rPr kumimoji="1" lang="ja-JP" altLang="en-US" sz="1100">
              <a:solidFill>
                <a:sysClr val="windowText" lastClr="000000"/>
              </a:solidFill>
              <a:effectLst/>
              <a:latin typeface="+mn-lt"/>
              <a:ea typeface="+mn-ea"/>
              <a:cs typeface="+mn-cs"/>
            </a:rPr>
            <a:t>においての</a:t>
          </a:r>
          <a:r>
            <a:rPr kumimoji="1" lang="ja-JP" altLang="ja-JP" sz="1100">
              <a:solidFill>
                <a:sysClr val="windowText" lastClr="000000"/>
              </a:solidFill>
              <a:effectLst/>
              <a:latin typeface="+mn-lt"/>
              <a:ea typeface="+mn-ea"/>
              <a:cs typeface="+mn-cs"/>
            </a:rPr>
            <a:t>採用抑制により、類似団体平均・全国平均</a:t>
          </a:r>
          <a:r>
            <a:rPr kumimoji="1" lang="ja-JP" altLang="en-US" sz="1100">
              <a:solidFill>
                <a:sysClr val="windowText" lastClr="000000"/>
              </a:solidFill>
              <a:effectLst/>
              <a:latin typeface="+mn-lt"/>
              <a:ea typeface="+mn-ea"/>
              <a:cs typeface="+mn-cs"/>
            </a:rPr>
            <a:t>に比較して、大幅に</a:t>
          </a:r>
          <a:r>
            <a:rPr kumimoji="1" lang="ja-JP" altLang="ja-JP" sz="1100">
              <a:solidFill>
                <a:sysClr val="windowText" lastClr="000000"/>
              </a:solidFill>
              <a:effectLst/>
              <a:latin typeface="+mn-lt"/>
              <a:ea typeface="+mn-ea"/>
              <a:cs typeface="+mn-cs"/>
            </a:rPr>
            <a:t>下回っている。</a:t>
          </a:r>
          <a:r>
            <a:rPr kumimoji="1" lang="ja-JP" altLang="en-US" sz="1100">
              <a:solidFill>
                <a:sysClr val="windowText" lastClr="000000"/>
              </a:solidFill>
              <a:effectLst/>
              <a:latin typeface="+mn-lt"/>
              <a:ea typeface="+mn-ea"/>
              <a:cs typeface="+mn-cs"/>
            </a:rPr>
            <a:t>加えて、急激な人口増により、前年より、千人当たりの職員数が減少している。</a:t>
          </a:r>
          <a:r>
            <a:rPr kumimoji="1" lang="ja-JP" altLang="ja-JP" sz="1100">
              <a:solidFill>
                <a:sysClr val="windowText" lastClr="000000"/>
              </a:solidFill>
              <a:effectLst/>
              <a:latin typeface="+mn-lt"/>
              <a:ea typeface="+mn-ea"/>
              <a:cs typeface="+mn-cs"/>
            </a:rPr>
            <a:t>定員</a:t>
          </a:r>
          <a:r>
            <a:rPr kumimoji="1" lang="ja-JP" altLang="en-US" sz="1100">
              <a:solidFill>
                <a:sysClr val="windowText" lastClr="000000"/>
              </a:solidFill>
              <a:effectLst/>
              <a:latin typeface="+mn-lt"/>
              <a:ea typeface="+mn-ea"/>
              <a:cs typeface="+mn-cs"/>
            </a:rPr>
            <a:t>管理</a:t>
          </a:r>
          <a:r>
            <a:rPr kumimoji="1" lang="ja-JP" altLang="ja-JP" sz="1100">
              <a:solidFill>
                <a:sysClr val="windowText" lastClr="000000"/>
              </a:solidFill>
              <a:effectLst/>
              <a:latin typeface="+mn-lt"/>
              <a:ea typeface="+mn-ea"/>
              <a:cs typeface="+mn-cs"/>
            </a:rPr>
            <a:t>適正化計画に基づき、住民サービスを低下</a:t>
          </a:r>
          <a:r>
            <a:rPr kumimoji="1" lang="ja-JP" altLang="en-US" sz="1100">
              <a:solidFill>
                <a:sysClr val="windowText" lastClr="000000"/>
              </a:solidFill>
              <a:effectLst/>
              <a:latin typeface="+mn-lt"/>
              <a:ea typeface="+mn-ea"/>
              <a:cs typeface="+mn-cs"/>
            </a:rPr>
            <a:t>させないよう、定員管理の</a:t>
          </a:r>
          <a:r>
            <a:rPr kumimoji="1" lang="ja-JP" altLang="ja-JP" sz="1100">
              <a:solidFill>
                <a:sysClr val="windowText" lastClr="000000"/>
              </a:solidFill>
              <a:effectLst/>
              <a:latin typeface="+mn-lt"/>
              <a:ea typeface="+mn-ea"/>
              <a:cs typeface="+mn-cs"/>
            </a:rPr>
            <a:t>着実な執行を図りたい。</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18" name="直線コネクタ 317"/>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19"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0" name="直線コネクタ 319"/>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1"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2" name="直線コネクタ 321"/>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149739</xdr:rowOff>
    </xdr:from>
    <xdr:to>
      <xdr:col>81</xdr:col>
      <xdr:colOff>44450</xdr:colOff>
      <xdr:row>59</xdr:row>
      <xdr:rowOff>164677</xdr:rowOff>
    </xdr:to>
    <xdr:cxnSp macro="">
      <xdr:nvCxnSpPr>
        <xdr:cNvPr id="323" name="直線コネクタ 322"/>
        <xdr:cNvCxnSpPr/>
      </xdr:nvCxnSpPr>
      <xdr:spPr>
        <a:xfrm flipV="1">
          <a:off x="16179800" y="10265289"/>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94663</xdr:rowOff>
    </xdr:from>
    <xdr:ext cx="762000" cy="259045"/>
    <xdr:sp macro="" textlink="">
      <xdr:nvSpPr>
        <xdr:cNvPr id="324" name="定員管理の状況平均値テキスト"/>
        <xdr:cNvSpPr txBox="1"/>
      </xdr:nvSpPr>
      <xdr:spPr>
        <a:xfrm>
          <a:off x="17106900" y="10553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5" name="フローチャート: 判断 324"/>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162378</xdr:rowOff>
    </xdr:from>
    <xdr:to>
      <xdr:col>77</xdr:col>
      <xdr:colOff>44450</xdr:colOff>
      <xdr:row>59</xdr:row>
      <xdr:rowOff>164677</xdr:rowOff>
    </xdr:to>
    <xdr:cxnSp macro="">
      <xdr:nvCxnSpPr>
        <xdr:cNvPr id="326" name="直線コネクタ 325"/>
        <xdr:cNvCxnSpPr/>
      </xdr:nvCxnSpPr>
      <xdr:spPr>
        <a:xfrm>
          <a:off x="15290800" y="10277928"/>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7" name="フローチャート: 判断 326"/>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36363</xdr:rowOff>
    </xdr:from>
    <xdr:ext cx="736600" cy="259045"/>
    <xdr:sp macro="" textlink="">
      <xdr:nvSpPr>
        <xdr:cNvPr id="328" name="テキスト ボックス 327"/>
        <xdr:cNvSpPr txBox="1"/>
      </xdr:nvSpPr>
      <xdr:spPr>
        <a:xfrm>
          <a:off x="15798800" y="106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158931</xdr:rowOff>
    </xdr:from>
    <xdr:to>
      <xdr:col>72</xdr:col>
      <xdr:colOff>203200</xdr:colOff>
      <xdr:row>59</xdr:row>
      <xdr:rowOff>162378</xdr:rowOff>
    </xdr:to>
    <xdr:cxnSp macro="">
      <xdr:nvCxnSpPr>
        <xdr:cNvPr id="329" name="直線コネクタ 328"/>
        <xdr:cNvCxnSpPr/>
      </xdr:nvCxnSpPr>
      <xdr:spPr>
        <a:xfrm>
          <a:off x="14401800" y="1027448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101902</xdr:rowOff>
    </xdr:from>
    <xdr:to>
      <xdr:col>73</xdr:col>
      <xdr:colOff>44450</xdr:colOff>
      <xdr:row>62</xdr:row>
      <xdr:rowOff>32052</xdr:rowOff>
    </xdr:to>
    <xdr:sp macro="" textlink="">
      <xdr:nvSpPr>
        <xdr:cNvPr id="330" name="フローチャート: 判断 329"/>
        <xdr:cNvSpPr/>
      </xdr:nvSpPr>
      <xdr:spPr>
        <a:xfrm>
          <a:off x="15240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16829</xdr:rowOff>
    </xdr:from>
    <xdr:ext cx="762000" cy="259045"/>
    <xdr:sp macro="" textlink="">
      <xdr:nvSpPr>
        <xdr:cNvPr id="331" name="テキスト ボックス 330"/>
        <xdr:cNvSpPr txBox="1"/>
      </xdr:nvSpPr>
      <xdr:spPr>
        <a:xfrm>
          <a:off x="14909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158931</xdr:rowOff>
    </xdr:from>
    <xdr:to>
      <xdr:col>68</xdr:col>
      <xdr:colOff>152400</xdr:colOff>
      <xdr:row>59</xdr:row>
      <xdr:rowOff>164677</xdr:rowOff>
    </xdr:to>
    <xdr:cxnSp macro="">
      <xdr:nvCxnSpPr>
        <xdr:cNvPr id="332" name="直線コネクタ 331"/>
        <xdr:cNvCxnSpPr/>
      </xdr:nvCxnSpPr>
      <xdr:spPr>
        <a:xfrm flipV="1">
          <a:off x="13512800" y="10274481"/>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88114</xdr:rowOff>
    </xdr:from>
    <xdr:to>
      <xdr:col>68</xdr:col>
      <xdr:colOff>203200</xdr:colOff>
      <xdr:row>62</xdr:row>
      <xdr:rowOff>18264</xdr:rowOff>
    </xdr:to>
    <xdr:sp macro="" textlink="">
      <xdr:nvSpPr>
        <xdr:cNvPr id="333" name="フローチャート: 判断 332"/>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3041</xdr:rowOff>
    </xdr:from>
    <xdr:ext cx="762000" cy="259045"/>
    <xdr:sp macro="" textlink="">
      <xdr:nvSpPr>
        <xdr:cNvPr id="334" name="テキスト ボックス 333"/>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5" name="フローチャート: 判断 334"/>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6" name="テキスト ボックス 335"/>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98939</xdr:rowOff>
    </xdr:from>
    <xdr:to>
      <xdr:col>81</xdr:col>
      <xdr:colOff>95250</xdr:colOff>
      <xdr:row>60</xdr:row>
      <xdr:rowOff>29089</xdr:rowOff>
    </xdr:to>
    <xdr:sp macro="" textlink="">
      <xdr:nvSpPr>
        <xdr:cNvPr id="342" name="楕円 341"/>
        <xdr:cNvSpPr/>
      </xdr:nvSpPr>
      <xdr:spPr>
        <a:xfrm>
          <a:off x="16967200" y="1021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115466</xdr:rowOff>
    </xdr:from>
    <xdr:ext cx="762000" cy="259045"/>
    <xdr:sp macro="" textlink="">
      <xdr:nvSpPr>
        <xdr:cNvPr id="343" name="定員管理の状況該当値テキスト"/>
        <xdr:cNvSpPr txBox="1"/>
      </xdr:nvSpPr>
      <xdr:spPr>
        <a:xfrm>
          <a:off x="17106900" y="1005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113877</xdr:rowOff>
    </xdr:from>
    <xdr:to>
      <xdr:col>77</xdr:col>
      <xdr:colOff>95250</xdr:colOff>
      <xdr:row>60</xdr:row>
      <xdr:rowOff>44027</xdr:rowOff>
    </xdr:to>
    <xdr:sp macro="" textlink="">
      <xdr:nvSpPr>
        <xdr:cNvPr id="344" name="楕円 343"/>
        <xdr:cNvSpPr/>
      </xdr:nvSpPr>
      <xdr:spPr>
        <a:xfrm>
          <a:off x="16129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54204</xdr:rowOff>
    </xdr:from>
    <xdr:ext cx="736600" cy="259045"/>
    <xdr:sp macro="" textlink="">
      <xdr:nvSpPr>
        <xdr:cNvPr id="345" name="テキスト ボックス 344"/>
        <xdr:cNvSpPr txBox="1"/>
      </xdr:nvSpPr>
      <xdr:spPr>
        <a:xfrm>
          <a:off x="15798800" y="999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111578</xdr:rowOff>
    </xdr:from>
    <xdr:to>
      <xdr:col>73</xdr:col>
      <xdr:colOff>44450</xdr:colOff>
      <xdr:row>60</xdr:row>
      <xdr:rowOff>41728</xdr:rowOff>
    </xdr:to>
    <xdr:sp macro="" textlink="">
      <xdr:nvSpPr>
        <xdr:cNvPr id="346" name="楕円 345"/>
        <xdr:cNvSpPr/>
      </xdr:nvSpPr>
      <xdr:spPr>
        <a:xfrm>
          <a:off x="15240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51905</xdr:rowOff>
    </xdr:from>
    <xdr:ext cx="762000" cy="259045"/>
    <xdr:sp macro="" textlink="">
      <xdr:nvSpPr>
        <xdr:cNvPr id="347" name="テキスト ボックス 346"/>
        <xdr:cNvSpPr txBox="1"/>
      </xdr:nvSpPr>
      <xdr:spPr>
        <a:xfrm>
          <a:off x="14909800" y="99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108131</xdr:rowOff>
    </xdr:from>
    <xdr:to>
      <xdr:col>68</xdr:col>
      <xdr:colOff>203200</xdr:colOff>
      <xdr:row>60</xdr:row>
      <xdr:rowOff>38281</xdr:rowOff>
    </xdr:to>
    <xdr:sp macro="" textlink="">
      <xdr:nvSpPr>
        <xdr:cNvPr id="348" name="楕円 347"/>
        <xdr:cNvSpPr/>
      </xdr:nvSpPr>
      <xdr:spPr>
        <a:xfrm>
          <a:off x="14351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48458</xdr:rowOff>
    </xdr:from>
    <xdr:ext cx="762000" cy="259045"/>
    <xdr:sp macro="" textlink="">
      <xdr:nvSpPr>
        <xdr:cNvPr id="349" name="テキスト ボックス 348"/>
        <xdr:cNvSpPr txBox="1"/>
      </xdr:nvSpPr>
      <xdr:spPr>
        <a:xfrm>
          <a:off x="14020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113877</xdr:rowOff>
    </xdr:from>
    <xdr:to>
      <xdr:col>64</xdr:col>
      <xdr:colOff>152400</xdr:colOff>
      <xdr:row>60</xdr:row>
      <xdr:rowOff>44027</xdr:rowOff>
    </xdr:to>
    <xdr:sp macro="" textlink="">
      <xdr:nvSpPr>
        <xdr:cNvPr id="350" name="楕円 349"/>
        <xdr:cNvSpPr/>
      </xdr:nvSpPr>
      <xdr:spPr>
        <a:xfrm>
          <a:off x="13462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54204</xdr:rowOff>
    </xdr:from>
    <xdr:ext cx="762000" cy="259045"/>
    <xdr:sp macro="" textlink="">
      <xdr:nvSpPr>
        <xdr:cNvPr id="351" name="テキスト ボックス 350"/>
        <xdr:cNvSpPr txBox="1"/>
      </xdr:nvSpPr>
      <xdr:spPr>
        <a:xfrm>
          <a:off x="13131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児童数急増による学校校舎の新設や土地改良事業や道路改良事業に伴う起債発行により年々上昇しており、類似団体と比較すると</a:t>
          </a:r>
          <a:r>
            <a:rPr kumimoji="1" lang="en-US" altLang="ja-JP" sz="1100">
              <a:solidFill>
                <a:sysClr val="windowText" lastClr="000000"/>
              </a:solidFill>
              <a:effectLst/>
              <a:latin typeface="+mn-lt"/>
              <a:ea typeface="+mn-ea"/>
              <a:cs typeface="+mn-cs"/>
            </a:rPr>
            <a:t>4.1</a:t>
          </a:r>
          <a:r>
            <a:rPr kumimoji="1" lang="ja-JP" altLang="ja-JP" sz="1100">
              <a:solidFill>
                <a:sysClr val="windowText" lastClr="000000"/>
              </a:solidFill>
              <a:effectLst/>
              <a:latin typeface="+mn-lt"/>
              <a:ea typeface="+mn-ea"/>
              <a:cs typeface="+mn-cs"/>
            </a:rPr>
            <a:t>％上回った</a:t>
          </a:r>
          <a:r>
            <a:rPr kumimoji="1" lang="en-US" altLang="ja-JP" sz="1100">
              <a:solidFill>
                <a:sysClr val="windowText" lastClr="000000"/>
              </a:solidFill>
              <a:effectLst/>
              <a:latin typeface="+mn-lt"/>
              <a:ea typeface="+mn-ea"/>
              <a:cs typeface="+mn-cs"/>
            </a:rPr>
            <a:t>12.1</a:t>
          </a:r>
          <a:r>
            <a:rPr kumimoji="1" lang="ja-JP" altLang="ja-JP" sz="1100">
              <a:solidFill>
                <a:sysClr val="windowText" lastClr="000000"/>
              </a:solidFill>
              <a:effectLst/>
              <a:latin typeface="+mn-lt"/>
              <a:ea typeface="+mn-ea"/>
              <a:cs typeface="+mn-cs"/>
            </a:rPr>
            <a:t>％となっている。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年度に実施した社会資本整備総合交付金事業に係る一般公共事業債や土地改良事業に係る一般補助施設整備等事業債等の償還開始により、平成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年度に比べて元利償還額が</a:t>
          </a:r>
          <a:r>
            <a:rPr kumimoji="1" lang="en-US" altLang="ja-JP" sz="1100">
              <a:solidFill>
                <a:sysClr val="windowText" lastClr="000000"/>
              </a:solidFill>
              <a:effectLst/>
              <a:latin typeface="+mn-lt"/>
              <a:ea typeface="+mn-ea"/>
              <a:cs typeface="+mn-cs"/>
            </a:rPr>
            <a:t>22,464</a:t>
          </a:r>
          <a:r>
            <a:rPr kumimoji="1" lang="ja-JP" altLang="en-US" sz="1100">
              <a:solidFill>
                <a:sysClr val="windowText" lastClr="000000"/>
              </a:solidFill>
              <a:effectLst/>
              <a:latin typeface="+mn-lt"/>
              <a:ea typeface="+mn-ea"/>
              <a:cs typeface="+mn-cs"/>
            </a:rPr>
            <a:t>千円増加したため。</a:t>
          </a:r>
          <a:r>
            <a:rPr kumimoji="1" lang="ja-JP" altLang="ja-JP" sz="1100">
              <a:solidFill>
                <a:sysClr val="windowText" lastClr="000000"/>
              </a:solidFill>
              <a:effectLst/>
              <a:latin typeface="+mn-lt"/>
              <a:ea typeface="+mn-ea"/>
              <a:cs typeface="+mn-cs"/>
            </a:rPr>
            <a:t>昨年度と比較して</a:t>
          </a:r>
          <a:r>
            <a:rPr kumimoji="1" lang="en-US" altLang="ja-JP" sz="1100">
              <a:solidFill>
                <a:sysClr val="windowText" lastClr="000000"/>
              </a:solidFill>
              <a:effectLst/>
              <a:latin typeface="+mn-lt"/>
              <a:ea typeface="+mn-ea"/>
              <a:cs typeface="+mn-cs"/>
            </a:rPr>
            <a:t>0.5</a:t>
          </a:r>
          <a:r>
            <a:rPr kumimoji="1" lang="ja-JP" altLang="ja-JP" sz="1100">
              <a:solidFill>
                <a:sysClr val="windowText" lastClr="000000"/>
              </a:solidFill>
              <a:effectLst/>
              <a:latin typeface="+mn-lt"/>
              <a:ea typeface="+mn-ea"/>
              <a:cs typeface="+mn-cs"/>
            </a:rPr>
            <a:t>％増となった。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今後は普通建設事業について起債に依存しない財政運営を図り、現在の水準を下げていきたい。</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8" name="直線コネクタ 367"/>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9" name="テキスト ボックス 368"/>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2" name="直線コネクタ 371"/>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3" name="テキスト ボックス 372"/>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6" name="直線コネクタ 375"/>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7"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78" name="直線コネクタ 377"/>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79"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0" name="直線コネクタ 379"/>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82232</xdr:rowOff>
    </xdr:to>
    <xdr:cxnSp macro="">
      <xdr:nvCxnSpPr>
        <xdr:cNvPr id="381" name="直線コネクタ 380"/>
        <xdr:cNvCxnSpPr/>
      </xdr:nvCxnSpPr>
      <xdr:spPr>
        <a:xfrm>
          <a:off x="16179800" y="7081520"/>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2"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3" name="フローチャート: 判断 382"/>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33972</xdr:rowOff>
    </xdr:from>
    <xdr:to>
      <xdr:col>77</xdr:col>
      <xdr:colOff>44450</xdr:colOff>
      <xdr:row>41</xdr:row>
      <xdr:rowOff>52070</xdr:rowOff>
    </xdr:to>
    <xdr:cxnSp macro="">
      <xdr:nvCxnSpPr>
        <xdr:cNvPr id="384" name="直線コネクタ 383"/>
        <xdr:cNvCxnSpPr/>
      </xdr:nvCxnSpPr>
      <xdr:spPr>
        <a:xfrm>
          <a:off x="15290800" y="706342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5" name="フローチャート: 判断 384"/>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79392</xdr:rowOff>
    </xdr:from>
    <xdr:ext cx="736600" cy="259045"/>
    <xdr:sp macro="" textlink="">
      <xdr:nvSpPr>
        <xdr:cNvPr id="386" name="テキスト ボックス 385"/>
        <xdr:cNvSpPr txBox="1"/>
      </xdr:nvSpPr>
      <xdr:spPr>
        <a:xfrm>
          <a:off x="15798800" y="659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21907</xdr:rowOff>
    </xdr:from>
    <xdr:to>
      <xdr:col>72</xdr:col>
      <xdr:colOff>203200</xdr:colOff>
      <xdr:row>41</xdr:row>
      <xdr:rowOff>33972</xdr:rowOff>
    </xdr:to>
    <xdr:cxnSp macro="">
      <xdr:nvCxnSpPr>
        <xdr:cNvPr id="387" name="直線コネクタ 386"/>
        <xdr:cNvCxnSpPr/>
      </xdr:nvCxnSpPr>
      <xdr:spPr>
        <a:xfrm>
          <a:off x="14401800" y="705135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88" name="フローチャート: 判断 387"/>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127652</xdr:rowOff>
    </xdr:from>
    <xdr:ext cx="762000" cy="259045"/>
    <xdr:sp macro="" textlink="">
      <xdr:nvSpPr>
        <xdr:cNvPr id="389" name="テキスト ボックス 388"/>
        <xdr:cNvSpPr txBox="1"/>
      </xdr:nvSpPr>
      <xdr:spPr>
        <a:xfrm>
          <a:off x="14909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15875</xdr:rowOff>
    </xdr:from>
    <xdr:to>
      <xdr:col>68</xdr:col>
      <xdr:colOff>152400</xdr:colOff>
      <xdr:row>41</xdr:row>
      <xdr:rowOff>21907</xdr:rowOff>
    </xdr:to>
    <xdr:cxnSp macro="">
      <xdr:nvCxnSpPr>
        <xdr:cNvPr id="390" name="直線コネクタ 389"/>
        <xdr:cNvCxnSpPr/>
      </xdr:nvCxnSpPr>
      <xdr:spPr>
        <a:xfrm>
          <a:off x="13512800" y="704532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1" name="フローチャート: 判断 390"/>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92" name="テキスト ボックス 391"/>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3" name="フローチャート: 判断 392"/>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63517</xdr:rowOff>
    </xdr:from>
    <xdr:ext cx="762000" cy="259045"/>
    <xdr:sp macro="" textlink="">
      <xdr:nvSpPr>
        <xdr:cNvPr id="394" name="テキスト ボックス 393"/>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31432</xdr:rowOff>
    </xdr:from>
    <xdr:to>
      <xdr:col>81</xdr:col>
      <xdr:colOff>95250</xdr:colOff>
      <xdr:row>41</xdr:row>
      <xdr:rowOff>133032</xdr:rowOff>
    </xdr:to>
    <xdr:sp macro="" textlink="">
      <xdr:nvSpPr>
        <xdr:cNvPr id="400" name="楕円 399"/>
        <xdr:cNvSpPr/>
      </xdr:nvSpPr>
      <xdr:spPr>
        <a:xfrm>
          <a:off x="16967200" y="70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3509</xdr:rowOff>
    </xdr:from>
    <xdr:ext cx="762000" cy="259045"/>
    <xdr:sp macro="" textlink="">
      <xdr:nvSpPr>
        <xdr:cNvPr id="401" name="公債費負担の状況該当値テキスト"/>
        <xdr:cNvSpPr txBox="1"/>
      </xdr:nvSpPr>
      <xdr:spPr>
        <a:xfrm>
          <a:off x="17106900" y="703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2" name="楕円 401"/>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403" name="テキスト ボックス 402"/>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154622</xdr:rowOff>
    </xdr:from>
    <xdr:to>
      <xdr:col>73</xdr:col>
      <xdr:colOff>44450</xdr:colOff>
      <xdr:row>41</xdr:row>
      <xdr:rowOff>84772</xdr:rowOff>
    </xdr:to>
    <xdr:sp macro="" textlink="">
      <xdr:nvSpPr>
        <xdr:cNvPr id="404" name="楕円 403"/>
        <xdr:cNvSpPr/>
      </xdr:nvSpPr>
      <xdr:spPr>
        <a:xfrm>
          <a:off x="152400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69549</xdr:rowOff>
    </xdr:from>
    <xdr:ext cx="762000" cy="259045"/>
    <xdr:sp macro="" textlink="">
      <xdr:nvSpPr>
        <xdr:cNvPr id="405" name="テキスト ボックス 404"/>
        <xdr:cNvSpPr txBox="1"/>
      </xdr:nvSpPr>
      <xdr:spPr>
        <a:xfrm>
          <a:off x="14909800" y="709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142557</xdr:rowOff>
    </xdr:from>
    <xdr:to>
      <xdr:col>68</xdr:col>
      <xdr:colOff>203200</xdr:colOff>
      <xdr:row>41</xdr:row>
      <xdr:rowOff>72707</xdr:rowOff>
    </xdr:to>
    <xdr:sp macro="" textlink="">
      <xdr:nvSpPr>
        <xdr:cNvPr id="406" name="楕円 405"/>
        <xdr:cNvSpPr/>
      </xdr:nvSpPr>
      <xdr:spPr>
        <a:xfrm>
          <a:off x="143510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57484</xdr:rowOff>
    </xdr:from>
    <xdr:ext cx="762000" cy="259045"/>
    <xdr:sp macro="" textlink="">
      <xdr:nvSpPr>
        <xdr:cNvPr id="407" name="テキスト ボックス 406"/>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136525</xdr:rowOff>
    </xdr:from>
    <xdr:to>
      <xdr:col>64</xdr:col>
      <xdr:colOff>152400</xdr:colOff>
      <xdr:row>41</xdr:row>
      <xdr:rowOff>66675</xdr:rowOff>
    </xdr:to>
    <xdr:sp macro="" textlink="">
      <xdr:nvSpPr>
        <xdr:cNvPr id="408" name="楕円 407"/>
        <xdr:cNvSpPr/>
      </xdr:nvSpPr>
      <xdr:spPr>
        <a:xfrm>
          <a:off x="13462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76852</xdr:rowOff>
    </xdr:from>
    <xdr:ext cx="762000" cy="259045"/>
    <xdr:sp macro="" textlink="">
      <xdr:nvSpPr>
        <xdr:cNvPr id="409" name="テキスト ボックス 408"/>
        <xdr:cNvSpPr txBox="1"/>
      </xdr:nvSpPr>
      <xdr:spPr>
        <a:xfrm>
          <a:off x="13131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9</a:t>
          </a:r>
          <a:r>
            <a:rPr kumimoji="1" lang="ja-JP" altLang="en-US" sz="1100">
              <a:solidFill>
                <a:sysClr val="windowText" lastClr="000000"/>
              </a:solidFill>
              <a:effectLst/>
              <a:latin typeface="+mn-lt"/>
              <a:ea typeface="+mn-ea"/>
              <a:cs typeface="+mn-cs"/>
            </a:rPr>
            <a:t>年度の滑中増築事業に係る義務教育施設整備事業債の償還終了及び他の事業債の償還の進行に伴い、地方債現在高が減少し、南部小学校</a:t>
          </a:r>
          <a:r>
            <a:rPr kumimoji="1" lang="en-US" altLang="ja-JP" sz="1100">
              <a:solidFill>
                <a:sysClr val="windowText" lastClr="000000"/>
              </a:solidFill>
              <a:effectLst/>
              <a:latin typeface="+mn-lt"/>
              <a:ea typeface="+mn-ea"/>
              <a:cs typeface="+mn-cs"/>
            </a:rPr>
            <a:t>PFI</a:t>
          </a:r>
          <a:r>
            <a:rPr kumimoji="1" lang="ja-JP" altLang="en-US" sz="1100">
              <a:solidFill>
                <a:sysClr val="windowText" lastClr="000000"/>
              </a:solidFill>
              <a:effectLst/>
              <a:latin typeface="+mn-lt"/>
              <a:ea typeface="+mn-ea"/>
              <a:cs typeface="+mn-cs"/>
            </a:rPr>
            <a:t>事業建設事業（</a:t>
          </a:r>
          <a:r>
            <a:rPr kumimoji="1" lang="en-US" altLang="ja-JP" sz="1100">
              <a:solidFill>
                <a:sysClr val="windowText" lastClr="000000"/>
              </a:solidFill>
              <a:effectLst/>
              <a:latin typeface="+mn-lt"/>
              <a:ea typeface="+mn-ea"/>
              <a:cs typeface="+mn-cs"/>
            </a:rPr>
            <a:t>H21</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H32</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H22</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H31</a:t>
          </a:r>
          <a:r>
            <a:rPr kumimoji="1" lang="ja-JP" altLang="en-US" sz="1100">
              <a:solidFill>
                <a:sysClr val="windowText" lastClr="000000"/>
              </a:solidFill>
              <a:effectLst/>
              <a:latin typeface="+mn-lt"/>
              <a:ea typeface="+mn-ea"/>
              <a:cs typeface="+mn-cs"/>
            </a:rPr>
            <a:t>）及び同小什器備品借上料（</a:t>
          </a:r>
          <a:r>
            <a:rPr kumimoji="1" lang="en-US" altLang="ja-JP" sz="1100">
              <a:solidFill>
                <a:sysClr val="windowText" lastClr="000000"/>
              </a:solidFill>
              <a:effectLst/>
              <a:latin typeface="+mn-lt"/>
              <a:ea typeface="+mn-ea"/>
              <a:cs typeface="+mn-cs"/>
            </a:rPr>
            <a:t>H22</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H31</a:t>
          </a:r>
          <a:r>
            <a:rPr kumimoji="1" lang="ja-JP" altLang="en-US" sz="1100">
              <a:solidFill>
                <a:sysClr val="windowText" lastClr="000000"/>
              </a:solidFill>
              <a:effectLst/>
              <a:latin typeface="+mn-lt"/>
              <a:ea typeface="+mn-ea"/>
              <a:cs typeface="+mn-cs"/>
            </a:rPr>
            <a:t>）の</a:t>
          </a:r>
          <a:r>
            <a:rPr kumimoji="1" lang="ja-JP" altLang="ja-JP" sz="1100">
              <a:solidFill>
                <a:schemeClr val="dk1"/>
              </a:solidFill>
              <a:effectLst/>
              <a:latin typeface="+mn-lt"/>
              <a:ea typeface="+mn-ea"/>
              <a:cs typeface="+mn-cs"/>
            </a:rPr>
            <a:t>支払いの進行により</a:t>
          </a:r>
          <a:r>
            <a:rPr kumimoji="1" lang="ja-JP" altLang="en-US" sz="1100">
              <a:solidFill>
                <a:schemeClr val="dk1"/>
              </a:solidFill>
              <a:effectLst/>
              <a:latin typeface="+mn-lt"/>
              <a:ea typeface="+mn-ea"/>
              <a:cs typeface="+mn-cs"/>
            </a:rPr>
            <a:t>債務負担行為による</a:t>
          </a:r>
          <a:r>
            <a:rPr kumimoji="1" lang="ja-JP" altLang="ja-JP" sz="1100">
              <a:solidFill>
                <a:schemeClr val="dk1"/>
              </a:solidFill>
              <a:effectLst/>
              <a:latin typeface="+mn-lt"/>
              <a:ea typeface="+mn-ea"/>
              <a:cs typeface="+mn-cs"/>
            </a:rPr>
            <a:t>支出予定額が減少</a:t>
          </a:r>
          <a:r>
            <a:rPr kumimoji="1" lang="ja-JP" altLang="en-US" sz="1100">
              <a:solidFill>
                <a:sysClr val="windowText" lastClr="000000"/>
              </a:solidFill>
              <a:effectLst/>
              <a:latin typeface="+mn-lt"/>
              <a:ea typeface="+mn-ea"/>
              <a:cs typeface="+mn-cs"/>
            </a:rPr>
            <a:t>したため、将来負担比率が昨年度より</a:t>
          </a:r>
          <a:r>
            <a:rPr kumimoji="1" lang="en-US" altLang="ja-JP" sz="1100">
              <a:solidFill>
                <a:sysClr val="windowText" lastClr="000000"/>
              </a:solidFill>
              <a:effectLst/>
              <a:latin typeface="+mn-lt"/>
              <a:ea typeface="+mn-ea"/>
              <a:cs typeface="+mn-cs"/>
            </a:rPr>
            <a:t>4.6</a:t>
          </a:r>
          <a:r>
            <a:rPr kumimoji="1" lang="ja-JP" altLang="en-US" sz="1100">
              <a:solidFill>
                <a:sysClr val="windowText" lastClr="000000"/>
              </a:solidFill>
              <a:effectLst/>
              <a:latin typeface="+mn-lt"/>
              <a:ea typeface="+mn-ea"/>
              <a:cs typeface="+mn-cs"/>
            </a:rPr>
            <a:t>％減少した。</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6" name="直線コネクタ 425"/>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7" name="テキスト ボックス 426"/>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0" name="直線コネクタ 429"/>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1" name="テキスト ボックス 430"/>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4" name="直線コネクタ 433"/>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5" name="将来負担の状況最小値テキスト"/>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6" name="直線コネクタ 435"/>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7"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8" name="直線コネクタ 437"/>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29305</xdr:rowOff>
    </xdr:from>
    <xdr:to>
      <xdr:col>81</xdr:col>
      <xdr:colOff>44450</xdr:colOff>
      <xdr:row>17</xdr:row>
      <xdr:rowOff>57055</xdr:rowOff>
    </xdr:to>
    <xdr:cxnSp macro="">
      <xdr:nvCxnSpPr>
        <xdr:cNvPr id="439" name="直線コネクタ 438"/>
        <xdr:cNvCxnSpPr/>
      </xdr:nvCxnSpPr>
      <xdr:spPr>
        <a:xfrm flipV="1">
          <a:off x="16179800" y="2943955"/>
          <a:ext cx="8382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137653</xdr:rowOff>
    </xdr:from>
    <xdr:ext cx="762000" cy="259045"/>
    <xdr:sp macro="" textlink="">
      <xdr:nvSpPr>
        <xdr:cNvPr id="440" name="将来負担の状況平均値テキスト"/>
        <xdr:cNvSpPr txBox="1"/>
      </xdr:nvSpPr>
      <xdr:spPr>
        <a:xfrm>
          <a:off x="17106900" y="2537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1" name="フローチャート: 判断 440"/>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57055</xdr:rowOff>
    </xdr:from>
    <xdr:to>
      <xdr:col>77</xdr:col>
      <xdr:colOff>44450</xdr:colOff>
      <xdr:row>17</xdr:row>
      <xdr:rowOff>105315</xdr:rowOff>
    </xdr:to>
    <xdr:cxnSp macro="">
      <xdr:nvCxnSpPr>
        <xdr:cNvPr id="442" name="直線コネクタ 441"/>
        <xdr:cNvCxnSpPr/>
      </xdr:nvCxnSpPr>
      <xdr:spPr>
        <a:xfrm flipV="1">
          <a:off x="15290800" y="297170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3" name="フローチャート: 判断 442"/>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87996</xdr:rowOff>
    </xdr:from>
    <xdr:ext cx="736600" cy="259045"/>
    <xdr:sp macro="" textlink="">
      <xdr:nvSpPr>
        <xdr:cNvPr id="444" name="テキスト ボックス 443"/>
        <xdr:cNvSpPr txBox="1"/>
      </xdr:nvSpPr>
      <xdr:spPr>
        <a:xfrm>
          <a:off x="15798800" y="248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105315</xdr:rowOff>
    </xdr:from>
    <xdr:to>
      <xdr:col>72</xdr:col>
      <xdr:colOff>203200</xdr:colOff>
      <xdr:row>17</xdr:row>
      <xdr:rowOff>162020</xdr:rowOff>
    </xdr:to>
    <xdr:cxnSp macro="">
      <xdr:nvCxnSpPr>
        <xdr:cNvPr id="445" name="直線コネクタ 444"/>
        <xdr:cNvCxnSpPr/>
      </xdr:nvCxnSpPr>
      <xdr:spPr>
        <a:xfrm flipV="1">
          <a:off x="14401800" y="3019965"/>
          <a:ext cx="889000" cy="5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169386</xdr:rowOff>
    </xdr:from>
    <xdr:to>
      <xdr:col>73</xdr:col>
      <xdr:colOff>44450</xdr:colOff>
      <xdr:row>16</xdr:row>
      <xdr:rowOff>99536</xdr:rowOff>
    </xdr:to>
    <xdr:sp macro="" textlink="">
      <xdr:nvSpPr>
        <xdr:cNvPr id="446" name="フローチャート: 判断 445"/>
        <xdr:cNvSpPr/>
      </xdr:nvSpPr>
      <xdr:spPr>
        <a:xfrm>
          <a:off x="15240000" y="27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109713</xdr:rowOff>
    </xdr:from>
    <xdr:ext cx="762000" cy="259045"/>
    <xdr:sp macro="" textlink="">
      <xdr:nvSpPr>
        <xdr:cNvPr id="447" name="テキスト ボックス 446"/>
        <xdr:cNvSpPr txBox="1"/>
      </xdr:nvSpPr>
      <xdr:spPr>
        <a:xfrm>
          <a:off x="14909800" y="25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162020</xdr:rowOff>
    </xdr:from>
    <xdr:to>
      <xdr:col>68</xdr:col>
      <xdr:colOff>152400</xdr:colOff>
      <xdr:row>18</xdr:row>
      <xdr:rowOff>104585</xdr:rowOff>
    </xdr:to>
    <xdr:cxnSp macro="">
      <xdr:nvCxnSpPr>
        <xdr:cNvPr id="448" name="直線コネクタ 447"/>
        <xdr:cNvCxnSpPr/>
      </xdr:nvCxnSpPr>
      <xdr:spPr>
        <a:xfrm flipV="1">
          <a:off x="13512800" y="3076670"/>
          <a:ext cx="889000" cy="11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71533</xdr:rowOff>
    </xdr:from>
    <xdr:to>
      <xdr:col>68</xdr:col>
      <xdr:colOff>203200</xdr:colOff>
      <xdr:row>17</xdr:row>
      <xdr:rowOff>1683</xdr:rowOff>
    </xdr:to>
    <xdr:sp macro="" textlink="">
      <xdr:nvSpPr>
        <xdr:cNvPr id="449" name="フローチャート: 判断 448"/>
        <xdr:cNvSpPr/>
      </xdr:nvSpPr>
      <xdr:spPr>
        <a:xfrm>
          <a:off x="14351000" y="281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11860</xdr:rowOff>
    </xdr:from>
    <xdr:ext cx="762000" cy="259045"/>
    <xdr:sp macro="" textlink="">
      <xdr:nvSpPr>
        <xdr:cNvPr id="450" name="テキスト ボックス 449"/>
        <xdr:cNvSpPr txBox="1"/>
      </xdr:nvSpPr>
      <xdr:spPr>
        <a:xfrm>
          <a:off x="14020800" y="2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107124</xdr:rowOff>
    </xdr:from>
    <xdr:to>
      <xdr:col>64</xdr:col>
      <xdr:colOff>152400</xdr:colOff>
      <xdr:row>17</xdr:row>
      <xdr:rowOff>37274</xdr:rowOff>
    </xdr:to>
    <xdr:sp macro="" textlink="">
      <xdr:nvSpPr>
        <xdr:cNvPr id="451" name="フローチャート: 判断 450"/>
        <xdr:cNvSpPr/>
      </xdr:nvSpPr>
      <xdr:spPr>
        <a:xfrm>
          <a:off x="13462000" y="285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47451</xdr:rowOff>
    </xdr:from>
    <xdr:ext cx="762000" cy="259045"/>
    <xdr:sp macro="" textlink="">
      <xdr:nvSpPr>
        <xdr:cNvPr id="452" name="テキスト ボックス 451"/>
        <xdr:cNvSpPr txBox="1"/>
      </xdr:nvSpPr>
      <xdr:spPr>
        <a:xfrm>
          <a:off x="13131800" y="261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149955</xdr:rowOff>
    </xdr:from>
    <xdr:to>
      <xdr:col>81</xdr:col>
      <xdr:colOff>95250</xdr:colOff>
      <xdr:row>17</xdr:row>
      <xdr:rowOff>80105</xdr:rowOff>
    </xdr:to>
    <xdr:sp macro="" textlink="">
      <xdr:nvSpPr>
        <xdr:cNvPr id="458" name="楕円 457"/>
        <xdr:cNvSpPr/>
      </xdr:nvSpPr>
      <xdr:spPr>
        <a:xfrm>
          <a:off x="16967200" y="28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122032</xdr:rowOff>
    </xdr:from>
    <xdr:ext cx="762000" cy="259045"/>
    <xdr:sp macro="" textlink="">
      <xdr:nvSpPr>
        <xdr:cNvPr id="459" name="将来負担の状況該当値テキスト"/>
        <xdr:cNvSpPr txBox="1"/>
      </xdr:nvSpPr>
      <xdr:spPr>
        <a:xfrm>
          <a:off x="17106900" y="286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6255</xdr:rowOff>
    </xdr:from>
    <xdr:to>
      <xdr:col>77</xdr:col>
      <xdr:colOff>95250</xdr:colOff>
      <xdr:row>17</xdr:row>
      <xdr:rowOff>107855</xdr:rowOff>
    </xdr:to>
    <xdr:sp macro="" textlink="">
      <xdr:nvSpPr>
        <xdr:cNvPr id="460" name="楕円 459"/>
        <xdr:cNvSpPr/>
      </xdr:nvSpPr>
      <xdr:spPr>
        <a:xfrm>
          <a:off x="16129000" y="292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92632</xdr:rowOff>
    </xdr:from>
    <xdr:ext cx="736600" cy="259045"/>
    <xdr:sp macro="" textlink="">
      <xdr:nvSpPr>
        <xdr:cNvPr id="461" name="テキスト ボックス 460"/>
        <xdr:cNvSpPr txBox="1"/>
      </xdr:nvSpPr>
      <xdr:spPr>
        <a:xfrm>
          <a:off x="15798800" y="3007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54515</xdr:rowOff>
    </xdr:from>
    <xdr:to>
      <xdr:col>73</xdr:col>
      <xdr:colOff>44450</xdr:colOff>
      <xdr:row>17</xdr:row>
      <xdr:rowOff>156115</xdr:rowOff>
    </xdr:to>
    <xdr:sp macro="" textlink="">
      <xdr:nvSpPr>
        <xdr:cNvPr id="462" name="楕円 461"/>
        <xdr:cNvSpPr/>
      </xdr:nvSpPr>
      <xdr:spPr>
        <a:xfrm>
          <a:off x="15240000" y="296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140892</xdr:rowOff>
    </xdr:from>
    <xdr:ext cx="762000" cy="259045"/>
    <xdr:sp macro="" textlink="">
      <xdr:nvSpPr>
        <xdr:cNvPr id="463" name="テキスト ボックス 462"/>
        <xdr:cNvSpPr txBox="1"/>
      </xdr:nvSpPr>
      <xdr:spPr>
        <a:xfrm>
          <a:off x="14909800" y="3055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111220</xdr:rowOff>
    </xdr:from>
    <xdr:to>
      <xdr:col>68</xdr:col>
      <xdr:colOff>203200</xdr:colOff>
      <xdr:row>18</xdr:row>
      <xdr:rowOff>41370</xdr:rowOff>
    </xdr:to>
    <xdr:sp macro="" textlink="">
      <xdr:nvSpPr>
        <xdr:cNvPr id="464" name="楕円 463"/>
        <xdr:cNvSpPr/>
      </xdr:nvSpPr>
      <xdr:spPr>
        <a:xfrm>
          <a:off x="14351000" y="30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26147</xdr:rowOff>
    </xdr:from>
    <xdr:ext cx="762000" cy="259045"/>
    <xdr:sp macro="" textlink="">
      <xdr:nvSpPr>
        <xdr:cNvPr id="465" name="テキスト ボックス 464"/>
        <xdr:cNvSpPr txBox="1"/>
      </xdr:nvSpPr>
      <xdr:spPr>
        <a:xfrm>
          <a:off x="14020800" y="311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53785</xdr:rowOff>
    </xdr:from>
    <xdr:to>
      <xdr:col>64</xdr:col>
      <xdr:colOff>152400</xdr:colOff>
      <xdr:row>18</xdr:row>
      <xdr:rowOff>155385</xdr:rowOff>
    </xdr:to>
    <xdr:sp macro="" textlink="">
      <xdr:nvSpPr>
        <xdr:cNvPr id="466" name="楕円 465"/>
        <xdr:cNvSpPr/>
      </xdr:nvSpPr>
      <xdr:spPr>
        <a:xfrm>
          <a:off x="13462000" y="313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140161</xdr:rowOff>
    </xdr:from>
    <xdr:ext cx="762000" cy="259045"/>
    <xdr:sp macro="" textlink="">
      <xdr:nvSpPr>
        <xdr:cNvPr id="467" name="テキスト ボックス 466"/>
        <xdr:cNvSpPr txBox="1"/>
      </xdr:nvSpPr>
      <xdr:spPr>
        <a:xfrm>
          <a:off x="13131800" y="322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18,671
18,214
29.68
6,142,121
5,864,167
268,197
4,166,900
5,510,188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計画的な採用による職員数の抑制等により、過去５年とも類似団体平均を下回る水準で推移している。今後も現在の水準を維持・向上させていきたい。</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46990</xdr:rowOff>
    </xdr:from>
    <xdr:to>
      <xdr:col>24</xdr:col>
      <xdr:colOff>25400</xdr:colOff>
      <xdr:row>35</xdr:row>
      <xdr:rowOff>62230</xdr:rowOff>
    </xdr:to>
    <xdr:cxnSp macro="">
      <xdr:nvCxnSpPr>
        <xdr:cNvPr id="66" name="直線コネクタ 65"/>
        <xdr:cNvCxnSpPr/>
      </xdr:nvCxnSpPr>
      <xdr:spPr>
        <a:xfrm>
          <a:off x="3987800" y="60477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46990</xdr:rowOff>
    </xdr:from>
    <xdr:to>
      <xdr:col>19</xdr:col>
      <xdr:colOff>187325</xdr:colOff>
      <xdr:row>35</xdr:row>
      <xdr:rowOff>62230</xdr:rowOff>
    </xdr:to>
    <xdr:cxnSp macro="">
      <xdr:nvCxnSpPr>
        <xdr:cNvPr id="69" name="直線コネクタ 68"/>
        <xdr:cNvCxnSpPr/>
      </xdr:nvCxnSpPr>
      <xdr:spPr>
        <a:xfrm flipV="1">
          <a:off x="3098800" y="6047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39370</xdr:rowOff>
    </xdr:from>
    <xdr:to>
      <xdr:col>15</xdr:col>
      <xdr:colOff>98425</xdr:colOff>
      <xdr:row>35</xdr:row>
      <xdr:rowOff>62230</xdr:rowOff>
    </xdr:to>
    <xdr:cxnSp macro="">
      <xdr:nvCxnSpPr>
        <xdr:cNvPr id="72" name="直線コネクタ 71"/>
        <xdr:cNvCxnSpPr/>
      </xdr:nvCxnSpPr>
      <xdr:spPr>
        <a:xfrm>
          <a:off x="2209800" y="6040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16510</xdr:rowOff>
    </xdr:from>
    <xdr:to>
      <xdr:col>11</xdr:col>
      <xdr:colOff>9525</xdr:colOff>
      <xdr:row>35</xdr:row>
      <xdr:rowOff>39370</xdr:rowOff>
    </xdr:to>
    <xdr:cxnSp macro="">
      <xdr:nvCxnSpPr>
        <xdr:cNvPr id="75" name="直線コネクタ 74"/>
        <xdr:cNvCxnSpPr/>
      </xdr:nvCxnSpPr>
      <xdr:spPr>
        <a:xfrm>
          <a:off x="1320800" y="6017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85" name="楕円 84"/>
        <xdr:cNvSpPr/>
      </xdr:nvSpPr>
      <xdr:spPr>
        <a:xfrm>
          <a:off x="4775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27957</xdr:rowOff>
    </xdr:from>
    <xdr:ext cx="762000" cy="259045"/>
    <xdr:sp macro="" textlink="">
      <xdr:nvSpPr>
        <xdr:cNvPr id="86" name="人件費該当値テキスト"/>
        <xdr:cNvSpPr txBox="1"/>
      </xdr:nvSpPr>
      <xdr:spPr>
        <a:xfrm>
          <a:off x="49149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167640</xdr:rowOff>
    </xdr:from>
    <xdr:to>
      <xdr:col>20</xdr:col>
      <xdr:colOff>38100</xdr:colOff>
      <xdr:row>35</xdr:row>
      <xdr:rowOff>97790</xdr:rowOff>
    </xdr:to>
    <xdr:sp macro="" textlink="">
      <xdr:nvSpPr>
        <xdr:cNvPr id="87" name="楕円 86"/>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107967</xdr:rowOff>
    </xdr:from>
    <xdr:ext cx="736600" cy="259045"/>
    <xdr:sp macro="" textlink="">
      <xdr:nvSpPr>
        <xdr:cNvPr id="88" name="テキスト ボックス 87"/>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11430</xdr:rowOff>
    </xdr:from>
    <xdr:to>
      <xdr:col>15</xdr:col>
      <xdr:colOff>149225</xdr:colOff>
      <xdr:row>35</xdr:row>
      <xdr:rowOff>113030</xdr:rowOff>
    </xdr:to>
    <xdr:sp macro="" textlink="">
      <xdr:nvSpPr>
        <xdr:cNvPr id="89" name="楕円 88"/>
        <xdr:cNvSpPr/>
      </xdr:nvSpPr>
      <xdr:spPr>
        <a:xfrm>
          <a:off x="3048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123207</xdr:rowOff>
    </xdr:from>
    <xdr:ext cx="762000" cy="259045"/>
    <xdr:sp macro="" textlink="">
      <xdr:nvSpPr>
        <xdr:cNvPr id="90" name="テキスト ボックス 89"/>
        <xdr:cNvSpPr txBox="1"/>
      </xdr:nvSpPr>
      <xdr:spPr>
        <a:xfrm>
          <a:off x="2717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160020</xdr:rowOff>
    </xdr:from>
    <xdr:to>
      <xdr:col>11</xdr:col>
      <xdr:colOff>60325</xdr:colOff>
      <xdr:row>35</xdr:row>
      <xdr:rowOff>90170</xdr:rowOff>
    </xdr:to>
    <xdr:sp macro="" textlink="">
      <xdr:nvSpPr>
        <xdr:cNvPr id="91" name="楕円 90"/>
        <xdr:cNvSpPr/>
      </xdr:nvSpPr>
      <xdr:spPr>
        <a:xfrm>
          <a:off x="2159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100347</xdr:rowOff>
    </xdr:from>
    <xdr:ext cx="762000" cy="259045"/>
    <xdr:sp macro="" textlink="">
      <xdr:nvSpPr>
        <xdr:cNvPr id="92" name="テキスト ボックス 91"/>
        <xdr:cNvSpPr txBox="1"/>
      </xdr:nvSpPr>
      <xdr:spPr>
        <a:xfrm>
          <a:off x="1828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137160</xdr:rowOff>
    </xdr:from>
    <xdr:to>
      <xdr:col>6</xdr:col>
      <xdr:colOff>171450</xdr:colOff>
      <xdr:row>35</xdr:row>
      <xdr:rowOff>67310</xdr:rowOff>
    </xdr:to>
    <xdr:sp macro="" textlink="">
      <xdr:nvSpPr>
        <xdr:cNvPr id="93" name="楕円 92"/>
        <xdr:cNvSpPr/>
      </xdr:nvSpPr>
      <xdr:spPr>
        <a:xfrm>
          <a:off x="1270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77487</xdr:rowOff>
    </xdr:from>
    <xdr:ext cx="762000" cy="259045"/>
    <xdr:sp macro="" textlink="">
      <xdr:nvSpPr>
        <xdr:cNvPr id="94" name="テキスト ボックス 93"/>
        <xdr:cNvSpPr txBox="1"/>
      </xdr:nvSpPr>
      <xdr:spPr>
        <a:xfrm>
          <a:off x="939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過去５年とも類似団体平均を大きく上回る比較的高い水準で推移している。これは事務事業の委託</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、電算化の推進、公用車のリース化</a:t>
          </a:r>
          <a:r>
            <a:rPr kumimoji="1" lang="ja-JP" altLang="en-US" sz="1100">
              <a:solidFill>
                <a:sysClr val="windowText" lastClr="000000"/>
              </a:solidFill>
              <a:effectLst/>
              <a:latin typeface="+mn-lt"/>
              <a:ea typeface="+mn-ea"/>
              <a:cs typeface="+mn-cs"/>
            </a:rPr>
            <a:t>、児童生徒急増対応のプレハブ校舎借上</a:t>
          </a:r>
          <a:r>
            <a:rPr kumimoji="1" lang="ja-JP" altLang="ja-JP" sz="1100">
              <a:solidFill>
                <a:sysClr val="windowText" lastClr="000000"/>
              </a:solidFill>
              <a:effectLst/>
              <a:latin typeface="+mn-lt"/>
              <a:ea typeface="+mn-ea"/>
              <a:cs typeface="+mn-cs"/>
            </a:rPr>
            <a:t>等が要因と思われる。平成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22.3</a:t>
          </a:r>
          <a:r>
            <a:rPr kumimoji="1" lang="ja-JP" altLang="ja-JP" sz="1100">
              <a:solidFill>
                <a:sysClr val="windowText" lastClr="000000"/>
              </a:solidFill>
              <a:effectLst/>
              <a:latin typeface="+mn-lt"/>
              <a:ea typeface="+mn-ea"/>
              <a:cs typeface="+mn-cs"/>
            </a:rPr>
            <a:t>％と昨年度に比べて</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しているが、</a:t>
          </a:r>
          <a:r>
            <a:rPr kumimoji="1" lang="ja-JP" altLang="en-US" sz="1100">
              <a:solidFill>
                <a:sysClr val="windowText" lastClr="000000"/>
              </a:solidFill>
              <a:effectLst/>
              <a:latin typeface="+mn-lt"/>
              <a:ea typeface="+mn-ea"/>
              <a:cs typeface="+mn-cs"/>
            </a:rPr>
            <a:t>物件費充当経常一般財源の増加</a:t>
          </a:r>
          <a:r>
            <a:rPr kumimoji="1" lang="ja-JP" altLang="ja-JP" sz="1100">
              <a:solidFill>
                <a:sysClr val="windowText" lastClr="000000"/>
              </a:solidFill>
              <a:effectLst/>
              <a:latin typeface="+mn-lt"/>
              <a:ea typeface="+mn-ea"/>
              <a:cs typeface="+mn-cs"/>
            </a:rPr>
            <a:t>が要因である。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35560</xdr:rowOff>
    </xdr:from>
    <xdr:to>
      <xdr:col>82</xdr:col>
      <xdr:colOff>107950</xdr:colOff>
      <xdr:row>20</xdr:row>
      <xdr:rowOff>111760</xdr:rowOff>
    </xdr:to>
    <xdr:cxnSp macro="">
      <xdr:nvCxnSpPr>
        <xdr:cNvPr id="127" name="直線コネクタ 126"/>
        <xdr:cNvCxnSpPr/>
      </xdr:nvCxnSpPr>
      <xdr:spPr>
        <a:xfrm>
          <a:off x="15671800" y="34645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20337</xdr:rowOff>
    </xdr:from>
    <xdr:ext cx="762000" cy="259045"/>
    <xdr:sp macro="" textlink="">
      <xdr:nvSpPr>
        <xdr:cNvPr id="128" name="物件費平均値テキスト"/>
        <xdr:cNvSpPr txBox="1"/>
      </xdr:nvSpPr>
      <xdr:spPr>
        <a:xfrm>
          <a:off x="16598900" y="2763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35560</xdr:rowOff>
    </xdr:from>
    <xdr:to>
      <xdr:col>78</xdr:col>
      <xdr:colOff>69850</xdr:colOff>
      <xdr:row>20</xdr:row>
      <xdr:rowOff>81280</xdr:rowOff>
    </xdr:to>
    <xdr:cxnSp macro="">
      <xdr:nvCxnSpPr>
        <xdr:cNvPr id="130" name="直線コネクタ 129"/>
        <xdr:cNvCxnSpPr/>
      </xdr:nvCxnSpPr>
      <xdr:spPr>
        <a:xfrm flipV="1">
          <a:off x="14782800" y="3464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100347</xdr:rowOff>
    </xdr:from>
    <xdr:ext cx="736600" cy="259045"/>
    <xdr:sp macro="" textlink="">
      <xdr:nvSpPr>
        <xdr:cNvPr id="132" name="テキスト ボックス 131"/>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81280</xdr:rowOff>
    </xdr:from>
    <xdr:to>
      <xdr:col>73</xdr:col>
      <xdr:colOff>180975</xdr:colOff>
      <xdr:row>21</xdr:row>
      <xdr:rowOff>1270</xdr:rowOff>
    </xdr:to>
    <xdr:cxnSp macro="">
      <xdr:nvCxnSpPr>
        <xdr:cNvPr id="133" name="直線コネクタ 132"/>
        <xdr:cNvCxnSpPr/>
      </xdr:nvCxnSpPr>
      <xdr:spPr>
        <a:xfrm flipV="1">
          <a:off x="13893800" y="3510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4" name="フローチャート: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43180</xdr:rowOff>
    </xdr:from>
    <xdr:to>
      <xdr:col>69</xdr:col>
      <xdr:colOff>92075</xdr:colOff>
      <xdr:row>21</xdr:row>
      <xdr:rowOff>1270</xdr:rowOff>
    </xdr:to>
    <xdr:cxnSp macro="">
      <xdr:nvCxnSpPr>
        <xdr:cNvPr id="136" name="直線コネクタ 135"/>
        <xdr:cNvCxnSpPr/>
      </xdr:nvCxnSpPr>
      <xdr:spPr>
        <a:xfrm>
          <a:off x="13004800" y="34721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7" name="フローチャート: 判断 136"/>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31767</xdr:rowOff>
    </xdr:from>
    <xdr:ext cx="762000" cy="259045"/>
    <xdr:sp macro="" textlink="">
      <xdr:nvSpPr>
        <xdr:cNvPr id="138" name="テキスト ボックス 137"/>
        <xdr:cNvSpPr txBox="1"/>
      </xdr:nvSpPr>
      <xdr:spPr>
        <a:xfrm>
          <a:off x="13512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9" name="フローチャート: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40" name="テキスト ボックス 139"/>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60960</xdr:rowOff>
    </xdr:from>
    <xdr:to>
      <xdr:col>82</xdr:col>
      <xdr:colOff>158750</xdr:colOff>
      <xdr:row>20</xdr:row>
      <xdr:rowOff>162560</xdr:rowOff>
    </xdr:to>
    <xdr:sp macro="" textlink="">
      <xdr:nvSpPr>
        <xdr:cNvPr id="146" name="楕円 145"/>
        <xdr:cNvSpPr/>
      </xdr:nvSpPr>
      <xdr:spPr>
        <a:xfrm>
          <a:off x="16459200" y="348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33037</xdr:rowOff>
    </xdr:from>
    <xdr:ext cx="762000" cy="259045"/>
    <xdr:sp macro="" textlink="">
      <xdr:nvSpPr>
        <xdr:cNvPr id="147" name="物件費該当値テキスト"/>
        <xdr:cNvSpPr txBox="1"/>
      </xdr:nvSpPr>
      <xdr:spPr>
        <a:xfrm>
          <a:off x="16598900" y="346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156210</xdr:rowOff>
    </xdr:from>
    <xdr:to>
      <xdr:col>78</xdr:col>
      <xdr:colOff>120650</xdr:colOff>
      <xdr:row>20</xdr:row>
      <xdr:rowOff>86360</xdr:rowOff>
    </xdr:to>
    <xdr:sp macro="" textlink="">
      <xdr:nvSpPr>
        <xdr:cNvPr id="148" name="楕円 147"/>
        <xdr:cNvSpPr/>
      </xdr:nvSpPr>
      <xdr:spPr>
        <a:xfrm>
          <a:off x="15621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71137</xdr:rowOff>
    </xdr:from>
    <xdr:ext cx="736600" cy="259045"/>
    <xdr:sp macro="" textlink="">
      <xdr:nvSpPr>
        <xdr:cNvPr id="149" name="テキスト ボックス 148"/>
        <xdr:cNvSpPr txBox="1"/>
      </xdr:nvSpPr>
      <xdr:spPr>
        <a:xfrm>
          <a:off x="15290800" y="350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30480</xdr:rowOff>
    </xdr:from>
    <xdr:to>
      <xdr:col>74</xdr:col>
      <xdr:colOff>31750</xdr:colOff>
      <xdr:row>20</xdr:row>
      <xdr:rowOff>132080</xdr:rowOff>
    </xdr:to>
    <xdr:sp macro="" textlink="">
      <xdr:nvSpPr>
        <xdr:cNvPr id="150" name="楕円 149"/>
        <xdr:cNvSpPr/>
      </xdr:nvSpPr>
      <xdr:spPr>
        <a:xfrm>
          <a:off x="14732000" y="34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116857</xdr:rowOff>
    </xdr:from>
    <xdr:ext cx="762000" cy="259045"/>
    <xdr:sp macro="" textlink="">
      <xdr:nvSpPr>
        <xdr:cNvPr id="151" name="テキスト ボックス 150"/>
        <xdr:cNvSpPr txBox="1"/>
      </xdr:nvSpPr>
      <xdr:spPr>
        <a:xfrm>
          <a:off x="14401800" y="354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121920</xdr:rowOff>
    </xdr:from>
    <xdr:to>
      <xdr:col>69</xdr:col>
      <xdr:colOff>142875</xdr:colOff>
      <xdr:row>21</xdr:row>
      <xdr:rowOff>52070</xdr:rowOff>
    </xdr:to>
    <xdr:sp macro="" textlink="">
      <xdr:nvSpPr>
        <xdr:cNvPr id="152" name="楕円 151"/>
        <xdr:cNvSpPr/>
      </xdr:nvSpPr>
      <xdr:spPr>
        <a:xfrm>
          <a:off x="13843000" y="35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36847</xdr:rowOff>
    </xdr:from>
    <xdr:ext cx="762000" cy="259045"/>
    <xdr:sp macro="" textlink="">
      <xdr:nvSpPr>
        <xdr:cNvPr id="153" name="テキスト ボックス 152"/>
        <xdr:cNvSpPr txBox="1"/>
      </xdr:nvSpPr>
      <xdr:spPr>
        <a:xfrm>
          <a:off x="13512800" y="363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163830</xdr:rowOff>
    </xdr:from>
    <xdr:to>
      <xdr:col>65</xdr:col>
      <xdr:colOff>53975</xdr:colOff>
      <xdr:row>20</xdr:row>
      <xdr:rowOff>93980</xdr:rowOff>
    </xdr:to>
    <xdr:sp macro="" textlink="">
      <xdr:nvSpPr>
        <xdr:cNvPr id="154" name="楕円 153"/>
        <xdr:cNvSpPr/>
      </xdr:nvSpPr>
      <xdr:spPr>
        <a:xfrm>
          <a:off x="12954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78757</xdr:rowOff>
    </xdr:from>
    <xdr:ext cx="762000" cy="259045"/>
    <xdr:sp macro="" textlink="">
      <xdr:nvSpPr>
        <xdr:cNvPr id="155" name="テキスト ボックス 154"/>
        <xdr:cNvSpPr txBox="1"/>
      </xdr:nvSpPr>
      <xdr:spPr>
        <a:xfrm>
          <a:off x="12623800" y="350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年度においては前年度比</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増となり、過去５年とも類似団体を上回り、その水準も上昇傾向にある。人口増に伴い乳幼児・児童等にかかる児童手当やこども医療費、保育所保育実施委託料等の子育て支援の扶助費需要が高いことが要因である。特に保育所保育実施委託料は、人口・単価ともに増加傾向にあり、著しい伸びを見せてい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41275</xdr:rowOff>
    </xdr:from>
    <xdr:to>
      <xdr:col>24</xdr:col>
      <xdr:colOff>25400</xdr:colOff>
      <xdr:row>59</xdr:row>
      <xdr:rowOff>55563</xdr:rowOff>
    </xdr:to>
    <xdr:cxnSp macro="">
      <xdr:nvCxnSpPr>
        <xdr:cNvPr id="192" name="直線コネクタ 191"/>
        <xdr:cNvCxnSpPr/>
      </xdr:nvCxnSpPr>
      <xdr:spPr>
        <a:xfrm>
          <a:off x="3987800" y="10156825"/>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21290</xdr:rowOff>
    </xdr:from>
    <xdr:ext cx="762000" cy="259045"/>
    <xdr:sp macro="" textlink="">
      <xdr:nvSpPr>
        <xdr:cNvPr id="193" name="扶助費平均値テキスト"/>
        <xdr:cNvSpPr txBox="1"/>
      </xdr:nvSpPr>
      <xdr:spPr>
        <a:xfrm>
          <a:off x="4914900" y="9451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127000</xdr:rowOff>
    </xdr:from>
    <xdr:to>
      <xdr:col>19</xdr:col>
      <xdr:colOff>187325</xdr:colOff>
      <xdr:row>59</xdr:row>
      <xdr:rowOff>41275</xdr:rowOff>
    </xdr:to>
    <xdr:cxnSp macro="">
      <xdr:nvCxnSpPr>
        <xdr:cNvPr id="195" name="直線コネクタ 194"/>
        <xdr:cNvCxnSpPr/>
      </xdr:nvCxnSpPr>
      <xdr:spPr>
        <a:xfrm>
          <a:off x="3098800" y="9899650"/>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127000</xdr:rowOff>
    </xdr:from>
    <xdr:to>
      <xdr:col>15</xdr:col>
      <xdr:colOff>98425</xdr:colOff>
      <xdr:row>58</xdr:row>
      <xdr:rowOff>12700</xdr:rowOff>
    </xdr:to>
    <xdr:cxnSp macro="">
      <xdr:nvCxnSpPr>
        <xdr:cNvPr id="198" name="直線コネクタ 197"/>
        <xdr:cNvCxnSpPr/>
      </xdr:nvCxnSpPr>
      <xdr:spPr>
        <a:xfrm flipV="1">
          <a:off x="2209800" y="989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47625</xdr:rowOff>
    </xdr:from>
    <xdr:to>
      <xdr:col>15</xdr:col>
      <xdr:colOff>149225</xdr:colOff>
      <xdr:row>55</xdr:row>
      <xdr:rowOff>149225</xdr:rowOff>
    </xdr:to>
    <xdr:sp macro="" textlink="">
      <xdr:nvSpPr>
        <xdr:cNvPr id="199" name="フローチャート: 判断 198"/>
        <xdr:cNvSpPr/>
      </xdr:nvSpPr>
      <xdr:spPr>
        <a:xfrm>
          <a:off x="3048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159402</xdr:rowOff>
    </xdr:from>
    <xdr:ext cx="762000" cy="259045"/>
    <xdr:sp macro="" textlink="">
      <xdr:nvSpPr>
        <xdr:cNvPr id="200" name="テキスト ボックス 199"/>
        <xdr:cNvSpPr txBox="1"/>
      </xdr:nvSpPr>
      <xdr:spPr>
        <a:xfrm>
          <a:off x="2717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26988</xdr:rowOff>
    </xdr:to>
    <xdr:cxnSp macro="">
      <xdr:nvCxnSpPr>
        <xdr:cNvPr id="201" name="直線コネクタ 200"/>
        <xdr:cNvCxnSpPr/>
      </xdr:nvCxnSpPr>
      <xdr:spPr>
        <a:xfrm flipV="1">
          <a:off x="1320800" y="995680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2" name="フローチャート: 判断 20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03" name="テキスト ボックス 202"/>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04" name="フローチャート: 判断 203"/>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159402</xdr:rowOff>
    </xdr:from>
    <xdr:ext cx="762000" cy="259045"/>
    <xdr:sp macro="" textlink="">
      <xdr:nvSpPr>
        <xdr:cNvPr id="205" name="テキスト ボックス 204"/>
        <xdr:cNvSpPr txBox="1"/>
      </xdr:nvSpPr>
      <xdr:spPr>
        <a:xfrm>
          <a:off x="939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4763</xdr:rowOff>
    </xdr:from>
    <xdr:to>
      <xdr:col>24</xdr:col>
      <xdr:colOff>76200</xdr:colOff>
      <xdr:row>59</xdr:row>
      <xdr:rowOff>106363</xdr:rowOff>
    </xdr:to>
    <xdr:sp macro="" textlink="">
      <xdr:nvSpPr>
        <xdr:cNvPr id="211" name="楕円 210"/>
        <xdr:cNvSpPr/>
      </xdr:nvSpPr>
      <xdr:spPr>
        <a:xfrm>
          <a:off x="4775200" y="1012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148290</xdr:rowOff>
    </xdr:from>
    <xdr:ext cx="762000" cy="259045"/>
    <xdr:sp macro="" textlink="">
      <xdr:nvSpPr>
        <xdr:cNvPr id="212" name="扶助費該当値テキスト"/>
        <xdr:cNvSpPr txBox="1"/>
      </xdr:nvSpPr>
      <xdr:spPr>
        <a:xfrm>
          <a:off x="4914900" y="1009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161925</xdr:rowOff>
    </xdr:from>
    <xdr:to>
      <xdr:col>20</xdr:col>
      <xdr:colOff>38100</xdr:colOff>
      <xdr:row>59</xdr:row>
      <xdr:rowOff>92075</xdr:rowOff>
    </xdr:to>
    <xdr:sp macro="" textlink="">
      <xdr:nvSpPr>
        <xdr:cNvPr id="213" name="楕円 212"/>
        <xdr:cNvSpPr/>
      </xdr:nvSpPr>
      <xdr:spPr>
        <a:xfrm>
          <a:off x="39370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76852</xdr:rowOff>
    </xdr:from>
    <xdr:ext cx="736600" cy="259045"/>
    <xdr:sp macro="" textlink="">
      <xdr:nvSpPr>
        <xdr:cNvPr id="214" name="テキスト ボックス 213"/>
        <xdr:cNvSpPr txBox="1"/>
      </xdr:nvSpPr>
      <xdr:spPr>
        <a:xfrm>
          <a:off x="3606800" y="10192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76200</xdr:rowOff>
    </xdr:from>
    <xdr:to>
      <xdr:col>15</xdr:col>
      <xdr:colOff>149225</xdr:colOff>
      <xdr:row>58</xdr:row>
      <xdr:rowOff>6350</xdr:rowOff>
    </xdr:to>
    <xdr:sp macro="" textlink="">
      <xdr:nvSpPr>
        <xdr:cNvPr id="215" name="楕円 214"/>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216" name="テキスト ボックス 215"/>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7" name="楕円 216"/>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8" name="テキスト ボックス 217"/>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147638</xdr:rowOff>
    </xdr:from>
    <xdr:to>
      <xdr:col>6</xdr:col>
      <xdr:colOff>171450</xdr:colOff>
      <xdr:row>58</xdr:row>
      <xdr:rowOff>77788</xdr:rowOff>
    </xdr:to>
    <xdr:sp macro="" textlink="">
      <xdr:nvSpPr>
        <xdr:cNvPr id="219" name="楕円 218"/>
        <xdr:cNvSpPr/>
      </xdr:nvSpPr>
      <xdr:spPr>
        <a:xfrm>
          <a:off x="1270000" y="992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62565</xdr:rowOff>
    </xdr:from>
    <xdr:ext cx="762000" cy="259045"/>
    <xdr:sp macro="" textlink="">
      <xdr:nvSpPr>
        <xdr:cNvPr id="220" name="テキスト ボックス 219"/>
        <xdr:cNvSpPr txBox="1"/>
      </xdr:nvSpPr>
      <xdr:spPr>
        <a:xfrm>
          <a:off x="939800" y="1000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過去５年とも類似団体平均を大きく下回っており、低い水準のまま推移している。各特別会計への繰出金が主なものである。平成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8.6</a:t>
          </a:r>
          <a:r>
            <a:rPr kumimoji="1" lang="ja-JP" altLang="ja-JP" sz="1100">
              <a:solidFill>
                <a:sysClr val="windowText" lastClr="000000"/>
              </a:solidFill>
              <a:effectLst/>
              <a:latin typeface="+mn-lt"/>
              <a:ea typeface="+mn-ea"/>
              <a:cs typeface="+mn-cs"/>
            </a:rPr>
            <a:t>％と前年度に比べて</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％減少している。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高齢化に伴う増大が見込まれることから、保険税・保険料や使用料の適正化を図ることなどにより、税収を主な財源とする一般会計の負担を減らしていくよう努める。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120142</xdr:rowOff>
    </xdr:from>
    <xdr:to>
      <xdr:col>82</xdr:col>
      <xdr:colOff>107950</xdr:colOff>
      <xdr:row>55</xdr:row>
      <xdr:rowOff>129286</xdr:rowOff>
    </xdr:to>
    <xdr:cxnSp macro="">
      <xdr:nvCxnSpPr>
        <xdr:cNvPr id="250" name="直線コネクタ 249"/>
        <xdr:cNvCxnSpPr/>
      </xdr:nvCxnSpPr>
      <xdr:spPr>
        <a:xfrm flipV="1">
          <a:off x="15671800" y="95498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5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129286</xdr:rowOff>
    </xdr:from>
    <xdr:to>
      <xdr:col>78</xdr:col>
      <xdr:colOff>69850</xdr:colOff>
      <xdr:row>55</xdr:row>
      <xdr:rowOff>152146</xdr:rowOff>
    </xdr:to>
    <xdr:cxnSp macro="">
      <xdr:nvCxnSpPr>
        <xdr:cNvPr id="253" name="直線コネクタ 252"/>
        <xdr:cNvCxnSpPr/>
      </xdr:nvCxnSpPr>
      <xdr:spPr>
        <a:xfrm flipV="1">
          <a:off x="14782800" y="95590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96283</xdr:rowOff>
    </xdr:from>
    <xdr:ext cx="736600" cy="259045"/>
    <xdr:sp macro="" textlink="">
      <xdr:nvSpPr>
        <xdr:cNvPr id="255" name="テキスト ボックス 254"/>
        <xdr:cNvSpPr txBox="1"/>
      </xdr:nvSpPr>
      <xdr:spPr>
        <a:xfrm>
          <a:off x="15290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124714</xdr:rowOff>
    </xdr:from>
    <xdr:to>
      <xdr:col>73</xdr:col>
      <xdr:colOff>180975</xdr:colOff>
      <xdr:row>55</xdr:row>
      <xdr:rowOff>152146</xdr:rowOff>
    </xdr:to>
    <xdr:cxnSp macro="">
      <xdr:nvCxnSpPr>
        <xdr:cNvPr id="256" name="直線コネクタ 255"/>
        <xdr:cNvCxnSpPr/>
      </xdr:nvCxnSpPr>
      <xdr:spPr>
        <a:xfrm>
          <a:off x="13893800" y="95544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158496</xdr:rowOff>
    </xdr:from>
    <xdr:to>
      <xdr:col>74</xdr:col>
      <xdr:colOff>31750</xdr:colOff>
      <xdr:row>57</xdr:row>
      <xdr:rowOff>88646</xdr:rowOff>
    </xdr:to>
    <xdr:sp macro="" textlink="">
      <xdr:nvSpPr>
        <xdr:cNvPr id="257" name="フローチャート: 判断 256"/>
        <xdr:cNvSpPr/>
      </xdr:nvSpPr>
      <xdr:spPr>
        <a:xfrm>
          <a:off x="14732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73423</xdr:rowOff>
    </xdr:from>
    <xdr:ext cx="762000" cy="259045"/>
    <xdr:sp macro="" textlink="">
      <xdr:nvSpPr>
        <xdr:cNvPr id="258" name="テキスト ボックス 257"/>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88138</xdr:rowOff>
    </xdr:from>
    <xdr:to>
      <xdr:col>69</xdr:col>
      <xdr:colOff>92075</xdr:colOff>
      <xdr:row>55</xdr:row>
      <xdr:rowOff>124714</xdr:rowOff>
    </xdr:to>
    <xdr:cxnSp macro="">
      <xdr:nvCxnSpPr>
        <xdr:cNvPr id="259" name="直線コネクタ 258"/>
        <xdr:cNvCxnSpPr/>
      </xdr:nvCxnSpPr>
      <xdr:spPr>
        <a:xfrm>
          <a:off x="13004800" y="95178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60" name="フローチャート: 判断 259"/>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91711</xdr:rowOff>
    </xdr:from>
    <xdr:ext cx="762000" cy="259045"/>
    <xdr:sp macro="" textlink="">
      <xdr:nvSpPr>
        <xdr:cNvPr id="261" name="テキスト ボックス 260"/>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2" name="フローチャート: 判断 261"/>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3" name="テキスト ボックス 262"/>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69342</xdr:rowOff>
    </xdr:from>
    <xdr:to>
      <xdr:col>82</xdr:col>
      <xdr:colOff>158750</xdr:colOff>
      <xdr:row>55</xdr:row>
      <xdr:rowOff>170942</xdr:rowOff>
    </xdr:to>
    <xdr:sp macro="" textlink="">
      <xdr:nvSpPr>
        <xdr:cNvPr id="269" name="楕円 268"/>
        <xdr:cNvSpPr/>
      </xdr:nvSpPr>
      <xdr:spPr>
        <a:xfrm>
          <a:off x="164592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85869</xdr:rowOff>
    </xdr:from>
    <xdr:ext cx="762000" cy="259045"/>
    <xdr:sp macro="" textlink="">
      <xdr:nvSpPr>
        <xdr:cNvPr id="270" name="その他該当値テキスト"/>
        <xdr:cNvSpPr txBox="1"/>
      </xdr:nvSpPr>
      <xdr:spPr>
        <a:xfrm>
          <a:off x="16598900" y="934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78486</xdr:rowOff>
    </xdr:from>
    <xdr:to>
      <xdr:col>78</xdr:col>
      <xdr:colOff>120650</xdr:colOff>
      <xdr:row>56</xdr:row>
      <xdr:rowOff>8636</xdr:rowOff>
    </xdr:to>
    <xdr:sp macro="" textlink="">
      <xdr:nvSpPr>
        <xdr:cNvPr id="271" name="楕円 270"/>
        <xdr:cNvSpPr/>
      </xdr:nvSpPr>
      <xdr:spPr>
        <a:xfrm>
          <a:off x="15621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18813</xdr:rowOff>
    </xdr:from>
    <xdr:ext cx="736600" cy="259045"/>
    <xdr:sp macro="" textlink="">
      <xdr:nvSpPr>
        <xdr:cNvPr id="272" name="テキスト ボックス 271"/>
        <xdr:cNvSpPr txBox="1"/>
      </xdr:nvSpPr>
      <xdr:spPr>
        <a:xfrm>
          <a:off x="15290800" y="927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101346</xdr:rowOff>
    </xdr:from>
    <xdr:to>
      <xdr:col>74</xdr:col>
      <xdr:colOff>31750</xdr:colOff>
      <xdr:row>56</xdr:row>
      <xdr:rowOff>31496</xdr:rowOff>
    </xdr:to>
    <xdr:sp macro="" textlink="">
      <xdr:nvSpPr>
        <xdr:cNvPr id="273" name="楕円 272"/>
        <xdr:cNvSpPr/>
      </xdr:nvSpPr>
      <xdr:spPr>
        <a:xfrm>
          <a:off x="14732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41673</xdr:rowOff>
    </xdr:from>
    <xdr:ext cx="762000" cy="259045"/>
    <xdr:sp macro="" textlink="">
      <xdr:nvSpPr>
        <xdr:cNvPr id="274" name="テキスト ボックス 273"/>
        <xdr:cNvSpPr txBox="1"/>
      </xdr:nvSpPr>
      <xdr:spPr>
        <a:xfrm>
          <a:off x="14401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73914</xdr:rowOff>
    </xdr:from>
    <xdr:to>
      <xdr:col>69</xdr:col>
      <xdr:colOff>142875</xdr:colOff>
      <xdr:row>56</xdr:row>
      <xdr:rowOff>4064</xdr:rowOff>
    </xdr:to>
    <xdr:sp macro="" textlink="">
      <xdr:nvSpPr>
        <xdr:cNvPr id="275" name="楕円 274"/>
        <xdr:cNvSpPr/>
      </xdr:nvSpPr>
      <xdr:spPr>
        <a:xfrm>
          <a:off x="13843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14241</xdr:rowOff>
    </xdr:from>
    <xdr:ext cx="762000" cy="259045"/>
    <xdr:sp macro="" textlink="">
      <xdr:nvSpPr>
        <xdr:cNvPr id="276" name="テキスト ボックス 275"/>
        <xdr:cNvSpPr txBox="1"/>
      </xdr:nvSpPr>
      <xdr:spPr>
        <a:xfrm>
          <a:off x="13512800" y="92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37338</xdr:rowOff>
    </xdr:from>
    <xdr:to>
      <xdr:col>65</xdr:col>
      <xdr:colOff>53975</xdr:colOff>
      <xdr:row>55</xdr:row>
      <xdr:rowOff>138938</xdr:rowOff>
    </xdr:to>
    <xdr:sp macro="" textlink="">
      <xdr:nvSpPr>
        <xdr:cNvPr id="277" name="楕円 276"/>
        <xdr:cNvSpPr/>
      </xdr:nvSpPr>
      <xdr:spPr>
        <a:xfrm>
          <a:off x="129540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149115</xdr:rowOff>
    </xdr:from>
    <xdr:ext cx="762000" cy="259045"/>
    <xdr:sp macro="" textlink="">
      <xdr:nvSpPr>
        <xdr:cNvPr id="278" name="テキスト ボックス 277"/>
        <xdr:cNvSpPr txBox="1"/>
      </xdr:nvSpPr>
      <xdr:spPr>
        <a:xfrm>
          <a:off x="12623800" y="923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22</a:t>
          </a:r>
          <a:r>
            <a:rPr kumimoji="1" lang="ja-JP" altLang="ja-JP" sz="1100">
              <a:solidFill>
                <a:sysClr val="windowText" lastClr="000000"/>
              </a:solidFill>
              <a:effectLst/>
              <a:latin typeface="+mn-lt"/>
              <a:ea typeface="+mn-ea"/>
              <a:cs typeface="+mn-cs"/>
            </a:rPr>
            <a:t>年度までは類似団体平均とほぼ同率で推移してきたが、平成</a:t>
          </a:r>
          <a:r>
            <a:rPr kumimoji="1" lang="en-US" altLang="ja-JP" sz="1100">
              <a:solidFill>
                <a:sysClr val="windowText" lastClr="000000"/>
              </a:solidFill>
              <a:effectLst/>
              <a:latin typeface="+mn-lt"/>
              <a:ea typeface="+mn-ea"/>
              <a:cs typeface="+mn-cs"/>
            </a:rPr>
            <a:t>23</a:t>
          </a:r>
          <a:r>
            <a:rPr kumimoji="1" lang="ja-JP" altLang="ja-JP" sz="1100">
              <a:solidFill>
                <a:sysClr val="windowText" lastClr="000000"/>
              </a:solidFill>
              <a:effectLst/>
              <a:latin typeface="+mn-lt"/>
              <a:ea typeface="+mn-ea"/>
              <a:cs typeface="+mn-cs"/>
            </a:rPr>
            <a:t>年度からは乳幼児・児童の人口増に伴い子育て支援</a:t>
          </a:r>
          <a:r>
            <a:rPr kumimoji="1" lang="ja-JP" altLang="en-US" sz="1100">
              <a:solidFill>
                <a:sysClr val="windowText" lastClr="000000"/>
              </a:solidFill>
              <a:effectLst/>
              <a:latin typeface="+mn-lt"/>
              <a:ea typeface="+mn-ea"/>
              <a:cs typeface="+mn-cs"/>
            </a:rPr>
            <a:t>関連の</a:t>
          </a:r>
          <a:r>
            <a:rPr kumimoji="1" lang="ja-JP" altLang="ja-JP" sz="1100">
              <a:solidFill>
                <a:sysClr val="windowText" lastClr="000000"/>
              </a:solidFill>
              <a:effectLst/>
              <a:latin typeface="+mn-lt"/>
              <a:ea typeface="+mn-ea"/>
              <a:cs typeface="+mn-cs"/>
            </a:rPr>
            <a:t>補助費等が大幅に増加したため類似団体平均</a:t>
          </a:r>
          <a:r>
            <a:rPr kumimoji="1" lang="ja-JP" altLang="ja-JP" sz="1100" baseline="0">
              <a:solidFill>
                <a:sysClr val="windowText" lastClr="000000"/>
              </a:solidFill>
              <a:effectLst/>
              <a:latin typeface="+mn-lt"/>
              <a:ea typeface="+mn-ea"/>
              <a:cs typeface="+mn-cs"/>
            </a:rPr>
            <a:t>を上回る水準で推移している。平成</a:t>
          </a:r>
          <a:r>
            <a:rPr kumimoji="1" lang="en-US" altLang="ja-JP" sz="1100" baseline="0">
              <a:solidFill>
                <a:sysClr val="windowText" lastClr="000000"/>
              </a:solidFill>
              <a:effectLst/>
              <a:latin typeface="+mn-lt"/>
              <a:ea typeface="+mn-ea"/>
              <a:cs typeface="+mn-cs"/>
            </a:rPr>
            <a:t>29</a:t>
          </a:r>
          <a:r>
            <a:rPr kumimoji="1" lang="ja-JP" altLang="ja-JP" sz="1100" baseline="0">
              <a:solidFill>
                <a:sysClr val="windowText" lastClr="000000"/>
              </a:solidFill>
              <a:effectLst/>
              <a:latin typeface="+mn-lt"/>
              <a:ea typeface="+mn-ea"/>
              <a:cs typeface="+mn-cs"/>
            </a:rPr>
            <a:t>年度は</a:t>
          </a:r>
          <a:r>
            <a:rPr kumimoji="1" lang="en-US" altLang="ja-JP" sz="1100" baseline="0">
              <a:solidFill>
                <a:sysClr val="windowText" lastClr="000000"/>
              </a:solidFill>
              <a:effectLst/>
              <a:latin typeface="+mn-lt"/>
              <a:ea typeface="+mn-ea"/>
              <a:cs typeface="+mn-cs"/>
            </a:rPr>
            <a:t>14.2</a:t>
          </a:r>
          <a:r>
            <a:rPr kumimoji="1" lang="ja-JP" altLang="ja-JP" sz="1100" baseline="0">
              <a:solidFill>
                <a:sysClr val="windowText" lastClr="000000"/>
              </a:solidFill>
              <a:effectLst/>
              <a:latin typeface="+mn-lt"/>
              <a:ea typeface="+mn-ea"/>
              <a:cs typeface="+mn-cs"/>
            </a:rPr>
            <a:t>％と</a:t>
          </a:r>
          <a:r>
            <a:rPr kumimoji="1" lang="ja-JP" altLang="en-US" sz="1100" baseline="0">
              <a:solidFill>
                <a:sysClr val="windowText" lastClr="000000"/>
              </a:solidFill>
              <a:effectLst/>
              <a:latin typeface="+mn-lt"/>
              <a:ea typeface="+mn-ea"/>
              <a:cs typeface="+mn-cs"/>
            </a:rPr>
            <a:t>前</a:t>
          </a:r>
          <a:r>
            <a:rPr kumimoji="1" lang="ja-JP" altLang="ja-JP" sz="1100" baseline="0">
              <a:solidFill>
                <a:sysClr val="windowText" lastClr="000000"/>
              </a:solidFill>
              <a:effectLst/>
              <a:latin typeface="+mn-lt"/>
              <a:ea typeface="+mn-ea"/>
              <a:cs typeface="+mn-cs"/>
            </a:rPr>
            <a:t>年度に比べて</a:t>
          </a:r>
          <a:r>
            <a:rPr kumimoji="1" lang="en-US" altLang="ja-JP" sz="1100" baseline="0">
              <a:solidFill>
                <a:sysClr val="windowText" lastClr="000000"/>
              </a:solidFill>
              <a:effectLst/>
              <a:latin typeface="+mn-lt"/>
              <a:ea typeface="+mn-ea"/>
              <a:cs typeface="+mn-cs"/>
            </a:rPr>
            <a:t>1.0</a:t>
          </a:r>
          <a:r>
            <a:rPr kumimoji="1" lang="ja-JP"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減少</a:t>
          </a:r>
          <a:r>
            <a:rPr kumimoji="1" lang="ja-JP" altLang="ja-JP" sz="1100" baseline="0">
              <a:solidFill>
                <a:sysClr val="windowText" lastClr="000000"/>
              </a:solidFill>
              <a:effectLst/>
              <a:latin typeface="+mn-lt"/>
              <a:ea typeface="+mn-ea"/>
              <a:cs typeface="+mn-cs"/>
            </a:rPr>
            <a:t>しているが、</a:t>
          </a:r>
          <a:r>
            <a:rPr kumimoji="1" lang="ja-JP" altLang="en-US" sz="1100" baseline="0">
              <a:solidFill>
                <a:sysClr val="windowText" lastClr="000000"/>
              </a:solidFill>
              <a:effectLst/>
              <a:latin typeface="+mn-lt"/>
              <a:ea typeface="+mn-ea"/>
              <a:cs typeface="+mn-cs"/>
            </a:rPr>
            <a:t>歳入の経常一般財源等の合計額が</a:t>
          </a:r>
          <a:r>
            <a:rPr kumimoji="1" lang="ja-JP" altLang="ja-JP" sz="1100" baseline="0">
              <a:solidFill>
                <a:sysClr val="windowText" lastClr="000000"/>
              </a:solidFill>
              <a:effectLst/>
              <a:latin typeface="+mn-lt"/>
              <a:ea typeface="+mn-ea"/>
              <a:cs typeface="+mn-cs"/>
            </a:rPr>
            <a:t>前年度</a:t>
          </a:r>
          <a:r>
            <a:rPr kumimoji="1" lang="ja-JP" altLang="en-US" sz="1100" baseline="0">
              <a:solidFill>
                <a:sysClr val="windowText" lastClr="000000"/>
              </a:solidFill>
              <a:effectLst/>
              <a:latin typeface="+mn-lt"/>
              <a:ea typeface="+mn-ea"/>
              <a:cs typeface="+mn-cs"/>
            </a:rPr>
            <a:t>より増額となったうえに、補助費等充当経常一般財源が減額となったこと</a:t>
          </a:r>
          <a:r>
            <a:rPr kumimoji="1" lang="ja-JP" altLang="ja-JP" sz="1100">
              <a:solidFill>
                <a:sysClr val="windowText" lastClr="000000"/>
              </a:solidFill>
              <a:effectLst/>
              <a:latin typeface="+mn-lt"/>
              <a:ea typeface="+mn-ea"/>
              <a:cs typeface="+mn-cs"/>
            </a:rPr>
            <a:t>が要因である。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78994</xdr:rowOff>
    </xdr:to>
    <xdr:cxnSp macro="">
      <xdr:nvCxnSpPr>
        <xdr:cNvPr id="308" name="直線コネクタ 307"/>
        <xdr:cNvCxnSpPr/>
      </xdr:nvCxnSpPr>
      <xdr:spPr>
        <a:xfrm flipV="1">
          <a:off x="15671800" y="63769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9"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60706</xdr:rowOff>
    </xdr:from>
    <xdr:to>
      <xdr:col>78</xdr:col>
      <xdr:colOff>69850</xdr:colOff>
      <xdr:row>37</xdr:row>
      <xdr:rowOff>78994</xdr:rowOff>
    </xdr:to>
    <xdr:cxnSp macro="">
      <xdr:nvCxnSpPr>
        <xdr:cNvPr id="311" name="直線コネクタ 310"/>
        <xdr:cNvCxnSpPr/>
      </xdr:nvCxnSpPr>
      <xdr:spPr>
        <a:xfrm>
          <a:off x="14782800" y="6404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3" name="テキスト ボックス 312"/>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60706</xdr:rowOff>
    </xdr:to>
    <xdr:cxnSp macro="">
      <xdr:nvCxnSpPr>
        <xdr:cNvPr id="314" name="直線コネクタ 313"/>
        <xdr:cNvCxnSpPr/>
      </xdr:nvCxnSpPr>
      <xdr:spPr>
        <a:xfrm>
          <a:off x="13893800" y="6376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5" name="フローチャート: 判断 314"/>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16" name="テキスト ボックス 315"/>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60706</xdr:rowOff>
    </xdr:to>
    <xdr:cxnSp macro="">
      <xdr:nvCxnSpPr>
        <xdr:cNvPr id="317" name="直線コネクタ 316"/>
        <xdr:cNvCxnSpPr/>
      </xdr:nvCxnSpPr>
      <xdr:spPr>
        <a:xfrm flipV="1">
          <a:off x="13004800" y="6376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8" name="フローチャート: 判断 317"/>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9" name="テキスト ボックス 318"/>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0" name="フローチャート: 判断 31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21" name="テキスト ボックス 320"/>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27" name="楕円 326"/>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28"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29" name="楕円 328"/>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30" name="テキスト ボックス 329"/>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31" name="楕円 330"/>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32" name="テキスト ボックス 331"/>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33" name="楕円 332"/>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34" name="テキスト ボックス 333"/>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35" name="楕円 334"/>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36" name="テキスト ボックス 335"/>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年度については昨年度</a:t>
          </a:r>
          <a:r>
            <a:rPr kumimoji="1" lang="ja-JP" altLang="en-US" sz="1100">
              <a:solidFill>
                <a:sysClr val="windowText" lastClr="000000"/>
              </a:solidFill>
              <a:effectLst/>
              <a:latin typeface="+mn-lt"/>
              <a:ea typeface="+mn-ea"/>
              <a:cs typeface="+mn-cs"/>
            </a:rPr>
            <a:t>と同率の</a:t>
          </a:r>
          <a:r>
            <a:rPr kumimoji="1" lang="en-US" altLang="ja-JP" sz="1100">
              <a:solidFill>
                <a:sysClr val="windowText" lastClr="000000"/>
              </a:solidFill>
              <a:effectLst/>
              <a:latin typeface="+mn-lt"/>
              <a:ea typeface="+mn-ea"/>
              <a:cs typeface="+mn-cs"/>
            </a:rPr>
            <a:t>15.7</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と</a:t>
          </a:r>
          <a:r>
            <a:rPr kumimoji="1" lang="ja-JP" altLang="en-US" sz="1100">
              <a:solidFill>
                <a:sysClr val="windowText" lastClr="000000"/>
              </a:solidFill>
              <a:effectLst/>
              <a:latin typeface="+mn-lt"/>
              <a:ea typeface="+mn-ea"/>
              <a:cs typeface="+mn-cs"/>
            </a:rPr>
            <a:t>なって</a:t>
          </a:r>
          <a:r>
            <a:rPr kumimoji="1" lang="ja-JP" altLang="ja-JP" sz="1100">
              <a:solidFill>
                <a:sysClr val="windowText" lastClr="000000"/>
              </a:solidFill>
              <a:effectLst/>
              <a:latin typeface="+mn-lt"/>
              <a:ea typeface="+mn-ea"/>
              <a:cs typeface="+mn-cs"/>
            </a:rPr>
            <a:t>いる。平成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年度まで類似団体平均を下回っていたが、今回</a:t>
          </a:r>
          <a:r>
            <a:rPr kumimoji="1" lang="ja-JP" altLang="en-US" sz="1100">
              <a:solidFill>
                <a:sysClr val="windowText" lastClr="000000"/>
              </a:solidFill>
              <a:effectLst/>
              <a:latin typeface="+mn-lt"/>
              <a:ea typeface="+mn-ea"/>
              <a:cs typeface="+mn-cs"/>
            </a:rPr>
            <a:t>含め</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年連続で</a:t>
          </a:r>
          <a:r>
            <a:rPr kumimoji="1" lang="ja-JP" altLang="ja-JP" sz="1100">
              <a:solidFill>
                <a:sysClr val="windowText" lastClr="000000"/>
              </a:solidFill>
              <a:effectLst/>
              <a:latin typeface="+mn-lt"/>
              <a:ea typeface="+mn-ea"/>
              <a:cs typeface="+mn-cs"/>
            </a:rPr>
            <a:t>上回った。</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101854</xdr:rowOff>
    </xdr:from>
    <xdr:to>
      <xdr:col>24</xdr:col>
      <xdr:colOff>25400</xdr:colOff>
      <xdr:row>77</xdr:row>
      <xdr:rowOff>101854</xdr:rowOff>
    </xdr:to>
    <xdr:cxnSp macro="">
      <xdr:nvCxnSpPr>
        <xdr:cNvPr id="366" name="直線コネクタ 365"/>
        <xdr:cNvCxnSpPr/>
      </xdr:nvCxnSpPr>
      <xdr:spPr>
        <a:xfrm>
          <a:off x="3987800" y="13303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7"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101854</xdr:rowOff>
    </xdr:to>
    <xdr:cxnSp macro="">
      <xdr:nvCxnSpPr>
        <xdr:cNvPr id="369" name="直線コネクタ 368"/>
        <xdr:cNvCxnSpPr/>
      </xdr:nvCxnSpPr>
      <xdr:spPr>
        <a:xfrm>
          <a:off x="3098800" y="13266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1" name="テキスト ボックス 370"/>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51563</xdr:rowOff>
    </xdr:from>
    <xdr:to>
      <xdr:col>15</xdr:col>
      <xdr:colOff>98425</xdr:colOff>
      <xdr:row>77</xdr:row>
      <xdr:rowOff>65278</xdr:rowOff>
    </xdr:to>
    <xdr:cxnSp macro="">
      <xdr:nvCxnSpPr>
        <xdr:cNvPr id="372" name="直線コネクタ 371"/>
        <xdr:cNvCxnSpPr/>
      </xdr:nvCxnSpPr>
      <xdr:spPr>
        <a:xfrm>
          <a:off x="2209800" y="132532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4" name="テキスト ボックス 373"/>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42418</xdr:rowOff>
    </xdr:from>
    <xdr:to>
      <xdr:col>11</xdr:col>
      <xdr:colOff>9525</xdr:colOff>
      <xdr:row>77</xdr:row>
      <xdr:rowOff>51563</xdr:rowOff>
    </xdr:to>
    <xdr:cxnSp macro="">
      <xdr:nvCxnSpPr>
        <xdr:cNvPr id="375" name="直線コネクタ 374"/>
        <xdr:cNvCxnSpPr/>
      </xdr:nvCxnSpPr>
      <xdr:spPr>
        <a:xfrm>
          <a:off x="1320800" y="132440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6" name="フローチャート: 判断 375"/>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77" name="テキスト ボックス 376"/>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8" name="フローチャート: 判断 377"/>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9" name="テキスト ボックス 378"/>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85" name="楕円 384"/>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23131</xdr:rowOff>
    </xdr:from>
    <xdr:ext cx="762000" cy="259045"/>
    <xdr:sp macro="" textlink="">
      <xdr:nvSpPr>
        <xdr:cNvPr id="386" name="公債費該当値テキスト"/>
        <xdr:cNvSpPr txBox="1"/>
      </xdr:nvSpPr>
      <xdr:spPr>
        <a:xfrm>
          <a:off x="4914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51054</xdr:rowOff>
    </xdr:from>
    <xdr:to>
      <xdr:col>20</xdr:col>
      <xdr:colOff>38100</xdr:colOff>
      <xdr:row>77</xdr:row>
      <xdr:rowOff>152654</xdr:rowOff>
    </xdr:to>
    <xdr:sp macro="" textlink="">
      <xdr:nvSpPr>
        <xdr:cNvPr id="387" name="楕円 386"/>
        <xdr:cNvSpPr/>
      </xdr:nvSpPr>
      <xdr:spPr>
        <a:xfrm>
          <a:off x="3937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88" name="テキスト ボックス 387"/>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89" name="楕円 388"/>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90" name="テキスト ボックス 389"/>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763</xdr:rowOff>
    </xdr:from>
    <xdr:to>
      <xdr:col>11</xdr:col>
      <xdr:colOff>60325</xdr:colOff>
      <xdr:row>77</xdr:row>
      <xdr:rowOff>102363</xdr:rowOff>
    </xdr:to>
    <xdr:sp macro="" textlink="">
      <xdr:nvSpPr>
        <xdr:cNvPr id="391" name="楕円 390"/>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112540</xdr:rowOff>
    </xdr:from>
    <xdr:ext cx="762000" cy="259045"/>
    <xdr:sp macro="" textlink="">
      <xdr:nvSpPr>
        <xdr:cNvPr id="392" name="テキスト ボックス 391"/>
        <xdr:cNvSpPr txBox="1"/>
      </xdr:nvSpPr>
      <xdr:spPr>
        <a:xfrm>
          <a:off x="1828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163068</xdr:rowOff>
    </xdr:from>
    <xdr:to>
      <xdr:col>6</xdr:col>
      <xdr:colOff>171450</xdr:colOff>
      <xdr:row>77</xdr:row>
      <xdr:rowOff>93218</xdr:rowOff>
    </xdr:to>
    <xdr:sp macro="" textlink="">
      <xdr:nvSpPr>
        <xdr:cNvPr id="393" name="楕円 392"/>
        <xdr:cNvSpPr/>
      </xdr:nvSpPr>
      <xdr:spPr>
        <a:xfrm>
          <a:off x="1270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103395</xdr:rowOff>
    </xdr:from>
    <xdr:ext cx="762000" cy="259045"/>
    <xdr:sp macro="" textlink="">
      <xdr:nvSpPr>
        <xdr:cNvPr id="394" name="テキスト ボックス 393"/>
        <xdr:cNvSpPr txBox="1"/>
      </xdr:nvSpPr>
      <xdr:spPr>
        <a:xfrm>
          <a:off x="939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23</a:t>
          </a:r>
          <a:r>
            <a:rPr kumimoji="1" lang="ja-JP" altLang="ja-JP" sz="1100">
              <a:solidFill>
                <a:sysClr val="windowText" lastClr="000000"/>
              </a:solidFill>
              <a:effectLst/>
              <a:latin typeface="+mn-lt"/>
              <a:ea typeface="+mn-ea"/>
              <a:cs typeface="+mn-cs"/>
            </a:rPr>
            <a:t>年度より類似団体平均を上回る値で推移している。平成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75.8</a:t>
          </a:r>
          <a:r>
            <a:rPr kumimoji="1" lang="ja-JP" altLang="ja-JP" sz="1100">
              <a:solidFill>
                <a:sysClr val="windowText" lastClr="000000"/>
              </a:solidFill>
              <a:effectLst/>
              <a:latin typeface="+mn-lt"/>
              <a:ea typeface="+mn-ea"/>
              <a:cs typeface="+mn-cs"/>
            </a:rPr>
            <a:t>％と前年度に比べて</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％の増となっているが、物件費が</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している一方で</a:t>
          </a:r>
          <a:r>
            <a:rPr kumimoji="1" lang="ja-JP" altLang="en-US" sz="1100">
              <a:solidFill>
                <a:sysClr val="windowText" lastClr="000000"/>
              </a:solidFill>
              <a:effectLst/>
              <a:latin typeface="+mn-lt"/>
              <a:ea typeface="+mn-ea"/>
              <a:cs typeface="+mn-cs"/>
            </a:rPr>
            <a:t>人件費、</a:t>
          </a:r>
          <a:r>
            <a:rPr kumimoji="1" lang="ja-JP" altLang="ja-JP" sz="1100">
              <a:solidFill>
                <a:sysClr val="windowText" lastClr="000000"/>
              </a:solidFill>
              <a:effectLst/>
              <a:latin typeface="+mn-lt"/>
              <a:ea typeface="+mn-ea"/>
              <a:cs typeface="+mn-cs"/>
            </a:rPr>
            <a:t>扶助費、補助費等が減少していることが要因である。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3"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5" name="公債費以外最大値テキスト"/>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77470</xdr:rowOff>
    </xdr:from>
    <xdr:to>
      <xdr:col>82</xdr:col>
      <xdr:colOff>107950</xdr:colOff>
      <xdr:row>76</xdr:row>
      <xdr:rowOff>81280</xdr:rowOff>
    </xdr:to>
    <xdr:cxnSp macro="">
      <xdr:nvCxnSpPr>
        <xdr:cNvPr id="427" name="直線コネクタ 426"/>
        <xdr:cNvCxnSpPr/>
      </xdr:nvCxnSpPr>
      <xdr:spPr>
        <a:xfrm>
          <a:off x="15671800" y="131076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161307</xdr:rowOff>
    </xdr:from>
    <xdr:ext cx="762000" cy="259045"/>
    <xdr:sp macro="" textlink="">
      <xdr:nvSpPr>
        <xdr:cNvPr id="428" name="公債費以外平均値テキスト"/>
        <xdr:cNvSpPr txBox="1"/>
      </xdr:nvSpPr>
      <xdr:spPr>
        <a:xfrm>
          <a:off x="16598900" y="1284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43180</xdr:rowOff>
    </xdr:from>
    <xdr:to>
      <xdr:col>78</xdr:col>
      <xdr:colOff>69850</xdr:colOff>
      <xdr:row>76</xdr:row>
      <xdr:rowOff>77470</xdr:rowOff>
    </xdr:to>
    <xdr:cxnSp macro="">
      <xdr:nvCxnSpPr>
        <xdr:cNvPr id="430" name="直線コネクタ 429"/>
        <xdr:cNvCxnSpPr/>
      </xdr:nvCxnSpPr>
      <xdr:spPr>
        <a:xfrm>
          <a:off x="14782800" y="130733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62247</xdr:rowOff>
    </xdr:from>
    <xdr:ext cx="736600" cy="259045"/>
    <xdr:sp macro="" textlink="">
      <xdr:nvSpPr>
        <xdr:cNvPr id="432" name="テキスト ボックス 431"/>
        <xdr:cNvSpPr txBox="1"/>
      </xdr:nvSpPr>
      <xdr:spPr>
        <a:xfrm>
          <a:off x="15290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43180</xdr:rowOff>
    </xdr:from>
    <xdr:to>
      <xdr:col>73</xdr:col>
      <xdr:colOff>180975</xdr:colOff>
      <xdr:row>76</xdr:row>
      <xdr:rowOff>46989</xdr:rowOff>
    </xdr:to>
    <xdr:cxnSp macro="">
      <xdr:nvCxnSpPr>
        <xdr:cNvPr id="433" name="直線コネクタ 432"/>
        <xdr:cNvCxnSpPr/>
      </xdr:nvCxnSpPr>
      <xdr:spPr>
        <a:xfrm flipV="1">
          <a:off x="13893800" y="130733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45720</xdr:rowOff>
    </xdr:from>
    <xdr:to>
      <xdr:col>74</xdr:col>
      <xdr:colOff>31750</xdr:colOff>
      <xdr:row>75</xdr:row>
      <xdr:rowOff>147320</xdr:rowOff>
    </xdr:to>
    <xdr:sp macro="" textlink="">
      <xdr:nvSpPr>
        <xdr:cNvPr id="434" name="フローチャート: 判断 433"/>
        <xdr:cNvSpPr/>
      </xdr:nvSpPr>
      <xdr:spPr>
        <a:xfrm>
          <a:off x="14732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157497</xdr:rowOff>
    </xdr:from>
    <xdr:ext cx="762000" cy="259045"/>
    <xdr:sp macro="" textlink="">
      <xdr:nvSpPr>
        <xdr:cNvPr id="435" name="テキスト ボックス 434"/>
        <xdr:cNvSpPr txBox="1"/>
      </xdr:nvSpPr>
      <xdr:spPr>
        <a:xfrm>
          <a:off x="14401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76</xdr:row>
      <xdr:rowOff>46989</xdr:rowOff>
    </xdr:to>
    <xdr:cxnSp macro="">
      <xdr:nvCxnSpPr>
        <xdr:cNvPr id="436" name="直線コネクタ 435"/>
        <xdr:cNvCxnSpPr/>
      </xdr:nvCxnSpPr>
      <xdr:spPr>
        <a:xfrm>
          <a:off x="13004800" y="1299718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37" name="フローチャート: 判断 436"/>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149877</xdr:rowOff>
    </xdr:from>
    <xdr:ext cx="762000" cy="259045"/>
    <xdr:sp macro="" textlink="">
      <xdr:nvSpPr>
        <xdr:cNvPr id="438" name="テキスト ボックス 437"/>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39" name="フローチャート: 判断 438"/>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100347</xdr:rowOff>
    </xdr:from>
    <xdr:ext cx="762000" cy="259045"/>
    <xdr:sp macro="" textlink="">
      <xdr:nvSpPr>
        <xdr:cNvPr id="440" name="テキスト ボックス 439"/>
        <xdr:cNvSpPr txBox="1"/>
      </xdr:nvSpPr>
      <xdr:spPr>
        <a:xfrm>
          <a:off x="12623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46" name="楕円 445"/>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2557</xdr:rowOff>
    </xdr:from>
    <xdr:ext cx="762000" cy="259045"/>
    <xdr:sp macro="" textlink="">
      <xdr:nvSpPr>
        <xdr:cNvPr id="447" name="公債費以外該当値テキスト"/>
        <xdr:cNvSpPr txBox="1"/>
      </xdr:nvSpPr>
      <xdr:spPr>
        <a:xfrm>
          <a:off x="165989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26670</xdr:rowOff>
    </xdr:from>
    <xdr:to>
      <xdr:col>78</xdr:col>
      <xdr:colOff>120650</xdr:colOff>
      <xdr:row>76</xdr:row>
      <xdr:rowOff>128270</xdr:rowOff>
    </xdr:to>
    <xdr:sp macro="" textlink="">
      <xdr:nvSpPr>
        <xdr:cNvPr id="448" name="楕円 447"/>
        <xdr:cNvSpPr/>
      </xdr:nvSpPr>
      <xdr:spPr>
        <a:xfrm>
          <a:off x="15621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113047</xdr:rowOff>
    </xdr:from>
    <xdr:ext cx="736600" cy="259045"/>
    <xdr:sp macro="" textlink="">
      <xdr:nvSpPr>
        <xdr:cNvPr id="449" name="テキスト ボックス 448"/>
        <xdr:cNvSpPr txBox="1"/>
      </xdr:nvSpPr>
      <xdr:spPr>
        <a:xfrm>
          <a:off x="15290800" y="1314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163830</xdr:rowOff>
    </xdr:from>
    <xdr:to>
      <xdr:col>74</xdr:col>
      <xdr:colOff>31750</xdr:colOff>
      <xdr:row>76</xdr:row>
      <xdr:rowOff>93980</xdr:rowOff>
    </xdr:to>
    <xdr:sp macro="" textlink="">
      <xdr:nvSpPr>
        <xdr:cNvPr id="450" name="楕円 449"/>
        <xdr:cNvSpPr/>
      </xdr:nvSpPr>
      <xdr:spPr>
        <a:xfrm>
          <a:off x="14732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78757</xdr:rowOff>
    </xdr:from>
    <xdr:ext cx="762000" cy="259045"/>
    <xdr:sp macro="" textlink="">
      <xdr:nvSpPr>
        <xdr:cNvPr id="451" name="テキスト ボックス 450"/>
        <xdr:cNvSpPr txBox="1"/>
      </xdr:nvSpPr>
      <xdr:spPr>
        <a:xfrm>
          <a:off x="14401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167639</xdr:rowOff>
    </xdr:from>
    <xdr:to>
      <xdr:col>69</xdr:col>
      <xdr:colOff>142875</xdr:colOff>
      <xdr:row>76</xdr:row>
      <xdr:rowOff>97789</xdr:rowOff>
    </xdr:to>
    <xdr:sp macro="" textlink="">
      <xdr:nvSpPr>
        <xdr:cNvPr id="452" name="楕円 451"/>
        <xdr:cNvSpPr/>
      </xdr:nvSpPr>
      <xdr:spPr>
        <a:xfrm>
          <a:off x="13843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82566</xdr:rowOff>
    </xdr:from>
    <xdr:ext cx="762000" cy="259045"/>
    <xdr:sp macro="" textlink="">
      <xdr:nvSpPr>
        <xdr:cNvPr id="453" name="テキスト ボックス 452"/>
        <xdr:cNvSpPr txBox="1"/>
      </xdr:nvSpPr>
      <xdr:spPr>
        <a:xfrm>
          <a:off x="135128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54" name="楕円 453"/>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2557</xdr:rowOff>
    </xdr:from>
    <xdr:ext cx="762000" cy="259045"/>
    <xdr:sp macro="" textlink="">
      <xdr:nvSpPr>
        <xdr:cNvPr id="455" name="テキスト ボックス 454"/>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171163</xdr:rowOff>
    </xdr:from>
    <xdr:to>
      <xdr:col>29</xdr:col>
      <xdr:colOff>127000</xdr:colOff>
      <xdr:row>20</xdr:row>
      <xdr:rowOff>11192</xdr:rowOff>
    </xdr:to>
    <xdr:cxnSp macro="">
      <xdr:nvCxnSpPr>
        <xdr:cNvPr id="52" name="直線コネクタ 51"/>
        <xdr:cNvCxnSpPr/>
      </xdr:nvCxnSpPr>
      <xdr:spPr bwMode="auto">
        <a:xfrm flipV="1">
          <a:off x="5003800" y="3476338"/>
          <a:ext cx="647700" cy="11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154248</xdr:rowOff>
    </xdr:from>
    <xdr:ext cx="762000" cy="259045"/>
    <xdr:sp macro="" textlink="">
      <xdr:nvSpPr>
        <xdr:cNvPr id="53" name="人口1人当たり決算額の推移平均値テキスト130"/>
        <xdr:cNvSpPr txBox="1"/>
      </xdr:nvSpPr>
      <xdr:spPr>
        <a:xfrm>
          <a:off x="5740400" y="277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166346</xdr:rowOff>
    </xdr:from>
    <xdr:to>
      <xdr:col>26</xdr:col>
      <xdr:colOff>50800</xdr:colOff>
      <xdr:row>20</xdr:row>
      <xdr:rowOff>11192</xdr:rowOff>
    </xdr:to>
    <xdr:cxnSp macro="">
      <xdr:nvCxnSpPr>
        <xdr:cNvPr id="55" name="直線コネクタ 54"/>
        <xdr:cNvCxnSpPr/>
      </xdr:nvCxnSpPr>
      <xdr:spPr bwMode="auto">
        <a:xfrm>
          <a:off x="4305300" y="3471521"/>
          <a:ext cx="698500" cy="16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101120</xdr:rowOff>
    </xdr:from>
    <xdr:ext cx="736600" cy="259045"/>
    <xdr:sp macro="" textlink="">
      <xdr:nvSpPr>
        <xdr:cNvPr id="57" name="テキスト ボックス 56"/>
        <xdr:cNvSpPr txBox="1"/>
      </xdr:nvSpPr>
      <xdr:spPr>
        <a:xfrm>
          <a:off x="4622800" y="2720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166346</xdr:rowOff>
    </xdr:from>
    <xdr:to>
      <xdr:col>22</xdr:col>
      <xdr:colOff>114300</xdr:colOff>
      <xdr:row>19</xdr:row>
      <xdr:rowOff>167196</xdr:rowOff>
    </xdr:to>
    <xdr:cxnSp macro="">
      <xdr:nvCxnSpPr>
        <xdr:cNvPr id="58" name="直線コネクタ 57"/>
        <xdr:cNvCxnSpPr/>
      </xdr:nvCxnSpPr>
      <xdr:spPr bwMode="auto">
        <a:xfrm flipV="1">
          <a:off x="3606800" y="3471521"/>
          <a:ext cx="698500" cy="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xdr:rowOff>
    </xdr:from>
    <xdr:to>
      <xdr:col>22</xdr:col>
      <xdr:colOff>165100</xdr:colOff>
      <xdr:row>17</xdr:row>
      <xdr:rowOff>101867</xdr:rowOff>
    </xdr:to>
    <xdr:sp macro="" textlink="">
      <xdr:nvSpPr>
        <xdr:cNvPr id="59" name="フローチャート: 判断 58"/>
        <xdr:cNvSpPr/>
      </xdr:nvSpPr>
      <xdr:spPr bwMode="auto">
        <a:xfrm>
          <a:off x="4254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112044</xdr:rowOff>
    </xdr:from>
    <xdr:ext cx="762000" cy="259045"/>
    <xdr:sp macro="" textlink="">
      <xdr:nvSpPr>
        <xdr:cNvPr id="60" name="テキスト ボックス 59"/>
        <xdr:cNvSpPr txBox="1"/>
      </xdr:nvSpPr>
      <xdr:spPr>
        <a:xfrm>
          <a:off x="3924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167196</xdr:rowOff>
    </xdr:from>
    <xdr:to>
      <xdr:col>18</xdr:col>
      <xdr:colOff>177800</xdr:colOff>
      <xdr:row>20</xdr:row>
      <xdr:rowOff>28631</xdr:rowOff>
    </xdr:to>
    <xdr:cxnSp macro="">
      <xdr:nvCxnSpPr>
        <xdr:cNvPr id="61" name="直線コネクタ 60"/>
        <xdr:cNvCxnSpPr/>
      </xdr:nvCxnSpPr>
      <xdr:spPr bwMode="auto">
        <a:xfrm flipV="1">
          <a:off x="2908300" y="3472371"/>
          <a:ext cx="698500" cy="32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140880</xdr:rowOff>
    </xdr:from>
    <xdr:ext cx="762000" cy="259045"/>
    <xdr:sp macro="" textlink="">
      <xdr:nvSpPr>
        <xdr:cNvPr id="63" name="テキスト ボックス 62"/>
        <xdr:cNvSpPr txBox="1"/>
      </xdr:nvSpPr>
      <xdr:spPr>
        <a:xfrm>
          <a:off x="32258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2822</xdr:rowOff>
    </xdr:from>
    <xdr:ext cx="762000" cy="259045"/>
    <xdr:sp macro="" textlink="">
      <xdr:nvSpPr>
        <xdr:cNvPr id="65" name="テキスト ボックス 64"/>
        <xdr:cNvSpPr txBox="1"/>
      </xdr:nvSpPr>
      <xdr:spPr>
        <a:xfrm>
          <a:off x="2527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120363</xdr:rowOff>
    </xdr:from>
    <xdr:to>
      <xdr:col>29</xdr:col>
      <xdr:colOff>177800</xdr:colOff>
      <xdr:row>20</xdr:row>
      <xdr:rowOff>50513</xdr:rowOff>
    </xdr:to>
    <xdr:sp macro="" textlink="">
      <xdr:nvSpPr>
        <xdr:cNvPr id="71" name="楕円 70"/>
        <xdr:cNvSpPr/>
      </xdr:nvSpPr>
      <xdr:spPr bwMode="auto">
        <a:xfrm>
          <a:off x="5600700" y="3425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92440</xdr:rowOff>
    </xdr:from>
    <xdr:ext cx="762000" cy="259045"/>
    <xdr:sp macro="" textlink="">
      <xdr:nvSpPr>
        <xdr:cNvPr id="72" name="人口1人当たり決算額の推移該当値テキスト130"/>
        <xdr:cNvSpPr txBox="1"/>
      </xdr:nvSpPr>
      <xdr:spPr>
        <a:xfrm>
          <a:off x="5740400" y="339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131842</xdr:rowOff>
    </xdr:from>
    <xdr:to>
      <xdr:col>26</xdr:col>
      <xdr:colOff>101600</xdr:colOff>
      <xdr:row>20</xdr:row>
      <xdr:rowOff>61992</xdr:rowOff>
    </xdr:to>
    <xdr:sp macro="" textlink="">
      <xdr:nvSpPr>
        <xdr:cNvPr id="73" name="楕円 72"/>
        <xdr:cNvSpPr/>
      </xdr:nvSpPr>
      <xdr:spPr bwMode="auto">
        <a:xfrm>
          <a:off x="4953000" y="3437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46769</xdr:rowOff>
    </xdr:from>
    <xdr:ext cx="736600" cy="259045"/>
    <xdr:sp macro="" textlink="">
      <xdr:nvSpPr>
        <xdr:cNvPr id="74" name="テキスト ボックス 73"/>
        <xdr:cNvSpPr txBox="1"/>
      </xdr:nvSpPr>
      <xdr:spPr>
        <a:xfrm>
          <a:off x="4622800" y="352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115546</xdr:rowOff>
    </xdr:from>
    <xdr:to>
      <xdr:col>22</xdr:col>
      <xdr:colOff>165100</xdr:colOff>
      <xdr:row>20</xdr:row>
      <xdr:rowOff>45696</xdr:rowOff>
    </xdr:to>
    <xdr:sp macro="" textlink="">
      <xdr:nvSpPr>
        <xdr:cNvPr id="75" name="楕円 74"/>
        <xdr:cNvSpPr/>
      </xdr:nvSpPr>
      <xdr:spPr bwMode="auto">
        <a:xfrm>
          <a:off x="4254500" y="3420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30473</xdr:rowOff>
    </xdr:from>
    <xdr:ext cx="762000" cy="259045"/>
    <xdr:sp macro="" textlink="">
      <xdr:nvSpPr>
        <xdr:cNvPr id="76" name="テキスト ボックス 75"/>
        <xdr:cNvSpPr txBox="1"/>
      </xdr:nvSpPr>
      <xdr:spPr>
        <a:xfrm>
          <a:off x="3924300" y="350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116396</xdr:rowOff>
    </xdr:from>
    <xdr:to>
      <xdr:col>19</xdr:col>
      <xdr:colOff>38100</xdr:colOff>
      <xdr:row>20</xdr:row>
      <xdr:rowOff>46546</xdr:rowOff>
    </xdr:to>
    <xdr:sp macro="" textlink="">
      <xdr:nvSpPr>
        <xdr:cNvPr id="77" name="楕円 76"/>
        <xdr:cNvSpPr/>
      </xdr:nvSpPr>
      <xdr:spPr bwMode="auto">
        <a:xfrm>
          <a:off x="3556000" y="3421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31323</xdr:rowOff>
    </xdr:from>
    <xdr:ext cx="762000" cy="259045"/>
    <xdr:sp macro="" textlink="">
      <xdr:nvSpPr>
        <xdr:cNvPr id="78" name="テキスト ボックス 77"/>
        <xdr:cNvSpPr txBox="1"/>
      </xdr:nvSpPr>
      <xdr:spPr>
        <a:xfrm>
          <a:off x="3225800" y="350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149281</xdr:rowOff>
    </xdr:from>
    <xdr:to>
      <xdr:col>15</xdr:col>
      <xdr:colOff>101600</xdr:colOff>
      <xdr:row>20</xdr:row>
      <xdr:rowOff>79431</xdr:rowOff>
    </xdr:to>
    <xdr:sp macro="" textlink="">
      <xdr:nvSpPr>
        <xdr:cNvPr id="79" name="楕円 78"/>
        <xdr:cNvSpPr/>
      </xdr:nvSpPr>
      <xdr:spPr bwMode="auto">
        <a:xfrm>
          <a:off x="2857500" y="3454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64208</xdr:rowOff>
    </xdr:from>
    <xdr:ext cx="762000" cy="259045"/>
    <xdr:sp macro="" textlink="">
      <xdr:nvSpPr>
        <xdr:cNvPr id="80" name="テキスト ボックス 79"/>
        <xdr:cNvSpPr txBox="1"/>
      </xdr:nvSpPr>
      <xdr:spPr>
        <a:xfrm>
          <a:off x="2527300" y="35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84462</xdr:rowOff>
    </xdr:from>
    <xdr:to>
      <xdr:col>29</xdr:col>
      <xdr:colOff>127000</xdr:colOff>
      <xdr:row>35</xdr:row>
      <xdr:rowOff>90005</xdr:rowOff>
    </xdr:to>
    <xdr:cxnSp macro="">
      <xdr:nvCxnSpPr>
        <xdr:cNvPr id="113" name="直線コネクタ 112"/>
        <xdr:cNvCxnSpPr/>
      </xdr:nvCxnSpPr>
      <xdr:spPr bwMode="auto">
        <a:xfrm flipV="1">
          <a:off x="5003800" y="6694812"/>
          <a:ext cx="647700" cy="5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108628</xdr:rowOff>
    </xdr:from>
    <xdr:ext cx="762000" cy="259045"/>
    <xdr:sp macro="" textlink="">
      <xdr:nvSpPr>
        <xdr:cNvPr id="114" name="人口1人当たり決算額の推移平均値テキスト445"/>
        <xdr:cNvSpPr txBox="1"/>
      </xdr:nvSpPr>
      <xdr:spPr>
        <a:xfrm>
          <a:off x="5740400" y="6718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90005</xdr:rowOff>
    </xdr:from>
    <xdr:to>
      <xdr:col>26</xdr:col>
      <xdr:colOff>50800</xdr:colOff>
      <xdr:row>35</xdr:row>
      <xdr:rowOff>112922</xdr:rowOff>
    </xdr:to>
    <xdr:cxnSp macro="">
      <xdr:nvCxnSpPr>
        <xdr:cNvPr id="116" name="直線コネクタ 115"/>
        <xdr:cNvCxnSpPr/>
      </xdr:nvCxnSpPr>
      <xdr:spPr bwMode="auto">
        <a:xfrm flipV="1">
          <a:off x="4305300" y="6700355"/>
          <a:ext cx="698500" cy="22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220051</xdr:rowOff>
    </xdr:from>
    <xdr:ext cx="736600" cy="259045"/>
    <xdr:sp macro="" textlink="">
      <xdr:nvSpPr>
        <xdr:cNvPr id="118" name="テキスト ボックス 117"/>
        <xdr:cNvSpPr txBox="1"/>
      </xdr:nvSpPr>
      <xdr:spPr>
        <a:xfrm>
          <a:off x="4622800" y="6830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112922</xdr:rowOff>
    </xdr:from>
    <xdr:to>
      <xdr:col>22</xdr:col>
      <xdr:colOff>114300</xdr:colOff>
      <xdr:row>35</xdr:row>
      <xdr:rowOff>127686</xdr:rowOff>
    </xdr:to>
    <xdr:cxnSp macro="">
      <xdr:nvCxnSpPr>
        <xdr:cNvPr id="119" name="直線コネクタ 118"/>
        <xdr:cNvCxnSpPr/>
      </xdr:nvCxnSpPr>
      <xdr:spPr bwMode="auto">
        <a:xfrm flipV="1">
          <a:off x="3606800" y="6723272"/>
          <a:ext cx="698500" cy="14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120358</xdr:rowOff>
    </xdr:from>
    <xdr:to>
      <xdr:col>22</xdr:col>
      <xdr:colOff>165100</xdr:colOff>
      <xdr:row>35</xdr:row>
      <xdr:rowOff>221958</xdr:rowOff>
    </xdr:to>
    <xdr:sp macro="" textlink="">
      <xdr:nvSpPr>
        <xdr:cNvPr id="120" name="フローチャート: 判断 119"/>
        <xdr:cNvSpPr/>
      </xdr:nvSpPr>
      <xdr:spPr bwMode="auto">
        <a:xfrm>
          <a:off x="4254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206735</xdr:rowOff>
    </xdr:from>
    <xdr:ext cx="762000" cy="259045"/>
    <xdr:sp macro="" textlink="">
      <xdr:nvSpPr>
        <xdr:cNvPr id="121" name="テキスト ボックス 120"/>
        <xdr:cNvSpPr txBox="1"/>
      </xdr:nvSpPr>
      <xdr:spPr>
        <a:xfrm>
          <a:off x="39243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120599</xdr:rowOff>
    </xdr:from>
    <xdr:to>
      <xdr:col>18</xdr:col>
      <xdr:colOff>177800</xdr:colOff>
      <xdr:row>35</xdr:row>
      <xdr:rowOff>127686</xdr:rowOff>
    </xdr:to>
    <xdr:cxnSp macro="">
      <xdr:nvCxnSpPr>
        <xdr:cNvPr id="122" name="直線コネクタ 121"/>
        <xdr:cNvCxnSpPr/>
      </xdr:nvCxnSpPr>
      <xdr:spPr bwMode="auto">
        <a:xfrm>
          <a:off x="2908300" y="6730949"/>
          <a:ext cx="698500" cy="7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3" name="フローチャート: 判断 122"/>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168330</xdr:rowOff>
    </xdr:from>
    <xdr:ext cx="762000" cy="259045"/>
    <xdr:sp macro="" textlink="">
      <xdr:nvSpPr>
        <xdr:cNvPr id="124" name="テキスト ボックス 123"/>
        <xdr:cNvSpPr txBox="1"/>
      </xdr:nvSpPr>
      <xdr:spPr>
        <a:xfrm>
          <a:off x="32258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5" name="フローチャート: 判断 124"/>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142848</xdr:rowOff>
    </xdr:from>
    <xdr:ext cx="762000" cy="259045"/>
    <xdr:sp macro="" textlink="">
      <xdr:nvSpPr>
        <xdr:cNvPr id="126" name="テキスト ボックス 125"/>
        <xdr:cNvSpPr txBox="1"/>
      </xdr:nvSpPr>
      <xdr:spPr>
        <a:xfrm>
          <a:off x="25273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33662</xdr:rowOff>
    </xdr:from>
    <xdr:to>
      <xdr:col>29</xdr:col>
      <xdr:colOff>177800</xdr:colOff>
      <xdr:row>35</xdr:row>
      <xdr:rowOff>135262</xdr:rowOff>
    </xdr:to>
    <xdr:sp macro="" textlink="">
      <xdr:nvSpPr>
        <xdr:cNvPr id="132" name="楕円 131"/>
        <xdr:cNvSpPr/>
      </xdr:nvSpPr>
      <xdr:spPr bwMode="auto">
        <a:xfrm>
          <a:off x="5600700" y="6644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221639</xdr:rowOff>
    </xdr:from>
    <xdr:ext cx="762000" cy="259045"/>
    <xdr:sp macro="" textlink="">
      <xdr:nvSpPr>
        <xdr:cNvPr id="133" name="人口1人当たり決算額の推移該当値テキスト445"/>
        <xdr:cNvSpPr txBox="1"/>
      </xdr:nvSpPr>
      <xdr:spPr>
        <a:xfrm>
          <a:off x="5740400" y="648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39205</xdr:rowOff>
    </xdr:from>
    <xdr:to>
      <xdr:col>26</xdr:col>
      <xdr:colOff>101600</xdr:colOff>
      <xdr:row>35</xdr:row>
      <xdr:rowOff>140805</xdr:rowOff>
    </xdr:to>
    <xdr:sp macro="" textlink="">
      <xdr:nvSpPr>
        <xdr:cNvPr id="134" name="楕円 133"/>
        <xdr:cNvSpPr/>
      </xdr:nvSpPr>
      <xdr:spPr bwMode="auto">
        <a:xfrm>
          <a:off x="4953000" y="6649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150982</xdr:rowOff>
    </xdr:from>
    <xdr:ext cx="736600" cy="259045"/>
    <xdr:sp macro="" textlink="">
      <xdr:nvSpPr>
        <xdr:cNvPr id="135" name="テキスト ボックス 134"/>
        <xdr:cNvSpPr txBox="1"/>
      </xdr:nvSpPr>
      <xdr:spPr>
        <a:xfrm>
          <a:off x="4622800" y="6418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62122</xdr:rowOff>
    </xdr:from>
    <xdr:to>
      <xdr:col>22</xdr:col>
      <xdr:colOff>165100</xdr:colOff>
      <xdr:row>35</xdr:row>
      <xdr:rowOff>163722</xdr:rowOff>
    </xdr:to>
    <xdr:sp macro="" textlink="">
      <xdr:nvSpPr>
        <xdr:cNvPr id="136" name="楕円 135"/>
        <xdr:cNvSpPr/>
      </xdr:nvSpPr>
      <xdr:spPr bwMode="auto">
        <a:xfrm>
          <a:off x="4254500" y="6672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173899</xdr:rowOff>
    </xdr:from>
    <xdr:ext cx="762000" cy="259045"/>
    <xdr:sp macro="" textlink="">
      <xdr:nvSpPr>
        <xdr:cNvPr id="137" name="テキスト ボックス 136"/>
        <xdr:cNvSpPr txBox="1"/>
      </xdr:nvSpPr>
      <xdr:spPr>
        <a:xfrm>
          <a:off x="3924300" y="644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76886</xdr:rowOff>
    </xdr:from>
    <xdr:to>
      <xdr:col>19</xdr:col>
      <xdr:colOff>38100</xdr:colOff>
      <xdr:row>35</xdr:row>
      <xdr:rowOff>178486</xdr:rowOff>
    </xdr:to>
    <xdr:sp macro="" textlink="">
      <xdr:nvSpPr>
        <xdr:cNvPr id="138" name="楕円 137"/>
        <xdr:cNvSpPr/>
      </xdr:nvSpPr>
      <xdr:spPr bwMode="auto">
        <a:xfrm>
          <a:off x="3556000" y="6687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188663</xdr:rowOff>
    </xdr:from>
    <xdr:ext cx="762000" cy="259045"/>
    <xdr:sp macro="" textlink="">
      <xdr:nvSpPr>
        <xdr:cNvPr id="139" name="テキスト ボックス 138"/>
        <xdr:cNvSpPr txBox="1"/>
      </xdr:nvSpPr>
      <xdr:spPr>
        <a:xfrm>
          <a:off x="3225800" y="645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69799</xdr:rowOff>
    </xdr:from>
    <xdr:to>
      <xdr:col>15</xdr:col>
      <xdr:colOff>101600</xdr:colOff>
      <xdr:row>35</xdr:row>
      <xdr:rowOff>171399</xdr:rowOff>
    </xdr:to>
    <xdr:sp macro="" textlink="">
      <xdr:nvSpPr>
        <xdr:cNvPr id="140" name="楕円 139"/>
        <xdr:cNvSpPr/>
      </xdr:nvSpPr>
      <xdr:spPr bwMode="auto">
        <a:xfrm>
          <a:off x="2857500" y="6680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156176</xdr:rowOff>
    </xdr:from>
    <xdr:ext cx="762000" cy="259045"/>
    <xdr:sp macro="" textlink="">
      <xdr:nvSpPr>
        <xdr:cNvPr id="141" name="テキスト ボックス 140"/>
        <xdr:cNvSpPr txBox="1"/>
      </xdr:nvSpPr>
      <xdr:spPr>
        <a:xfrm>
          <a:off x="2527300" y="676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18,671
18,214
29.68
6,142,121
5,864,167
268,197
4,166,900
5,510,188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107023</xdr:rowOff>
    </xdr:from>
    <xdr:to>
      <xdr:col>24</xdr:col>
      <xdr:colOff>63500</xdr:colOff>
      <xdr:row>37</xdr:row>
      <xdr:rowOff>111582</xdr:rowOff>
    </xdr:to>
    <xdr:cxnSp macro="">
      <xdr:nvCxnSpPr>
        <xdr:cNvPr id="61" name="直線コネクタ 60"/>
        <xdr:cNvCxnSpPr/>
      </xdr:nvCxnSpPr>
      <xdr:spPr>
        <a:xfrm>
          <a:off x="3797300" y="6450673"/>
          <a:ext cx="838200" cy="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68737</xdr:rowOff>
    </xdr:from>
    <xdr:ext cx="534377" cy="259045"/>
    <xdr:sp macro="" textlink="">
      <xdr:nvSpPr>
        <xdr:cNvPr id="62" name="人件費平均値テキスト"/>
        <xdr:cNvSpPr txBox="1"/>
      </xdr:nvSpPr>
      <xdr:spPr>
        <a:xfrm>
          <a:off x="4686300" y="5898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88214</xdr:rowOff>
    </xdr:from>
    <xdr:to>
      <xdr:col>19</xdr:col>
      <xdr:colOff>177800</xdr:colOff>
      <xdr:row>37</xdr:row>
      <xdr:rowOff>107023</xdr:rowOff>
    </xdr:to>
    <xdr:cxnSp macro="">
      <xdr:nvCxnSpPr>
        <xdr:cNvPr id="64" name="直線コネクタ 63"/>
        <xdr:cNvCxnSpPr/>
      </xdr:nvCxnSpPr>
      <xdr:spPr>
        <a:xfrm>
          <a:off x="2908300" y="6431864"/>
          <a:ext cx="889000" cy="1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168152</xdr:rowOff>
    </xdr:from>
    <xdr:ext cx="534377" cy="259045"/>
    <xdr:sp macro="" textlink="">
      <xdr:nvSpPr>
        <xdr:cNvPr id="66" name="テキスト ボックス 65"/>
        <xdr:cNvSpPr txBox="1"/>
      </xdr:nvSpPr>
      <xdr:spPr>
        <a:xfrm>
          <a:off x="3530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88214</xdr:rowOff>
    </xdr:from>
    <xdr:to>
      <xdr:col>15</xdr:col>
      <xdr:colOff>50800</xdr:colOff>
      <xdr:row>37</xdr:row>
      <xdr:rowOff>94158</xdr:rowOff>
    </xdr:to>
    <xdr:cxnSp macro="">
      <xdr:nvCxnSpPr>
        <xdr:cNvPr id="67" name="直線コネクタ 66"/>
        <xdr:cNvCxnSpPr/>
      </xdr:nvCxnSpPr>
      <xdr:spPr>
        <a:xfrm flipV="1">
          <a:off x="2019300" y="6431864"/>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43472</xdr:rowOff>
    </xdr:from>
    <xdr:to>
      <xdr:col>15</xdr:col>
      <xdr:colOff>101600</xdr:colOff>
      <xdr:row>35</xdr:row>
      <xdr:rowOff>145072</xdr:rowOff>
    </xdr:to>
    <xdr:sp macro="" textlink="">
      <xdr:nvSpPr>
        <xdr:cNvPr id="68" name="フローチャート: 判断 67"/>
        <xdr:cNvSpPr/>
      </xdr:nvSpPr>
      <xdr:spPr>
        <a:xfrm>
          <a:off x="2857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161599</xdr:rowOff>
    </xdr:from>
    <xdr:ext cx="534377" cy="259045"/>
    <xdr:sp macro="" textlink="">
      <xdr:nvSpPr>
        <xdr:cNvPr id="69" name="テキスト ボックス 68"/>
        <xdr:cNvSpPr txBox="1"/>
      </xdr:nvSpPr>
      <xdr:spPr>
        <a:xfrm>
          <a:off x="2641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84658</xdr:rowOff>
    </xdr:from>
    <xdr:to>
      <xdr:col>10</xdr:col>
      <xdr:colOff>114300</xdr:colOff>
      <xdr:row>37</xdr:row>
      <xdr:rowOff>94158</xdr:rowOff>
    </xdr:to>
    <xdr:cxnSp macro="">
      <xdr:nvCxnSpPr>
        <xdr:cNvPr id="70" name="直線コネクタ 69"/>
        <xdr:cNvCxnSpPr/>
      </xdr:nvCxnSpPr>
      <xdr:spPr>
        <a:xfrm>
          <a:off x="1130300" y="6428308"/>
          <a:ext cx="889000" cy="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72403</xdr:rowOff>
    </xdr:from>
    <xdr:to>
      <xdr:col>10</xdr:col>
      <xdr:colOff>165100</xdr:colOff>
      <xdr:row>36</xdr:row>
      <xdr:rowOff>2553</xdr:rowOff>
    </xdr:to>
    <xdr:sp macro="" textlink="">
      <xdr:nvSpPr>
        <xdr:cNvPr id="71" name="フローチャート: 判断 70"/>
        <xdr:cNvSpPr/>
      </xdr:nvSpPr>
      <xdr:spPr>
        <a:xfrm>
          <a:off x="1968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19080</xdr:rowOff>
    </xdr:from>
    <xdr:ext cx="534377" cy="259045"/>
    <xdr:sp macro="" textlink="">
      <xdr:nvSpPr>
        <xdr:cNvPr id="72" name="テキスト ボックス 71"/>
        <xdr:cNvSpPr txBox="1"/>
      </xdr:nvSpPr>
      <xdr:spPr>
        <a:xfrm>
          <a:off x="1752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82766</xdr:rowOff>
    </xdr:from>
    <xdr:to>
      <xdr:col>6</xdr:col>
      <xdr:colOff>38100</xdr:colOff>
      <xdr:row>36</xdr:row>
      <xdr:rowOff>12916</xdr:rowOff>
    </xdr:to>
    <xdr:sp macro="" textlink="">
      <xdr:nvSpPr>
        <xdr:cNvPr id="73" name="フローチャート: 判断 72"/>
        <xdr:cNvSpPr/>
      </xdr:nvSpPr>
      <xdr:spPr>
        <a:xfrm>
          <a:off x="1079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29443</xdr:rowOff>
    </xdr:from>
    <xdr:ext cx="534377" cy="259045"/>
    <xdr:sp macro="" textlink="">
      <xdr:nvSpPr>
        <xdr:cNvPr id="74" name="テキスト ボックス 73"/>
        <xdr:cNvSpPr txBox="1"/>
      </xdr:nvSpPr>
      <xdr:spPr>
        <a:xfrm>
          <a:off x="863111" y="58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60782</xdr:rowOff>
    </xdr:from>
    <xdr:to>
      <xdr:col>24</xdr:col>
      <xdr:colOff>114300</xdr:colOff>
      <xdr:row>37</xdr:row>
      <xdr:rowOff>162382</xdr:rowOff>
    </xdr:to>
    <xdr:sp macro="" textlink="">
      <xdr:nvSpPr>
        <xdr:cNvPr id="80" name="楕円 79"/>
        <xdr:cNvSpPr/>
      </xdr:nvSpPr>
      <xdr:spPr>
        <a:xfrm>
          <a:off x="4584700" y="64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39209</xdr:rowOff>
    </xdr:from>
    <xdr:ext cx="534377" cy="259045"/>
    <xdr:sp macro="" textlink="">
      <xdr:nvSpPr>
        <xdr:cNvPr id="81" name="人件費該当値テキスト"/>
        <xdr:cNvSpPr txBox="1"/>
      </xdr:nvSpPr>
      <xdr:spPr>
        <a:xfrm>
          <a:off x="4686300" y="638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56223</xdr:rowOff>
    </xdr:from>
    <xdr:to>
      <xdr:col>20</xdr:col>
      <xdr:colOff>38100</xdr:colOff>
      <xdr:row>37</xdr:row>
      <xdr:rowOff>157823</xdr:rowOff>
    </xdr:to>
    <xdr:sp macro="" textlink="">
      <xdr:nvSpPr>
        <xdr:cNvPr id="82" name="楕円 81"/>
        <xdr:cNvSpPr/>
      </xdr:nvSpPr>
      <xdr:spPr>
        <a:xfrm>
          <a:off x="3746500" y="639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148950</xdr:rowOff>
    </xdr:from>
    <xdr:ext cx="534377" cy="259045"/>
    <xdr:sp macro="" textlink="">
      <xdr:nvSpPr>
        <xdr:cNvPr id="83" name="テキスト ボックス 82"/>
        <xdr:cNvSpPr txBox="1"/>
      </xdr:nvSpPr>
      <xdr:spPr>
        <a:xfrm>
          <a:off x="3530111" y="649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37414</xdr:rowOff>
    </xdr:from>
    <xdr:to>
      <xdr:col>15</xdr:col>
      <xdr:colOff>101600</xdr:colOff>
      <xdr:row>37</xdr:row>
      <xdr:rowOff>139014</xdr:rowOff>
    </xdr:to>
    <xdr:sp macro="" textlink="">
      <xdr:nvSpPr>
        <xdr:cNvPr id="84" name="楕円 83"/>
        <xdr:cNvSpPr/>
      </xdr:nvSpPr>
      <xdr:spPr>
        <a:xfrm>
          <a:off x="2857500" y="63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130141</xdr:rowOff>
    </xdr:from>
    <xdr:ext cx="534377" cy="259045"/>
    <xdr:sp macro="" textlink="">
      <xdr:nvSpPr>
        <xdr:cNvPr id="85" name="テキスト ボックス 84"/>
        <xdr:cNvSpPr txBox="1"/>
      </xdr:nvSpPr>
      <xdr:spPr>
        <a:xfrm>
          <a:off x="2641111" y="647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43358</xdr:rowOff>
    </xdr:from>
    <xdr:to>
      <xdr:col>10</xdr:col>
      <xdr:colOff>165100</xdr:colOff>
      <xdr:row>37</xdr:row>
      <xdr:rowOff>144958</xdr:rowOff>
    </xdr:to>
    <xdr:sp macro="" textlink="">
      <xdr:nvSpPr>
        <xdr:cNvPr id="86" name="楕円 85"/>
        <xdr:cNvSpPr/>
      </xdr:nvSpPr>
      <xdr:spPr>
        <a:xfrm>
          <a:off x="1968500" y="638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136085</xdr:rowOff>
    </xdr:from>
    <xdr:ext cx="534377" cy="259045"/>
    <xdr:sp macro="" textlink="">
      <xdr:nvSpPr>
        <xdr:cNvPr id="87" name="テキスト ボックス 86"/>
        <xdr:cNvSpPr txBox="1"/>
      </xdr:nvSpPr>
      <xdr:spPr>
        <a:xfrm>
          <a:off x="1752111" y="647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33858</xdr:rowOff>
    </xdr:from>
    <xdr:to>
      <xdr:col>6</xdr:col>
      <xdr:colOff>38100</xdr:colOff>
      <xdr:row>37</xdr:row>
      <xdr:rowOff>135458</xdr:rowOff>
    </xdr:to>
    <xdr:sp macro="" textlink="">
      <xdr:nvSpPr>
        <xdr:cNvPr id="88" name="楕円 87"/>
        <xdr:cNvSpPr/>
      </xdr:nvSpPr>
      <xdr:spPr>
        <a:xfrm>
          <a:off x="1079500" y="63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126585</xdr:rowOff>
    </xdr:from>
    <xdr:ext cx="534377" cy="259045"/>
    <xdr:sp macro="" textlink="">
      <xdr:nvSpPr>
        <xdr:cNvPr id="89" name="テキスト ボックス 88"/>
        <xdr:cNvSpPr txBox="1"/>
      </xdr:nvSpPr>
      <xdr:spPr>
        <a:xfrm>
          <a:off x="863111" y="64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17290</xdr:rowOff>
    </xdr:from>
    <xdr:to>
      <xdr:col>24</xdr:col>
      <xdr:colOff>63500</xdr:colOff>
      <xdr:row>57</xdr:row>
      <xdr:rowOff>43486</xdr:rowOff>
    </xdr:to>
    <xdr:cxnSp macro="">
      <xdr:nvCxnSpPr>
        <xdr:cNvPr id="116" name="直線コネクタ 115"/>
        <xdr:cNvCxnSpPr/>
      </xdr:nvCxnSpPr>
      <xdr:spPr>
        <a:xfrm>
          <a:off x="3797300" y="9789940"/>
          <a:ext cx="838200" cy="2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110593</xdr:rowOff>
    </xdr:from>
    <xdr:ext cx="534377" cy="259045"/>
    <xdr:sp macro="" textlink="">
      <xdr:nvSpPr>
        <xdr:cNvPr id="117" name="物件費平均値テキスト"/>
        <xdr:cNvSpPr txBox="1"/>
      </xdr:nvSpPr>
      <xdr:spPr>
        <a:xfrm>
          <a:off x="4686300" y="9540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17290</xdr:rowOff>
    </xdr:from>
    <xdr:to>
      <xdr:col>19</xdr:col>
      <xdr:colOff>177800</xdr:colOff>
      <xdr:row>57</xdr:row>
      <xdr:rowOff>23800</xdr:rowOff>
    </xdr:to>
    <xdr:cxnSp macro="">
      <xdr:nvCxnSpPr>
        <xdr:cNvPr id="119" name="直線コネクタ 118"/>
        <xdr:cNvCxnSpPr/>
      </xdr:nvCxnSpPr>
      <xdr:spPr>
        <a:xfrm flipV="1">
          <a:off x="2908300" y="9789940"/>
          <a:ext cx="889000" cy="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27425</xdr:rowOff>
    </xdr:from>
    <xdr:ext cx="534377" cy="259045"/>
    <xdr:sp macro="" textlink="">
      <xdr:nvSpPr>
        <xdr:cNvPr id="121" name="テキスト ボックス 120"/>
        <xdr:cNvSpPr txBox="1"/>
      </xdr:nvSpPr>
      <xdr:spPr>
        <a:xfrm>
          <a:off x="3530111" y="94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166336</xdr:rowOff>
    </xdr:from>
    <xdr:to>
      <xdr:col>15</xdr:col>
      <xdr:colOff>50800</xdr:colOff>
      <xdr:row>57</xdr:row>
      <xdr:rowOff>23800</xdr:rowOff>
    </xdr:to>
    <xdr:cxnSp macro="">
      <xdr:nvCxnSpPr>
        <xdr:cNvPr id="122" name="直線コネクタ 121"/>
        <xdr:cNvCxnSpPr/>
      </xdr:nvCxnSpPr>
      <xdr:spPr>
        <a:xfrm>
          <a:off x="2019300" y="9767536"/>
          <a:ext cx="889000" cy="2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110461</xdr:rowOff>
    </xdr:from>
    <xdr:to>
      <xdr:col>15</xdr:col>
      <xdr:colOff>101600</xdr:colOff>
      <xdr:row>57</xdr:row>
      <xdr:rowOff>40611</xdr:rowOff>
    </xdr:to>
    <xdr:sp macro="" textlink="">
      <xdr:nvSpPr>
        <xdr:cNvPr id="123" name="フローチャート: 判断 122"/>
        <xdr:cNvSpPr/>
      </xdr:nvSpPr>
      <xdr:spPr>
        <a:xfrm>
          <a:off x="2857500" y="971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57138</xdr:rowOff>
    </xdr:from>
    <xdr:ext cx="534377" cy="259045"/>
    <xdr:sp macro="" textlink="">
      <xdr:nvSpPr>
        <xdr:cNvPr id="124" name="テキスト ボックス 123"/>
        <xdr:cNvSpPr txBox="1"/>
      </xdr:nvSpPr>
      <xdr:spPr>
        <a:xfrm>
          <a:off x="2641111" y="948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166336</xdr:rowOff>
    </xdr:from>
    <xdr:to>
      <xdr:col>10</xdr:col>
      <xdr:colOff>114300</xdr:colOff>
      <xdr:row>57</xdr:row>
      <xdr:rowOff>42970</xdr:rowOff>
    </xdr:to>
    <xdr:cxnSp macro="">
      <xdr:nvCxnSpPr>
        <xdr:cNvPr id="125" name="直線コネクタ 124"/>
        <xdr:cNvCxnSpPr/>
      </xdr:nvCxnSpPr>
      <xdr:spPr>
        <a:xfrm flipV="1">
          <a:off x="1130300" y="9767536"/>
          <a:ext cx="889000" cy="4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55269</xdr:rowOff>
    </xdr:from>
    <xdr:ext cx="534377" cy="259045"/>
    <xdr:sp macro="" textlink="">
      <xdr:nvSpPr>
        <xdr:cNvPr id="127" name="テキスト ボックス 126"/>
        <xdr:cNvSpPr txBox="1"/>
      </xdr:nvSpPr>
      <xdr:spPr>
        <a:xfrm>
          <a:off x="1752111" y="94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93166</xdr:rowOff>
    </xdr:from>
    <xdr:ext cx="534377" cy="259045"/>
    <xdr:sp macro="" textlink="">
      <xdr:nvSpPr>
        <xdr:cNvPr id="129" name="テキスト ボックス 128"/>
        <xdr:cNvSpPr txBox="1"/>
      </xdr:nvSpPr>
      <xdr:spPr>
        <a:xfrm>
          <a:off x="863111" y="95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164136</xdr:rowOff>
    </xdr:from>
    <xdr:to>
      <xdr:col>24</xdr:col>
      <xdr:colOff>114300</xdr:colOff>
      <xdr:row>57</xdr:row>
      <xdr:rowOff>94286</xdr:rowOff>
    </xdr:to>
    <xdr:sp macro="" textlink="">
      <xdr:nvSpPr>
        <xdr:cNvPr id="135" name="楕円 134"/>
        <xdr:cNvSpPr/>
      </xdr:nvSpPr>
      <xdr:spPr>
        <a:xfrm>
          <a:off x="4584700" y="976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79063</xdr:rowOff>
    </xdr:from>
    <xdr:ext cx="534377" cy="259045"/>
    <xdr:sp macro="" textlink="">
      <xdr:nvSpPr>
        <xdr:cNvPr id="136" name="物件費該当値テキスト"/>
        <xdr:cNvSpPr txBox="1"/>
      </xdr:nvSpPr>
      <xdr:spPr>
        <a:xfrm>
          <a:off x="4686300" y="968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137940</xdr:rowOff>
    </xdr:from>
    <xdr:to>
      <xdr:col>20</xdr:col>
      <xdr:colOff>38100</xdr:colOff>
      <xdr:row>57</xdr:row>
      <xdr:rowOff>68090</xdr:rowOff>
    </xdr:to>
    <xdr:sp macro="" textlink="">
      <xdr:nvSpPr>
        <xdr:cNvPr id="137" name="楕円 136"/>
        <xdr:cNvSpPr/>
      </xdr:nvSpPr>
      <xdr:spPr>
        <a:xfrm>
          <a:off x="3746500" y="973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59217</xdr:rowOff>
    </xdr:from>
    <xdr:ext cx="534377" cy="259045"/>
    <xdr:sp macro="" textlink="">
      <xdr:nvSpPr>
        <xdr:cNvPr id="138" name="テキスト ボックス 137"/>
        <xdr:cNvSpPr txBox="1"/>
      </xdr:nvSpPr>
      <xdr:spPr>
        <a:xfrm>
          <a:off x="3530111" y="983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144450</xdr:rowOff>
    </xdr:from>
    <xdr:to>
      <xdr:col>15</xdr:col>
      <xdr:colOff>101600</xdr:colOff>
      <xdr:row>57</xdr:row>
      <xdr:rowOff>74600</xdr:rowOff>
    </xdr:to>
    <xdr:sp macro="" textlink="">
      <xdr:nvSpPr>
        <xdr:cNvPr id="139" name="楕円 138"/>
        <xdr:cNvSpPr/>
      </xdr:nvSpPr>
      <xdr:spPr>
        <a:xfrm>
          <a:off x="2857500" y="97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65727</xdr:rowOff>
    </xdr:from>
    <xdr:ext cx="534377" cy="259045"/>
    <xdr:sp macro="" textlink="">
      <xdr:nvSpPr>
        <xdr:cNvPr id="140" name="テキスト ボックス 139"/>
        <xdr:cNvSpPr txBox="1"/>
      </xdr:nvSpPr>
      <xdr:spPr>
        <a:xfrm>
          <a:off x="2641111" y="983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115536</xdr:rowOff>
    </xdr:from>
    <xdr:to>
      <xdr:col>10</xdr:col>
      <xdr:colOff>165100</xdr:colOff>
      <xdr:row>57</xdr:row>
      <xdr:rowOff>45686</xdr:rowOff>
    </xdr:to>
    <xdr:sp macro="" textlink="">
      <xdr:nvSpPr>
        <xdr:cNvPr id="141" name="楕円 140"/>
        <xdr:cNvSpPr/>
      </xdr:nvSpPr>
      <xdr:spPr>
        <a:xfrm>
          <a:off x="1968500" y="97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36813</xdr:rowOff>
    </xdr:from>
    <xdr:ext cx="534377" cy="259045"/>
    <xdr:sp macro="" textlink="">
      <xdr:nvSpPr>
        <xdr:cNvPr id="142" name="テキスト ボックス 141"/>
        <xdr:cNvSpPr txBox="1"/>
      </xdr:nvSpPr>
      <xdr:spPr>
        <a:xfrm>
          <a:off x="1752111" y="980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163620</xdr:rowOff>
    </xdr:from>
    <xdr:to>
      <xdr:col>6</xdr:col>
      <xdr:colOff>38100</xdr:colOff>
      <xdr:row>57</xdr:row>
      <xdr:rowOff>93770</xdr:rowOff>
    </xdr:to>
    <xdr:sp macro="" textlink="">
      <xdr:nvSpPr>
        <xdr:cNvPr id="143" name="楕円 142"/>
        <xdr:cNvSpPr/>
      </xdr:nvSpPr>
      <xdr:spPr>
        <a:xfrm>
          <a:off x="1079500" y="976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84897</xdr:rowOff>
    </xdr:from>
    <xdr:ext cx="534377" cy="259045"/>
    <xdr:sp macro="" textlink="">
      <xdr:nvSpPr>
        <xdr:cNvPr id="144" name="テキスト ボックス 143"/>
        <xdr:cNvSpPr txBox="1"/>
      </xdr:nvSpPr>
      <xdr:spPr>
        <a:xfrm>
          <a:off x="863111" y="985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116954</xdr:rowOff>
    </xdr:from>
    <xdr:to>
      <xdr:col>24</xdr:col>
      <xdr:colOff>63500</xdr:colOff>
      <xdr:row>78</xdr:row>
      <xdr:rowOff>136804</xdr:rowOff>
    </xdr:to>
    <xdr:cxnSp macro="">
      <xdr:nvCxnSpPr>
        <xdr:cNvPr id="173" name="直線コネクタ 172"/>
        <xdr:cNvCxnSpPr/>
      </xdr:nvCxnSpPr>
      <xdr:spPr>
        <a:xfrm flipV="1">
          <a:off x="3797300" y="13490054"/>
          <a:ext cx="8382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120807</xdr:rowOff>
    </xdr:from>
    <xdr:ext cx="469744" cy="259045"/>
    <xdr:sp macro="" textlink="">
      <xdr:nvSpPr>
        <xdr:cNvPr id="174" name="維持補修費平均値テキスト"/>
        <xdr:cNvSpPr txBox="1"/>
      </xdr:nvSpPr>
      <xdr:spPr>
        <a:xfrm>
          <a:off x="4686300" y="131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130899</xdr:rowOff>
    </xdr:from>
    <xdr:to>
      <xdr:col>19</xdr:col>
      <xdr:colOff>177800</xdr:colOff>
      <xdr:row>78</xdr:row>
      <xdr:rowOff>136804</xdr:rowOff>
    </xdr:to>
    <xdr:cxnSp macro="">
      <xdr:nvCxnSpPr>
        <xdr:cNvPr id="176" name="直線コネクタ 175"/>
        <xdr:cNvCxnSpPr/>
      </xdr:nvCxnSpPr>
      <xdr:spPr>
        <a:xfrm>
          <a:off x="2908300" y="13503999"/>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61371</xdr:rowOff>
    </xdr:from>
    <xdr:ext cx="469744" cy="259045"/>
    <xdr:sp macro="" textlink="">
      <xdr:nvSpPr>
        <xdr:cNvPr id="178" name="テキスト ボックス 177"/>
        <xdr:cNvSpPr txBox="1"/>
      </xdr:nvSpPr>
      <xdr:spPr>
        <a:xfrm>
          <a:off x="3562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130899</xdr:rowOff>
    </xdr:from>
    <xdr:to>
      <xdr:col>15</xdr:col>
      <xdr:colOff>50800</xdr:colOff>
      <xdr:row>78</xdr:row>
      <xdr:rowOff>144957</xdr:rowOff>
    </xdr:to>
    <xdr:cxnSp macro="">
      <xdr:nvCxnSpPr>
        <xdr:cNvPr id="179" name="直線コネクタ 178"/>
        <xdr:cNvCxnSpPr/>
      </xdr:nvCxnSpPr>
      <xdr:spPr>
        <a:xfrm flipV="1">
          <a:off x="2019300" y="13503999"/>
          <a:ext cx="889000" cy="1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127724</xdr:rowOff>
    </xdr:from>
    <xdr:to>
      <xdr:col>15</xdr:col>
      <xdr:colOff>101600</xdr:colOff>
      <xdr:row>78</xdr:row>
      <xdr:rowOff>57874</xdr:rowOff>
    </xdr:to>
    <xdr:sp macro="" textlink="">
      <xdr:nvSpPr>
        <xdr:cNvPr id="180" name="フローチャート: 判断 179"/>
        <xdr:cNvSpPr/>
      </xdr:nvSpPr>
      <xdr:spPr>
        <a:xfrm>
          <a:off x="2857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74401</xdr:rowOff>
    </xdr:from>
    <xdr:ext cx="469744" cy="259045"/>
    <xdr:sp macro="" textlink="">
      <xdr:nvSpPr>
        <xdr:cNvPr id="181" name="テキスト ボックス 180"/>
        <xdr:cNvSpPr txBox="1"/>
      </xdr:nvSpPr>
      <xdr:spPr>
        <a:xfrm>
          <a:off x="2673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135471</xdr:rowOff>
    </xdr:from>
    <xdr:to>
      <xdr:col>10</xdr:col>
      <xdr:colOff>114300</xdr:colOff>
      <xdr:row>78</xdr:row>
      <xdr:rowOff>144957</xdr:rowOff>
    </xdr:to>
    <xdr:cxnSp macro="">
      <xdr:nvCxnSpPr>
        <xdr:cNvPr id="182" name="直線コネクタ 181"/>
        <xdr:cNvCxnSpPr/>
      </xdr:nvCxnSpPr>
      <xdr:spPr>
        <a:xfrm>
          <a:off x="1130300" y="13508571"/>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3" name="フローチャート: 判断 182"/>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91964</xdr:rowOff>
    </xdr:from>
    <xdr:ext cx="469744" cy="259045"/>
    <xdr:sp macro="" textlink="">
      <xdr:nvSpPr>
        <xdr:cNvPr id="184" name="テキスト ボックス 183"/>
        <xdr:cNvSpPr txBox="1"/>
      </xdr:nvSpPr>
      <xdr:spPr>
        <a:xfrm>
          <a:off x="1784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85" name="フローチャート: 判断 184"/>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113949</xdr:rowOff>
    </xdr:from>
    <xdr:ext cx="469744" cy="259045"/>
    <xdr:sp macro="" textlink="">
      <xdr:nvSpPr>
        <xdr:cNvPr id="186" name="テキスト ボックス 185"/>
        <xdr:cNvSpPr txBox="1"/>
      </xdr:nvSpPr>
      <xdr:spPr>
        <a:xfrm>
          <a:off x="895428"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66154</xdr:rowOff>
    </xdr:from>
    <xdr:to>
      <xdr:col>24</xdr:col>
      <xdr:colOff>114300</xdr:colOff>
      <xdr:row>78</xdr:row>
      <xdr:rowOff>167754</xdr:rowOff>
    </xdr:to>
    <xdr:sp macro="" textlink="">
      <xdr:nvSpPr>
        <xdr:cNvPr id="192" name="楕円 191"/>
        <xdr:cNvSpPr/>
      </xdr:nvSpPr>
      <xdr:spPr>
        <a:xfrm>
          <a:off x="4584700" y="1343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152531</xdr:rowOff>
    </xdr:from>
    <xdr:ext cx="469744" cy="259045"/>
    <xdr:sp macro="" textlink="">
      <xdr:nvSpPr>
        <xdr:cNvPr id="193" name="維持補修費該当値テキスト"/>
        <xdr:cNvSpPr txBox="1"/>
      </xdr:nvSpPr>
      <xdr:spPr>
        <a:xfrm>
          <a:off x="4686300" y="1335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86004</xdr:rowOff>
    </xdr:from>
    <xdr:to>
      <xdr:col>20</xdr:col>
      <xdr:colOff>38100</xdr:colOff>
      <xdr:row>79</xdr:row>
      <xdr:rowOff>16154</xdr:rowOff>
    </xdr:to>
    <xdr:sp macro="" textlink="">
      <xdr:nvSpPr>
        <xdr:cNvPr id="194" name="楕円 193"/>
        <xdr:cNvSpPr/>
      </xdr:nvSpPr>
      <xdr:spPr>
        <a:xfrm>
          <a:off x="3746500" y="1345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7281</xdr:rowOff>
    </xdr:from>
    <xdr:ext cx="469744" cy="259045"/>
    <xdr:sp macro="" textlink="">
      <xdr:nvSpPr>
        <xdr:cNvPr id="195" name="テキスト ボックス 194"/>
        <xdr:cNvSpPr txBox="1"/>
      </xdr:nvSpPr>
      <xdr:spPr>
        <a:xfrm>
          <a:off x="3562428" y="1355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80099</xdr:rowOff>
    </xdr:from>
    <xdr:to>
      <xdr:col>15</xdr:col>
      <xdr:colOff>101600</xdr:colOff>
      <xdr:row>79</xdr:row>
      <xdr:rowOff>10249</xdr:rowOff>
    </xdr:to>
    <xdr:sp macro="" textlink="">
      <xdr:nvSpPr>
        <xdr:cNvPr id="196" name="楕円 195"/>
        <xdr:cNvSpPr/>
      </xdr:nvSpPr>
      <xdr:spPr>
        <a:xfrm>
          <a:off x="2857500" y="1345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1376</xdr:rowOff>
    </xdr:from>
    <xdr:ext cx="469744" cy="259045"/>
    <xdr:sp macro="" textlink="">
      <xdr:nvSpPr>
        <xdr:cNvPr id="197" name="テキスト ボックス 196"/>
        <xdr:cNvSpPr txBox="1"/>
      </xdr:nvSpPr>
      <xdr:spPr>
        <a:xfrm>
          <a:off x="2673428" y="1354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94157</xdr:rowOff>
    </xdr:from>
    <xdr:to>
      <xdr:col>10</xdr:col>
      <xdr:colOff>165100</xdr:colOff>
      <xdr:row>79</xdr:row>
      <xdr:rowOff>24307</xdr:rowOff>
    </xdr:to>
    <xdr:sp macro="" textlink="">
      <xdr:nvSpPr>
        <xdr:cNvPr id="198" name="楕円 197"/>
        <xdr:cNvSpPr/>
      </xdr:nvSpPr>
      <xdr:spPr>
        <a:xfrm>
          <a:off x="1968500" y="134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15434</xdr:rowOff>
    </xdr:from>
    <xdr:ext cx="469744" cy="259045"/>
    <xdr:sp macro="" textlink="">
      <xdr:nvSpPr>
        <xdr:cNvPr id="199" name="テキスト ボックス 198"/>
        <xdr:cNvSpPr txBox="1"/>
      </xdr:nvSpPr>
      <xdr:spPr>
        <a:xfrm>
          <a:off x="1784428" y="1355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84671</xdr:rowOff>
    </xdr:from>
    <xdr:to>
      <xdr:col>6</xdr:col>
      <xdr:colOff>38100</xdr:colOff>
      <xdr:row>79</xdr:row>
      <xdr:rowOff>14821</xdr:rowOff>
    </xdr:to>
    <xdr:sp macro="" textlink="">
      <xdr:nvSpPr>
        <xdr:cNvPr id="200" name="楕円 199"/>
        <xdr:cNvSpPr/>
      </xdr:nvSpPr>
      <xdr:spPr>
        <a:xfrm>
          <a:off x="1079500" y="1345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5948</xdr:rowOff>
    </xdr:from>
    <xdr:ext cx="469744" cy="259045"/>
    <xdr:sp macro="" textlink="">
      <xdr:nvSpPr>
        <xdr:cNvPr id="201" name="テキスト ボックス 200"/>
        <xdr:cNvSpPr txBox="1"/>
      </xdr:nvSpPr>
      <xdr:spPr>
        <a:xfrm>
          <a:off x="895428" y="1355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125820</xdr:rowOff>
    </xdr:from>
    <xdr:to>
      <xdr:col>24</xdr:col>
      <xdr:colOff>63500</xdr:colOff>
      <xdr:row>94</xdr:row>
      <xdr:rowOff>134606</xdr:rowOff>
    </xdr:to>
    <xdr:cxnSp macro="">
      <xdr:nvCxnSpPr>
        <xdr:cNvPr id="233" name="直線コネクタ 232"/>
        <xdr:cNvCxnSpPr/>
      </xdr:nvCxnSpPr>
      <xdr:spPr>
        <a:xfrm flipV="1">
          <a:off x="3797300" y="16242120"/>
          <a:ext cx="838200" cy="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83754</xdr:rowOff>
    </xdr:from>
    <xdr:ext cx="534377" cy="259045"/>
    <xdr:sp macro="" textlink="">
      <xdr:nvSpPr>
        <xdr:cNvPr id="234" name="扶助費平均値テキスト"/>
        <xdr:cNvSpPr txBox="1"/>
      </xdr:nvSpPr>
      <xdr:spPr>
        <a:xfrm>
          <a:off x="4686300" y="16200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134606</xdr:rowOff>
    </xdr:from>
    <xdr:to>
      <xdr:col>19</xdr:col>
      <xdr:colOff>177800</xdr:colOff>
      <xdr:row>94</xdr:row>
      <xdr:rowOff>166740</xdr:rowOff>
    </xdr:to>
    <xdr:cxnSp macro="">
      <xdr:nvCxnSpPr>
        <xdr:cNvPr id="236" name="直線コネクタ 235"/>
        <xdr:cNvCxnSpPr/>
      </xdr:nvCxnSpPr>
      <xdr:spPr>
        <a:xfrm flipV="1">
          <a:off x="2908300" y="16250906"/>
          <a:ext cx="889000" cy="3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50182</xdr:rowOff>
    </xdr:from>
    <xdr:ext cx="534377" cy="259045"/>
    <xdr:sp macro="" textlink="">
      <xdr:nvSpPr>
        <xdr:cNvPr id="238" name="テキスト ボックス 237"/>
        <xdr:cNvSpPr txBox="1"/>
      </xdr:nvSpPr>
      <xdr:spPr>
        <a:xfrm>
          <a:off x="3530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166740</xdr:rowOff>
    </xdr:from>
    <xdr:to>
      <xdr:col>15</xdr:col>
      <xdr:colOff>50800</xdr:colOff>
      <xdr:row>95</xdr:row>
      <xdr:rowOff>50236</xdr:rowOff>
    </xdr:to>
    <xdr:cxnSp macro="">
      <xdr:nvCxnSpPr>
        <xdr:cNvPr id="239" name="直線コネクタ 238"/>
        <xdr:cNvCxnSpPr/>
      </xdr:nvCxnSpPr>
      <xdr:spPr>
        <a:xfrm flipV="1">
          <a:off x="2019300" y="16283040"/>
          <a:ext cx="889000" cy="5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91170</xdr:rowOff>
    </xdr:from>
    <xdr:to>
      <xdr:col>15</xdr:col>
      <xdr:colOff>101600</xdr:colOff>
      <xdr:row>96</xdr:row>
      <xdr:rowOff>21320</xdr:rowOff>
    </xdr:to>
    <xdr:sp macro="" textlink="">
      <xdr:nvSpPr>
        <xdr:cNvPr id="240" name="フローチャート: 判断 239"/>
        <xdr:cNvSpPr/>
      </xdr:nvSpPr>
      <xdr:spPr>
        <a:xfrm>
          <a:off x="2857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12447</xdr:rowOff>
    </xdr:from>
    <xdr:ext cx="534377" cy="259045"/>
    <xdr:sp macro="" textlink="">
      <xdr:nvSpPr>
        <xdr:cNvPr id="241" name="テキスト ボックス 240"/>
        <xdr:cNvSpPr txBox="1"/>
      </xdr:nvSpPr>
      <xdr:spPr>
        <a:xfrm>
          <a:off x="2641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50236</xdr:rowOff>
    </xdr:from>
    <xdr:to>
      <xdr:col>10</xdr:col>
      <xdr:colOff>114300</xdr:colOff>
      <xdr:row>95</xdr:row>
      <xdr:rowOff>117362</xdr:rowOff>
    </xdr:to>
    <xdr:cxnSp macro="">
      <xdr:nvCxnSpPr>
        <xdr:cNvPr id="242" name="直線コネクタ 241"/>
        <xdr:cNvCxnSpPr/>
      </xdr:nvCxnSpPr>
      <xdr:spPr>
        <a:xfrm flipV="1">
          <a:off x="1130300" y="16337986"/>
          <a:ext cx="889000" cy="6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77437</xdr:rowOff>
    </xdr:from>
    <xdr:to>
      <xdr:col>10</xdr:col>
      <xdr:colOff>165100</xdr:colOff>
      <xdr:row>96</xdr:row>
      <xdr:rowOff>7587</xdr:rowOff>
    </xdr:to>
    <xdr:sp macro="" textlink="">
      <xdr:nvSpPr>
        <xdr:cNvPr id="243" name="フローチャート: 判断 242"/>
        <xdr:cNvSpPr/>
      </xdr:nvSpPr>
      <xdr:spPr>
        <a:xfrm>
          <a:off x="1968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170164</xdr:rowOff>
    </xdr:from>
    <xdr:ext cx="534377" cy="259045"/>
    <xdr:sp macro="" textlink="">
      <xdr:nvSpPr>
        <xdr:cNvPr id="244" name="テキスト ボックス 243"/>
        <xdr:cNvSpPr txBox="1"/>
      </xdr:nvSpPr>
      <xdr:spPr>
        <a:xfrm>
          <a:off x="1752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167049</xdr:rowOff>
    </xdr:from>
    <xdr:to>
      <xdr:col>6</xdr:col>
      <xdr:colOff>38100</xdr:colOff>
      <xdr:row>96</xdr:row>
      <xdr:rowOff>97199</xdr:rowOff>
    </xdr:to>
    <xdr:sp macro="" textlink="">
      <xdr:nvSpPr>
        <xdr:cNvPr id="245" name="フローチャート: 判断 244"/>
        <xdr:cNvSpPr/>
      </xdr:nvSpPr>
      <xdr:spPr>
        <a:xfrm>
          <a:off x="1079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88326</xdr:rowOff>
    </xdr:from>
    <xdr:ext cx="534377" cy="259045"/>
    <xdr:sp macro="" textlink="">
      <xdr:nvSpPr>
        <xdr:cNvPr id="246" name="テキスト ボックス 245"/>
        <xdr:cNvSpPr txBox="1"/>
      </xdr:nvSpPr>
      <xdr:spPr>
        <a:xfrm>
          <a:off x="863111"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75020</xdr:rowOff>
    </xdr:from>
    <xdr:to>
      <xdr:col>24</xdr:col>
      <xdr:colOff>114300</xdr:colOff>
      <xdr:row>95</xdr:row>
      <xdr:rowOff>5170</xdr:rowOff>
    </xdr:to>
    <xdr:sp macro="" textlink="">
      <xdr:nvSpPr>
        <xdr:cNvPr id="252" name="楕円 251"/>
        <xdr:cNvSpPr/>
      </xdr:nvSpPr>
      <xdr:spPr>
        <a:xfrm>
          <a:off x="4584700" y="1619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97897</xdr:rowOff>
    </xdr:from>
    <xdr:ext cx="534377" cy="259045"/>
    <xdr:sp macro="" textlink="">
      <xdr:nvSpPr>
        <xdr:cNvPr id="253" name="扶助費該当値テキスト"/>
        <xdr:cNvSpPr txBox="1"/>
      </xdr:nvSpPr>
      <xdr:spPr>
        <a:xfrm>
          <a:off x="4686300" y="1604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83806</xdr:rowOff>
    </xdr:from>
    <xdr:to>
      <xdr:col>20</xdr:col>
      <xdr:colOff>38100</xdr:colOff>
      <xdr:row>95</xdr:row>
      <xdr:rowOff>13956</xdr:rowOff>
    </xdr:to>
    <xdr:sp macro="" textlink="">
      <xdr:nvSpPr>
        <xdr:cNvPr id="254" name="楕円 253"/>
        <xdr:cNvSpPr/>
      </xdr:nvSpPr>
      <xdr:spPr>
        <a:xfrm>
          <a:off x="3746500" y="162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30483</xdr:rowOff>
    </xdr:from>
    <xdr:ext cx="534377" cy="259045"/>
    <xdr:sp macro="" textlink="">
      <xdr:nvSpPr>
        <xdr:cNvPr id="255" name="テキスト ボックス 254"/>
        <xdr:cNvSpPr txBox="1"/>
      </xdr:nvSpPr>
      <xdr:spPr>
        <a:xfrm>
          <a:off x="3530111" y="1597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115940</xdr:rowOff>
    </xdr:from>
    <xdr:to>
      <xdr:col>15</xdr:col>
      <xdr:colOff>101600</xdr:colOff>
      <xdr:row>95</xdr:row>
      <xdr:rowOff>46090</xdr:rowOff>
    </xdr:to>
    <xdr:sp macro="" textlink="">
      <xdr:nvSpPr>
        <xdr:cNvPr id="256" name="楕円 255"/>
        <xdr:cNvSpPr/>
      </xdr:nvSpPr>
      <xdr:spPr>
        <a:xfrm>
          <a:off x="2857500" y="1623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62617</xdr:rowOff>
    </xdr:from>
    <xdr:ext cx="534377" cy="259045"/>
    <xdr:sp macro="" textlink="">
      <xdr:nvSpPr>
        <xdr:cNvPr id="257" name="テキスト ボックス 256"/>
        <xdr:cNvSpPr txBox="1"/>
      </xdr:nvSpPr>
      <xdr:spPr>
        <a:xfrm>
          <a:off x="2641111" y="1600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170886</xdr:rowOff>
    </xdr:from>
    <xdr:to>
      <xdr:col>10</xdr:col>
      <xdr:colOff>165100</xdr:colOff>
      <xdr:row>95</xdr:row>
      <xdr:rowOff>101036</xdr:rowOff>
    </xdr:to>
    <xdr:sp macro="" textlink="">
      <xdr:nvSpPr>
        <xdr:cNvPr id="258" name="楕円 257"/>
        <xdr:cNvSpPr/>
      </xdr:nvSpPr>
      <xdr:spPr>
        <a:xfrm>
          <a:off x="1968500" y="1628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117563</xdr:rowOff>
    </xdr:from>
    <xdr:ext cx="534377" cy="259045"/>
    <xdr:sp macro="" textlink="">
      <xdr:nvSpPr>
        <xdr:cNvPr id="259" name="テキスト ボックス 258"/>
        <xdr:cNvSpPr txBox="1"/>
      </xdr:nvSpPr>
      <xdr:spPr>
        <a:xfrm>
          <a:off x="1752111" y="1606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66562</xdr:rowOff>
    </xdr:from>
    <xdr:to>
      <xdr:col>6</xdr:col>
      <xdr:colOff>38100</xdr:colOff>
      <xdr:row>95</xdr:row>
      <xdr:rowOff>168162</xdr:rowOff>
    </xdr:to>
    <xdr:sp macro="" textlink="">
      <xdr:nvSpPr>
        <xdr:cNvPr id="260" name="楕円 259"/>
        <xdr:cNvSpPr/>
      </xdr:nvSpPr>
      <xdr:spPr>
        <a:xfrm>
          <a:off x="1079500" y="1635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13239</xdr:rowOff>
    </xdr:from>
    <xdr:ext cx="534377" cy="259045"/>
    <xdr:sp macro="" textlink="">
      <xdr:nvSpPr>
        <xdr:cNvPr id="261" name="テキスト ボックス 260"/>
        <xdr:cNvSpPr txBox="1"/>
      </xdr:nvSpPr>
      <xdr:spPr>
        <a:xfrm>
          <a:off x="863111" y="1612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99554</xdr:rowOff>
    </xdr:from>
    <xdr:to>
      <xdr:col>55</xdr:col>
      <xdr:colOff>0</xdr:colOff>
      <xdr:row>36</xdr:row>
      <xdr:rowOff>101850</xdr:rowOff>
    </xdr:to>
    <xdr:cxnSp macro="">
      <xdr:nvCxnSpPr>
        <xdr:cNvPr id="292" name="直線コネクタ 291"/>
        <xdr:cNvCxnSpPr/>
      </xdr:nvCxnSpPr>
      <xdr:spPr>
        <a:xfrm flipV="1">
          <a:off x="9639300" y="6271754"/>
          <a:ext cx="838200" cy="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65077</xdr:rowOff>
    </xdr:from>
    <xdr:ext cx="534377" cy="259045"/>
    <xdr:sp macro="" textlink="">
      <xdr:nvSpPr>
        <xdr:cNvPr id="293" name="補助費等平均値テキスト"/>
        <xdr:cNvSpPr txBox="1"/>
      </xdr:nvSpPr>
      <xdr:spPr>
        <a:xfrm>
          <a:off x="10528300" y="5894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66222</xdr:rowOff>
    </xdr:from>
    <xdr:to>
      <xdr:col>50</xdr:col>
      <xdr:colOff>114300</xdr:colOff>
      <xdr:row>36</xdr:row>
      <xdr:rowOff>101850</xdr:rowOff>
    </xdr:to>
    <xdr:cxnSp macro="">
      <xdr:nvCxnSpPr>
        <xdr:cNvPr id="295" name="直線コネクタ 294"/>
        <xdr:cNvCxnSpPr/>
      </xdr:nvCxnSpPr>
      <xdr:spPr>
        <a:xfrm>
          <a:off x="8750300" y="6238422"/>
          <a:ext cx="889000" cy="3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165596</xdr:rowOff>
    </xdr:from>
    <xdr:ext cx="534377" cy="259045"/>
    <xdr:sp macro="" textlink="">
      <xdr:nvSpPr>
        <xdr:cNvPr id="297" name="テキスト ボックス 296"/>
        <xdr:cNvSpPr txBox="1"/>
      </xdr:nvSpPr>
      <xdr:spPr>
        <a:xfrm>
          <a:off x="9372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159643</xdr:rowOff>
    </xdr:from>
    <xdr:to>
      <xdr:col>45</xdr:col>
      <xdr:colOff>177800</xdr:colOff>
      <xdr:row>36</xdr:row>
      <xdr:rowOff>66222</xdr:rowOff>
    </xdr:to>
    <xdr:cxnSp macro="">
      <xdr:nvCxnSpPr>
        <xdr:cNvPr id="298" name="直線コネクタ 297"/>
        <xdr:cNvCxnSpPr/>
      </xdr:nvCxnSpPr>
      <xdr:spPr>
        <a:xfrm>
          <a:off x="7861300" y="6160393"/>
          <a:ext cx="889000" cy="7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72191</xdr:rowOff>
    </xdr:from>
    <xdr:to>
      <xdr:col>46</xdr:col>
      <xdr:colOff>38100</xdr:colOff>
      <xdr:row>36</xdr:row>
      <xdr:rowOff>2341</xdr:rowOff>
    </xdr:to>
    <xdr:sp macro="" textlink="">
      <xdr:nvSpPr>
        <xdr:cNvPr id="299" name="フローチャート: 判断 298"/>
        <xdr:cNvSpPr/>
      </xdr:nvSpPr>
      <xdr:spPr>
        <a:xfrm>
          <a:off x="8699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18868</xdr:rowOff>
    </xdr:from>
    <xdr:ext cx="534377" cy="259045"/>
    <xdr:sp macro="" textlink="">
      <xdr:nvSpPr>
        <xdr:cNvPr id="300" name="テキスト ボックス 299"/>
        <xdr:cNvSpPr txBox="1"/>
      </xdr:nvSpPr>
      <xdr:spPr>
        <a:xfrm>
          <a:off x="8483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159643</xdr:rowOff>
    </xdr:from>
    <xdr:to>
      <xdr:col>41</xdr:col>
      <xdr:colOff>50800</xdr:colOff>
      <xdr:row>36</xdr:row>
      <xdr:rowOff>118701</xdr:rowOff>
    </xdr:to>
    <xdr:cxnSp macro="">
      <xdr:nvCxnSpPr>
        <xdr:cNvPr id="301" name="直線コネクタ 300"/>
        <xdr:cNvCxnSpPr/>
      </xdr:nvCxnSpPr>
      <xdr:spPr>
        <a:xfrm flipV="1">
          <a:off x="6972300" y="6160393"/>
          <a:ext cx="889000" cy="13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76088</xdr:rowOff>
    </xdr:from>
    <xdr:to>
      <xdr:col>41</xdr:col>
      <xdr:colOff>101600</xdr:colOff>
      <xdr:row>36</xdr:row>
      <xdr:rowOff>6238</xdr:rowOff>
    </xdr:to>
    <xdr:sp macro="" textlink="">
      <xdr:nvSpPr>
        <xdr:cNvPr id="302" name="フローチャート: 判断 301"/>
        <xdr:cNvSpPr/>
      </xdr:nvSpPr>
      <xdr:spPr>
        <a:xfrm>
          <a:off x="7810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22765</xdr:rowOff>
    </xdr:from>
    <xdr:ext cx="534377" cy="259045"/>
    <xdr:sp macro="" textlink="">
      <xdr:nvSpPr>
        <xdr:cNvPr id="303" name="テキスト ボックス 302"/>
        <xdr:cNvSpPr txBox="1"/>
      </xdr:nvSpPr>
      <xdr:spPr>
        <a:xfrm>
          <a:off x="7594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81356</xdr:rowOff>
    </xdr:from>
    <xdr:to>
      <xdr:col>36</xdr:col>
      <xdr:colOff>165100</xdr:colOff>
      <xdr:row>36</xdr:row>
      <xdr:rowOff>11506</xdr:rowOff>
    </xdr:to>
    <xdr:sp macro="" textlink="">
      <xdr:nvSpPr>
        <xdr:cNvPr id="304" name="フローチャート: 判断 303"/>
        <xdr:cNvSpPr/>
      </xdr:nvSpPr>
      <xdr:spPr>
        <a:xfrm>
          <a:off x="6921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28033</xdr:rowOff>
    </xdr:from>
    <xdr:ext cx="534377" cy="259045"/>
    <xdr:sp macro="" textlink="">
      <xdr:nvSpPr>
        <xdr:cNvPr id="305" name="テキスト ボックス 304"/>
        <xdr:cNvSpPr txBox="1"/>
      </xdr:nvSpPr>
      <xdr:spPr>
        <a:xfrm>
          <a:off x="6705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48754</xdr:rowOff>
    </xdr:from>
    <xdr:to>
      <xdr:col>55</xdr:col>
      <xdr:colOff>50800</xdr:colOff>
      <xdr:row>36</xdr:row>
      <xdr:rowOff>150354</xdr:rowOff>
    </xdr:to>
    <xdr:sp macro="" textlink="">
      <xdr:nvSpPr>
        <xdr:cNvPr id="311" name="楕円 310"/>
        <xdr:cNvSpPr/>
      </xdr:nvSpPr>
      <xdr:spPr>
        <a:xfrm>
          <a:off x="10426700" y="622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27181</xdr:rowOff>
    </xdr:from>
    <xdr:ext cx="534377" cy="259045"/>
    <xdr:sp macro="" textlink="">
      <xdr:nvSpPr>
        <xdr:cNvPr id="312" name="補助費等該当値テキスト"/>
        <xdr:cNvSpPr txBox="1"/>
      </xdr:nvSpPr>
      <xdr:spPr>
        <a:xfrm>
          <a:off x="10528300" y="61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51050</xdr:rowOff>
    </xdr:from>
    <xdr:to>
      <xdr:col>50</xdr:col>
      <xdr:colOff>165100</xdr:colOff>
      <xdr:row>36</xdr:row>
      <xdr:rowOff>152650</xdr:rowOff>
    </xdr:to>
    <xdr:sp macro="" textlink="">
      <xdr:nvSpPr>
        <xdr:cNvPr id="313" name="楕円 312"/>
        <xdr:cNvSpPr/>
      </xdr:nvSpPr>
      <xdr:spPr>
        <a:xfrm>
          <a:off x="9588500" y="622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143777</xdr:rowOff>
    </xdr:from>
    <xdr:ext cx="534377" cy="259045"/>
    <xdr:sp macro="" textlink="">
      <xdr:nvSpPr>
        <xdr:cNvPr id="314" name="テキスト ボックス 313"/>
        <xdr:cNvSpPr txBox="1"/>
      </xdr:nvSpPr>
      <xdr:spPr>
        <a:xfrm>
          <a:off x="9372111" y="631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15422</xdr:rowOff>
    </xdr:from>
    <xdr:to>
      <xdr:col>46</xdr:col>
      <xdr:colOff>38100</xdr:colOff>
      <xdr:row>36</xdr:row>
      <xdr:rowOff>117022</xdr:rowOff>
    </xdr:to>
    <xdr:sp macro="" textlink="">
      <xdr:nvSpPr>
        <xdr:cNvPr id="315" name="楕円 314"/>
        <xdr:cNvSpPr/>
      </xdr:nvSpPr>
      <xdr:spPr>
        <a:xfrm>
          <a:off x="8699500" y="618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108149</xdr:rowOff>
    </xdr:from>
    <xdr:ext cx="534377" cy="259045"/>
    <xdr:sp macro="" textlink="">
      <xdr:nvSpPr>
        <xdr:cNvPr id="316" name="テキスト ボックス 315"/>
        <xdr:cNvSpPr txBox="1"/>
      </xdr:nvSpPr>
      <xdr:spPr>
        <a:xfrm>
          <a:off x="8483111" y="628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108843</xdr:rowOff>
    </xdr:from>
    <xdr:to>
      <xdr:col>41</xdr:col>
      <xdr:colOff>101600</xdr:colOff>
      <xdr:row>36</xdr:row>
      <xdr:rowOff>38993</xdr:rowOff>
    </xdr:to>
    <xdr:sp macro="" textlink="">
      <xdr:nvSpPr>
        <xdr:cNvPr id="317" name="楕円 316"/>
        <xdr:cNvSpPr/>
      </xdr:nvSpPr>
      <xdr:spPr>
        <a:xfrm>
          <a:off x="7810500" y="610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30120</xdr:rowOff>
    </xdr:from>
    <xdr:ext cx="534377" cy="259045"/>
    <xdr:sp macro="" textlink="">
      <xdr:nvSpPr>
        <xdr:cNvPr id="318" name="テキスト ボックス 317"/>
        <xdr:cNvSpPr txBox="1"/>
      </xdr:nvSpPr>
      <xdr:spPr>
        <a:xfrm>
          <a:off x="7594111" y="620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67901</xdr:rowOff>
    </xdr:from>
    <xdr:to>
      <xdr:col>36</xdr:col>
      <xdr:colOff>165100</xdr:colOff>
      <xdr:row>36</xdr:row>
      <xdr:rowOff>169501</xdr:rowOff>
    </xdr:to>
    <xdr:sp macro="" textlink="">
      <xdr:nvSpPr>
        <xdr:cNvPr id="319" name="楕円 318"/>
        <xdr:cNvSpPr/>
      </xdr:nvSpPr>
      <xdr:spPr>
        <a:xfrm>
          <a:off x="6921500" y="624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160628</xdr:rowOff>
    </xdr:from>
    <xdr:ext cx="534377" cy="259045"/>
    <xdr:sp macro="" textlink="">
      <xdr:nvSpPr>
        <xdr:cNvPr id="320" name="テキスト ボックス 319"/>
        <xdr:cNvSpPr txBox="1"/>
      </xdr:nvSpPr>
      <xdr:spPr>
        <a:xfrm>
          <a:off x="6705111" y="633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cxnSp macro="">
      <xdr:nvCxnSpPr>
        <xdr:cNvPr id="344" name="直線コネクタ 343"/>
        <xdr:cNvCxnSpPr/>
      </xdr:nvCxnSpPr>
      <xdr:spPr>
        <a:xfrm flipV="1">
          <a:off x="10475595" y="8632335"/>
          <a:ext cx="1270" cy="141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109755</xdr:rowOff>
    </xdr:from>
    <xdr:ext cx="534377" cy="259045"/>
    <xdr:sp macro="" textlink="">
      <xdr:nvSpPr>
        <xdr:cNvPr id="345" name="普通建設事業費最小値テキスト"/>
        <xdr:cNvSpPr txBox="1"/>
      </xdr:nvSpPr>
      <xdr:spPr>
        <a:xfrm>
          <a:off x="10528300" y="10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105928</xdr:rowOff>
    </xdr:from>
    <xdr:to>
      <xdr:col>55</xdr:col>
      <xdr:colOff>88900</xdr:colOff>
      <xdr:row>58</xdr:row>
      <xdr:rowOff>105928</xdr:rowOff>
    </xdr:to>
    <xdr:cxnSp macro="">
      <xdr:nvCxnSpPr>
        <xdr:cNvPr id="346" name="直線コネクタ 345"/>
        <xdr:cNvCxnSpPr/>
      </xdr:nvCxnSpPr>
      <xdr:spPr>
        <a:xfrm>
          <a:off x="10388600" y="1005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6512</xdr:rowOff>
    </xdr:from>
    <xdr:ext cx="599010" cy="259045"/>
    <xdr:sp macro="" textlink="">
      <xdr:nvSpPr>
        <xdr:cNvPr id="347" name="普通建設事業費最大値テキスト"/>
        <xdr:cNvSpPr txBox="1"/>
      </xdr:nvSpPr>
      <xdr:spPr>
        <a:xfrm>
          <a:off x="10528300" y="8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59835</xdr:rowOff>
    </xdr:from>
    <xdr:to>
      <xdr:col>55</xdr:col>
      <xdr:colOff>88900</xdr:colOff>
      <xdr:row>50</xdr:row>
      <xdr:rowOff>59835</xdr:rowOff>
    </xdr:to>
    <xdr:cxnSp macro="">
      <xdr:nvCxnSpPr>
        <xdr:cNvPr id="348" name="直線コネクタ 347"/>
        <xdr:cNvCxnSpPr/>
      </xdr:nvCxnSpPr>
      <xdr:spPr>
        <a:xfrm>
          <a:off x="10388600" y="863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51064</xdr:rowOff>
    </xdr:from>
    <xdr:to>
      <xdr:col>55</xdr:col>
      <xdr:colOff>0</xdr:colOff>
      <xdr:row>58</xdr:row>
      <xdr:rowOff>86664</xdr:rowOff>
    </xdr:to>
    <xdr:cxnSp macro="">
      <xdr:nvCxnSpPr>
        <xdr:cNvPr id="349" name="直線コネクタ 348"/>
        <xdr:cNvCxnSpPr/>
      </xdr:nvCxnSpPr>
      <xdr:spPr>
        <a:xfrm>
          <a:off x="9639300" y="9995164"/>
          <a:ext cx="838200" cy="3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17723</xdr:rowOff>
    </xdr:from>
    <xdr:ext cx="534377" cy="259045"/>
    <xdr:sp macro="" textlink="">
      <xdr:nvSpPr>
        <xdr:cNvPr id="350" name="普通建設事業費平均値テキスト"/>
        <xdr:cNvSpPr txBox="1"/>
      </xdr:nvSpPr>
      <xdr:spPr>
        <a:xfrm>
          <a:off x="10528300" y="9447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166296</xdr:rowOff>
    </xdr:from>
    <xdr:to>
      <xdr:col>55</xdr:col>
      <xdr:colOff>50800</xdr:colOff>
      <xdr:row>56</xdr:row>
      <xdr:rowOff>96446</xdr:rowOff>
    </xdr:to>
    <xdr:sp macro="" textlink="">
      <xdr:nvSpPr>
        <xdr:cNvPr id="351" name="フローチャート: 判断 350"/>
        <xdr:cNvSpPr/>
      </xdr:nvSpPr>
      <xdr:spPr>
        <a:xfrm>
          <a:off x="10426700" y="95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51064</xdr:rowOff>
    </xdr:from>
    <xdr:to>
      <xdr:col>50</xdr:col>
      <xdr:colOff>114300</xdr:colOff>
      <xdr:row>58</xdr:row>
      <xdr:rowOff>67927</xdr:rowOff>
    </xdr:to>
    <xdr:cxnSp macro="">
      <xdr:nvCxnSpPr>
        <xdr:cNvPr id="352" name="直線コネクタ 351"/>
        <xdr:cNvCxnSpPr/>
      </xdr:nvCxnSpPr>
      <xdr:spPr>
        <a:xfrm flipV="1">
          <a:off x="8750300" y="9995164"/>
          <a:ext cx="889000" cy="1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166677</xdr:rowOff>
    </xdr:from>
    <xdr:to>
      <xdr:col>50</xdr:col>
      <xdr:colOff>165100</xdr:colOff>
      <xdr:row>56</xdr:row>
      <xdr:rowOff>96827</xdr:rowOff>
    </xdr:to>
    <xdr:sp macro="" textlink="">
      <xdr:nvSpPr>
        <xdr:cNvPr id="353" name="フローチャート: 判断 352"/>
        <xdr:cNvSpPr/>
      </xdr:nvSpPr>
      <xdr:spPr>
        <a:xfrm>
          <a:off x="9588500" y="959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113354</xdr:rowOff>
    </xdr:from>
    <xdr:ext cx="534377" cy="259045"/>
    <xdr:sp macro="" textlink="">
      <xdr:nvSpPr>
        <xdr:cNvPr id="354" name="テキスト ボックス 353"/>
        <xdr:cNvSpPr txBox="1"/>
      </xdr:nvSpPr>
      <xdr:spPr>
        <a:xfrm>
          <a:off x="9372111" y="93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50752</xdr:rowOff>
    </xdr:from>
    <xdr:to>
      <xdr:col>45</xdr:col>
      <xdr:colOff>177800</xdr:colOff>
      <xdr:row>58</xdr:row>
      <xdr:rowOff>67927</xdr:rowOff>
    </xdr:to>
    <xdr:cxnSp macro="">
      <xdr:nvCxnSpPr>
        <xdr:cNvPr id="355" name="直線コネクタ 354"/>
        <xdr:cNvCxnSpPr/>
      </xdr:nvCxnSpPr>
      <xdr:spPr>
        <a:xfrm>
          <a:off x="7861300" y="9994852"/>
          <a:ext cx="889000" cy="1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150096</xdr:rowOff>
    </xdr:from>
    <xdr:to>
      <xdr:col>46</xdr:col>
      <xdr:colOff>38100</xdr:colOff>
      <xdr:row>56</xdr:row>
      <xdr:rowOff>80246</xdr:rowOff>
    </xdr:to>
    <xdr:sp macro="" textlink="">
      <xdr:nvSpPr>
        <xdr:cNvPr id="356" name="フローチャート: 判断 355"/>
        <xdr:cNvSpPr/>
      </xdr:nvSpPr>
      <xdr:spPr>
        <a:xfrm>
          <a:off x="8699500" y="957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96773</xdr:rowOff>
    </xdr:from>
    <xdr:ext cx="534377" cy="259045"/>
    <xdr:sp macro="" textlink="">
      <xdr:nvSpPr>
        <xdr:cNvPr id="357" name="テキスト ボックス 356"/>
        <xdr:cNvSpPr txBox="1"/>
      </xdr:nvSpPr>
      <xdr:spPr>
        <a:xfrm>
          <a:off x="8483111" y="93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171430</xdr:rowOff>
    </xdr:from>
    <xdr:to>
      <xdr:col>41</xdr:col>
      <xdr:colOff>50800</xdr:colOff>
      <xdr:row>58</xdr:row>
      <xdr:rowOff>50752</xdr:rowOff>
    </xdr:to>
    <xdr:cxnSp macro="">
      <xdr:nvCxnSpPr>
        <xdr:cNvPr id="358" name="直線コネクタ 357"/>
        <xdr:cNvCxnSpPr/>
      </xdr:nvCxnSpPr>
      <xdr:spPr>
        <a:xfrm>
          <a:off x="6972300" y="9944080"/>
          <a:ext cx="889000" cy="5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30188</xdr:rowOff>
    </xdr:from>
    <xdr:to>
      <xdr:col>41</xdr:col>
      <xdr:colOff>101600</xdr:colOff>
      <xdr:row>55</xdr:row>
      <xdr:rowOff>131788</xdr:rowOff>
    </xdr:to>
    <xdr:sp macro="" textlink="">
      <xdr:nvSpPr>
        <xdr:cNvPr id="359" name="フローチャート: 判断 358"/>
        <xdr:cNvSpPr/>
      </xdr:nvSpPr>
      <xdr:spPr>
        <a:xfrm>
          <a:off x="7810500" y="945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148315</xdr:rowOff>
    </xdr:from>
    <xdr:ext cx="534377" cy="259045"/>
    <xdr:sp macro="" textlink="">
      <xdr:nvSpPr>
        <xdr:cNvPr id="360" name="テキスト ボックス 359"/>
        <xdr:cNvSpPr txBox="1"/>
      </xdr:nvSpPr>
      <xdr:spPr>
        <a:xfrm>
          <a:off x="7594111" y="923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112187</xdr:rowOff>
    </xdr:from>
    <xdr:to>
      <xdr:col>36</xdr:col>
      <xdr:colOff>165100</xdr:colOff>
      <xdr:row>56</xdr:row>
      <xdr:rowOff>42337</xdr:rowOff>
    </xdr:to>
    <xdr:sp macro="" textlink="">
      <xdr:nvSpPr>
        <xdr:cNvPr id="361" name="フローチャート: 判断 360"/>
        <xdr:cNvSpPr/>
      </xdr:nvSpPr>
      <xdr:spPr>
        <a:xfrm>
          <a:off x="6921500" y="954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58864</xdr:rowOff>
    </xdr:from>
    <xdr:ext cx="534377" cy="259045"/>
    <xdr:sp macro="" textlink="">
      <xdr:nvSpPr>
        <xdr:cNvPr id="362" name="テキスト ボックス 361"/>
        <xdr:cNvSpPr txBox="1"/>
      </xdr:nvSpPr>
      <xdr:spPr>
        <a:xfrm>
          <a:off x="6705111" y="931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35864</xdr:rowOff>
    </xdr:from>
    <xdr:to>
      <xdr:col>55</xdr:col>
      <xdr:colOff>50800</xdr:colOff>
      <xdr:row>58</xdr:row>
      <xdr:rowOff>137464</xdr:rowOff>
    </xdr:to>
    <xdr:sp macro="" textlink="">
      <xdr:nvSpPr>
        <xdr:cNvPr id="368" name="楕円 367"/>
        <xdr:cNvSpPr/>
      </xdr:nvSpPr>
      <xdr:spPr>
        <a:xfrm>
          <a:off x="10426700" y="997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122241</xdr:rowOff>
    </xdr:from>
    <xdr:ext cx="534377" cy="259045"/>
    <xdr:sp macro="" textlink="">
      <xdr:nvSpPr>
        <xdr:cNvPr id="369" name="普通建設事業費該当値テキスト"/>
        <xdr:cNvSpPr txBox="1"/>
      </xdr:nvSpPr>
      <xdr:spPr>
        <a:xfrm>
          <a:off x="10528300" y="989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264</xdr:rowOff>
    </xdr:from>
    <xdr:to>
      <xdr:col>50</xdr:col>
      <xdr:colOff>165100</xdr:colOff>
      <xdr:row>58</xdr:row>
      <xdr:rowOff>101864</xdr:rowOff>
    </xdr:to>
    <xdr:sp macro="" textlink="">
      <xdr:nvSpPr>
        <xdr:cNvPr id="370" name="楕円 369"/>
        <xdr:cNvSpPr/>
      </xdr:nvSpPr>
      <xdr:spPr>
        <a:xfrm>
          <a:off x="9588500" y="994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92991</xdr:rowOff>
    </xdr:from>
    <xdr:ext cx="534377" cy="259045"/>
    <xdr:sp macro="" textlink="">
      <xdr:nvSpPr>
        <xdr:cNvPr id="371" name="テキスト ボックス 370"/>
        <xdr:cNvSpPr txBox="1"/>
      </xdr:nvSpPr>
      <xdr:spPr>
        <a:xfrm>
          <a:off x="9372111" y="1003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17127</xdr:rowOff>
    </xdr:from>
    <xdr:to>
      <xdr:col>46</xdr:col>
      <xdr:colOff>38100</xdr:colOff>
      <xdr:row>58</xdr:row>
      <xdr:rowOff>118727</xdr:rowOff>
    </xdr:to>
    <xdr:sp macro="" textlink="">
      <xdr:nvSpPr>
        <xdr:cNvPr id="372" name="楕円 371"/>
        <xdr:cNvSpPr/>
      </xdr:nvSpPr>
      <xdr:spPr>
        <a:xfrm>
          <a:off x="8699500" y="996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109854</xdr:rowOff>
    </xdr:from>
    <xdr:ext cx="534377" cy="259045"/>
    <xdr:sp macro="" textlink="">
      <xdr:nvSpPr>
        <xdr:cNvPr id="373" name="テキスト ボックス 372"/>
        <xdr:cNvSpPr txBox="1"/>
      </xdr:nvSpPr>
      <xdr:spPr>
        <a:xfrm>
          <a:off x="8483111" y="1005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171402</xdr:rowOff>
    </xdr:from>
    <xdr:to>
      <xdr:col>41</xdr:col>
      <xdr:colOff>101600</xdr:colOff>
      <xdr:row>58</xdr:row>
      <xdr:rowOff>101552</xdr:rowOff>
    </xdr:to>
    <xdr:sp macro="" textlink="">
      <xdr:nvSpPr>
        <xdr:cNvPr id="374" name="楕円 373"/>
        <xdr:cNvSpPr/>
      </xdr:nvSpPr>
      <xdr:spPr>
        <a:xfrm>
          <a:off x="7810500" y="994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92679</xdr:rowOff>
    </xdr:from>
    <xdr:ext cx="534377" cy="259045"/>
    <xdr:sp macro="" textlink="">
      <xdr:nvSpPr>
        <xdr:cNvPr id="375" name="テキスト ボックス 374"/>
        <xdr:cNvSpPr txBox="1"/>
      </xdr:nvSpPr>
      <xdr:spPr>
        <a:xfrm>
          <a:off x="7594111" y="1003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120630</xdr:rowOff>
    </xdr:from>
    <xdr:to>
      <xdr:col>36</xdr:col>
      <xdr:colOff>165100</xdr:colOff>
      <xdr:row>58</xdr:row>
      <xdr:rowOff>50780</xdr:rowOff>
    </xdr:to>
    <xdr:sp macro="" textlink="">
      <xdr:nvSpPr>
        <xdr:cNvPr id="376" name="楕円 375"/>
        <xdr:cNvSpPr/>
      </xdr:nvSpPr>
      <xdr:spPr>
        <a:xfrm>
          <a:off x="6921500" y="989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41907</xdr:rowOff>
    </xdr:from>
    <xdr:ext cx="534377" cy="259045"/>
    <xdr:sp macro="" textlink="">
      <xdr:nvSpPr>
        <xdr:cNvPr id="377" name="テキスト ボックス 376"/>
        <xdr:cNvSpPr txBox="1"/>
      </xdr:nvSpPr>
      <xdr:spPr>
        <a:xfrm>
          <a:off x="6705111" y="998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2573</xdr:rowOff>
    </xdr:from>
    <xdr:to>
      <xdr:col>54</xdr:col>
      <xdr:colOff>189865</xdr:colOff>
      <xdr:row>79</xdr:row>
      <xdr:rowOff>98879</xdr:rowOff>
    </xdr:to>
    <xdr:cxnSp macro="">
      <xdr:nvCxnSpPr>
        <xdr:cNvPr id="403" name="直線コネクタ 402"/>
        <xdr:cNvCxnSpPr/>
      </xdr:nvCxnSpPr>
      <xdr:spPr>
        <a:xfrm flipV="1">
          <a:off x="10475595" y="12175523"/>
          <a:ext cx="1270" cy="146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120700</xdr:rowOff>
    </xdr:from>
    <xdr:ext cx="534377" cy="259045"/>
    <xdr:sp macro="" textlink="">
      <xdr:nvSpPr>
        <xdr:cNvPr id="406" name="普通建設事業費 （ うち新規整備　）最大値テキスト"/>
        <xdr:cNvSpPr txBox="1"/>
      </xdr:nvSpPr>
      <xdr:spPr>
        <a:xfrm>
          <a:off x="10528300" y="119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2573</xdr:rowOff>
    </xdr:from>
    <xdr:to>
      <xdr:col>55</xdr:col>
      <xdr:colOff>88900</xdr:colOff>
      <xdr:row>71</xdr:row>
      <xdr:rowOff>2573</xdr:rowOff>
    </xdr:to>
    <xdr:cxnSp macro="">
      <xdr:nvCxnSpPr>
        <xdr:cNvPr id="407" name="直線コネクタ 406"/>
        <xdr:cNvCxnSpPr/>
      </xdr:nvCxnSpPr>
      <xdr:spPr>
        <a:xfrm>
          <a:off x="10388600" y="1217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35409</xdr:rowOff>
    </xdr:from>
    <xdr:to>
      <xdr:col>55</xdr:col>
      <xdr:colOff>0</xdr:colOff>
      <xdr:row>79</xdr:row>
      <xdr:rowOff>67920</xdr:rowOff>
    </xdr:to>
    <xdr:cxnSp macro="">
      <xdr:nvCxnSpPr>
        <xdr:cNvPr id="408" name="直線コネクタ 407"/>
        <xdr:cNvCxnSpPr/>
      </xdr:nvCxnSpPr>
      <xdr:spPr>
        <a:xfrm>
          <a:off x="9639300" y="13579959"/>
          <a:ext cx="838200" cy="3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92836</xdr:rowOff>
    </xdr:from>
    <xdr:ext cx="534377" cy="259045"/>
    <xdr:sp macro="" textlink="">
      <xdr:nvSpPr>
        <xdr:cNvPr id="409" name="普通建設事業費 （ うち新規整備　）平均値テキスト"/>
        <xdr:cNvSpPr txBox="1"/>
      </xdr:nvSpPr>
      <xdr:spPr>
        <a:xfrm>
          <a:off x="10528300" y="13123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69959</xdr:rowOff>
    </xdr:from>
    <xdr:to>
      <xdr:col>55</xdr:col>
      <xdr:colOff>50800</xdr:colOff>
      <xdr:row>78</xdr:row>
      <xdr:rowOff>109</xdr:rowOff>
    </xdr:to>
    <xdr:sp macro="" textlink="">
      <xdr:nvSpPr>
        <xdr:cNvPr id="410" name="フローチャート: 判断 409"/>
        <xdr:cNvSpPr/>
      </xdr:nvSpPr>
      <xdr:spPr>
        <a:xfrm>
          <a:off x="104267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126278</xdr:rowOff>
    </xdr:from>
    <xdr:to>
      <xdr:col>50</xdr:col>
      <xdr:colOff>114300</xdr:colOff>
      <xdr:row>79</xdr:row>
      <xdr:rowOff>35409</xdr:rowOff>
    </xdr:to>
    <xdr:cxnSp macro="">
      <xdr:nvCxnSpPr>
        <xdr:cNvPr id="411" name="直線コネクタ 410"/>
        <xdr:cNvCxnSpPr/>
      </xdr:nvCxnSpPr>
      <xdr:spPr>
        <a:xfrm>
          <a:off x="8750300" y="13499378"/>
          <a:ext cx="889000" cy="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29676</xdr:rowOff>
    </xdr:from>
    <xdr:to>
      <xdr:col>50</xdr:col>
      <xdr:colOff>165100</xdr:colOff>
      <xdr:row>77</xdr:row>
      <xdr:rowOff>131276</xdr:rowOff>
    </xdr:to>
    <xdr:sp macro="" textlink="">
      <xdr:nvSpPr>
        <xdr:cNvPr id="412" name="フローチャート: 判断 411"/>
        <xdr:cNvSpPr/>
      </xdr:nvSpPr>
      <xdr:spPr>
        <a:xfrm>
          <a:off x="9588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147803</xdr:rowOff>
    </xdr:from>
    <xdr:ext cx="534377" cy="259045"/>
    <xdr:sp macro="" textlink="">
      <xdr:nvSpPr>
        <xdr:cNvPr id="413" name="テキスト ボックス 412"/>
        <xdr:cNvSpPr txBox="1"/>
      </xdr:nvSpPr>
      <xdr:spPr>
        <a:xfrm>
          <a:off x="9372111" y="1300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126278</xdr:rowOff>
    </xdr:from>
    <xdr:to>
      <xdr:col>45</xdr:col>
      <xdr:colOff>177800</xdr:colOff>
      <xdr:row>78</xdr:row>
      <xdr:rowOff>165368</xdr:rowOff>
    </xdr:to>
    <xdr:cxnSp macro="">
      <xdr:nvCxnSpPr>
        <xdr:cNvPr id="414" name="直線コネクタ 413"/>
        <xdr:cNvCxnSpPr/>
      </xdr:nvCxnSpPr>
      <xdr:spPr>
        <a:xfrm flipV="1">
          <a:off x="7861300" y="13499378"/>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63117</xdr:rowOff>
    </xdr:from>
    <xdr:to>
      <xdr:col>46</xdr:col>
      <xdr:colOff>38100</xdr:colOff>
      <xdr:row>76</xdr:row>
      <xdr:rowOff>164717</xdr:rowOff>
    </xdr:to>
    <xdr:sp macro="" textlink="">
      <xdr:nvSpPr>
        <xdr:cNvPr id="415" name="フローチャート: 判断 414"/>
        <xdr:cNvSpPr/>
      </xdr:nvSpPr>
      <xdr:spPr>
        <a:xfrm>
          <a:off x="8699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9794</xdr:rowOff>
    </xdr:from>
    <xdr:ext cx="534377" cy="259045"/>
    <xdr:sp macro="" textlink="">
      <xdr:nvSpPr>
        <xdr:cNvPr id="416" name="テキスト ボックス 415"/>
        <xdr:cNvSpPr txBox="1"/>
      </xdr:nvSpPr>
      <xdr:spPr>
        <a:xfrm>
          <a:off x="8483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74319</xdr:rowOff>
    </xdr:from>
    <xdr:to>
      <xdr:col>41</xdr:col>
      <xdr:colOff>101600</xdr:colOff>
      <xdr:row>76</xdr:row>
      <xdr:rowOff>4468</xdr:rowOff>
    </xdr:to>
    <xdr:sp macro="" textlink="">
      <xdr:nvSpPr>
        <xdr:cNvPr id="417" name="フローチャート: 判断 416"/>
        <xdr:cNvSpPr/>
      </xdr:nvSpPr>
      <xdr:spPr>
        <a:xfrm>
          <a:off x="7810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20996</xdr:rowOff>
    </xdr:from>
    <xdr:ext cx="534377" cy="259045"/>
    <xdr:sp macro="" textlink="">
      <xdr:nvSpPr>
        <xdr:cNvPr id="418" name="テキスト ボックス 417"/>
        <xdr:cNvSpPr txBox="1"/>
      </xdr:nvSpPr>
      <xdr:spPr>
        <a:xfrm>
          <a:off x="7594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17120</xdr:rowOff>
    </xdr:from>
    <xdr:to>
      <xdr:col>55</xdr:col>
      <xdr:colOff>50800</xdr:colOff>
      <xdr:row>79</xdr:row>
      <xdr:rowOff>118720</xdr:rowOff>
    </xdr:to>
    <xdr:sp macro="" textlink="">
      <xdr:nvSpPr>
        <xdr:cNvPr id="424" name="楕円 423"/>
        <xdr:cNvSpPr/>
      </xdr:nvSpPr>
      <xdr:spPr>
        <a:xfrm>
          <a:off x="10426700" y="135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103497</xdr:rowOff>
    </xdr:from>
    <xdr:ext cx="469744" cy="259045"/>
    <xdr:sp macro="" textlink="">
      <xdr:nvSpPr>
        <xdr:cNvPr id="425" name="普通建設事業費 （ うち新規整備　）該当値テキスト"/>
        <xdr:cNvSpPr txBox="1"/>
      </xdr:nvSpPr>
      <xdr:spPr>
        <a:xfrm>
          <a:off x="10528300" y="1347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156059</xdr:rowOff>
    </xdr:from>
    <xdr:to>
      <xdr:col>50</xdr:col>
      <xdr:colOff>165100</xdr:colOff>
      <xdr:row>79</xdr:row>
      <xdr:rowOff>86209</xdr:rowOff>
    </xdr:to>
    <xdr:sp macro="" textlink="">
      <xdr:nvSpPr>
        <xdr:cNvPr id="426" name="楕円 425"/>
        <xdr:cNvSpPr/>
      </xdr:nvSpPr>
      <xdr:spPr>
        <a:xfrm>
          <a:off x="9588500" y="1352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77336</xdr:rowOff>
    </xdr:from>
    <xdr:ext cx="469744" cy="259045"/>
    <xdr:sp macro="" textlink="">
      <xdr:nvSpPr>
        <xdr:cNvPr id="427" name="テキスト ボックス 426"/>
        <xdr:cNvSpPr txBox="1"/>
      </xdr:nvSpPr>
      <xdr:spPr>
        <a:xfrm>
          <a:off x="9404428" y="1362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75478</xdr:rowOff>
    </xdr:from>
    <xdr:to>
      <xdr:col>46</xdr:col>
      <xdr:colOff>38100</xdr:colOff>
      <xdr:row>79</xdr:row>
      <xdr:rowOff>5628</xdr:rowOff>
    </xdr:to>
    <xdr:sp macro="" textlink="">
      <xdr:nvSpPr>
        <xdr:cNvPr id="428" name="楕円 427"/>
        <xdr:cNvSpPr/>
      </xdr:nvSpPr>
      <xdr:spPr>
        <a:xfrm>
          <a:off x="8699500" y="1344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168205</xdr:rowOff>
    </xdr:from>
    <xdr:ext cx="469744" cy="259045"/>
    <xdr:sp macro="" textlink="">
      <xdr:nvSpPr>
        <xdr:cNvPr id="429" name="テキスト ボックス 428"/>
        <xdr:cNvSpPr txBox="1"/>
      </xdr:nvSpPr>
      <xdr:spPr>
        <a:xfrm>
          <a:off x="8515428" y="1354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114568</xdr:rowOff>
    </xdr:from>
    <xdr:to>
      <xdr:col>41</xdr:col>
      <xdr:colOff>101600</xdr:colOff>
      <xdr:row>79</xdr:row>
      <xdr:rowOff>44718</xdr:rowOff>
    </xdr:to>
    <xdr:sp macro="" textlink="">
      <xdr:nvSpPr>
        <xdr:cNvPr id="430" name="楕円 429"/>
        <xdr:cNvSpPr/>
      </xdr:nvSpPr>
      <xdr:spPr>
        <a:xfrm>
          <a:off x="7810500" y="1348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35845</xdr:rowOff>
    </xdr:from>
    <xdr:ext cx="469744" cy="259045"/>
    <xdr:sp macro="" textlink="">
      <xdr:nvSpPr>
        <xdr:cNvPr id="431" name="テキスト ボックス 430"/>
        <xdr:cNvSpPr txBox="1"/>
      </xdr:nvSpPr>
      <xdr:spPr>
        <a:xfrm>
          <a:off x="7626428" y="1358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3" name="直線コネクタ 452"/>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4" name="普通建設事業費 （ うち更新整備　）最小値テキスト"/>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5" name="直線コネクタ 454"/>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6" name="普通建設事業費 （ うち更新整備　）最大値テキスト"/>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7" name="直線コネクタ 456"/>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65012</xdr:rowOff>
    </xdr:from>
    <xdr:to>
      <xdr:col>55</xdr:col>
      <xdr:colOff>0</xdr:colOff>
      <xdr:row>98</xdr:row>
      <xdr:rowOff>66173</xdr:rowOff>
    </xdr:to>
    <xdr:cxnSp macro="">
      <xdr:nvCxnSpPr>
        <xdr:cNvPr id="458" name="直線コネクタ 457"/>
        <xdr:cNvCxnSpPr/>
      </xdr:nvCxnSpPr>
      <xdr:spPr>
        <a:xfrm flipV="1">
          <a:off x="9639300" y="16867112"/>
          <a:ext cx="838200" cy="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114008</xdr:rowOff>
    </xdr:from>
    <xdr:ext cx="534377" cy="259045"/>
    <xdr:sp macro="" textlink="">
      <xdr:nvSpPr>
        <xdr:cNvPr id="459" name="普通建設事業費 （ うち更新整備　）平均値テキスト"/>
        <xdr:cNvSpPr txBox="1"/>
      </xdr:nvSpPr>
      <xdr:spPr>
        <a:xfrm>
          <a:off x="10528300" y="16401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60" name="フローチャート: 判断 459"/>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66173</xdr:rowOff>
    </xdr:from>
    <xdr:to>
      <xdr:col>50</xdr:col>
      <xdr:colOff>114300</xdr:colOff>
      <xdr:row>98</xdr:row>
      <xdr:rowOff>102310</xdr:rowOff>
    </xdr:to>
    <xdr:cxnSp macro="">
      <xdr:nvCxnSpPr>
        <xdr:cNvPr id="461" name="直線コネクタ 460"/>
        <xdr:cNvCxnSpPr/>
      </xdr:nvCxnSpPr>
      <xdr:spPr>
        <a:xfrm flipV="1">
          <a:off x="8750300" y="16868273"/>
          <a:ext cx="889000" cy="3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2" name="フローチャート: 判断 461"/>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69767</xdr:rowOff>
    </xdr:from>
    <xdr:ext cx="534377" cy="259045"/>
    <xdr:sp macro="" textlink="">
      <xdr:nvSpPr>
        <xdr:cNvPr id="463" name="テキスト ボックス 462"/>
        <xdr:cNvSpPr txBox="1"/>
      </xdr:nvSpPr>
      <xdr:spPr>
        <a:xfrm>
          <a:off x="9372111" y="163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65542</xdr:rowOff>
    </xdr:from>
    <xdr:to>
      <xdr:col>45</xdr:col>
      <xdr:colOff>177800</xdr:colOff>
      <xdr:row>98</xdr:row>
      <xdr:rowOff>102310</xdr:rowOff>
    </xdr:to>
    <xdr:cxnSp macro="">
      <xdr:nvCxnSpPr>
        <xdr:cNvPr id="464" name="直線コネクタ 463"/>
        <xdr:cNvCxnSpPr/>
      </xdr:nvCxnSpPr>
      <xdr:spPr>
        <a:xfrm>
          <a:off x="7861300" y="16867642"/>
          <a:ext cx="889000" cy="3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4017</xdr:rowOff>
    </xdr:from>
    <xdr:to>
      <xdr:col>46</xdr:col>
      <xdr:colOff>38100</xdr:colOff>
      <xdr:row>97</xdr:row>
      <xdr:rowOff>105617</xdr:rowOff>
    </xdr:to>
    <xdr:sp macro="" textlink="">
      <xdr:nvSpPr>
        <xdr:cNvPr id="465" name="フローチャート: 判断 464"/>
        <xdr:cNvSpPr/>
      </xdr:nvSpPr>
      <xdr:spPr>
        <a:xfrm>
          <a:off x="8699500" y="1663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122144</xdr:rowOff>
    </xdr:from>
    <xdr:ext cx="534377" cy="259045"/>
    <xdr:sp macro="" textlink="">
      <xdr:nvSpPr>
        <xdr:cNvPr id="466" name="テキスト ボックス 465"/>
        <xdr:cNvSpPr txBox="1"/>
      </xdr:nvSpPr>
      <xdr:spPr>
        <a:xfrm>
          <a:off x="8483111" y="1640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142301</xdr:rowOff>
    </xdr:from>
    <xdr:to>
      <xdr:col>41</xdr:col>
      <xdr:colOff>101600</xdr:colOff>
      <xdr:row>97</xdr:row>
      <xdr:rowOff>72451</xdr:rowOff>
    </xdr:to>
    <xdr:sp macro="" textlink="">
      <xdr:nvSpPr>
        <xdr:cNvPr id="467" name="フローチャート: 判断 466"/>
        <xdr:cNvSpPr/>
      </xdr:nvSpPr>
      <xdr:spPr>
        <a:xfrm>
          <a:off x="7810500" y="1660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88978</xdr:rowOff>
    </xdr:from>
    <xdr:ext cx="534377" cy="259045"/>
    <xdr:sp macro="" textlink="">
      <xdr:nvSpPr>
        <xdr:cNvPr id="468" name="テキスト ボックス 467"/>
        <xdr:cNvSpPr txBox="1"/>
      </xdr:nvSpPr>
      <xdr:spPr>
        <a:xfrm>
          <a:off x="7594111" y="1637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14212</xdr:rowOff>
    </xdr:from>
    <xdr:to>
      <xdr:col>55</xdr:col>
      <xdr:colOff>50800</xdr:colOff>
      <xdr:row>98</xdr:row>
      <xdr:rowOff>115812</xdr:rowOff>
    </xdr:to>
    <xdr:sp macro="" textlink="">
      <xdr:nvSpPr>
        <xdr:cNvPr id="474" name="楕円 473"/>
        <xdr:cNvSpPr/>
      </xdr:nvSpPr>
      <xdr:spPr>
        <a:xfrm>
          <a:off x="10426700" y="1681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100589</xdr:rowOff>
    </xdr:from>
    <xdr:ext cx="469744" cy="259045"/>
    <xdr:sp macro="" textlink="">
      <xdr:nvSpPr>
        <xdr:cNvPr id="475" name="普通建設事業費 （ うち更新整備　）該当値テキスト"/>
        <xdr:cNvSpPr txBox="1"/>
      </xdr:nvSpPr>
      <xdr:spPr>
        <a:xfrm>
          <a:off x="10528300" y="1673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15373</xdr:rowOff>
    </xdr:from>
    <xdr:to>
      <xdr:col>50</xdr:col>
      <xdr:colOff>165100</xdr:colOff>
      <xdr:row>98</xdr:row>
      <xdr:rowOff>116973</xdr:rowOff>
    </xdr:to>
    <xdr:sp macro="" textlink="">
      <xdr:nvSpPr>
        <xdr:cNvPr id="476" name="楕円 475"/>
        <xdr:cNvSpPr/>
      </xdr:nvSpPr>
      <xdr:spPr>
        <a:xfrm>
          <a:off x="9588500" y="1681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108100</xdr:rowOff>
    </xdr:from>
    <xdr:ext cx="469744" cy="259045"/>
    <xdr:sp macro="" textlink="">
      <xdr:nvSpPr>
        <xdr:cNvPr id="477" name="テキスト ボックス 476"/>
        <xdr:cNvSpPr txBox="1"/>
      </xdr:nvSpPr>
      <xdr:spPr>
        <a:xfrm>
          <a:off x="9404428" y="1691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51510</xdr:rowOff>
    </xdr:from>
    <xdr:to>
      <xdr:col>46</xdr:col>
      <xdr:colOff>38100</xdr:colOff>
      <xdr:row>98</xdr:row>
      <xdr:rowOff>153110</xdr:rowOff>
    </xdr:to>
    <xdr:sp macro="" textlink="">
      <xdr:nvSpPr>
        <xdr:cNvPr id="478" name="楕円 477"/>
        <xdr:cNvSpPr/>
      </xdr:nvSpPr>
      <xdr:spPr>
        <a:xfrm>
          <a:off x="8699500" y="1685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144237</xdr:rowOff>
    </xdr:from>
    <xdr:ext cx="469744" cy="259045"/>
    <xdr:sp macro="" textlink="">
      <xdr:nvSpPr>
        <xdr:cNvPr id="479" name="テキスト ボックス 478"/>
        <xdr:cNvSpPr txBox="1"/>
      </xdr:nvSpPr>
      <xdr:spPr>
        <a:xfrm>
          <a:off x="8515428" y="1694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14742</xdr:rowOff>
    </xdr:from>
    <xdr:to>
      <xdr:col>41</xdr:col>
      <xdr:colOff>101600</xdr:colOff>
      <xdr:row>98</xdr:row>
      <xdr:rowOff>116342</xdr:rowOff>
    </xdr:to>
    <xdr:sp macro="" textlink="">
      <xdr:nvSpPr>
        <xdr:cNvPr id="480" name="楕円 479"/>
        <xdr:cNvSpPr/>
      </xdr:nvSpPr>
      <xdr:spPr>
        <a:xfrm>
          <a:off x="7810500" y="1681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107469</xdr:rowOff>
    </xdr:from>
    <xdr:ext cx="469744" cy="259045"/>
    <xdr:sp macro="" textlink="">
      <xdr:nvSpPr>
        <xdr:cNvPr id="481" name="テキスト ボックス 480"/>
        <xdr:cNvSpPr txBox="1"/>
      </xdr:nvSpPr>
      <xdr:spPr>
        <a:xfrm>
          <a:off x="7626428" y="1690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1" name="直線コネクタ 500"/>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2" name="災害復旧事業費最小値テキスト"/>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4" name="災害復旧事業費最大値テキスト"/>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5" name="直線コネクタ 504"/>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23994</xdr:rowOff>
    </xdr:from>
    <xdr:to>
      <xdr:col>85</xdr:col>
      <xdr:colOff>127000</xdr:colOff>
      <xdr:row>38</xdr:row>
      <xdr:rowOff>24034</xdr:rowOff>
    </xdr:to>
    <xdr:cxnSp macro="">
      <xdr:nvCxnSpPr>
        <xdr:cNvPr id="506" name="直線コネクタ 505"/>
        <xdr:cNvCxnSpPr/>
      </xdr:nvCxnSpPr>
      <xdr:spPr>
        <a:xfrm flipV="1">
          <a:off x="15481300" y="6539094"/>
          <a:ext cx="8382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159543</xdr:rowOff>
    </xdr:from>
    <xdr:ext cx="469744" cy="259045"/>
    <xdr:sp macro="" textlink="">
      <xdr:nvSpPr>
        <xdr:cNvPr id="507" name="災害復旧事業費平均値テキスト"/>
        <xdr:cNvSpPr txBox="1"/>
      </xdr:nvSpPr>
      <xdr:spPr>
        <a:xfrm>
          <a:off x="16370300" y="6331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8" name="フローチャート: 判断 507"/>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24034</xdr:rowOff>
    </xdr:from>
    <xdr:to>
      <xdr:col>81</xdr:col>
      <xdr:colOff>50800</xdr:colOff>
      <xdr:row>38</xdr:row>
      <xdr:rowOff>24331</xdr:rowOff>
    </xdr:to>
    <xdr:cxnSp macro="">
      <xdr:nvCxnSpPr>
        <xdr:cNvPr id="509" name="直線コネクタ 508"/>
        <xdr:cNvCxnSpPr/>
      </xdr:nvCxnSpPr>
      <xdr:spPr>
        <a:xfrm flipV="1">
          <a:off x="14592300" y="6539134"/>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0" name="フローチャート: 判断 509"/>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77474</xdr:rowOff>
    </xdr:from>
    <xdr:ext cx="469744" cy="259045"/>
    <xdr:sp macro="" textlink="">
      <xdr:nvSpPr>
        <xdr:cNvPr id="511" name="テキスト ボックス 510"/>
        <xdr:cNvSpPr txBox="1"/>
      </xdr:nvSpPr>
      <xdr:spPr>
        <a:xfrm>
          <a:off x="15246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24331</xdr:rowOff>
    </xdr:from>
    <xdr:to>
      <xdr:col>76</xdr:col>
      <xdr:colOff>114300</xdr:colOff>
      <xdr:row>38</xdr:row>
      <xdr:rowOff>25400</xdr:rowOff>
    </xdr:to>
    <xdr:cxnSp macro="">
      <xdr:nvCxnSpPr>
        <xdr:cNvPr id="512" name="直線コネクタ 511"/>
        <xdr:cNvCxnSpPr/>
      </xdr:nvCxnSpPr>
      <xdr:spPr>
        <a:xfrm flipV="1">
          <a:off x="13703300" y="6539431"/>
          <a:ext cx="889000" cy="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136866</xdr:rowOff>
    </xdr:from>
    <xdr:to>
      <xdr:col>76</xdr:col>
      <xdr:colOff>165100</xdr:colOff>
      <xdr:row>38</xdr:row>
      <xdr:rowOff>67016</xdr:rowOff>
    </xdr:to>
    <xdr:sp macro="" textlink="">
      <xdr:nvSpPr>
        <xdr:cNvPr id="513" name="フローチャート: 判断 512"/>
        <xdr:cNvSpPr/>
      </xdr:nvSpPr>
      <xdr:spPr>
        <a:xfrm>
          <a:off x="14541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83543</xdr:rowOff>
    </xdr:from>
    <xdr:ext cx="469744" cy="259045"/>
    <xdr:sp macro="" textlink="">
      <xdr:nvSpPr>
        <xdr:cNvPr id="514" name="テキスト ボックス 513"/>
        <xdr:cNvSpPr txBox="1"/>
      </xdr:nvSpPr>
      <xdr:spPr>
        <a:xfrm>
          <a:off x="14357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23840</xdr:rowOff>
    </xdr:from>
    <xdr:to>
      <xdr:col>71</xdr:col>
      <xdr:colOff>177800</xdr:colOff>
      <xdr:row>38</xdr:row>
      <xdr:rowOff>25400</xdr:rowOff>
    </xdr:to>
    <xdr:cxnSp macro="">
      <xdr:nvCxnSpPr>
        <xdr:cNvPr id="515" name="直線コネクタ 514"/>
        <xdr:cNvCxnSpPr/>
      </xdr:nvCxnSpPr>
      <xdr:spPr>
        <a:xfrm>
          <a:off x="12814300" y="6538940"/>
          <a:ext cx="889000" cy="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125876</xdr:rowOff>
    </xdr:from>
    <xdr:to>
      <xdr:col>72</xdr:col>
      <xdr:colOff>38100</xdr:colOff>
      <xdr:row>38</xdr:row>
      <xdr:rowOff>56026</xdr:rowOff>
    </xdr:to>
    <xdr:sp macro="" textlink="">
      <xdr:nvSpPr>
        <xdr:cNvPr id="516" name="フローチャート: 判断 515"/>
        <xdr:cNvSpPr/>
      </xdr:nvSpPr>
      <xdr:spPr>
        <a:xfrm>
          <a:off x="13652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72553</xdr:rowOff>
    </xdr:from>
    <xdr:ext cx="469744" cy="259045"/>
    <xdr:sp macro="" textlink="">
      <xdr:nvSpPr>
        <xdr:cNvPr id="517" name="テキスト ボックス 516"/>
        <xdr:cNvSpPr txBox="1"/>
      </xdr:nvSpPr>
      <xdr:spPr>
        <a:xfrm>
          <a:off x="13468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126945</xdr:rowOff>
    </xdr:from>
    <xdr:to>
      <xdr:col>67</xdr:col>
      <xdr:colOff>101600</xdr:colOff>
      <xdr:row>38</xdr:row>
      <xdr:rowOff>57094</xdr:rowOff>
    </xdr:to>
    <xdr:sp macro="" textlink="">
      <xdr:nvSpPr>
        <xdr:cNvPr id="518" name="フローチャート: 判断 517"/>
        <xdr:cNvSpPr/>
      </xdr:nvSpPr>
      <xdr:spPr>
        <a:xfrm>
          <a:off x="12763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73622</xdr:rowOff>
    </xdr:from>
    <xdr:ext cx="469744" cy="259045"/>
    <xdr:sp macro="" textlink="">
      <xdr:nvSpPr>
        <xdr:cNvPr id="519" name="テキスト ボックス 518"/>
        <xdr:cNvSpPr txBox="1"/>
      </xdr:nvSpPr>
      <xdr:spPr>
        <a:xfrm>
          <a:off x="12579428" y="62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144644</xdr:rowOff>
    </xdr:from>
    <xdr:to>
      <xdr:col>85</xdr:col>
      <xdr:colOff>177800</xdr:colOff>
      <xdr:row>38</xdr:row>
      <xdr:rowOff>74794</xdr:rowOff>
    </xdr:to>
    <xdr:sp macro="" textlink="">
      <xdr:nvSpPr>
        <xdr:cNvPr id="525" name="楕円 524"/>
        <xdr:cNvSpPr/>
      </xdr:nvSpPr>
      <xdr:spPr>
        <a:xfrm>
          <a:off x="16268700" y="648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115093</xdr:rowOff>
    </xdr:from>
    <xdr:ext cx="378565" cy="259045"/>
    <xdr:sp macro="" textlink="">
      <xdr:nvSpPr>
        <xdr:cNvPr id="526" name="災害復旧事業費該当値テキスト"/>
        <xdr:cNvSpPr txBox="1"/>
      </xdr:nvSpPr>
      <xdr:spPr>
        <a:xfrm>
          <a:off x="16370300" y="6458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144684</xdr:rowOff>
    </xdr:from>
    <xdr:to>
      <xdr:col>81</xdr:col>
      <xdr:colOff>101600</xdr:colOff>
      <xdr:row>38</xdr:row>
      <xdr:rowOff>74834</xdr:rowOff>
    </xdr:to>
    <xdr:sp macro="" textlink="">
      <xdr:nvSpPr>
        <xdr:cNvPr id="527" name="楕円 526"/>
        <xdr:cNvSpPr/>
      </xdr:nvSpPr>
      <xdr:spPr>
        <a:xfrm>
          <a:off x="15430500" y="648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65961</xdr:rowOff>
    </xdr:from>
    <xdr:ext cx="378565" cy="259045"/>
    <xdr:sp macro="" textlink="">
      <xdr:nvSpPr>
        <xdr:cNvPr id="528" name="テキスト ボックス 527"/>
        <xdr:cNvSpPr txBox="1"/>
      </xdr:nvSpPr>
      <xdr:spPr>
        <a:xfrm>
          <a:off x="15292017" y="6581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144981</xdr:rowOff>
    </xdr:from>
    <xdr:to>
      <xdr:col>76</xdr:col>
      <xdr:colOff>165100</xdr:colOff>
      <xdr:row>38</xdr:row>
      <xdr:rowOff>75132</xdr:rowOff>
    </xdr:to>
    <xdr:sp macro="" textlink="">
      <xdr:nvSpPr>
        <xdr:cNvPr id="529" name="楕円 528"/>
        <xdr:cNvSpPr/>
      </xdr:nvSpPr>
      <xdr:spPr>
        <a:xfrm>
          <a:off x="14541500" y="64886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66258</xdr:rowOff>
    </xdr:from>
    <xdr:ext cx="378565" cy="259045"/>
    <xdr:sp macro="" textlink="">
      <xdr:nvSpPr>
        <xdr:cNvPr id="530" name="テキスト ボックス 529"/>
        <xdr:cNvSpPr txBox="1"/>
      </xdr:nvSpPr>
      <xdr:spPr>
        <a:xfrm>
          <a:off x="14403017" y="6581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1" name="楕円 530"/>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2" name="テキスト ボックス 531"/>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144490</xdr:rowOff>
    </xdr:from>
    <xdr:to>
      <xdr:col>67</xdr:col>
      <xdr:colOff>101600</xdr:colOff>
      <xdr:row>38</xdr:row>
      <xdr:rowOff>74640</xdr:rowOff>
    </xdr:to>
    <xdr:sp macro="" textlink="">
      <xdr:nvSpPr>
        <xdr:cNvPr id="533" name="楕円 532"/>
        <xdr:cNvSpPr/>
      </xdr:nvSpPr>
      <xdr:spPr>
        <a:xfrm>
          <a:off x="12763500" y="648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65767</xdr:rowOff>
    </xdr:from>
    <xdr:ext cx="378565" cy="259045"/>
    <xdr:sp macro="" textlink="">
      <xdr:nvSpPr>
        <xdr:cNvPr id="534" name="テキスト ボックス 533"/>
        <xdr:cNvSpPr txBox="1"/>
      </xdr:nvSpPr>
      <xdr:spPr>
        <a:xfrm>
          <a:off x="12625017" y="6580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107950</xdr:rowOff>
    </xdr:from>
    <xdr:to>
      <xdr:col>81</xdr:col>
      <xdr:colOff>101600</xdr:colOff>
      <xdr:row>56</xdr:row>
      <xdr:rowOff>38100</xdr:rowOff>
    </xdr:to>
    <xdr:sp macro="" textlink="">
      <xdr:nvSpPr>
        <xdr:cNvPr id="567" name="フローチャート: 判断 566"/>
        <xdr:cNvSpPr/>
      </xdr:nvSpPr>
      <xdr:spPr>
        <a:xfrm>
          <a:off x="15430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54627</xdr:rowOff>
    </xdr:from>
    <xdr:ext cx="249299" cy="259045"/>
    <xdr:sp macro="" textlink="">
      <xdr:nvSpPr>
        <xdr:cNvPr id="568" name="テキスト ボックス 567"/>
        <xdr:cNvSpPr txBox="1"/>
      </xdr:nvSpPr>
      <xdr:spPr>
        <a:xfrm>
          <a:off x="15356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1" name="テキスト ボックス 57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3" name="フローチャート: 判断 572"/>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4" name="テキスト ボックス 573"/>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5" name="フローチャート: 判断 57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6" name="テキスト ボックス 575"/>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5" name="テキスト ボックス 584"/>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7" name="テキスト ボックス 586"/>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3" name="直線コネクタ 612"/>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4" name="公債費最小値テキスト"/>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5" name="直線コネクタ 614"/>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6" name="公債費最大値テキスト"/>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7" name="直線コネクタ 616"/>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152575</xdr:rowOff>
    </xdr:from>
    <xdr:to>
      <xdr:col>85</xdr:col>
      <xdr:colOff>127000</xdr:colOff>
      <xdr:row>76</xdr:row>
      <xdr:rowOff>156863</xdr:rowOff>
    </xdr:to>
    <xdr:cxnSp macro="">
      <xdr:nvCxnSpPr>
        <xdr:cNvPr id="618" name="直線コネクタ 617"/>
        <xdr:cNvCxnSpPr/>
      </xdr:nvCxnSpPr>
      <xdr:spPr>
        <a:xfrm flipV="1">
          <a:off x="15481300" y="13182775"/>
          <a:ext cx="838200" cy="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157497</xdr:rowOff>
    </xdr:from>
    <xdr:ext cx="534377" cy="259045"/>
    <xdr:sp macro="" textlink="">
      <xdr:nvSpPr>
        <xdr:cNvPr id="619" name="公債費平均値テキスト"/>
        <xdr:cNvSpPr txBox="1"/>
      </xdr:nvSpPr>
      <xdr:spPr>
        <a:xfrm>
          <a:off x="16370300" y="1284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0" name="フローチャート: 判断 619"/>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156863</xdr:rowOff>
    </xdr:from>
    <xdr:to>
      <xdr:col>81</xdr:col>
      <xdr:colOff>50800</xdr:colOff>
      <xdr:row>76</xdr:row>
      <xdr:rowOff>171301</xdr:rowOff>
    </xdr:to>
    <xdr:cxnSp macro="">
      <xdr:nvCxnSpPr>
        <xdr:cNvPr id="621" name="直線コネクタ 620"/>
        <xdr:cNvCxnSpPr/>
      </xdr:nvCxnSpPr>
      <xdr:spPr>
        <a:xfrm flipV="1">
          <a:off x="14592300" y="13187063"/>
          <a:ext cx="889000" cy="1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2" name="フローチャート: 判断 621"/>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88685</xdr:rowOff>
    </xdr:from>
    <xdr:ext cx="534377" cy="259045"/>
    <xdr:sp macro="" textlink="">
      <xdr:nvSpPr>
        <xdr:cNvPr id="623" name="テキスト ボックス 622"/>
        <xdr:cNvSpPr txBox="1"/>
      </xdr:nvSpPr>
      <xdr:spPr>
        <a:xfrm>
          <a:off x="15214111" y="127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169281</xdr:rowOff>
    </xdr:from>
    <xdr:to>
      <xdr:col>76</xdr:col>
      <xdr:colOff>114300</xdr:colOff>
      <xdr:row>76</xdr:row>
      <xdr:rowOff>171301</xdr:rowOff>
    </xdr:to>
    <xdr:cxnSp macro="">
      <xdr:nvCxnSpPr>
        <xdr:cNvPr id="624" name="直線コネクタ 623"/>
        <xdr:cNvCxnSpPr/>
      </xdr:nvCxnSpPr>
      <xdr:spPr>
        <a:xfrm>
          <a:off x="13703300" y="13199481"/>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150101</xdr:rowOff>
    </xdr:from>
    <xdr:to>
      <xdr:col>76</xdr:col>
      <xdr:colOff>165100</xdr:colOff>
      <xdr:row>76</xdr:row>
      <xdr:rowOff>80251</xdr:rowOff>
    </xdr:to>
    <xdr:sp macro="" textlink="">
      <xdr:nvSpPr>
        <xdr:cNvPr id="625" name="フローチャート: 判断 624"/>
        <xdr:cNvSpPr/>
      </xdr:nvSpPr>
      <xdr:spPr>
        <a:xfrm>
          <a:off x="14541500" y="1300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96778</xdr:rowOff>
    </xdr:from>
    <xdr:ext cx="534377" cy="259045"/>
    <xdr:sp macro="" textlink="">
      <xdr:nvSpPr>
        <xdr:cNvPr id="626" name="テキスト ボックス 625"/>
        <xdr:cNvSpPr txBox="1"/>
      </xdr:nvSpPr>
      <xdr:spPr>
        <a:xfrm>
          <a:off x="14325111" y="127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169281</xdr:rowOff>
    </xdr:from>
    <xdr:to>
      <xdr:col>71</xdr:col>
      <xdr:colOff>177800</xdr:colOff>
      <xdr:row>77</xdr:row>
      <xdr:rowOff>6719</xdr:rowOff>
    </xdr:to>
    <xdr:cxnSp macro="">
      <xdr:nvCxnSpPr>
        <xdr:cNvPr id="627" name="直線コネクタ 626"/>
        <xdr:cNvCxnSpPr/>
      </xdr:nvCxnSpPr>
      <xdr:spPr>
        <a:xfrm flipV="1">
          <a:off x="12814300" y="13199481"/>
          <a:ext cx="889000" cy="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103384</xdr:rowOff>
    </xdr:from>
    <xdr:to>
      <xdr:col>72</xdr:col>
      <xdr:colOff>38100</xdr:colOff>
      <xdr:row>76</xdr:row>
      <xdr:rowOff>33534</xdr:rowOff>
    </xdr:to>
    <xdr:sp macro="" textlink="">
      <xdr:nvSpPr>
        <xdr:cNvPr id="628" name="フローチャート: 判断 627"/>
        <xdr:cNvSpPr/>
      </xdr:nvSpPr>
      <xdr:spPr>
        <a:xfrm>
          <a:off x="13652500" y="1296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50061</xdr:rowOff>
    </xdr:from>
    <xdr:ext cx="534377" cy="259045"/>
    <xdr:sp macro="" textlink="">
      <xdr:nvSpPr>
        <xdr:cNvPr id="629" name="テキスト ボックス 628"/>
        <xdr:cNvSpPr txBox="1"/>
      </xdr:nvSpPr>
      <xdr:spPr>
        <a:xfrm>
          <a:off x="13436111" y="1273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82801</xdr:rowOff>
    </xdr:from>
    <xdr:to>
      <xdr:col>67</xdr:col>
      <xdr:colOff>101600</xdr:colOff>
      <xdr:row>76</xdr:row>
      <xdr:rowOff>12951</xdr:rowOff>
    </xdr:to>
    <xdr:sp macro="" textlink="">
      <xdr:nvSpPr>
        <xdr:cNvPr id="630" name="フローチャート: 判断 629"/>
        <xdr:cNvSpPr/>
      </xdr:nvSpPr>
      <xdr:spPr>
        <a:xfrm>
          <a:off x="12763500" y="1294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29478</xdr:rowOff>
    </xdr:from>
    <xdr:ext cx="534377" cy="259045"/>
    <xdr:sp macro="" textlink="">
      <xdr:nvSpPr>
        <xdr:cNvPr id="631" name="テキスト ボックス 630"/>
        <xdr:cNvSpPr txBox="1"/>
      </xdr:nvSpPr>
      <xdr:spPr>
        <a:xfrm>
          <a:off x="12547111" y="1271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101775</xdr:rowOff>
    </xdr:from>
    <xdr:to>
      <xdr:col>85</xdr:col>
      <xdr:colOff>177800</xdr:colOff>
      <xdr:row>77</xdr:row>
      <xdr:rowOff>31925</xdr:rowOff>
    </xdr:to>
    <xdr:sp macro="" textlink="">
      <xdr:nvSpPr>
        <xdr:cNvPr id="637" name="楕円 636"/>
        <xdr:cNvSpPr/>
      </xdr:nvSpPr>
      <xdr:spPr>
        <a:xfrm>
          <a:off x="16268700" y="131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80202</xdr:rowOff>
    </xdr:from>
    <xdr:ext cx="534377" cy="259045"/>
    <xdr:sp macro="" textlink="">
      <xdr:nvSpPr>
        <xdr:cNvPr id="638" name="公債費該当値テキスト"/>
        <xdr:cNvSpPr txBox="1"/>
      </xdr:nvSpPr>
      <xdr:spPr>
        <a:xfrm>
          <a:off x="16370300" y="1311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106063</xdr:rowOff>
    </xdr:from>
    <xdr:to>
      <xdr:col>81</xdr:col>
      <xdr:colOff>101600</xdr:colOff>
      <xdr:row>77</xdr:row>
      <xdr:rowOff>36213</xdr:rowOff>
    </xdr:to>
    <xdr:sp macro="" textlink="">
      <xdr:nvSpPr>
        <xdr:cNvPr id="639" name="楕円 638"/>
        <xdr:cNvSpPr/>
      </xdr:nvSpPr>
      <xdr:spPr>
        <a:xfrm>
          <a:off x="15430500" y="1313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27340</xdr:rowOff>
    </xdr:from>
    <xdr:ext cx="534377" cy="259045"/>
    <xdr:sp macro="" textlink="">
      <xdr:nvSpPr>
        <xdr:cNvPr id="640" name="テキスト ボックス 639"/>
        <xdr:cNvSpPr txBox="1"/>
      </xdr:nvSpPr>
      <xdr:spPr>
        <a:xfrm>
          <a:off x="15214111" y="1322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120501</xdr:rowOff>
    </xdr:from>
    <xdr:to>
      <xdr:col>76</xdr:col>
      <xdr:colOff>165100</xdr:colOff>
      <xdr:row>77</xdr:row>
      <xdr:rowOff>50651</xdr:rowOff>
    </xdr:to>
    <xdr:sp macro="" textlink="">
      <xdr:nvSpPr>
        <xdr:cNvPr id="641" name="楕円 640"/>
        <xdr:cNvSpPr/>
      </xdr:nvSpPr>
      <xdr:spPr>
        <a:xfrm>
          <a:off x="14541500" y="1315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41778</xdr:rowOff>
    </xdr:from>
    <xdr:ext cx="534377" cy="259045"/>
    <xdr:sp macro="" textlink="">
      <xdr:nvSpPr>
        <xdr:cNvPr id="642" name="テキスト ボックス 641"/>
        <xdr:cNvSpPr txBox="1"/>
      </xdr:nvSpPr>
      <xdr:spPr>
        <a:xfrm>
          <a:off x="14325111" y="1324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118481</xdr:rowOff>
    </xdr:from>
    <xdr:to>
      <xdr:col>72</xdr:col>
      <xdr:colOff>38100</xdr:colOff>
      <xdr:row>77</xdr:row>
      <xdr:rowOff>48631</xdr:rowOff>
    </xdr:to>
    <xdr:sp macro="" textlink="">
      <xdr:nvSpPr>
        <xdr:cNvPr id="643" name="楕円 642"/>
        <xdr:cNvSpPr/>
      </xdr:nvSpPr>
      <xdr:spPr>
        <a:xfrm>
          <a:off x="13652500" y="1314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39758</xdr:rowOff>
    </xdr:from>
    <xdr:ext cx="534377" cy="259045"/>
    <xdr:sp macro="" textlink="">
      <xdr:nvSpPr>
        <xdr:cNvPr id="644" name="テキスト ボックス 643"/>
        <xdr:cNvSpPr txBox="1"/>
      </xdr:nvSpPr>
      <xdr:spPr>
        <a:xfrm>
          <a:off x="13436111" y="1324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127369</xdr:rowOff>
    </xdr:from>
    <xdr:to>
      <xdr:col>67</xdr:col>
      <xdr:colOff>101600</xdr:colOff>
      <xdr:row>77</xdr:row>
      <xdr:rowOff>57519</xdr:rowOff>
    </xdr:to>
    <xdr:sp macro="" textlink="">
      <xdr:nvSpPr>
        <xdr:cNvPr id="645" name="楕円 644"/>
        <xdr:cNvSpPr/>
      </xdr:nvSpPr>
      <xdr:spPr>
        <a:xfrm>
          <a:off x="12763500" y="1315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48646</xdr:rowOff>
    </xdr:from>
    <xdr:ext cx="534377" cy="259045"/>
    <xdr:sp macro="" textlink="">
      <xdr:nvSpPr>
        <xdr:cNvPr id="646" name="テキスト ボックス 645"/>
        <xdr:cNvSpPr txBox="1"/>
      </xdr:nvSpPr>
      <xdr:spPr>
        <a:xfrm>
          <a:off x="12547111" y="1325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2" name="直線コネクタ 671"/>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3" name="積立金最小値テキスト"/>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4" name="直線コネクタ 673"/>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5" name="積立金最大値テキスト"/>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6" name="直線コネクタ 675"/>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89636</xdr:rowOff>
    </xdr:from>
    <xdr:to>
      <xdr:col>85</xdr:col>
      <xdr:colOff>127000</xdr:colOff>
      <xdr:row>99</xdr:row>
      <xdr:rowOff>98732</xdr:rowOff>
    </xdr:to>
    <xdr:cxnSp macro="">
      <xdr:nvCxnSpPr>
        <xdr:cNvPr id="677" name="直線コネクタ 676"/>
        <xdr:cNvCxnSpPr/>
      </xdr:nvCxnSpPr>
      <xdr:spPr>
        <a:xfrm>
          <a:off x="15481300" y="17063186"/>
          <a:ext cx="838200" cy="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17056</xdr:rowOff>
    </xdr:from>
    <xdr:ext cx="534377" cy="259045"/>
    <xdr:sp macro="" textlink="">
      <xdr:nvSpPr>
        <xdr:cNvPr id="678" name="積立金平均値テキスト"/>
        <xdr:cNvSpPr txBox="1"/>
      </xdr:nvSpPr>
      <xdr:spPr>
        <a:xfrm>
          <a:off x="16370300" y="16476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9" name="フローチャート: 判断 678"/>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89636</xdr:rowOff>
    </xdr:from>
    <xdr:to>
      <xdr:col>81</xdr:col>
      <xdr:colOff>50800</xdr:colOff>
      <xdr:row>99</xdr:row>
      <xdr:rowOff>98112</xdr:rowOff>
    </xdr:to>
    <xdr:cxnSp macro="">
      <xdr:nvCxnSpPr>
        <xdr:cNvPr id="680" name="直線コネクタ 679"/>
        <xdr:cNvCxnSpPr/>
      </xdr:nvCxnSpPr>
      <xdr:spPr>
        <a:xfrm flipV="1">
          <a:off x="14592300" y="17063186"/>
          <a:ext cx="889000" cy="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81" name="フローチャート: 判断 680"/>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160360</xdr:rowOff>
    </xdr:from>
    <xdr:ext cx="534377" cy="259045"/>
    <xdr:sp macro="" textlink="">
      <xdr:nvSpPr>
        <xdr:cNvPr id="682" name="テキスト ボックス 681"/>
        <xdr:cNvSpPr txBox="1"/>
      </xdr:nvSpPr>
      <xdr:spPr>
        <a:xfrm>
          <a:off x="15214111" y="1644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52277</xdr:rowOff>
    </xdr:from>
    <xdr:to>
      <xdr:col>76</xdr:col>
      <xdr:colOff>114300</xdr:colOff>
      <xdr:row>99</xdr:row>
      <xdr:rowOff>98112</xdr:rowOff>
    </xdr:to>
    <xdr:cxnSp macro="">
      <xdr:nvCxnSpPr>
        <xdr:cNvPr id="683" name="直線コネクタ 682"/>
        <xdr:cNvCxnSpPr/>
      </xdr:nvCxnSpPr>
      <xdr:spPr>
        <a:xfrm>
          <a:off x="13703300" y="17025827"/>
          <a:ext cx="889000" cy="4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32142</xdr:rowOff>
    </xdr:from>
    <xdr:to>
      <xdr:col>76</xdr:col>
      <xdr:colOff>165100</xdr:colOff>
      <xdr:row>97</xdr:row>
      <xdr:rowOff>133742</xdr:rowOff>
    </xdr:to>
    <xdr:sp macro="" textlink="">
      <xdr:nvSpPr>
        <xdr:cNvPr id="684" name="フローチャート: 判断 683"/>
        <xdr:cNvSpPr/>
      </xdr:nvSpPr>
      <xdr:spPr>
        <a:xfrm>
          <a:off x="14541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150269</xdr:rowOff>
    </xdr:from>
    <xdr:ext cx="534377" cy="259045"/>
    <xdr:sp macro="" textlink="">
      <xdr:nvSpPr>
        <xdr:cNvPr id="685" name="テキスト ボックス 684"/>
        <xdr:cNvSpPr txBox="1"/>
      </xdr:nvSpPr>
      <xdr:spPr>
        <a:xfrm>
          <a:off x="14325111" y="1643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52277</xdr:rowOff>
    </xdr:from>
    <xdr:to>
      <xdr:col>71</xdr:col>
      <xdr:colOff>177800</xdr:colOff>
      <xdr:row>99</xdr:row>
      <xdr:rowOff>98357</xdr:rowOff>
    </xdr:to>
    <xdr:cxnSp macro="">
      <xdr:nvCxnSpPr>
        <xdr:cNvPr id="686" name="直線コネクタ 685"/>
        <xdr:cNvCxnSpPr/>
      </xdr:nvCxnSpPr>
      <xdr:spPr>
        <a:xfrm flipV="1">
          <a:off x="12814300" y="17025827"/>
          <a:ext cx="889000" cy="4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34999</xdr:rowOff>
    </xdr:from>
    <xdr:to>
      <xdr:col>72</xdr:col>
      <xdr:colOff>38100</xdr:colOff>
      <xdr:row>97</xdr:row>
      <xdr:rowOff>136599</xdr:rowOff>
    </xdr:to>
    <xdr:sp macro="" textlink="">
      <xdr:nvSpPr>
        <xdr:cNvPr id="687" name="フローチャート: 判断 686"/>
        <xdr:cNvSpPr/>
      </xdr:nvSpPr>
      <xdr:spPr>
        <a:xfrm>
          <a:off x="13652500" y="1666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153126</xdr:rowOff>
    </xdr:from>
    <xdr:ext cx="534377" cy="259045"/>
    <xdr:sp macro="" textlink="">
      <xdr:nvSpPr>
        <xdr:cNvPr id="688" name="テキスト ボックス 687"/>
        <xdr:cNvSpPr txBox="1"/>
      </xdr:nvSpPr>
      <xdr:spPr>
        <a:xfrm>
          <a:off x="13436111" y="1644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49434</xdr:rowOff>
    </xdr:from>
    <xdr:to>
      <xdr:col>67</xdr:col>
      <xdr:colOff>101600</xdr:colOff>
      <xdr:row>97</xdr:row>
      <xdr:rowOff>151034</xdr:rowOff>
    </xdr:to>
    <xdr:sp macro="" textlink="">
      <xdr:nvSpPr>
        <xdr:cNvPr id="689" name="フローチャート: 判断 688"/>
        <xdr:cNvSpPr/>
      </xdr:nvSpPr>
      <xdr:spPr>
        <a:xfrm>
          <a:off x="12763500" y="166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167561</xdr:rowOff>
    </xdr:from>
    <xdr:ext cx="534377" cy="259045"/>
    <xdr:sp macro="" textlink="">
      <xdr:nvSpPr>
        <xdr:cNvPr id="690" name="テキスト ボックス 689"/>
        <xdr:cNvSpPr txBox="1"/>
      </xdr:nvSpPr>
      <xdr:spPr>
        <a:xfrm>
          <a:off x="12547111" y="1645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47932</xdr:rowOff>
    </xdr:from>
    <xdr:to>
      <xdr:col>85</xdr:col>
      <xdr:colOff>177800</xdr:colOff>
      <xdr:row>99</xdr:row>
      <xdr:rowOff>149532</xdr:rowOff>
    </xdr:to>
    <xdr:sp macro="" textlink="">
      <xdr:nvSpPr>
        <xdr:cNvPr id="696" name="楕円 695"/>
        <xdr:cNvSpPr/>
      </xdr:nvSpPr>
      <xdr:spPr>
        <a:xfrm>
          <a:off x="16268700" y="1702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134309</xdr:rowOff>
    </xdr:from>
    <xdr:ext cx="249299" cy="259045"/>
    <xdr:sp macro="" textlink="">
      <xdr:nvSpPr>
        <xdr:cNvPr id="697" name="積立金該当値テキスト"/>
        <xdr:cNvSpPr txBox="1"/>
      </xdr:nvSpPr>
      <xdr:spPr>
        <a:xfrm>
          <a:off x="16370300" y="169364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38836</xdr:rowOff>
    </xdr:from>
    <xdr:to>
      <xdr:col>81</xdr:col>
      <xdr:colOff>101600</xdr:colOff>
      <xdr:row>99</xdr:row>
      <xdr:rowOff>140436</xdr:rowOff>
    </xdr:to>
    <xdr:sp macro="" textlink="">
      <xdr:nvSpPr>
        <xdr:cNvPr id="698" name="楕円 697"/>
        <xdr:cNvSpPr/>
      </xdr:nvSpPr>
      <xdr:spPr>
        <a:xfrm>
          <a:off x="15430500" y="170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131563</xdr:rowOff>
    </xdr:from>
    <xdr:ext cx="378565" cy="259045"/>
    <xdr:sp macro="" textlink="">
      <xdr:nvSpPr>
        <xdr:cNvPr id="699" name="テキスト ボックス 698"/>
        <xdr:cNvSpPr txBox="1"/>
      </xdr:nvSpPr>
      <xdr:spPr>
        <a:xfrm>
          <a:off x="15292017" y="17105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47312</xdr:rowOff>
    </xdr:from>
    <xdr:to>
      <xdr:col>76</xdr:col>
      <xdr:colOff>165100</xdr:colOff>
      <xdr:row>99</xdr:row>
      <xdr:rowOff>148912</xdr:rowOff>
    </xdr:to>
    <xdr:sp macro="" textlink="">
      <xdr:nvSpPr>
        <xdr:cNvPr id="700" name="楕円 699"/>
        <xdr:cNvSpPr/>
      </xdr:nvSpPr>
      <xdr:spPr>
        <a:xfrm>
          <a:off x="14541500" y="1702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140039</xdr:rowOff>
    </xdr:from>
    <xdr:ext cx="313932" cy="259045"/>
    <xdr:sp macro="" textlink="">
      <xdr:nvSpPr>
        <xdr:cNvPr id="701" name="テキスト ボックス 700"/>
        <xdr:cNvSpPr txBox="1"/>
      </xdr:nvSpPr>
      <xdr:spPr>
        <a:xfrm>
          <a:off x="14435333" y="171135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1477</xdr:rowOff>
    </xdr:from>
    <xdr:to>
      <xdr:col>72</xdr:col>
      <xdr:colOff>38100</xdr:colOff>
      <xdr:row>99</xdr:row>
      <xdr:rowOff>103077</xdr:rowOff>
    </xdr:to>
    <xdr:sp macro="" textlink="">
      <xdr:nvSpPr>
        <xdr:cNvPr id="702" name="楕円 701"/>
        <xdr:cNvSpPr/>
      </xdr:nvSpPr>
      <xdr:spPr>
        <a:xfrm>
          <a:off x="13652500" y="1697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94204</xdr:rowOff>
    </xdr:from>
    <xdr:ext cx="469744" cy="259045"/>
    <xdr:sp macro="" textlink="">
      <xdr:nvSpPr>
        <xdr:cNvPr id="703" name="テキスト ボックス 702"/>
        <xdr:cNvSpPr txBox="1"/>
      </xdr:nvSpPr>
      <xdr:spPr>
        <a:xfrm>
          <a:off x="13468428" y="1706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47557</xdr:rowOff>
    </xdr:from>
    <xdr:to>
      <xdr:col>67</xdr:col>
      <xdr:colOff>101600</xdr:colOff>
      <xdr:row>99</xdr:row>
      <xdr:rowOff>149157</xdr:rowOff>
    </xdr:to>
    <xdr:sp macro="" textlink="">
      <xdr:nvSpPr>
        <xdr:cNvPr id="704" name="楕円 703"/>
        <xdr:cNvSpPr/>
      </xdr:nvSpPr>
      <xdr:spPr>
        <a:xfrm>
          <a:off x="12763500" y="1702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140284</xdr:rowOff>
    </xdr:from>
    <xdr:ext cx="313932" cy="259045"/>
    <xdr:sp macro="" textlink="">
      <xdr:nvSpPr>
        <xdr:cNvPr id="705" name="テキスト ボックス 704"/>
        <xdr:cNvSpPr txBox="1"/>
      </xdr:nvSpPr>
      <xdr:spPr>
        <a:xfrm>
          <a:off x="12657333" y="171138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31" name="直線コネクタ 730"/>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4" name="投資及び出資金最大値テキスト"/>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5" name="直線コネクタ 734"/>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7" name="投資及び出資金平均値テキスト"/>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8" name="フローチャート: 判断 737"/>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40" name="フローチャート: 判断 739"/>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137500</xdr:rowOff>
    </xdr:from>
    <xdr:ext cx="378565" cy="259045"/>
    <xdr:sp macro="" textlink="">
      <xdr:nvSpPr>
        <xdr:cNvPr id="741" name="テキスト ボックス 740"/>
        <xdr:cNvSpPr txBox="1"/>
      </xdr:nvSpPr>
      <xdr:spPr>
        <a:xfrm>
          <a:off x="21134017" y="648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37694</xdr:rowOff>
    </xdr:from>
    <xdr:to>
      <xdr:col>107</xdr:col>
      <xdr:colOff>101600</xdr:colOff>
      <xdr:row>39</xdr:row>
      <xdr:rowOff>139294</xdr:rowOff>
    </xdr:to>
    <xdr:sp macro="" textlink="">
      <xdr:nvSpPr>
        <xdr:cNvPr id="743" name="フローチャート: 判断 742"/>
        <xdr:cNvSpPr/>
      </xdr:nvSpPr>
      <xdr:spPr>
        <a:xfrm>
          <a:off x="20383500" y="67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155821</xdr:rowOff>
    </xdr:from>
    <xdr:ext cx="378565" cy="259045"/>
    <xdr:sp macro="" textlink="">
      <xdr:nvSpPr>
        <xdr:cNvPr id="744" name="テキスト ボックス 743"/>
        <xdr:cNvSpPr txBox="1"/>
      </xdr:nvSpPr>
      <xdr:spPr>
        <a:xfrm>
          <a:off x="20245017" y="6499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15487</xdr:rowOff>
    </xdr:from>
    <xdr:to>
      <xdr:col>102</xdr:col>
      <xdr:colOff>165100</xdr:colOff>
      <xdr:row>39</xdr:row>
      <xdr:rowOff>117087</xdr:rowOff>
    </xdr:to>
    <xdr:sp macro="" textlink="">
      <xdr:nvSpPr>
        <xdr:cNvPr id="746" name="フローチャート: 判断 745"/>
        <xdr:cNvSpPr/>
      </xdr:nvSpPr>
      <xdr:spPr>
        <a:xfrm>
          <a:off x="19494500" y="670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133614</xdr:rowOff>
    </xdr:from>
    <xdr:ext cx="378565" cy="259045"/>
    <xdr:sp macro="" textlink="">
      <xdr:nvSpPr>
        <xdr:cNvPr id="747" name="テキスト ボックス 746"/>
        <xdr:cNvSpPr txBox="1"/>
      </xdr:nvSpPr>
      <xdr:spPr>
        <a:xfrm>
          <a:off x="19356017" y="6477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16956</xdr:rowOff>
    </xdr:from>
    <xdr:to>
      <xdr:col>98</xdr:col>
      <xdr:colOff>38100</xdr:colOff>
      <xdr:row>39</xdr:row>
      <xdr:rowOff>118556</xdr:rowOff>
    </xdr:to>
    <xdr:sp macro="" textlink="">
      <xdr:nvSpPr>
        <xdr:cNvPr id="748" name="フローチャート: 判断 747"/>
        <xdr:cNvSpPr/>
      </xdr:nvSpPr>
      <xdr:spPr>
        <a:xfrm>
          <a:off x="18605500" y="670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135083</xdr:rowOff>
    </xdr:from>
    <xdr:ext cx="378565" cy="259045"/>
    <xdr:sp macro="" textlink="">
      <xdr:nvSpPr>
        <xdr:cNvPr id="749" name="テキスト ボックス 748"/>
        <xdr:cNvSpPr txBox="1"/>
      </xdr:nvSpPr>
      <xdr:spPr>
        <a:xfrm>
          <a:off x="18467017" y="6478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142242</xdr:rowOff>
    </xdr:from>
    <xdr:ext cx="249299" cy="259045"/>
    <xdr:sp macro="" textlink="">
      <xdr:nvSpPr>
        <xdr:cNvPr id="756" name="投資及び出資金該当値テキスト"/>
        <xdr:cNvSpPr txBox="1"/>
      </xdr:nvSpPr>
      <xdr:spPr>
        <a:xfrm>
          <a:off x="22212300" y="66573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8" name="直線コネクタ 787"/>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91" name="貸付金最大値テキスト"/>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2" name="直線コネクタ 791"/>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92841</xdr:rowOff>
    </xdr:from>
    <xdr:ext cx="469744" cy="259045"/>
    <xdr:sp macro="" textlink="">
      <xdr:nvSpPr>
        <xdr:cNvPr id="794" name="貸付金平均値テキスト"/>
        <xdr:cNvSpPr txBox="1"/>
      </xdr:nvSpPr>
      <xdr:spPr>
        <a:xfrm>
          <a:off x="22212300" y="9865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5" name="フローチャート: 判断 794"/>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7" name="フローチャート: 判断 796"/>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28986</xdr:rowOff>
    </xdr:from>
    <xdr:ext cx="469744" cy="259045"/>
    <xdr:sp macro="" textlink="">
      <xdr:nvSpPr>
        <xdr:cNvPr id="798" name="テキスト ボックス 797"/>
        <xdr:cNvSpPr txBox="1"/>
      </xdr:nvSpPr>
      <xdr:spPr>
        <a:xfrm>
          <a:off x="21088428" y="98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116180</xdr:rowOff>
    </xdr:from>
    <xdr:to>
      <xdr:col>107</xdr:col>
      <xdr:colOff>101600</xdr:colOff>
      <xdr:row>59</xdr:row>
      <xdr:rowOff>46330</xdr:rowOff>
    </xdr:to>
    <xdr:sp macro="" textlink="">
      <xdr:nvSpPr>
        <xdr:cNvPr id="800" name="フローチャート: 判断 799"/>
        <xdr:cNvSpPr/>
      </xdr:nvSpPr>
      <xdr:spPr>
        <a:xfrm>
          <a:off x="20383500" y="100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62857</xdr:rowOff>
    </xdr:from>
    <xdr:ext cx="469744" cy="259045"/>
    <xdr:sp macro="" textlink="">
      <xdr:nvSpPr>
        <xdr:cNvPr id="801" name="テキスト ボックス 800"/>
        <xdr:cNvSpPr txBox="1"/>
      </xdr:nvSpPr>
      <xdr:spPr>
        <a:xfrm>
          <a:off x="20199428" y="983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97854</xdr:rowOff>
    </xdr:from>
    <xdr:to>
      <xdr:col>102</xdr:col>
      <xdr:colOff>165100</xdr:colOff>
      <xdr:row>59</xdr:row>
      <xdr:rowOff>28004</xdr:rowOff>
    </xdr:to>
    <xdr:sp macro="" textlink="">
      <xdr:nvSpPr>
        <xdr:cNvPr id="803" name="フローチャート: 判断 802"/>
        <xdr:cNvSpPr/>
      </xdr:nvSpPr>
      <xdr:spPr>
        <a:xfrm>
          <a:off x="19494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44531</xdr:rowOff>
    </xdr:from>
    <xdr:ext cx="469744" cy="259045"/>
    <xdr:sp macro="" textlink="">
      <xdr:nvSpPr>
        <xdr:cNvPr id="804" name="テキスト ボックス 803"/>
        <xdr:cNvSpPr txBox="1"/>
      </xdr:nvSpPr>
      <xdr:spPr>
        <a:xfrm>
          <a:off x="19310428" y="981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17844</xdr:rowOff>
    </xdr:from>
    <xdr:to>
      <xdr:col>98</xdr:col>
      <xdr:colOff>38100</xdr:colOff>
      <xdr:row>58</xdr:row>
      <xdr:rowOff>119444</xdr:rowOff>
    </xdr:to>
    <xdr:sp macro="" textlink="">
      <xdr:nvSpPr>
        <xdr:cNvPr id="805" name="フローチャート: 判断 804"/>
        <xdr:cNvSpPr/>
      </xdr:nvSpPr>
      <xdr:spPr>
        <a:xfrm>
          <a:off x="18605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135971</xdr:rowOff>
    </xdr:from>
    <xdr:ext cx="469744" cy="259045"/>
    <xdr:sp macro="" textlink="">
      <xdr:nvSpPr>
        <xdr:cNvPr id="806" name="テキスト ボックス 805"/>
        <xdr:cNvSpPr txBox="1"/>
      </xdr:nvSpPr>
      <xdr:spPr>
        <a:xfrm>
          <a:off x="18421428" y="973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8" name="直線コネクタ 847"/>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9" name="繰出金最小値テキスト"/>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50" name="直線コネクタ 849"/>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51" name="繰出金最大値テキスト"/>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2" name="直線コネクタ 851"/>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95058</xdr:rowOff>
    </xdr:from>
    <xdr:to>
      <xdr:col>116</xdr:col>
      <xdr:colOff>63500</xdr:colOff>
      <xdr:row>78</xdr:row>
      <xdr:rowOff>109035</xdr:rowOff>
    </xdr:to>
    <xdr:cxnSp macro="">
      <xdr:nvCxnSpPr>
        <xdr:cNvPr id="853" name="直線コネクタ 852"/>
        <xdr:cNvCxnSpPr/>
      </xdr:nvCxnSpPr>
      <xdr:spPr>
        <a:xfrm>
          <a:off x="21323300" y="13468158"/>
          <a:ext cx="838200" cy="1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134082</xdr:rowOff>
    </xdr:from>
    <xdr:ext cx="534377" cy="259045"/>
    <xdr:sp macro="" textlink="">
      <xdr:nvSpPr>
        <xdr:cNvPr id="854" name="繰出金平均値テキスト"/>
        <xdr:cNvSpPr txBox="1"/>
      </xdr:nvSpPr>
      <xdr:spPr>
        <a:xfrm>
          <a:off x="22212300" y="12821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5" name="フローチャート: 判断 854"/>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95058</xdr:rowOff>
    </xdr:from>
    <xdr:to>
      <xdr:col>111</xdr:col>
      <xdr:colOff>177800</xdr:colOff>
      <xdr:row>78</xdr:row>
      <xdr:rowOff>105541</xdr:rowOff>
    </xdr:to>
    <xdr:cxnSp macro="">
      <xdr:nvCxnSpPr>
        <xdr:cNvPr id="856" name="直線コネクタ 855"/>
        <xdr:cNvCxnSpPr/>
      </xdr:nvCxnSpPr>
      <xdr:spPr>
        <a:xfrm flipV="1">
          <a:off x="20434300" y="13468158"/>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7" name="フローチャート: 判断 856"/>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57539</xdr:rowOff>
    </xdr:from>
    <xdr:ext cx="534377" cy="259045"/>
    <xdr:sp macro="" textlink="">
      <xdr:nvSpPr>
        <xdr:cNvPr id="858" name="テキスト ボックス 857"/>
        <xdr:cNvSpPr txBox="1"/>
      </xdr:nvSpPr>
      <xdr:spPr>
        <a:xfrm>
          <a:off x="21056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102879</xdr:rowOff>
    </xdr:from>
    <xdr:to>
      <xdr:col>107</xdr:col>
      <xdr:colOff>50800</xdr:colOff>
      <xdr:row>78</xdr:row>
      <xdr:rowOff>105541</xdr:rowOff>
    </xdr:to>
    <xdr:cxnSp macro="">
      <xdr:nvCxnSpPr>
        <xdr:cNvPr id="859" name="直線コネクタ 858"/>
        <xdr:cNvCxnSpPr/>
      </xdr:nvCxnSpPr>
      <xdr:spPr>
        <a:xfrm>
          <a:off x="19545300" y="13475979"/>
          <a:ext cx="889000" cy="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120087</xdr:rowOff>
    </xdr:from>
    <xdr:to>
      <xdr:col>107</xdr:col>
      <xdr:colOff>101600</xdr:colOff>
      <xdr:row>76</xdr:row>
      <xdr:rowOff>50237</xdr:rowOff>
    </xdr:to>
    <xdr:sp macro="" textlink="">
      <xdr:nvSpPr>
        <xdr:cNvPr id="860" name="フローチャート: 判断 859"/>
        <xdr:cNvSpPr/>
      </xdr:nvSpPr>
      <xdr:spPr>
        <a:xfrm>
          <a:off x="20383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66764</xdr:rowOff>
    </xdr:from>
    <xdr:ext cx="534377" cy="259045"/>
    <xdr:sp macro="" textlink="">
      <xdr:nvSpPr>
        <xdr:cNvPr id="861" name="テキスト ボックス 860"/>
        <xdr:cNvSpPr txBox="1"/>
      </xdr:nvSpPr>
      <xdr:spPr>
        <a:xfrm>
          <a:off x="20167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87106</xdr:rowOff>
    </xdr:from>
    <xdr:to>
      <xdr:col>102</xdr:col>
      <xdr:colOff>114300</xdr:colOff>
      <xdr:row>78</xdr:row>
      <xdr:rowOff>102879</xdr:rowOff>
    </xdr:to>
    <xdr:cxnSp macro="">
      <xdr:nvCxnSpPr>
        <xdr:cNvPr id="862" name="直線コネクタ 861"/>
        <xdr:cNvCxnSpPr/>
      </xdr:nvCxnSpPr>
      <xdr:spPr>
        <a:xfrm>
          <a:off x="18656300" y="13460206"/>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129542</xdr:rowOff>
    </xdr:from>
    <xdr:to>
      <xdr:col>102</xdr:col>
      <xdr:colOff>165100</xdr:colOff>
      <xdr:row>76</xdr:row>
      <xdr:rowOff>59692</xdr:rowOff>
    </xdr:to>
    <xdr:sp macro="" textlink="">
      <xdr:nvSpPr>
        <xdr:cNvPr id="863" name="フローチャート: 判断 862"/>
        <xdr:cNvSpPr/>
      </xdr:nvSpPr>
      <xdr:spPr>
        <a:xfrm>
          <a:off x="19494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76219</xdr:rowOff>
    </xdr:from>
    <xdr:ext cx="534377" cy="259045"/>
    <xdr:sp macro="" textlink="">
      <xdr:nvSpPr>
        <xdr:cNvPr id="864" name="テキスト ボックス 863"/>
        <xdr:cNvSpPr txBox="1"/>
      </xdr:nvSpPr>
      <xdr:spPr>
        <a:xfrm>
          <a:off x="19278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3158</xdr:rowOff>
    </xdr:from>
    <xdr:to>
      <xdr:col>98</xdr:col>
      <xdr:colOff>38100</xdr:colOff>
      <xdr:row>76</xdr:row>
      <xdr:rowOff>104758</xdr:rowOff>
    </xdr:to>
    <xdr:sp macro="" textlink="">
      <xdr:nvSpPr>
        <xdr:cNvPr id="865" name="フローチャート: 判断 864"/>
        <xdr:cNvSpPr/>
      </xdr:nvSpPr>
      <xdr:spPr>
        <a:xfrm>
          <a:off x="18605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121286</xdr:rowOff>
    </xdr:from>
    <xdr:ext cx="534377" cy="259045"/>
    <xdr:sp macro="" textlink="">
      <xdr:nvSpPr>
        <xdr:cNvPr id="866" name="テキスト ボックス 865"/>
        <xdr:cNvSpPr txBox="1"/>
      </xdr:nvSpPr>
      <xdr:spPr>
        <a:xfrm>
          <a:off x="18389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58235</xdr:rowOff>
    </xdr:from>
    <xdr:to>
      <xdr:col>116</xdr:col>
      <xdr:colOff>114300</xdr:colOff>
      <xdr:row>78</xdr:row>
      <xdr:rowOff>159835</xdr:rowOff>
    </xdr:to>
    <xdr:sp macro="" textlink="">
      <xdr:nvSpPr>
        <xdr:cNvPr id="872" name="楕円 871"/>
        <xdr:cNvSpPr/>
      </xdr:nvSpPr>
      <xdr:spPr>
        <a:xfrm>
          <a:off x="22110700" y="1343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144612</xdr:rowOff>
    </xdr:from>
    <xdr:ext cx="534377" cy="259045"/>
    <xdr:sp macro="" textlink="">
      <xdr:nvSpPr>
        <xdr:cNvPr id="873" name="繰出金該当値テキスト"/>
        <xdr:cNvSpPr txBox="1"/>
      </xdr:nvSpPr>
      <xdr:spPr>
        <a:xfrm>
          <a:off x="22212300" y="1334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44258</xdr:rowOff>
    </xdr:from>
    <xdr:to>
      <xdr:col>112</xdr:col>
      <xdr:colOff>38100</xdr:colOff>
      <xdr:row>78</xdr:row>
      <xdr:rowOff>145858</xdr:rowOff>
    </xdr:to>
    <xdr:sp macro="" textlink="">
      <xdr:nvSpPr>
        <xdr:cNvPr id="874" name="楕円 873"/>
        <xdr:cNvSpPr/>
      </xdr:nvSpPr>
      <xdr:spPr>
        <a:xfrm>
          <a:off x="21272500" y="1341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136985</xdr:rowOff>
    </xdr:from>
    <xdr:ext cx="534377" cy="259045"/>
    <xdr:sp macro="" textlink="">
      <xdr:nvSpPr>
        <xdr:cNvPr id="875" name="テキスト ボックス 874"/>
        <xdr:cNvSpPr txBox="1"/>
      </xdr:nvSpPr>
      <xdr:spPr>
        <a:xfrm>
          <a:off x="21056111" y="1351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54741</xdr:rowOff>
    </xdr:from>
    <xdr:to>
      <xdr:col>107</xdr:col>
      <xdr:colOff>101600</xdr:colOff>
      <xdr:row>78</xdr:row>
      <xdr:rowOff>156341</xdr:rowOff>
    </xdr:to>
    <xdr:sp macro="" textlink="">
      <xdr:nvSpPr>
        <xdr:cNvPr id="876" name="楕円 875"/>
        <xdr:cNvSpPr/>
      </xdr:nvSpPr>
      <xdr:spPr>
        <a:xfrm>
          <a:off x="20383500" y="1342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147468</xdr:rowOff>
    </xdr:from>
    <xdr:ext cx="534377" cy="259045"/>
    <xdr:sp macro="" textlink="">
      <xdr:nvSpPr>
        <xdr:cNvPr id="877" name="テキスト ボックス 876"/>
        <xdr:cNvSpPr txBox="1"/>
      </xdr:nvSpPr>
      <xdr:spPr>
        <a:xfrm>
          <a:off x="20167111" y="1352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52079</xdr:rowOff>
    </xdr:from>
    <xdr:to>
      <xdr:col>102</xdr:col>
      <xdr:colOff>165100</xdr:colOff>
      <xdr:row>78</xdr:row>
      <xdr:rowOff>153679</xdr:rowOff>
    </xdr:to>
    <xdr:sp macro="" textlink="">
      <xdr:nvSpPr>
        <xdr:cNvPr id="878" name="楕円 877"/>
        <xdr:cNvSpPr/>
      </xdr:nvSpPr>
      <xdr:spPr>
        <a:xfrm>
          <a:off x="19494500" y="1342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144806</xdr:rowOff>
    </xdr:from>
    <xdr:ext cx="534377" cy="259045"/>
    <xdr:sp macro="" textlink="">
      <xdr:nvSpPr>
        <xdr:cNvPr id="879" name="テキスト ボックス 878"/>
        <xdr:cNvSpPr txBox="1"/>
      </xdr:nvSpPr>
      <xdr:spPr>
        <a:xfrm>
          <a:off x="19278111" y="1351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36306</xdr:rowOff>
    </xdr:from>
    <xdr:to>
      <xdr:col>98</xdr:col>
      <xdr:colOff>38100</xdr:colOff>
      <xdr:row>78</xdr:row>
      <xdr:rowOff>137906</xdr:rowOff>
    </xdr:to>
    <xdr:sp macro="" textlink="">
      <xdr:nvSpPr>
        <xdr:cNvPr id="880" name="楕円 879"/>
        <xdr:cNvSpPr/>
      </xdr:nvSpPr>
      <xdr:spPr>
        <a:xfrm>
          <a:off x="18605500" y="1340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129033</xdr:rowOff>
    </xdr:from>
    <xdr:ext cx="534377" cy="259045"/>
    <xdr:sp macro="" textlink="">
      <xdr:nvSpPr>
        <xdr:cNvPr id="881" name="テキスト ボックス 880"/>
        <xdr:cNvSpPr txBox="1"/>
      </xdr:nvSpPr>
      <xdr:spPr>
        <a:xfrm>
          <a:off x="18389111" y="1350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rgbClr val="FF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歳出決算総額は、住民一人当たり</a:t>
          </a:r>
          <a:r>
            <a:rPr kumimoji="1" lang="en-US" altLang="ja-JP" sz="1100" baseline="0">
              <a:solidFill>
                <a:sysClr val="windowText" lastClr="000000"/>
              </a:solidFill>
              <a:effectLst/>
              <a:latin typeface="+mn-lt"/>
              <a:ea typeface="+mn-ea"/>
              <a:cs typeface="+mn-cs"/>
            </a:rPr>
            <a:t>314,079</a:t>
          </a:r>
          <a:r>
            <a:rPr kumimoji="1" lang="ja-JP" altLang="ja-JP" sz="1100" baseline="0">
              <a:solidFill>
                <a:sysClr val="windowText" lastClr="000000"/>
              </a:solidFill>
              <a:effectLst/>
              <a:latin typeface="+mn-lt"/>
              <a:ea typeface="+mn-ea"/>
              <a:cs typeface="+mn-cs"/>
            </a:rPr>
            <a:t>円となっている。主な構成項目である扶助費については、近年増加</a:t>
          </a:r>
          <a:r>
            <a:rPr kumimoji="1" lang="ja-JP" altLang="en-US" sz="1100" baseline="0">
              <a:solidFill>
                <a:sysClr val="windowText" lastClr="000000"/>
              </a:solidFill>
              <a:effectLst/>
              <a:latin typeface="+mn-lt"/>
              <a:ea typeface="+mn-ea"/>
              <a:cs typeface="+mn-cs"/>
            </a:rPr>
            <a:t>傾向で</a:t>
          </a:r>
          <a:r>
            <a:rPr kumimoji="1" lang="ja-JP" altLang="ja-JP" sz="1100" baseline="0">
              <a:solidFill>
                <a:sysClr val="windowText" lastClr="000000"/>
              </a:solidFill>
              <a:effectLst/>
              <a:latin typeface="+mn-lt"/>
              <a:ea typeface="+mn-ea"/>
              <a:cs typeface="+mn-cs"/>
            </a:rPr>
            <a:t>類似団体平均を上回る額となっている。一方で人件費や普通建設事業費、繰出金については類似団体平均を下回る額で推移している。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18,671
18,214
29.68
6,142,121
5,864,167
268,197
4,166,900
5,510,188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86142</xdr:rowOff>
    </xdr:from>
    <xdr:to>
      <xdr:col>24</xdr:col>
      <xdr:colOff>63500</xdr:colOff>
      <xdr:row>35</xdr:row>
      <xdr:rowOff>136761</xdr:rowOff>
    </xdr:to>
    <xdr:cxnSp macro="">
      <xdr:nvCxnSpPr>
        <xdr:cNvPr id="63" name="直線コネクタ 62"/>
        <xdr:cNvCxnSpPr/>
      </xdr:nvCxnSpPr>
      <xdr:spPr>
        <a:xfrm>
          <a:off x="3797300" y="6086892"/>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27848</xdr:rowOff>
    </xdr:from>
    <xdr:ext cx="469744" cy="259045"/>
    <xdr:sp macro="" textlink="">
      <xdr:nvSpPr>
        <xdr:cNvPr id="64" name="議会費平均値テキスト"/>
        <xdr:cNvSpPr txBox="1"/>
      </xdr:nvSpPr>
      <xdr:spPr>
        <a:xfrm>
          <a:off x="4686300" y="5685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131862</xdr:rowOff>
    </xdr:from>
    <xdr:to>
      <xdr:col>19</xdr:col>
      <xdr:colOff>177800</xdr:colOff>
      <xdr:row>35</xdr:row>
      <xdr:rowOff>86142</xdr:rowOff>
    </xdr:to>
    <xdr:cxnSp macro="">
      <xdr:nvCxnSpPr>
        <xdr:cNvPr id="66" name="直線コネクタ 65"/>
        <xdr:cNvCxnSpPr/>
      </xdr:nvCxnSpPr>
      <xdr:spPr>
        <a:xfrm>
          <a:off x="2908300" y="5961162"/>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128323</xdr:rowOff>
    </xdr:from>
    <xdr:ext cx="469744" cy="259045"/>
    <xdr:sp macro="" textlink="">
      <xdr:nvSpPr>
        <xdr:cNvPr id="68" name="テキスト ボックス 67"/>
        <xdr:cNvSpPr txBox="1"/>
      </xdr:nvSpPr>
      <xdr:spPr>
        <a:xfrm>
          <a:off x="3562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131862</xdr:rowOff>
    </xdr:from>
    <xdr:to>
      <xdr:col>15</xdr:col>
      <xdr:colOff>50800</xdr:colOff>
      <xdr:row>34</xdr:row>
      <xdr:rowOff>171378</xdr:rowOff>
    </xdr:to>
    <xdr:cxnSp macro="">
      <xdr:nvCxnSpPr>
        <xdr:cNvPr id="69" name="直線コネクタ 68"/>
        <xdr:cNvCxnSpPr/>
      </xdr:nvCxnSpPr>
      <xdr:spPr>
        <a:xfrm flipV="1">
          <a:off x="2019300" y="5961162"/>
          <a:ext cx="889000" cy="3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17707</xdr:rowOff>
    </xdr:from>
    <xdr:to>
      <xdr:col>15</xdr:col>
      <xdr:colOff>101600</xdr:colOff>
      <xdr:row>33</xdr:row>
      <xdr:rowOff>119307</xdr:rowOff>
    </xdr:to>
    <xdr:sp macro="" textlink="">
      <xdr:nvSpPr>
        <xdr:cNvPr id="70" name="フローチャート: 判断 69"/>
        <xdr:cNvSpPr/>
      </xdr:nvSpPr>
      <xdr:spPr>
        <a:xfrm>
          <a:off x="2857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135834</xdr:rowOff>
    </xdr:from>
    <xdr:ext cx="469744" cy="259045"/>
    <xdr:sp macro="" textlink="">
      <xdr:nvSpPr>
        <xdr:cNvPr id="71" name="テキスト ボックス 70"/>
        <xdr:cNvSpPr txBox="1"/>
      </xdr:nvSpPr>
      <xdr:spPr>
        <a:xfrm>
          <a:off x="2673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171378</xdr:rowOff>
    </xdr:from>
    <xdr:to>
      <xdr:col>10</xdr:col>
      <xdr:colOff>114300</xdr:colOff>
      <xdr:row>35</xdr:row>
      <xdr:rowOff>23114</xdr:rowOff>
    </xdr:to>
    <xdr:cxnSp macro="">
      <xdr:nvCxnSpPr>
        <xdr:cNvPr id="72" name="直線コネクタ 71"/>
        <xdr:cNvCxnSpPr/>
      </xdr:nvCxnSpPr>
      <xdr:spPr>
        <a:xfrm flipV="1">
          <a:off x="1130300" y="6000678"/>
          <a:ext cx="8890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106861</xdr:rowOff>
    </xdr:from>
    <xdr:to>
      <xdr:col>10</xdr:col>
      <xdr:colOff>165100</xdr:colOff>
      <xdr:row>34</xdr:row>
      <xdr:rowOff>37011</xdr:rowOff>
    </xdr:to>
    <xdr:sp macro="" textlink="">
      <xdr:nvSpPr>
        <xdr:cNvPr id="73" name="フローチャート: 判断 72"/>
        <xdr:cNvSpPr/>
      </xdr:nvSpPr>
      <xdr:spPr>
        <a:xfrm>
          <a:off x="1968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53538</xdr:rowOff>
    </xdr:from>
    <xdr:ext cx="469744" cy="259045"/>
    <xdr:sp macro="" textlink="">
      <xdr:nvSpPr>
        <xdr:cNvPr id="74" name="テキスト ボックス 73"/>
        <xdr:cNvSpPr txBox="1"/>
      </xdr:nvSpPr>
      <xdr:spPr>
        <a:xfrm>
          <a:off x="1784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123843</xdr:rowOff>
    </xdr:from>
    <xdr:to>
      <xdr:col>6</xdr:col>
      <xdr:colOff>38100</xdr:colOff>
      <xdr:row>34</xdr:row>
      <xdr:rowOff>53993</xdr:rowOff>
    </xdr:to>
    <xdr:sp macro="" textlink="">
      <xdr:nvSpPr>
        <xdr:cNvPr id="75" name="フローチャート: 判断 74"/>
        <xdr:cNvSpPr/>
      </xdr:nvSpPr>
      <xdr:spPr>
        <a:xfrm>
          <a:off x="1079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70520</xdr:rowOff>
    </xdr:from>
    <xdr:ext cx="469744" cy="259045"/>
    <xdr:sp macro="" textlink="">
      <xdr:nvSpPr>
        <xdr:cNvPr id="76" name="テキスト ボックス 75"/>
        <xdr:cNvSpPr txBox="1"/>
      </xdr:nvSpPr>
      <xdr:spPr>
        <a:xfrm>
          <a:off x="895428"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85961</xdr:rowOff>
    </xdr:from>
    <xdr:to>
      <xdr:col>24</xdr:col>
      <xdr:colOff>114300</xdr:colOff>
      <xdr:row>36</xdr:row>
      <xdr:rowOff>16111</xdr:rowOff>
    </xdr:to>
    <xdr:sp macro="" textlink="">
      <xdr:nvSpPr>
        <xdr:cNvPr id="82" name="楕円 81"/>
        <xdr:cNvSpPr/>
      </xdr:nvSpPr>
      <xdr:spPr>
        <a:xfrm>
          <a:off x="4584700" y="608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64388</xdr:rowOff>
    </xdr:from>
    <xdr:ext cx="469744" cy="259045"/>
    <xdr:sp macro="" textlink="">
      <xdr:nvSpPr>
        <xdr:cNvPr id="83" name="議会費該当値テキスト"/>
        <xdr:cNvSpPr txBox="1"/>
      </xdr:nvSpPr>
      <xdr:spPr>
        <a:xfrm>
          <a:off x="4686300" y="606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35342</xdr:rowOff>
    </xdr:from>
    <xdr:to>
      <xdr:col>20</xdr:col>
      <xdr:colOff>38100</xdr:colOff>
      <xdr:row>35</xdr:row>
      <xdr:rowOff>136942</xdr:rowOff>
    </xdr:to>
    <xdr:sp macro="" textlink="">
      <xdr:nvSpPr>
        <xdr:cNvPr id="84" name="楕円 83"/>
        <xdr:cNvSpPr/>
      </xdr:nvSpPr>
      <xdr:spPr>
        <a:xfrm>
          <a:off x="3746500" y="603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128069</xdr:rowOff>
    </xdr:from>
    <xdr:ext cx="469744" cy="259045"/>
    <xdr:sp macro="" textlink="">
      <xdr:nvSpPr>
        <xdr:cNvPr id="85" name="テキスト ボックス 84"/>
        <xdr:cNvSpPr txBox="1"/>
      </xdr:nvSpPr>
      <xdr:spPr>
        <a:xfrm>
          <a:off x="3562428" y="612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81062</xdr:rowOff>
    </xdr:from>
    <xdr:to>
      <xdr:col>15</xdr:col>
      <xdr:colOff>101600</xdr:colOff>
      <xdr:row>35</xdr:row>
      <xdr:rowOff>11212</xdr:rowOff>
    </xdr:to>
    <xdr:sp macro="" textlink="">
      <xdr:nvSpPr>
        <xdr:cNvPr id="86" name="楕円 85"/>
        <xdr:cNvSpPr/>
      </xdr:nvSpPr>
      <xdr:spPr>
        <a:xfrm>
          <a:off x="2857500" y="591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2339</xdr:rowOff>
    </xdr:from>
    <xdr:ext cx="469744" cy="259045"/>
    <xdr:sp macro="" textlink="">
      <xdr:nvSpPr>
        <xdr:cNvPr id="87" name="テキスト ボックス 86"/>
        <xdr:cNvSpPr txBox="1"/>
      </xdr:nvSpPr>
      <xdr:spPr>
        <a:xfrm>
          <a:off x="2673428" y="600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120578</xdr:rowOff>
    </xdr:from>
    <xdr:to>
      <xdr:col>10</xdr:col>
      <xdr:colOff>165100</xdr:colOff>
      <xdr:row>35</xdr:row>
      <xdr:rowOff>50728</xdr:rowOff>
    </xdr:to>
    <xdr:sp macro="" textlink="">
      <xdr:nvSpPr>
        <xdr:cNvPr id="88" name="楕円 87"/>
        <xdr:cNvSpPr/>
      </xdr:nvSpPr>
      <xdr:spPr>
        <a:xfrm>
          <a:off x="1968500" y="594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41855</xdr:rowOff>
    </xdr:from>
    <xdr:ext cx="469744" cy="259045"/>
    <xdr:sp macro="" textlink="">
      <xdr:nvSpPr>
        <xdr:cNvPr id="89" name="テキスト ボックス 88"/>
        <xdr:cNvSpPr txBox="1"/>
      </xdr:nvSpPr>
      <xdr:spPr>
        <a:xfrm>
          <a:off x="1784428" y="604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90" name="楕円 89"/>
        <xdr:cNvSpPr/>
      </xdr:nvSpPr>
      <xdr:spPr>
        <a:xfrm>
          <a:off x="10795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65041</xdr:rowOff>
    </xdr:from>
    <xdr:ext cx="469744" cy="259045"/>
    <xdr:sp macro="" textlink="">
      <xdr:nvSpPr>
        <xdr:cNvPr id="91" name="テキスト ボックス 90"/>
        <xdr:cNvSpPr txBox="1"/>
      </xdr:nvSpPr>
      <xdr:spPr>
        <a:xfrm>
          <a:off x="895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69169</xdr:rowOff>
    </xdr:from>
    <xdr:to>
      <xdr:col>24</xdr:col>
      <xdr:colOff>63500</xdr:colOff>
      <xdr:row>57</xdr:row>
      <xdr:rowOff>103239</xdr:rowOff>
    </xdr:to>
    <xdr:cxnSp macro="">
      <xdr:nvCxnSpPr>
        <xdr:cNvPr id="120" name="直線コネクタ 119"/>
        <xdr:cNvCxnSpPr/>
      </xdr:nvCxnSpPr>
      <xdr:spPr>
        <a:xfrm>
          <a:off x="3797300" y="9841819"/>
          <a:ext cx="838200" cy="3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72450</xdr:rowOff>
    </xdr:from>
    <xdr:ext cx="534377" cy="259045"/>
    <xdr:sp macro="" textlink="">
      <xdr:nvSpPr>
        <xdr:cNvPr id="121" name="総務費平均値テキスト"/>
        <xdr:cNvSpPr txBox="1"/>
      </xdr:nvSpPr>
      <xdr:spPr>
        <a:xfrm>
          <a:off x="4686300" y="933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55400</xdr:rowOff>
    </xdr:from>
    <xdr:to>
      <xdr:col>19</xdr:col>
      <xdr:colOff>177800</xdr:colOff>
      <xdr:row>57</xdr:row>
      <xdr:rowOff>69169</xdr:rowOff>
    </xdr:to>
    <xdr:cxnSp macro="">
      <xdr:nvCxnSpPr>
        <xdr:cNvPr id="123" name="直線コネクタ 122"/>
        <xdr:cNvCxnSpPr/>
      </xdr:nvCxnSpPr>
      <xdr:spPr>
        <a:xfrm>
          <a:off x="2908300" y="9828050"/>
          <a:ext cx="889000" cy="1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6666</xdr:rowOff>
    </xdr:from>
    <xdr:ext cx="534377" cy="259045"/>
    <xdr:sp macro="" textlink="">
      <xdr:nvSpPr>
        <xdr:cNvPr id="125" name="テキスト ボックス 124"/>
        <xdr:cNvSpPr txBox="1"/>
      </xdr:nvSpPr>
      <xdr:spPr>
        <a:xfrm>
          <a:off x="3530111" y="92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169212</xdr:rowOff>
    </xdr:from>
    <xdr:to>
      <xdr:col>15</xdr:col>
      <xdr:colOff>50800</xdr:colOff>
      <xdr:row>57</xdr:row>
      <xdr:rowOff>55400</xdr:rowOff>
    </xdr:to>
    <xdr:cxnSp macro="">
      <xdr:nvCxnSpPr>
        <xdr:cNvPr id="126" name="直線コネクタ 125"/>
        <xdr:cNvCxnSpPr/>
      </xdr:nvCxnSpPr>
      <xdr:spPr>
        <a:xfrm>
          <a:off x="2019300" y="9770412"/>
          <a:ext cx="889000" cy="5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72784</xdr:rowOff>
    </xdr:from>
    <xdr:to>
      <xdr:col>15</xdr:col>
      <xdr:colOff>101600</xdr:colOff>
      <xdr:row>56</xdr:row>
      <xdr:rowOff>2934</xdr:rowOff>
    </xdr:to>
    <xdr:sp macro="" textlink="">
      <xdr:nvSpPr>
        <xdr:cNvPr id="127" name="フローチャート: 判断 126"/>
        <xdr:cNvSpPr/>
      </xdr:nvSpPr>
      <xdr:spPr>
        <a:xfrm>
          <a:off x="2857500" y="950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19461</xdr:rowOff>
    </xdr:from>
    <xdr:ext cx="534377" cy="259045"/>
    <xdr:sp macro="" textlink="">
      <xdr:nvSpPr>
        <xdr:cNvPr id="128" name="テキスト ボックス 127"/>
        <xdr:cNvSpPr txBox="1"/>
      </xdr:nvSpPr>
      <xdr:spPr>
        <a:xfrm>
          <a:off x="2641111" y="927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169212</xdr:rowOff>
    </xdr:from>
    <xdr:to>
      <xdr:col>10</xdr:col>
      <xdr:colOff>114300</xdr:colOff>
      <xdr:row>57</xdr:row>
      <xdr:rowOff>61123</xdr:rowOff>
    </xdr:to>
    <xdr:cxnSp macro="">
      <xdr:nvCxnSpPr>
        <xdr:cNvPr id="129" name="直線コネクタ 128"/>
        <xdr:cNvCxnSpPr/>
      </xdr:nvCxnSpPr>
      <xdr:spPr>
        <a:xfrm flipV="1">
          <a:off x="1130300" y="9770412"/>
          <a:ext cx="889000" cy="6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76936</xdr:rowOff>
    </xdr:from>
    <xdr:to>
      <xdr:col>10</xdr:col>
      <xdr:colOff>165100</xdr:colOff>
      <xdr:row>56</xdr:row>
      <xdr:rowOff>7086</xdr:rowOff>
    </xdr:to>
    <xdr:sp macro="" textlink="">
      <xdr:nvSpPr>
        <xdr:cNvPr id="130" name="フローチャート: 判断 129"/>
        <xdr:cNvSpPr/>
      </xdr:nvSpPr>
      <xdr:spPr>
        <a:xfrm>
          <a:off x="1968500" y="95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23613</xdr:rowOff>
    </xdr:from>
    <xdr:ext cx="534377" cy="259045"/>
    <xdr:sp macro="" textlink="">
      <xdr:nvSpPr>
        <xdr:cNvPr id="131" name="テキスト ボックス 130"/>
        <xdr:cNvSpPr txBox="1"/>
      </xdr:nvSpPr>
      <xdr:spPr>
        <a:xfrm>
          <a:off x="1752111" y="928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87971</xdr:rowOff>
    </xdr:from>
    <xdr:to>
      <xdr:col>6</xdr:col>
      <xdr:colOff>38100</xdr:colOff>
      <xdr:row>56</xdr:row>
      <xdr:rowOff>18121</xdr:rowOff>
    </xdr:to>
    <xdr:sp macro="" textlink="">
      <xdr:nvSpPr>
        <xdr:cNvPr id="132" name="フローチャート: 判断 131"/>
        <xdr:cNvSpPr/>
      </xdr:nvSpPr>
      <xdr:spPr>
        <a:xfrm>
          <a:off x="1079500" y="951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34648</xdr:rowOff>
    </xdr:from>
    <xdr:ext cx="534377" cy="259045"/>
    <xdr:sp macro="" textlink="">
      <xdr:nvSpPr>
        <xdr:cNvPr id="133" name="テキスト ボックス 132"/>
        <xdr:cNvSpPr txBox="1"/>
      </xdr:nvSpPr>
      <xdr:spPr>
        <a:xfrm>
          <a:off x="863111" y="929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52439</xdr:rowOff>
    </xdr:from>
    <xdr:to>
      <xdr:col>24</xdr:col>
      <xdr:colOff>114300</xdr:colOff>
      <xdr:row>57</xdr:row>
      <xdr:rowOff>154039</xdr:rowOff>
    </xdr:to>
    <xdr:sp macro="" textlink="">
      <xdr:nvSpPr>
        <xdr:cNvPr id="139" name="楕円 138"/>
        <xdr:cNvSpPr/>
      </xdr:nvSpPr>
      <xdr:spPr>
        <a:xfrm>
          <a:off x="4584700" y="982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138816</xdr:rowOff>
    </xdr:from>
    <xdr:ext cx="534377" cy="259045"/>
    <xdr:sp macro="" textlink="">
      <xdr:nvSpPr>
        <xdr:cNvPr id="140" name="総務費該当値テキスト"/>
        <xdr:cNvSpPr txBox="1"/>
      </xdr:nvSpPr>
      <xdr:spPr>
        <a:xfrm>
          <a:off x="4686300" y="974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18369</xdr:rowOff>
    </xdr:from>
    <xdr:to>
      <xdr:col>20</xdr:col>
      <xdr:colOff>38100</xdr:colOff>
      <xdr:row>57</xdr:row>
      <xdr:rowOff>119969</xdr:rowOff>
    </xdr:to>
    <xdr:sp macro="" textlink="">
      <xdr:nvSpPr>
        <xdr:cNvPr id="141" name="楕円 140"/>
        <xdr:cNvSpPr/>
      </xdr:nvSpPr>
      <xdr:spPr>
        <a:xfrm>
          <a:off x="3746500" y="979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111096</xdr:rowOff>
    </xdr:from>
    <xdr:ext cx="534377" cy="259045"/>
    <xdr:sp macro="" textlink="">
      <xdr:nvSpPr>
        <xdr:cNvPr id="142" name="テキスト ボックス 141"/>
        <xdr:cNvSpPr txBox="1"/>
      </xdr:nvSpPr>
      <xdr:spPr>
        <a:xfrm>
          <a:off x="3530111" y="9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4600</xdr:rowOff>
    </xdr:from>
    <xdr:to>
      <xdr:col>15</xdr:col>
      <xdr:colOff>101600</xdr:colOff>
      <xdr:row>57</xdr:row>
      <xdr:rowOff>106200</xdr:rowOff>
    </xdr:to>
    <xdr:sp macro="" textlink="">
      <xdr:nvSpPr>
        <xdr:cNvPr id="143" name="楕円 142"/>
        <xdr:cNvSpPr/>
      </xdr:nvSpPr>
      <xdr:spPr>
        <a:xfrm>
          <a:off x="2857500" y="977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97327</xdr:rowOff>
    </xdr:from>
    <xdr:ext cx="534377" cy="259045"/>
    <xdr:sp macro="" textlink="">
      <xdr:nvSpPr>
        <xdr:cNvPr id="144" name="テキスト ボックス 143"/>
        <xdr:cNvSpPr txBox="1"/>
      </xdr:nvSpPr>
      <xdr:spPr>
        <a:xfrm>
          <a:off x="2641111" y="986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118412</xdr:rowOff>
    </xdr:from>
    <xdr:to>
      <xdr:col>10</xdr:col>
      <xdr:colOff>165100</xdr:colOff>
      <xdr:row>57</xdr:row>
      <xdr:rowOff>48562</xdr:rowOff>
    </xdr:to>
    <xdr:sp macro="" textlink="">
      <xdr:nvSpPr>
        <xdr:cNvPr id="145" name="楕円 144"/>
        <xdr:cNvSpPr/>
      </xdr:nvSpPr>
      <xdr:spPr>
        <a:xfrm>
          <a:off x="1968500" y="971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39689</xdr:rowOff>
    </xdr:from>
    <xdr:ext cx="534377" cy="259045"/>
    <xdr:sp macro="" textlink="">
      <xdr:nvSpPr>
        <xdr:cNvPr id="146" name="テキスト ボックス 145"/>
        <xdr:cNvSpPr txBox="1"/>
      </xdr:nvSpPr>
      <xdr:spPr>
        <a:xfrm>
          <a:off x="1752111" y="981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10323</xdr:rowOff>
    </xdr:from>
    <xdr:to>
      <xdr:col>6</xdr:col>
      <xdr:colOff>38100</xdr:colOff>
      <xdr:row>57</xdr:row>
      <xdr:rowOff>111923</xdr:rowOff>
    </xdr:to>
    <xdr:sp macro="" textlink="">
      <xdr:nvSpPr>
        <xdr:cNvPr id="147" name="楕円 146"/>
        <xdr:cNvSpPr/>
      </xdr:nvSpPr>
      <xdr:spPr>
        <a:xfrm>
          <a:off x="1079500" y="978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103050</xdr:rowOff>
    </xdr:from>
    <xdr:ext cx="534377" cy="259045"/>
    <xdr:sp macro="" textlink="">
      <xdr:nvSpPr>
        <xdr:cNvPr id="148" name="テキスト ボックス 147"/>
        <xdr:cNvSpPr txBox="1"/>
      </xdr:nvSpPr>
      <xdr:spPr>
        <a:xfrm>
          <a:off x="863111" y="987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34641</xdr:rowOff>
    </xdr:from>
    <xdr:to>
      <xdr:col>24</xdr:col>
      <xdr:colOff>63500</xdr:colOff>
      <xdr:row>78</xdr:row>
      <xdr:rowOff>72340</xdr:rowOff>
    </xdr:to>
    <xdr:cxnSp macro="">
      <xdr:nvCxnSpPr>
        <xdr:cNvPr id="180" name="直線コネクタ 179"/>
        <xdr:cNvCxnSpPr/>
      </xdr:nvCxnSpPr>
      <xdr:spPr>
        <a:xfrm flipV="1">
          <a:off x="3797300" y="13407741"/>
          <a:ext cx="838200" cy="3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20086</xdr:rowOff>
    </xdr:from>
    <xdr:ext cx="599010" cy="259045"/>
    <xdr:sp macro="" textlink="">
      <xdr:nvSpPr>
        <xdr:cNvPr id="181" name="民生費平均値テキスト"/>
        <xdr:cNvSpPr txBox="1"/>
      </xdr:nvSpPr>
      <xdr:spPr>
        <a:xfrm>
          <a:off x="4686300" y="12878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72340</xdr:rowOff>
    </xdr:from>
    <xdr:to>
      <xdr:col>19</xdr:col>
      <xdr:colOff>177800</xdr:colOff>
      <xdr:row>78</xdr:row>
      <xdr:rowOff>108795</xdr:rowOff>
    </xdr:to>
    <xdr:cxnSp macro="">
      <xdr:nvCxnSpPr>
        <xdr:cNvPr id="183" name="直線コネクタ 182"/>
        <xdr:cNvCxnSpPr/>
      </xdr:nvCxnSpPr>
      <xdr:spPr>
        <a:xfrm flipV="1">
          <a:off x="2908300" y="13445440"/>
          <a:ext cx="889000" cy="3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128399</xdr:rowOff>
    </xdr:from>
    <xdr:ext cx="599010" cy="259045"/>
    <xdr:sp macro="" textlink="">
      <xdr:nvSpPr>
        <xdr:cNvPr id="185" name="テキスト ボックス 184"/>
        <xdr:cNvSpPr txBox="1"/>
      </xdr:nvSpPr>
      <xdr:spPr>
        <a:xfrm>
          <a:off x="3497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108795</xdr:rowOff>
    </xdr:from>
    <xdr:to>
      <xdr:col>15</xdr:col>
      <xdr:colOff>50800</xdr:colOff>
      <xdr:row>78</xdr:row>
      <xdr:rowOff>130849</xdr:rowOff>
    </xdr:to>
    <xdr:cxnSp macro="">
      <xdr:nvCxnSpPr>
        <xdr:cNvPr id="186" name="直線コネクタ 185"/>
        <xdr:cNvCxnSpPr/>
      </xdr:nvCxnSpPr>
      <xdr:spPr>
        <a:xfrm flipV="1">
          <a:off x="2019300" y="13481895"/>
          <a:ext cx="889000" cy="2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113371</xdr:rowOff>
    </xdr:from>
    <xdr:to>
      <xdr:col>15</xdr:col>
      <xdr:colOff>101600</xdr:colOff>
      <xdr:row>77</xdr:row>
      <xdr:rowOff>43521</xdr:rowOff>
    </xdr:to>
    <xdr:sp macro="" textlink="">
      <xdr:nvSpPr>
        <xdr:cNvPr id="187" name="フローチャート: 判断 186"/>
        <xdr:cNvSpPr/>
      </xdr:nvSpPr>
      <xdr:spPr>
        <a:xfrm>
          <a:off x="2857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60048</xdr:rowOff>
    </xdr:from>
    <xdr:ext cx="599010" cy="259045"/>
    <xdr:sp macro="" textlink="">
      <xdr:nvSpPr>
        <xdr:cNvPr id="188" name="テキスト ボックス 187"/>
        <xdr:cNvSpPr txBox="1"/>
      </xdr:nvSpPr>
      <xdr:spPr>
        <a:xfrm>
          <a:off x="2608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130849</xdr:rowOff>
    </xdr:from>
    <xdr:to>
      <xdr:col>10</xdr:col>
      <xdr:colOff>114300</xdr:colOff>
      <xdr:row>79</xdr:row>
      <xdr:rowOff>11706</xdr:rowOff>
    </xdr:to>
    <xdr:cxnSp macro="">
      <xdr:nvCxnSpPr>
        <xdr:cNvPr id="189" name="直線コネクタ 188"/>
        <xdr:cNvCxnSpPr/>
      </xdr:nvCxnSpPr>
      <xdr:spPr>
        <a:xfrm flipV="1">
          <a:off x="1130300" y="13503949"/>
          <a:ext cx="889000" cy="5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63351</xdr:rowOff>
    </xdr:from>
    <xdr:to>
      <xdr:col>10</xdr:col>
      <xdr:colOff>165100</xdr:colOff>
      <xdr:row>76</xdr:row>
      <xdr:rowOff>164951</xdr:rowOff>
    </xdr:to>
    <xdr:sp macro="" textlink="">
      <xdr:nvSpPr>
        <xdr:cNvPr id="190" name="フローチャート: 判断 189"/>
        <xdr:cNvSpPr/>
      </xdr:nvSpPr>
      <xdr:spPr>
        <a:xfrm>
          <a:off x="1968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10028</xdr:rowOff>
    </xdr:from>
    <xdr:ext cx="599010" cy="259045"/>
    <xdr:sp macro="" textlink="">
      <xdr:nvSpPr>
        <xdr:cNvPr id="191" name="テキスト ボックス 190"/>
        <xdr:cNvSpPr txBox="1"/>
      </xdr:nvSpPr>
      <xdr:spPr>
        <a:xfrm>
          <a:off x="1719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44345</xdr:rowOff>
    </xdr:from>
    <xdr:to>
      <xdr:col>6</xdr:col>
      <xdr:colOff>38100</xdr:colOff>
      <xdr:row>77</xdr:row>
      <xdr:rowOff>145945</xdr:rowOff>
    </xdr:to>
    <xdr:sp macro="" textlink="">
      <xdr:nvSpPr>
        <xdr:cNvPr id="192" name="フローチャート: 判断 191"/>
        <xdr:cNvSpPr/>
      </xdr:nvSpPr>
      <xdr:spPr>
        <a:xfrm>
          <a:off x="1079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162472</xdr:rowOff>
    </xdr:from>
    <xdr:ext cx="599010" cy="259045"/>
    <xdr:sp macro="" textlink="">
      <xdr:nvSpPr>
        <xdr:cNvPr id="193" name="テキスト ボックス 192"/>
        <xdr:cNvSpPr txBox="1"/>
      </xdr:nvSpPr>
      <xdr:spPr>
        <a:xfrm>
          <a:off x="830795" y="1302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155291</xdr:rowOff>
    </xdr:from>
    <xdr:to>
      <xdr:col>24</xdr:col>
      <xdr:colOff>114300</xdr:colOff>
      <xdr:row>78</xdr:row>
      <xdr:rowOff>85441</xdr:rowOff>
    </xdr:to>
    <xdr:sp macro="" textlink="">
      <xdr:nvSpPr>
        <xdr:cNvPr id="199" name="楕円 198"/>
        <xdr:cNvSpPr/>
      </xdr:nvSpPr>
      <xdr:spPr>
        <a:xfrm>
          <a:off x="4584700" y="1335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133718</xdr:rowOff>
    </xdr:from>
    <xdr:ext cx="599010" cy="259045"/>
    <xdr:sp macro="" textlink="">
      <xdr:nvSpPr>
        <xdr:cNvPr id="200" name="民生費該当値テキスト"/>
        <xdr:cNvSpPr txBox="1"/>
      </xdr:nvSpPr>
      <xdr:spPr>
        <a:xfrm>
          <a:off x="4686300" y="13335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21540</xdr:rowOff>
    </xdr:from>
    <xdr:to>
      <xdr:col>20</xdr:col>
      <xdr:colOff>38100</xdr:colOff>
      <xdr:row>78</xdr:row>
      <xdr:rowOff>123140</xdr:rowOff>
    </xdr:to>
    <xdr:sp macro="" textlink="">
      <xdr:nvSpPr>
        <xdr:cNvPr id="201" name="楕円 200"/>
        <xdr:cNvSpPr/>
      </xdr:nvSpPr>
      <xdr:spPr>
        <a:xfrm>
          <a:off x="3746500" y="1339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114267</xdr:rowOff>
    </xdr:from>
    <xdr:ext cx="599010" cy="259045"/>
    <xdr:sp macro="" textlink="">
      <xdr:nvSpPr>
        <xdr:cNvPr id="202" name="テキスト ボックス 201"/>
        <xdr:cNvSpPr txBox="1"/>
      </xdr:nvSpPr>
      <xdr:spPr>
        <a:xfrm>
          <a:off x="3497795" y="13487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57995</xdr:rowOff>
    </xdr:from>
    <xdr:to>
      <xdr:col>15</xdr:col>
      <xdr:colOff>101600</xdr:colOff>
      <xdr:row>78</xdr:row>
      <xdr:rowOff>159595</xdr:rowOff>
    </xdr:to>
    <xdr:sp macro="" textlink="">
      <xdr:nvSpPr>
        <xdr:cNvPr id="203" name="楕円 202"/>
        <xdr:cNvSpPr/>
      </xdr:nvSpPr>
      <xdr:spPr>
        <a:xfrm>
          <a:off x="2857500" y="1343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150722</xdr:rowOff>
    </xdr:from>
    <xdr:ext cx="599010" cy="259045"/>
    <xdr:sp macro="" textlink="">
      <xdr:nvSpPr>
        <xdr:cNvPr id="204" name="テキスト ボックス 203"/>
        <xdr:cNvSpPr txBox="1"/>
      </xdr:nvSpPr>
      <xdr:spPr>
        <a:xfrm>
          <a:off x="2608795" y="13523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80049</xdr:rowOff>
    </xdr:from>
    <xdr:to>
      <xdr:col>10</xdr:col>
      <xdr:colOff>165100</xdr:colOff>
      <xdr:row>79</xdr:row>
      <xdr:rowOff>10199</xdr:rowOff>
    </xdr:to>
    <xdr:sp macro="" textlink="">
      <xdr:nvSpPr>
        <xdr:cNvPr id="205" name="楕円 204"/>
        <xdr:cNvSpPr/>
      </xdr:nvSpPr>
      <xdr:spPr>
        <a:xfrm>
          <a:off x="1968500" y="134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1326</xdr:rowOff>
    </xdr:from>
    <xdr:ext cx="599010" cy="259045"/>
    <xdr:sp macro="" textlink="">
      <xdr:nvSpPr>
        <xdr:cNvPr id="206" name="テキスト ボックス 205"/>
        <xdr:cNvSpPr txBox="1"/>
      </xdr:nvSpPr>
      <xdr:spPr>
        <a:xfrm>
          <a:off x="1719795" y="13545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132356</xdr:rowOff>
    </xdr:from>
    <xdr:to>
      <xdr:col>6</xdr:col>
      <xdr:colOff>38100</xdr:colOff>
      <xdr:row>79</xdr:row>
      <xdr:rowOff>62506</xdr:rowOff>
    </xdr:to>
    <xdr:sp macro="" textlink="">
      <xdr:nvSpPr>
        <xdr:cNvPr id="207" name="楕円 206"/>
        <xdr:cNvSpPr/>
      </xdr:nvSpPr>
      <xdr:spPr>
        <a:xfrm>
          <a:off x="1079500" y="1350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53633</xdr:rowOff>
    </xdr:from>
    <xdr:ext cx="534377" cy="259045"/>
    <xdr:sp macro="" textlink="">
      <xdr:nvSpPr>
        <xdr:cNvPr id="208" name="テキスト ボックス 207"/>
        <xdr:cNvSpPr txBox="1"/>
      </xdr:nvSpPr>
      <xdr:spPr>
        <a:xfrm>
          <a:off x="863111" y="1359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32538</xdr:rowOff>
    </xdr:from>
    <xdr:to>
      <xdr:col>24</xdr:col>
      <xdr:colOff>63500</xdr:colOff>
      <xdr:row>97</xdr:row>
      <xdr:rowOff>37847</xdr:rowOff>
    </xdr:to>
    <xdr:cxnSp macro="">
      <xdr:nvCxnSpPr>
        <xdr:cNvPr id="233" name="直線コネクタ 232"/>
        <xdr:cNvCxnSpPr/>
      </xdr:nvCxnSpPr>
      <xdr:spPr>
        <a:xfrm flipV="1">
          <a:off x="3797300" y="16663188"/>
          <a:ext cx="8382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66891</xdr:rowOff>
    </xdr:from>
    <xdr:ext cx="534377" cy="259045"/>
    <xdr:sp macro="" textlink="">
      <xdr:nvSpPr>
        <xdr:cNvPr id="234" name="衛生費平均値テキスト"/>
        <xdr:cNvSpPr txBox="1"/>
      </xdr:nvSpPr>
      <xdr:spPr>
        <a:xfrm>
          <a:off x="4686300" y="16354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37847</xdr:rowOff>
    </xdr:from>
    <xdr:to>
      <xdr:col>19</xdr:col>
      <xdr:colOff>177800</xdr:colOff>
      <xdr:row>97</xdr:row>
      <xdr:rowOff>42094</xdr:rowOff>
    </xdr:to>
    <xdr:cxnSp macro="">
      <xdr:nvCxnSpPr>
        <xdr:cNvPr id="236" name="直線コネクタ 235"/>
        <xdr:cNvCxnSpPr/>
      </xdr:nvCxnSpPr>
      <xdr:spPr>
        <a:xfrm flipV="1">
          <a:off x="2908300" y="16668497"/>
          <a:ext cx="889000" cy="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155357</xdr:rowOff>
    </xdr:from>
    <xdr:ext cx="534377" cy="259045"/>
    <xdr:sp macro="" textlink="">
      <xdr:nvSpPr>
        <xdr:cNvPr id="238" name="テキスト ボックス 237"/>
        <xdr:cNvSpPr txBox="1"/>
      </xdr:nvSpPr>
      <xdr:spPr>
        <a:xfrm>
          <a:off x="3530111" y="162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38328</xdr:rowOff>
    </xdr:from>
    <xdr:to>
      <xdr:col>15</xdr:col>
      <xdr:colOff>50800</xdr:colOff>
      <xdr:row>97</xdr:row>
      <xdr:rowOff>42094</xdr:rowOff>
    </xdr:to>
    <xdr:cxnSp macro="">
      <xdr:nvCxnSpPr>
        <xdr:cNvPr id="239" name="直線コネクタ 238"/>
        <xdr:cNvCxnSpPr/>
      </xdr:nvCxnSpPr>
      <xdr:spPr>
        <a:xfrm>
          <a:off x="2019300" y="16668978"/>
          <a:ext cx="889000" cy="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68920</xdr:rowOff>
    </xdr:from>
    <xdr:to>
      <xdr:col>15</xdr:col>
      <xdr:colOff>101600</xdr:colOff>
      <xdr:row>96</xdr:row>
      <xdr:rowOff>170520</xdr:rowOff>
    </xdr:to>
    <xdr:sp macro="" textlink="">
      <xdr:nvSpPr>
        <xdr:cNvPr id="240" name="フローチャート: 判断 239"/>
        <xdr:cNvSpPr/>
      </xdr:nvSpPr>
      <xdr:spPr>
        <a:xfrm>
          <a:off x="2857500" y="1652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15597</xdr:rowOff>
    </xdr:from>
    <xdr:ext cx="534377" cy="259045"/>
    <xdr:sp macro="" textlink="">
      <xdr:nvSpPr>
        <xdr:cNvPr id="241" name="テキスト ボックス 240"/>
        <xdr:cNvSpPr txBox="1"/>
      </xdr:nvSpPr>
      <xdr:spPr>
        <a:xfrm>
          <a:off x="2641111" y="163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38328</xdr:rowOff>
    </xdr:from>
    <xdr:to>
      <xdr:col>10</xdr:col>
      <xdr:colOff>114300</xdr:colOff>
      <xdr:row>97</xdr:row>
      <xdr:rowOff>51363</xdr:rowOff>
    </xdr:to>
    <xdr:cxnSp macro="">
      <xdr:nvCxnSpPr>
        <xdr:cNvPr id="242" name="直線コネクタ 241"/>
        <xdr:cNvCxnSpPr/>
      </xdr:nvCxnSpPr>
      <xdr:spPr>
        <a:xfrm flipV="1">
          <a:off x="1130300" y="16668978"/>
          <a:ext cx="889000" cy="1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80167</xdr:rowOff>
    </xdr:from>
    <xdr:to>
      <xdr:col>10</xdr:col>
      <xdr:colOff>165100</xdr:colOff>
      <xdr:row>97</xdr:row>
      <xdr:rowOff>10317</xdr:rowOff>
    </xdr:to>
    <xdr:sp macro="" textlink="">
      <xdr:nvSpPr>
        <xdr:cNvPr id="243" name="フローチャート: 判断 242"/>
        <xdr:cNvSpPr/>
      </xdr:nvSpPr>
      <xdr:spPr>
        <a:xfrm>
          <a:off x="1968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26844</xdr:rowOff>
    </xdr:from>
    <xdr:ext cx="534377" cy="259045"/>
    <xdr:sp macro="" textlink="">
      <xdr:nvSpPr>
        <xdr:cNvPr id="244" name="テキスト ボックス 243"/>
        <xdr:cNvSpPr txBox="1"/>
      </xdr:nvSpPr>
      <xdr:spPr>
        <a:xfrm>
          <a:off x="1752111" y="163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71024</xdr:rowOff>
    </xdr:from>
    <xdr:to>
      <xdr:col>6</xdr:col>
      <xdr:colOff>38100</xdr:colOff>
      <xdr:row>97</xdr:row>
      <xdr:rowOff>1174</xdr:rowOff>
    </xdr:to>
    <xdr:sp macro="" textlink="">
      <xdr:nvSpPr>
        <xdr:cNvPr id="245" name="フローチャート: 判断 244"/>
        <xdr:cNvSpPr/>
      </xdr:nvSpPr>
      <xdr:spPr>
        <a:xfrm>
          <a:off x="1079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17701</xdr:rowOff>
    </xdr:from>
    <xdr:ext cx="534377" cy="259045"/>
    <xdr:sp macro="" textlink="">
      <xdr:nvSpPr>
        <xdr:cNvPr id="246" name="テキスト ボックス 245"/>
        <xdr:cNvSpPr txBox="1"/>
      </xdr:nvSpPr>
      <xdr:spPr>
        <a:xfrm>
          <a:off x="863111" y="1630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153188</xdr:rowOff>
    </xdr:from>
    <xdr:to>
      <xdr:col>24</xdr:col>
      <xdr:colOff>114300</xdr:colOff>
      <xdr:row>97</xdr:row>
      <xdr:rowOff>83338</xdr:rowOff>
    </xdr:to>
    <xdr:sp macro="" textlink="">
      <xdr:nvSpPr>
        <xdr:cNvPr id="252" name="楕円 251"/>
        <xdr:cNvSpPr/>
      </xdr:nvSpPr>
      <xdr:spPr>
        <a:xfrm>
          <a:off x="4584700" y="1661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68115</xdr:rowOff>
    </xdr:from>
    <xdr:ext cx="534377" cy="259045"/>
    <xdr:sp macro="" textlink="">
      <xdr:nvSpPr>
        <xdr:cNvPr id="253" name="衛生費該当値テキスト"/>
        <xdr:cNvSpPr txBox="1"/>
      </xdr:nvSpPr>
      <xdr:spPr>
        <a:xfrm>
          <a:off x="4686300" y="1652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158497</xdr:rowOff>
    </xdr:from>
    <xdr:to>
      <xdr:col>20</xdr:col>
      <xdr:colOff>38100</xdr:colOff>
      <xdr:row>97</xdr:row>
      <xdr:rowOff>88647</xdr:rowOff>
    </xdr:to>
    <xdr:sp macro="" textlink="">
      <xdr:nvSpPr>
        <xdr:cNvPr id="254" name="楕円 253"/>
        <xdr:cNvSpPr/>
      </xdr:nvSpPr>
      <xdr:spPr>
        <a:xfrm>
          <a:off x="3746500" y="1661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79774</xdr:rowOff>
    </xdr:from>
    <xdr:ext cx="534377" cy="259045"/>
    <xdr:sp macro="" textlink="">
      <xdr:nvSpPr>
        <xdr:cNvPr id="255" name="テキスト ボックス 254"/>
        <xdr:cNvSpPr txBox="1"/>
      </xdr:nvSpPr>
      <xdr:spPr>
        <a:xfrm>
          <a:off x="3530111" y="1671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162744</xdr:rowOff>
    </xdr:from>
    <xdr:to>
      <xdr:col>15</xdr:col>
      <xdr:colOff>101600</xdr:colOff>
      <xdr:row>97</xdr:row>
      <xdr:rowOff>92894</xdr:rowOff>
    </xdr:to>
    <xdr:sp macro="" textlink="">
      <xdr:nvSpPr>
        <xdr:cNvPr id="256" name="楕円 255"/>
        <xdr:cNvSpPr/>
      </xdr:nvSpPr>
      <xdr:spPr>
        <a:xfrm>
          <a:off x="2857500" y="1662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84021</xdr:rowOff>
    </xdr:from>
    <xdr:ext cx="534377" cy="259045"/>
    <xdr:sp macro="" textlink="">
      <xdr:nvSpPr>
        <xdr:cNvPr id="257" name="テキスト ボックス 256"/>
        <xdr:cNvSpPr txBox="1"/>
      </xdr:nvSpPr>
      <xdr:spPr>
        <a:xfrm>
          <a:off x="2641111" y="1671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158978</xdr:rowOff>
    </xdr:from>
    <xdr:to>
      <xdr:col>10</xdr:col>
      <xdr:colOff>165100</xdr:colOff>
      <xdr:row>97</xdr:row>
      <xdr:rowOff>89128</xdr:rowOff>
    </xdr:to>
    <xdr:sp macro="" textlink="">
      <xdr:nvSpPr>
        <xdr:cNvPr id="258" name="楕円 257"/>
        <xdr:cNvSpPr/>
      </xdr:nvSpPr>
      <xdr:spPr>
        <a:xfrm>
          <a:off x="1968500" y="1661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80255</xdr:rowOff>
    </xdr:from>
    <xdr:ext cx="534377" cy="259045"/>
    <xdr:sp macro="" textlink="">
      <xdr:nvSpPr>
        <xdr:cNvPr id="259" name="テキスト ボックス 258"/>
        <xdr:cNvSpPr txBox="1"/>
      </xdr:nvSpPr>
      <xdr:spPr>
        <a:xfrm>
          <a:off x="1752111" y="1671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563</xdr:rowOff>
    </xdr:from>
    <xdr:to>
      <xdr:col>6</xdr:col>
      <xdr:colOff>38100</xdr:colOff>
      <xdr:row>97</xdr:row>
      <xdr:rowOff>102163</xdr:rowOff>
    </xdr:to>
    <xdr:sp macro="" textlink="">
      <xdr:nvSpPr>
        <xdr:cNvPr id="260" name="楕円 259"/>
        <xdr:cNvSpPr/>
      </xdr:nvSpPr>
      <xdr:spPr>
        <a:xfrm>
          <a:off x="1079500" y="1663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93290</xdr:rowOff>
    </xdr:from>
    <xdr:ext cx="534377" cy="259045"/>
    <xdr:sp macro="" textlink="">
      <xdr:nvSpPr>
        <xdr:cNvPr id="261" name="テキスト ボックス 260"/>
        <xdr:cNvSpPr txBox="1"/>
      </xdr:nvSpPr>
      <xdr:spPr>
        <a:xfrm>
          <a:off x="863111" y="167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7" name="直線コネクタ 286"/>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90" name="労働費最大値テキスト"/>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91" name="直線コネクタ 290"/>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81732</xdr:rowOff>
    </xdr:from>
    <xdr:ext cx="378565" cy="259045"/>
    <xdr:sp macro="" textlink="">
      <xdr:nvSpPr>
        <xdr:cNvPr id="293" name="労働費平均値テキスト"/>
        <xdr:cNvSpPr txBox="1"/>
      </xdr:nvSpPr>
      <xdr:spPr>
        <a:xfrm>
          <a:off x="10528300" y="6425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4" name="フローチャート: 判断 293"/>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6" name="フローチャート: 判断 295"/>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169145</xdr:rowOff>
    </xdr:from>
    <xdr:ext cx="378565" cy="259045"/>
    <xdr:sp macro="" textlink="">
      <xdr:nvSpPr>
        <xdr:cNvPr id="297" name="テキスト ボックス 296"/>
        <xdr:cNvSpPr txBox="1"/>
      </xdr:nvSpPr>
      <xdr:spPr>
        <a:xfrm>
          <a:off x="9450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1705</xdr:rowOff>
    </xdr:from>
    <xdr:to>
      <xdr:col>46</xdr:col>
      <xdr:colOff>38100</xdr:colOff>
      <xdr:row>38</xdr:row>
      <xdr:rowOff>103305</xdr:rowOff>
    </xdr:to>
    <xdr:sp macro="" textlink="">
      <xdr:nvSpPr>
        <xdr:cNvPr id="299" name="フローチャート: 判断 298"/>
        <xdr:cNvSpPr/>
      </xdr:nvSpPr>
      <xdr:spPr>
        <a:xfrm>
          <a:off x="8699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119832</xdr:rowOff>
    </xdr:from>
    <xdr:ext cx="378565" cy="259045"/>
    <xdr:sp macro="" textlink="">
      <xdr:nvSpPr>
        <xdr:cNvPr id="300" name="テキスト ボックス 299"/>
        <xdr:cNvSpPr txBox="1"/>
      </xdr:nvSpPr>
      <xdr:spPr>
        <a:xfrm>
          <a:off x="8561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108494</xdr:rowOff>
    </xdr:from>
    <xdr:to>
      <xdr:col>41</xdr:col>
      <xdr:colOff>101600</xdr:colOff>
      <xdr:row>37</xdr:row>
      <xdr:rowOff>38644</xdr:rowOff>
    </xdr:to>
    <xdr:sp macro="" textlink="">
      <xdr:nvSpPr>
        <xdr:cNvPr id="302" name="フローチャート: 判断 301"/>
        <xdr:cNvSpPr/>
      </xdr:nvSpPr>
      <xdr:spPr>
        <a:xfrm>
          <a:off x="7810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55171</xdr:rowOff>
    </xdr:from>
    <xdr:ext cx="469744" cy="259045"/>
    <xdr:sp macro="" textlink="">
      <xdr:nvSpPr>
        <xdr:cNvPr id="303" name="テキスト ボックス 302"/>
        <xdr:cNvSpPr txBox="1"/>
      </xdr:nvSpPr>
      <xdr:spPr>
        <a:xfrm>
          <a:off x="7626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04" name="フローチャート: 判断 303"/>
        <xdr:cNvSpPr/>
      </xdr:nvSpPr>
      <xdr:spPr>
        <a:xfrm>
          <a:off x="6921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92074</xdr:rowOff>
    </xdr:from>
    <xdr:ext cx="469744" cy="259045"/>
    <xdr:sp macro="" textlink="">
      <xdr:nvSpPr>
        <xdr:cNvPr id="305" name="テキスト ボックス 304"/>
        <xdr:cNvSpPr txBox="1"/>
      </xdr:nvSpPr>
      <xdr:spPr>
        <a:xfrm>
          <a:off x="6737428"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4" name="直線コネクタ 343"/>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5" name="農林水産業費最小値テキスト"/>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6" name="直線コネクタ 345"/>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7" name="農林水産業費最大値テキスト"/>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8" name="直線コネクタ 347"/>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166503</xdr:rowOff>
    </xdr:from>
    <xdr:to>
      <xdr:col>55</xdr:col>
      <xdr:colOff>0</xdr:colOff>
      <xdr:row>57</xdr:row>
      <xdr:rowOff>146977</xdr:rowOff>
    </xdr:to>
    <xdr:cxnSp macro="">
      <xdr:nvCxnSpPr>
        <xdr:cNvPr id="349" name="直線コネクタ 348"/>
        <xdr:cNvCxnSpPr/>
      </xdr:nvCxnSpPr>
      <xdr:spPr>
        <a:xfrm>
          <a:off x="9639300" y="9767703"/>
          <a:ext cx="838200" cy="15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138066</xdr:rowOff>
    </xdr:from>
    <xdr:ext cx="534377" cy="259045"/>
    <xdr:sp macro="" textlink="">
      <xdr:nvSpPr>
        <xdr:cNvPr id="350" name="農林水産業費平均値テキスト"/>
        <xdr:cNvSpPr txBox="1"/>
      </xdr:nvSpPr>
      <xdr:spPr>
        <a:xfrm>
          <a:off x="10528300" y="9567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51" name="フローチャート: 判断 350"/>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164484</xdr:rowOff>
    </xdr:from>
    <xdr:to>
      <xdr:col>50</xdr:col>
      <xdr:colOff>114300</xdr:colOff>
      <xdr:row>56</xdr:row>
      <xdr:rowOff>166503</xdr:rowOff>
    </xdr:to>
    <xdr:cxnSp macro="">
      <xdr:nvCxnSpPr>
        <xdr:cNvPr id="352" name="直線コネクタ 351"/>
        <xdr:cNvCxnSpPr/>
      </xdr:nvCxnSpPr>
      <xdr:spPr>
        <a:xfrm>
          <a:off x="8750300" y="9765684"/>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3" name="フローチャート: 判断 352"/>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43311</xdr:rowOff>
    </xdr:from>
    <xdr:ext cx="534377" cy="259045"/>
    <xdr:sp macro="" textlink="">
      <xdr:nvSpPr>
        <xdr:cNvPr id="354" name="テキスト ボックス 353"/>
        <xdr:cNvSpPr txBox="1"/>
      </xdr:nvSpPr>
      <xdr:spPr>
        <a:xfrm>
          <a:off x="9372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51975</xdr:rowOff>
    </xdr:from>
    <xdr:to>
      <xdr:col>45</xdr:col>
      <xdr:colOff>177800</xdr:colOff>
      <xdr:row>56</xdr:row>
      <xdr:rowOff>164484</xdr:rowOff>
    </xdr:to>
    <xdr:cxnSp macro="">
      <xdr:nvCxnSpPr>
        <xdr:cNvPr id="355" name="直線コネクタ 354"/>
        <xdr:cNvCxnSpPr/>
      </xdr:nvCxnSpPr>
      <xdr:spPr>
        <a:xfrm>
          <a:off x="7861300" y="9653175"/>
          <a:ext cx="889000" cy="11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90957</xdr:rowOff>
    </xdr:from>
    <xdr:to>
      <xdr:col>46</xdr:col>
      <xdr:colOff>38100</xdr:colOff>
      <xdr:row>57</xdr:row>
      <xdr:rowOff>21107</xdr:rowOff>
    </xdr:to>
    <xdr:sp macro="" textlink="">
      <xdr:nvSpPr>
        <xdr:cNvPr id="356" name="フローチャート: 判断 355"/>
        <xdr:cNvSpPr/>
      </xdr:nvSpPr>
      <xdr:spPr>
        <a:xfrm>
          <a:off x="8699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37634</xdr:rowOff>
    </xdr:from>
    <xdr:ext cx="534377" cy="259045"/>
    <xdr:sp macro="" textlink="">
      <xdr:nvSpPr>
        <xdr:cNvPr id="357" name="テキスト ボックス 356"/>
        <xdr:cNvSpPr txBox="1"/>
      </xdr:nvSpPr>
      <xdr:spPr>
        <a:xfrm>
          <a:off x="8483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51975</xdr:rowOff>
    </xdr:from>
    <xdr:to>
      <xdr:col>41</xdr:col>
      <xdr:colOff>50800</xdr:colOff>
      <xdr:row>57</xdr:row>
      <xdr:rowOff>27934</xdr:rowOff>
    </xdr:to>
    <xdr:cxnSp macro="">
      <xdr:nvCxnSpPr>
        <xdr:cNvPr id="358" name="直線コネクタ 357"/>
        <xdr:cNvCxnSpPr/>
      </xdr:nvCxnSpPr>
      <xdr:spPr>
        <a:xfrm flipV="1">
          <a:off x="6972300" y="9653175"/>
          <a:ext cx="889000" cy="14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59" name="フローチャート: 判断 358"/>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160977</xdr:rowOff>
    </xdr:from>
    <xdr:ext cx="534377" cy="259045"/>
    <xdr:sp macro="" textlink="">
      <xdr:nvSpPr>
        <xdr:cNvPr id="360" name="テキスト ボックス 359"/>
        <xdr:cNvSpPr txBox="1"/>
      </xdr:nvSpPr>
      <xdr:spPr>
        <a:xfrm>
          <a:off x="7594111" y="97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1" name="フローチャート: 判断 360"/>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23080</xdr:rowOff>
    </xdr:from>
    <xdr:ext cx="534377" cy="259045"/>
    <xdr:sp macro="" textlink="">
      <xdr:nvSpPr>
        <xdr:cNvPr id="362" name="テキスト ボックス 361"/>
        <xdr:cNvSpPr txBox="1"/>
      </xdr:nvSpPr>
      <xdr:spPr>
        <a:xfrm>
          <a:off x="6705111" y="945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96177</xdr:rowOff>
    </xdr:from>
    <xdr:to>
      <xdr:col>55</xdr:col>
      <xdr:colOff>50800</xdr:colOff>
      <xdr:row>58</xdr:row>
      <xdr:rowOff>26327</xdr:rowOff>
    </xdr:to>
    <xdr:sp macro="" textlink="">
      <xdr:nvSpPr>
        <xdr:cNvPr id="368" name="楕円 367"/>
        <xdr:cNvSpPr/>
      </xdr:nvSpPr>
      <xdr:spPr>
        <a:xfrm>
          <a:off x="10426700" y="986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74604</xdr:rowOff>
    </xdr:from>
    <xdr:ext cx="534377" cy="259045"/>
    <xdr:sp macro="" textlink="">
      <xdr:nvSpPr>
        <xdr:cNvPr id="369" name="農林水産業費該当値テキスト"/>
        <xdr:cNvSpPr txBox="1"/>
      </xdr:nvSpPr>
      <xdr:spPr>
        <a:xfrm>
          <a:off x="10528300" y="984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115703</xdr:rowOff>
    </xdr:from>
    <xdr:to>
      <xdr:col>50</xdr:col>
      <xdr:colOff>165100</xdr:colOff>
      <xdr:row>57</xdr:row>
      <xdr:rowOff>45853</xdr:rowOff>
    </xdr:to>
    <xdr:sp macro="" textlink="">
      <xdr:nvSpPr>
        <xdr:cNvPr id="370" name="楕円 369"/>
        <xdr:cNvSpPr/>
      </xdr:nvSpPr>
      <xdr:spPr>
        <a:xfrm>
          <a:off x="9588500" y="971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36980</xdr:rowOff>
    </xdr:from>
    <xdr:ext cx="534377" cy="259045"/>
    <xdr:sp macro="" textlink="">
      <xdr:nvSpPr>
        <xdr:cNvPr id="371" name="テキスト ボックス 370"/>
        <xdr:cNvSpPr txBox="1"/>
      </xdr:nvSpPr>
      <xdr:spPr>
        <a:xfrm>
          <a:off x="9372111" y="980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113684</xdr:rowOff>
    </xdr:from>
    <xdr:to>
      <xdr:col>46</xdr:col>
      <xdr:colOff>38100</xdr:colOff>
      <xdr:row>57</xdr:row>
      <xdr:rowOff>43834</xdr:rowOff>
    </xdr:to>
    <xdr:sp macro="" textlink="">
      <xdr:nvSpPr>
        <xdr:cNvPr id="372" name="楕円 371"/>
        <xdr:cNvSpPr/>
      </xdr:nvSpPr>
      <xdr:spPr>
        <a:xfrm>
          <a:off x="8699500" y="971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34961</xdr:rowOff>
    </xdr:from>
    <xdr:ext cx="534377" cy="259045"/>
    <xdr:sp macro="" textlink="">
      <xdr:nvSpPr>
        <xdr:cNvPr id="373" name="テキスト ボックス 372"/>
        <xdr:cNvSpPr txBox="1"/>
      </xdr:nvSpPr>
      <xdr:spPr>
        <a:xfrm>
          <a:off x="8483111" y="980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1175</xdr:rowOff>
    </xdr:from>
    <xdr:to>
      <xdr:col>41</xdr:col>
      <xdr:colOff>101600</xdr:colOff>
      <xdr:row>56</xdr:row>
      <xdr:rowOff>102775</xdr:rowOff>
    </xdr:to>
    <xdr:sp macro="" textlink="">
      <xdr:nvSpPr>
        <xdr:cNvPr id="374" name="楕円 373"/>
        <xdr:cNvSpPr/>
      </xdr:nvSpPr>
      <xdr:spPr>
        <a:xfrm>
          <a:off x="7810500" y="96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119302</xdr:rowOff>
    </xdr:from>
    <xdr:ext cx="534377" cy="259045"/>
    <xdr:sp macro="" textlink="">
      <xdr:nvSpPr>
        <xdr:cNvPr id="375" name="テキスト ボックス 374"/>
        <xdr:cNvSpPr txBox="1"/>
      </xdr:nvSpPr>
      <xdr:spPr>
        <a:xfrm>
          <a:off x="7594111" y="937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148584</xdr:rowOff>
    </xdr:from>
    <xdr:to>
      <xdr:col>36</xdr:col>
      <xdr:colOff>165100</xdr:colOff>
      <xdr:row>57</xdr:row>
      <xdr:rowOff>78734</xdr:rowOff>
    </xdr:to>
    <xdr:sp macro="" textlink="">
      <xdr:nvSpPr>
        <xdr:cNvPr id="376" name="楕円 375"/>
        <xdr:cNvSpPr/>
      </xdr:nvSpPr>
      <xdr:spPr>
        <a:xfrm>
          <a:off x="6921500" y="9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69861</xdr:rowOff>
    </xdr:from>
    <xdr:ext cx="534377" cy="259045"/>
    <xdr:sp macro="" textlink="">
      <xdr:nvSpPr>
        <xdr:cNvPr id="377" name="テキスト ボックス 376"/>
        <xdr:cNvSpPr txBox="1"/>
      </xdr:nvSpPr>
      <xdr:spPr>
        <a:xfrm>
          <a:off x="6705111" y="984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401" name="直線コネクタ 400"/>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2" name="商工費最小値テキスト"/>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3" name="直線コネクタ 402"/>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4" name="商工費最大値テキスト"/>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5" name="直線コネクタ 404"/>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2730</xdr:rowOff>
    </xdr:from>
    <xdr:to>
      <xdr:col>55</xdr:col>
      <xdr:colOff>0</xdr:colOff>
      <xdr:row>79</xdr:row>
      <xdr:rowOff>8598</xdr:rowOff>
    </xdr:to>
    <xdr:cxnSp macro="">
      <xdr:nvCxnSpPr>
        <xdr:cNvPr id="406" name="直線コネクタ 405"/>
        <xdr:cNvCxnSpPr/>
      </xdr:nvCxnSpPr>
      <xdr:spPr>
        <a:xfrm flipV="1">
          <a:off x="9639300" y="13547280"/>
          <a:ext cx="8382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76954</xdr:rowOff>
    </xdr:from>
    <xdr:ext cx="534377" cy="259045"/>
    <xdr:sp macro="" textlink="">
      <xdr:nvSpPr>
        <xdr:cNvPr id="407" name="商工費平均値テキスト"/>
        <xdr:cNvSpPr txBox="1"/>
      </xdr:nvSpPr>
      <xdr:spPr>
        <a:xfrm>
          <a:off x="10528300" y="12935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8" name="フローチャート: 判断 407"/>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165379</xdr:rowOff>
    </xdr:from>
    <xdr:to>
      <xdr:col>50</xdr:col>
      <xdr:colOff>114300</xdr:colOff>
      <xdr:row>79</xdr:row>
      <xdr:rowOff>8598</xdr:rowOff>
    </xdr:to>
    <xdr:cxnSp macro="">
      <xdr:nvCxnSpPr>
        <xdr:cNvPr id="409" name="直線コネクタ 408"/>
        <xdr:cNvCxnSpPr/>
      </xdr:nvCxnSpPr>
      <xdr:spPr>
        <a:xfrm>
          <a:off x="8750300" y="13538479"/>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10" name="フローチャート: 判断 409"/>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167860</xdr:rowOff>
    </xdr:from>
    <xdr:ext cx="534377" cy="259045"/>
    <xdr:sp macro="" textlink="">
      <xdr:nvSpPr>
        <xdr:cNvPr id="411" name="テキスト ボックス 410"/>
        <xdr:cNvSpPr txBox="1"/>
      </xdr:nvSpPr>
      <xdr:spPr>
        <a:xfrm>
          <a:off x="9372111" y="1285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148310</xdr:rowOff>
    </xdr:from>
    <xdr:to>
      <xdr:col>45</xdr:col>
      <xdr:colOff>177800</xdr:colOff>
      <xdr:row>78</xdr:row>
      <xdr:rowOff>165379</xdr:rowOff>
    </xdr:to>
    <xdr:cxnSp macro="">
      <xdr:nvCxnSpPr>
        <xdr:cNvPr id="412" name="直線コネクタ 411"/>
        <xdr:cNvCxnSpPr/>
      </xdr:nvCxnSpPr>
      <xdr:spPr>
        <a:xfrm>
          <a:off x="7861300" y="13521410"/>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93396</xdr:rowOff>
    </xdr:from>
    <xdr:to>
      <xdr:col>46</xdr:col>
      <xdr:colOff>38100</xdr:colOff>
      <xdr:row>77</xdr:row>
      <xdr:rowOff>23546</xdr:rowOff>
    </xdr:to>
    <xdr:sp macro="" textlink="">
      <xdr:nvSpPr>
        <xdr:cNvPr id="413" name="フローチャート: 判断 412"/>
        <xdr:cNvSpPr/>
      </xdr:nvSpPr>
      <xdr:spPr>
        <a:xfrm>
          <a:off x="86995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40073</xdr:rowOff>
    </xdr:from>
    <xdr:ext cx="534377" cy="259045"/>
    <xdr:sp macro="" textlink="">
      <xdr:nvSpPr>
        <xdr:cNvPr id="414" name="テキスト ボックス 413"/>
        <xdr:cNvSpPr txBox="1"/>
      </xdr:nvSpPr>
      <xdr:spPr>
        <a:xfrm>
          <a:off x="8483111" y="128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140081</xdr:rowOff>
    </xdr:from>
    <xdr:to>
      <xdr:col>41</xdr:col>
      <xdr:colOff>50800</xdr:colOff>
      <xdr:row>78</xdr:row>
      <xdr:rowOff>148310</xdr:rowOff>
    </xdr:to>
    <xdr:cxnSp macro="">
      <xdr:nvCxnSpPr>
        <xdr:cNvPr id="415" name="直線コネクタ 414"/>
        <xdr:cNvCxnSpPr/>
      </xdr:nvCxnSpPr>
      <xdr:spPr>
        <a:xfrm>
          <a:off x="6972300" y="13513181"/>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155347</xdr:rowOff>
    </xdr:from>
    <xdr:to>
      <xdr:col>41</xdr:col>
      <xdr:colOff>101600</xdr:colOff>
      <xdr:row>77</xdr:row>
      <xdr:rowOff>85497</xdr:rowOff>
    </xdr:to>
    <xdr:sp macro="" textlink="">
      <xdr:nvSpPr>
        <xdr:cNvPr id="416" name="フローチャート: 判断 415"/>
        <xdr:cNvSpPr/>
      </xdr:nvSpPr>
      <xdr:spPr>
        <a:xfrm>
          <a:off x="7810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102023</xdr:rowOff>
    </xdr:from>
    <xdr:ext cx="469744" cy="259045"/>
    <xdr:sp macro="" textlink="">
      <xdr:nvSpPr>
        <xdr:cNvPr id="417" name="テキスト ボックス 416"/>
        <xdr:cNvSpPr txBox="1"/>
      </xdr:nvSpPr>
      <xdr:spPr>
        <a:xfrm>
          <a:off x="7626428"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162013</xdr:rowOff>
    </xdr:from>
    <xdr:to>
      <xdr:col>36</xdr:col>
      <xdr:colOff>165100</xdr:colOff>
      <xdr:row>77</xdr:row>
      <xdr:rowOff>92163</xdr:rowOff>
    </xdr:to>
    <xdr:sp macro="" textlink="">
      <xdr:nvSpPr>
        <xdr:cNvPr id="418" name="フローチャート: 判断 417"/>
        <xdr:cNvSpPr/>
      </xdr:nvSpPr>
      <xdr:spPr>
        <a:xfrm>
          <a:off x="6921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108691</xdr:rowOff>
    </xdr:from>
    <xdr:ext cx="469744" cy="259045"/>
    <xdr:sp macro="" textlink="">
      <xdr:nvSpPr>
        <xdr:cNvPr id="419" name="テキスト ボックス 418"/>
        <xdr:cNvSpPr txBox="1"/>
      </xdr:nvSpPr>
      <xdr:spPr>
        <a:xfrm>
          <a:off x="6737428"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123380</xdr:rowOff>
    </xdr:from>
    <xdr:to>
      <xdr:col>55</xdr:col>
      <xdr:colOff>50800</xdr:colOff>
      <xdr:row>79</xdr:row>
      <xdr:rowOff>53530</xdr:rowOff>
    </xdr:to>
    <xdr:sp macro="" textlink="">
      <xdr:nvSpPr>
        <xdr:cNvPr id="425" name="楕円 424"/>
        <xdr:cNvSpPr/>
      </xdr:nvSpPr>
      <xdr:spPr>
        <a:xfrm>
          <a:off x="10426700" y="134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38307</xdr:rowOff>
    </xdr:from>
    <xdr:ext cx="469744" cy="259045"/>
    <xdr:sp macro="" textlink="">
      <xdr:nvSpPr>
        <xdr:cNvPr id="426" name="商工費該当値テキスト"/>
        <xdr:cNvSpPr txBox="1"/>
      </xdr:nvSpPr>
      <xdr:spPr>
        <a:xfrm>
          <a:off x="10528300" y="1341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129248</xdr:rowOff>
    </xdr:from>
    <xdr:to>
      <xdr:col>50</xdr:col>
      <xdr:colOff>165100</xdr:colOff>
      <xdr:row>79</xdr:row>
      <xdr:rowOff>59398</xdr:rowOff>
    </xdr:to>
    <xdr:sp macro="" textlink="">
      <xdr:nvSpPr>
        <xdr:cNvPr id="427" name="楕円 426"/>
        <xdr:cNvSpPr/>
      </xdr:nvSpPr>
      <xdr:spPr>
        <a:xfrm>
          <a:off x="9588500" y="1350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50525</xdr:rowOff>
    </xdr:from>
    <xdr:ext cx="378565" cy="259045"/>
    <xdr:sp macro="" textlink="">
      <xdr:nvSpPr>
        <xdr:cNvPr id="428" name="テキスト ボックス 427"/>
        <xdr:cNvSpPr txBox="1"/>
      </xdr:nvSpPr>
      <xdr:spPr>
        <a:xfrm>
          <a:off x="9450017" y="13595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114579</xdr:rowOff>
    </xdr:from>
    <xdr:to>
      <xdr:col>46</xdr:col>
      <xdr:colOff>38100</xdr:colOff>
      <xdr:row>79</xdr:row>
      <xdr:rowOff>44729</xdr:rowOff>
    </xdr:to>
    <xdr:sp macro="" textlink="">
      <xdr:nvSpPr>
        <xdr:cNvPr id="429" name="楕円 428"/>
        <xdr:cNvSpPr/>
      </xdr:nvSpPr>
      <xdr:spPr>
        <a:xfrm>
          <a:off x="8699500" y="1348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35856</xdr:rowOff>
    </xdr:from>
    <xdr:ext cx="469744" cy="259045"/>
    <xdr:sp macro="" textlink="">
      <xdr:nvSpPr>
        <xdr:cNvPr id="430" name="テキスト ボックス 429"/>
        <xdr:cNvSpPr txBox="1"/>
      </xdr:nvSpPr>
      <xdr:spPr>
        <a:xfrm>
          <a:off x="8515428" y="13580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97510</xdr:rowOff>
    </xdr:from>
    <xdr:to>
      <xdr:col>41</xdr:col>
      <xdr:colOff>101600</xdr:colOff>
      <xdr:row>79</xdr:row>
      <xdr:rowOff>27660</xdr:rowOff>
    </xdr:to>
    <xdr:sp macro="" textlink="">
      <xdr:nvSpPr>
        <xdr:cNvPr id="431" name="楕円 430"/>
        <xdr:cNvSpPr/>
      </xdr:nvSpPr>
      <xdr:spPr>
        <a:xfrm>
          <a:off x="7810500" y="1347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18787</xdr:rowOff>
    </xdr:from>
    <xdr:ext cx="469744" cy="259045"/>
    <xdr:sp macro="" textlink="">
      <xdr:nvSpPr>
        <xdr:cNvPr id="432" name="テキスト ボックス 431"/>
        <xdr:cNvSpPr txBox="1"/>
      </xdr:nvSpPr>
      <xdr:spPr>
        <a:xfrm>
          <a:off x="7626428" y="1356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89281</xdr:rowOff>
    </xdr:from>
    <xdr:to>
      <xdr:col>36</xdr:col>
      <xdr:colOff>165100</xdr:colOff>
      <xdr:row>79</xdr:row>
      <xdr:rowOff>19431</xdr:rowOff>
    </xdr:to>
    <xdr:sp macro="" textlink="">
      <xdr:nvSpPr>
        <xdr:cNvPr id="433" name="楕円 432"/>
        <xdr:cNvSpPr/>
      </xdr:nvSpPr>
      <xdr:spPr>
        <a:xfrm>
          <a:off x="6921500" y="1346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10558</xdr:rowOff>
    </xdr:from>
    <xdr:ext cx="469744" cy="259045"/>
    <xdr:sp macro="" textlink="">
      <xdr:nvSpPr>
        <xdr:cNvPr id="434" name="テキスト ボックス 433"/>
        <xdr:cNvSpPr txBox="1"/>
      </xdr:nvSpPr>
      <xdr:spPr>
        <a:xfrm>
          <a:off x="6737428" y="1355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cxnSp macro="">
      <xdr:nvCxnSpPr>
        <xdr:cNvPr id="460" name="直線コネクタ 459"/>
        <xdr:cNvCxnSpPr/>
      </xdr:nvCxnSpPr>
      <xdr:spPr>
        <a:xfrm flipV="1">
          <a:off x="10475595" y="15580694"/>
          <a:ext cx="1270" cy="13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90873</xdr:rowOff>
    </xdr:from>
    <xdr:ext cx="534377" cy="259045"/>
    <xdr:sp macro="" textlink="">
      <xdr:nvSpPr>
        <xdr:cNvPr id="461" name="土木費最小値テキスト"/>
        <xdr:cNvSpPr txBox="1"/>
      </xdr:nvSpPr>
      <xdr:spPr>
        <a:xfrm>
          <a:off x="10528300"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87046</xdr:rowOff>
    </xdr:from>
    <xdr:to>
      <xdr:col>55</xdr:col>
      <xdr:colOff>88900</xdr:colOff>
      <xdr:row>98</xdr:row>
      <xdr:rowOff>87046</xdr:rowOff>
    </xdr:to>
    <xdr:cxnSp macro="">
      <xdr:nvCxnSpPr>
        <xdr:cNvPr id="462" name="直線コネクタ 461"/>
        <xdr:cNvCxnSpPr/>
      </xdr:nvCxnSpPr>
      <xdr:spPr>
        <a:xfrm>
          <a:off x="10388600" y="1688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96871</xdr:rowOff>
    </xdr:from>
    <xdr:ext cx="599010" cy="259045"/>
    <xdr:sp macro="" textlink="">
      <xdr:nvSpPr>
        <xdr:cNvPr id="463" name="土木費最大値テキスト"/>
        <xdr:cNvSpPr txBox="1"/>
      </xdr:nvSpPr>
      <xdr:spPr>
        <a:xfrm>
          <a:off x="10528300" y="153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150194</xdr:rowOff>
    </xdr:from>
    <xdr:to>
      <xdr:col>55</xdr:col>
      <xdr:colOff>88900</xdr:colOff>
      <xdr:row>90</xdr:row>
      <xdr:rowOff>150194</xdr:rowOff>
    </xdr:to>
    <xdr:cxnSp macro="">
      <xdr:nvCxnSpPr>
        <xdr:cNvPr id="464" name="直線コネクタ 463"/>
        <xdr:cNvCxnSpPr/>
      </xdr:nvCxnSpPr>
      <xdr:spPr>
        <a:xfrm>
          <a:off x="10388600" y="1558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27338</xdr:rowOff>
    </xdr:from>
    <xdr:to>
      <xdr:col>55</xdr:col>
      <xdr:colOff>0</xdr:colOff>
      <xdr:row>98</xdr:row>
      <xdr:rowOff>58417</xdr:rowOff>
    </xdr:to>
    <xdr:cxnSp macro="">
      <xdr:nvCxnSpPr>
        <xdr:cNvPr id="465" name="直線コネクタ 464"/>
        <xdr:cNvCxnSpPr/>
      </xdr:nvCxnSpPr>
      <xdr:spPr>
        <a:xfrm>
          <a:off x="9639300" y="16829438"/>
          <a:ext cx="838200" cy="3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144304</xdr:rowOff>
    </xdr:from>
    <xdr:ext cx="534377" cy="259045"/>
    <xdr:sp macro="" textlink="">
      <xdr:nvSpPr>
        <xdr:cNvPr id="466" name="土木費平均値テキスト"/>
        <xdr:cNvSpPr txBox="1"/>
      </xdr:nvSpPr>
      <xdr:spPr>
        <a:xfrm>
          <a:off x="10528300" y="16260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121427</xdr:rowOff>
    </xdr:from>
    <xdr:to>
      <xdr:col>55</xdr:col>
      <xdr:colOff>50800</xdr:colOff>
      <xdr:row>96</xdr:row>
      <xdr:rowOff>51577</xdr:rowOff>
    </xdr:to>
    <xdr:sp macro="" textlink="">
      <xdr:nvSpPr>
        <xdr:cNvPr id="467" name="フローチャート: 判断 466"/>
        <xdr:cNvSpPr/>
      </xdr:nvSpPr>
      <xdr:spPr>
        <a:xfrm>
          <a:off x="104267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27338</xdr:rowOff>
    </xdr:from>
    <xdr:to>
      <xdr:col>50</xdr:col>
      <xdr:colOff>114300</xdr:colOff>
      <xdr:row>98</xdr:row>
      <xdr:rowOff>51471</xdr:rowOff>
    </xdr:to>
    <xdr:cxnSp macro="">
      <xdr:nvCxnSpPr>
        <xdr:cNvPr id="468" name="直線コネクタ 467"/>
        <xdr:cNvCxnSpPr/>
      </xdr:nvCxnSpPr>
      <xdr:spPr>
        <a:xfrm flipV="1">
          <a:off x="8750300" y="16829438"/>
          <a:ext cx="889000" cy="2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136438</xdr:rowOff>
    </xdr:from>
    <xdr:to>
      <xdr:col>50</xdr:col>
      <xdr:colOff>165100</xdr:colOff>
      <xdr:row>96</xdr:row>
      <xdr:rowOff>66588</xdr:rowOff>
    </xdr:to>
    <xdr:sp macro="" textlink="">
      <xdr:nvSpPr>
        <xdr:cNvPr id="469" name="フローチャート: 判断 468"/>
        <xdr:cNvSpPr/>
      </xdr:nvSpPr>
      <xdr:spPr>
        <a:xfrm>
          <a:off x="9588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83115</xdr:rowOff>
    </xdr:from>
    <xdr:ext cx="534377" cy="259045"/>
    <xdr:sp macro="" textlink="">
      <xdr:nvSpPr>
        <xdr:cNvPr id="470" name="テキスト ボックス 469"/>
        <xdr:cNvSpPr txBox="1"/>
      </xdr:nvSpPr>
      <xdr:spPr>
        <a:xfrm>
          <a:off x="9372111" y="1619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39649</xdr:rowOff>
    </xdr:from>
    <xdr:to>
      <xdr:col>45</xdr:col>
      <xdr:colOff>177800</xdr:colOff>
      <xdr:row>98</xdr:row>
      <xdr:rowOff>51471</xdr:rowOff>
    </xdr:to>
    <xdr:cxnSp macro="">
      <xdr:nvCxnSpPr>
        <xdr:cNvPr id="471" name="直線コネクタ 470"/>
        <xdr:cNvCxnSpPr/>
      </xdr:nvCxnSpPr>
      <xdr:spPr>
        <a:xfrm>
          <a:off x="7861300" y="16841749"/>
          <a:ext cx="889000" cy="1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27341</xdr:rowOff>
    </xdr:from>
    <xdr:to>
      <xdr:col>46</xdr:col>
      <xdr:colOff>38100</xdr:colOff>
      <xdr:row>96</xdr:row>
      <xdr:rowOff>128941</xdr:rowOff>
    </xdr:to>
    <xdr:sp macro="" textlink="">
      <xdr:nvSpPr>
        <xdr:cNvPr id="472" name="フローチャート: 判断 471"/>
        <xdr:cNvSpPr/>
      </xdr:nvSpPr>
      <xdr:spPr>
        <a:xfrm>
          <a:off x="8699500" y="1648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145468</xdr:rowOff>
    </xdr:from>
    <xdr:ext cx="534377" cy="259045"/>
    <xdr:sp macro="" textlink="">
      <xdr:nvSpPr>
        <xdr:cNvPr id="473" name="テキスト ボックス 472"/>
        <xdr:cNvSpPr txBox="1"/>
      </xdr:nvSpPr>
      <xdr:spPr>
        <a:xfrm>
          <a:off x="8483111" y="162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158685</xdr:rowOff>
    </xdr:from>
    <xdr:to>
      <xdr:col>41</xdr:col>
      <xdr:colOff>50800</xdr:colOff>
      <xdr:row>98</xdr:row>
      <xdr:rowOff>39649</xdr:rowOff>
    </xdr:to>
    <xdr:cxnSp macro="">
      <xdr:nvCxnSpPr>
        <xdr:cNvPr id="474" name="直線コネクタ 473"/>
        <xdr:cNvCxnSpPr/>
      </xdr:nvCxnSpPr>
      <xdr:spPr>
        <a:xfrm>
          <a:off x="6972300" y="16789335"/>
          <a:ext cx="889000" cy="5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68968</xdr:rowOff>
    </xdr:from>
    <xdr:to>
      <xdr:col>41</xdr:col>
      <xdr:colOff>101600</xdr:colOff>
      <xdr:row>95</xdr:row>
      <xdr:rowOff>170568</xdr:rowOff>
    </xdr:to>
    <xdr:sp macro="" textlink="">
      <xdr:nvSpPr>
        <xdr:cNvPr id="475" name="フローチャート: 判断 474"/>
        <xdr:cNvSpPr/>
      </xdr:nvSpPr>
      <xdr:spPr>
        <a:xfrm>
          <a:off x="7810500" y="1635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15645</xdr:rowOff>
    </xdr:from>
    <xdr:ext cx="534377" cy="259045"/>
    <xdr:sp macro="" textlink="">
      <xdr:nvSpPr>
        <xdr:cNvPr id="476" name="テキスト ボックス 475"/>
        <xdr:cNvSpPr txBox="1"/>
      </xdr:nvSpPr>
      <xdr:spPr>
        <a:xfrm>
          <a:off x="7594111" y="161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155259</xdr:rowOff>
    </xdr:from>
    <xdr:to>
      <xdr:col>36</xdr:col>
      <xdr:colOff>165100</xdr:colOff>
      <xdr:row>96</xdr:row>
      <xdr:rowOff>85409</xdr:rowOff>
    </xdr:to>
    <xdr:sp macro="" textlink="">
      <xdr:nvSpPr>
        <xdr:cNvPr id="477" name="フローチャート: 判断 476"/>
        <xdr:cNvSpPr/>
      </xdr:nvSpPr>
      <xdr:spPr>
        <a:xfrm>
          <a:off x="6921500" y="1644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101936</xdr:rowOff>
    </xdr:from>
    <xdr:ext cx="534377" cy="259045"/>
    <xdr:sp macro="" textlink="">
      <xdr:nvSpPr>
        <xdr:cNvPr id="478" name="テキスト ボックス 477"/>
        <xdr:cNvSpPr txBox="1"/>
      </xdr:nvSpPr>
      <xdr:spPr>
        <a:xfrm>
          <a:off x="6705111" y="1621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7617</xdr:rowOff>
    </xdr:from>
    <xdr:to>
      <xdr:col>55</xdr:col>
      <xdr:colOff>50800</xdr:colOff>
      <xdr:row>98</xdr:row>
      <xdr:rowOff>109217</xdr:rowOff>
    </xdr:to>
    <xdr:sp macro="" textlink="">
      <xdr:nvSpPr>
        <xdr:cNvPr id="484" name="楕円 483"/>
        <xdr:cNvSpPr/>
      </xdr:nvSpPr>
      <xdr:spPr>
        <a:xfrm>
          <a:off x="10426700" y="1680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93994</xdr:rowOff>
    </xdr:from>
    <xdr:ext cx="534377" cy="259045"/>
    <xdr:sp macro="" textlink="">
      <xdr:nvSpPr>
        <xdr:cNvPr id="485" name="土木費該当値テキスト"/>
        <xdr:cNvSpPr txBox="1"/>
      </xdr:nvSpPr>
      <xdr:spPr>
        <a:xfrm>
          <a:off x="10528300" y="1672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147988</xdr:rowOff>
    </xdr:from>
    <xdr:to>
      <xdr:col>50</xdr:col>
      <xdr:colOff>165100</xdr:colOff>
      <xdr:row>98</xdr:row>
      <xdr:rowOff>78138</xdr:rowOff>
    </xdr:to>
    <xdr:sp macro="" textlink="">
      <xdr:nvSpPr>
        <xdr:cNvPr id="486" name="楕円 485"/>
        <xdr:cNvSpPr/>
      </xdr:nvSpPr>
      <xdr:spPr>
        <a:xfrm>
          <a:off x="9588500" y="167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69265</xdr:rowOff>
    </xdr:from>
    <xdr:ext cx="534377" cy="259045"/>
    <xdr:sp macro="" textlink="">
      <xdr:nvSpPr>
        <xdr:cNvPr id="487" name="テキスト ボックス 486"/>
        <xdr:cNvSpPr txBox="1"/>
      </xdr:nvSpPr>
      <xdr:spPr>
        <a:xfrm>
          <a:off x="9372111" y="1687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671</xdr:rowOff>
    </xdr:from>
    <xdr:to>
      <xdr:col>46</xdr:col>
      <xdr:colOff>38100</xdr:colOff>
      <xdr:row>98</xdr:row>
      <xdr:rowOff>102271</xdr:rowOff>
    </xdr:to>
    <xdr:sp macro="" textlink="">
      <xdr:nvSpPr>
        <xdr:cNvPr id="488" name="楕円 487"/>
        <xdr:cNvSpPr/>
      </xdr:nvSpPr>
      <xdr:spPr>
        <a:xfrm>
          <a:off x="8699500" y="1680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93398</xdr:rowOff>
    </xdr:from>
    <xdr:ext cx="534377" cy="259045"/>
    <xdr:sp macro="" textlink="">
      <xdr:nvSpPr>
        <xdr:cNvPr id="489" name="テキスト ボックス 488"/>
        <xdr:cNvSpPr txBox="1"/>
      </xdr:nvSpPr>
      <xdr:spPr>
        <a:xfrm>
          <a:off x="8483111" y="1689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160299</xdr:rowOff>
    </xdr:from>
    <xdr:to>
      <xdr:col>41</xdr:col>
      <xdr:colOff>101600</xdr:colOff>
      <xdr:row>98</xdr:row>
      <xdr:rowOff>90449</xdr:rowOff>
    </xdr:to>
    <xdr:sp macro="" textlink="">
      <xdr:nvSpPr>
        <xdr:cNvPr id="490" name="楕円 489"/>
        <xdr:cNvSpPr/>
      </xdr:nvSpPr>
      <xdr:spPr>
        <a:xfrm>
          <a:off x="7810500" y="1679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81576</xdr:rowOff>
    </xdr:from>
    <xdr:ext cx="534377" cy="259045"/>
    <xdr:sp macro="" textlink="">
      <xdr:nvSpPr>
        <xdr:cNvPr id="491" name="テキスト ボックス 490"/>
        <xdr:cNvSpPr txBox="1"/>
      </xdr:nvSpPr>
      <xdr:spPr>
        <a:xfrm>
          <a:off x="7594111" y="1688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107885</xdr:rowOff>
    </xdr:from>
    <xdr:to>
      <xdr:col>36</xdr:col>
      <xdr:colOff>165100</xdr:colOff>
      <xdr:row>98</xdr:row>
      <xdr:rowOff>38035</xdr:rowOff>
    </xdr:to>
    <xdr:sp macro="" textlink="">
      <xdr:nvSpPr>
        <xdr:cNvPr id="492" name="楕円 491"/>
        <xdr:cNvSpPr/>
      </xdr:nvSpPr>
      <xdr:spPr>
        <a:xfrm>
          <a:off x="6921500" y="1673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29162</xdr:rowOff>
    </xdr:from>
    <xdr:ext cx="534377" cy="259045"/>
    <xdr:sp macro="" textlink="">
      <xdr:nvSpPr>
        <xdr:cNvPr id="493" name="テキスト ボックス 492"/>
        <xdr:cNvSpPr txBox="1"/>
      </xdr:nvSpPr>
      <xdr:spPr>
        <a:xfrm>
          <a:off x="6705111" y="1683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7" name="直線コネクタ 516"/>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8" name="消防費最小値テキスト"/>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9" name="直線コネクタ 518"/>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20" name="消防費最大値テキスト"/>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21" name="直線コネクタ 520"/>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61328</xdr:rowOff>
    </xdr:from>
    <xdr:to>
      <xdr:col>85</xdr:col>
      <xdr:colOff>127000</xdr:colOff>
      <xdr:row>37</xdr:row>
      <xdr:rowOff>66434</xdr:rowOff>
    </xdr:to>
    <xdr:cxnSp macro="">
      <xdr:nvCxnSpPr>
        <xdr:cNvPr id="522" name="直線コネクタ 521"/>
        <xdr:cNvCxnSpPr/>
      </xdr:nvCxnSpPr>
      <xdr:spPr>
        <a:xfrm>
          <a:off x="15481300" y="6404978"/>
          <a:ext cx="8382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79201</xdr:rowOff>
    </xdr:from>
    <xdr:ext cx="534377" cy="259045"/>
    <xdr:sp macro="" textlink="">
      <xdr:nvSpPr>
        <xdr:cNvPr id="523" name="消防費平均値テキスト"/>
        <xdr:cNvSpPr txBox="1"/>
      </xdr:nvSpPr>
      <xdr:spPr>
        <a:xfrm>
          <a:off x="16370300" y="607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4" name="フローチャート: 判断 523"/>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52432</xdr:rowOff>
    </xdr:from>
    <xdr:to>
      <xdr:col>81</xdr:col>
      <xdr:colOff>50800</xdr:colOff>
      <xdr:row>37</xdr:row>
      <xdr:rowOff>61328</xdr:rowOff>
    </xdr:to>
    <xdr:cxnSp macro="">
      <xdr:nvCxnSpPr>
        <xdr:cNvPr id="525" name="直線コネクタ 524"/>
        <xdr:cNvCxnSpPr/>
      </xdr:nvCxnSpPr>
      <xdr:spPr>
        <a:xfrm>
          <a:off x="14592300" y="6396082"/>
          <a:ext cx="889000" cy="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6" name="フローチャート: 判断 525"/>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30548</xdr:rowOff>
    </xdr:from>
    <xdr:ext cx="534377" cy="259045"/>
    <xdr:sp macro="" textlink="">
      <xdr:nvSpPr>
        <xdr:cNvPr id="527" name="テキスト ボックス 526"/>
        <xdr:cNvSpPr txBox="1"/>
      </xdr:nvSpPr>
      <xdr:spPr>
        <a:xfrm>
          <a:off x="15214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52432</xdr:rowOff>
    </xdr:from>
    <xdr:to>
      <xdr:col>76</xdr:col>
      <xdr:colOff>114300</xdr:colOff>
      <xdr:row>37</xdr:row>
      <xdr:rowOff>57366</xdr:rowOff>
    </xdr:to>
    <xdr:cxnSp macro="">
      <xdr:nvCxnSpPr>
        <xdr:cNvPr id="528" name="直線コネクタ 527"/>
        <xdr:cNvCxnSpPr/>
      </xdr:nvCxnSpPr>
      <xdr:spPr>
        <a:xfrm flipV="1">
          <a:off x="13703300" y="6396082"/>
          <a:ext cx="889000" cy="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60287</xdr:rowOff>
    </xdr:from>
    <xdr:to>
      <xdr:col>76</xdr:col>
      <xdr:colOff>165100</xdr:colOff>
      <xdr:row>36</xdr:row>
      <xdr:rowOff>161887</xdr:rowOff>
    </xdr:to>
    <xdr:sp macro="" textlink="">
      <xdr:nvSpPr>
        <xdr:cNvPr id="529" name="フローチャート: 判断 528"/>
        <xdr:cNvSpPr/>
      </xdr:nvSpPr>
      <xdr:spPr>
        <a:xfrm>
          <a:off x="14541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6964</xdr:rowOff>
    </xdr:from>
    <xdr:ext cx="534377" cy="259045"/>
    <xdr:sp macro="" textlink="">
      <xdr:nvSpPr>
        <xdr:cNvPr id="530" name="テキスト ボックス 529"/>
        <xdr:cNvSpPr txBox="1"/>
      </xdr:nvSpPr>
      <xdr:spPr>
        <a:xfrm>
          <a:off x="14325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52241</xdr:rowOff>
    </xdr:from>
    <xdr:to>
      <xdr:col>71</xdr:col>
      <xdr:colOff>177800</xdr:colOff>
      <xdr:row>37</xdr:row>
      <xdr:rowOff>57366</xdr:rowOff>
    </xdr:to>
    <xdr:cxnSp macro="">
      <xdr:nvCxnSpPr>
        <xdr:cNvPr id="531" name="直線コネクタ 530"/>
        <xdr:cNvCxnSpPr/>
      </xdr:nvCxnSpPr>
      <xdr:spPr>
        <a:xfrm>
          <a:off x="12814300" y="6395891"/>
          <a:ext cx="889000" cy="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32" name="フローチャート: 判断 531"/>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1535</xdr:rowOff>
    </xdr:from>
    <xdr:ext cx="534377" cy="259045"/>
    <xdr:sp macro="" textlink="">
      <xdr:nvSpPr>
        <xdr:cNvPr id="533" name="テキスト ボックス 532"/>
        <xdr:cNvSpPr txBox="1"/>
      </xdr:nvSpPr>
      <xdr:spPr>
        <a:xfrm>
          <a:off x="13436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34" name="フローチャート: 判断 533"/>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20928</xdr:rowOff>
    </xdr:from>
    <xdr:ext cx="534377" cy="259045"/>
    <xdr:sp macro="" textlink="">
      <xdr:nvSpPr>
        <xdr:cNvPr id="535" name="テキスト ボックス 534"/>
        <xdr:cNvSpPr txBox="1"/>
      </xdr:nvSpPr>
      <xdr:spPr>
        <a:xfrm>
          <a:off x="12547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15634</xdr:rowOff>
    </xdr:from>
    <xdr:to>
      <xdr:col>85</xdr:col>
      <xdr:colOff>177800</xdr:colOff>
      <xdr:row>37</xdr:row>
      <xdr:rowOff>117234</xdr:rowOff>
    </xdr:to>
    <xdr:sp macro="" textlink="">
      <xdr:nvSpPr>
        <xdr:cNvPr id="541" name="楕円 540"/>
        <xdr:cNvSpPr/>
      </xdr:nvSpPr>
      <xdr:spPr>
        <a:xfrm>
          <a:off x="16268700" y="635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102011</xdr:rowOff>
    </xdr:from>
    <xdr:ext cx="534377" cy="259045"/>
    <xdr:sp macro="" textlink="">
      <xdr:nvSpPr>
        <xdr:cNvPr id="542" name="消防費該当値テキスト"/>
        <xdr:cNvSpPr txBox="1"/>
      </xdr:nvSpPr>
      <xdr:spPr>
        <a:xfrm>
          <a:off x="16370300" y="627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10528</xdr:rowOff>
    </xdr:from>
    <xdr:to>
      <xdr:col>81</xdr:col>
      <xdr:colOff>101600</xdr:colOff>
      <xdr:row>37</xdr:row>
      <xdr:rowOff>112128</xdr:rowOff>
    </xdr:to>
    <xdr:sp macro="" textlink="">
      <xdr:nvSpPr>
        <xdr:cNvPr id="543" name="楕円 542"/>
        <xdr:cNvSpPr/>
      </xdr:nvSpPr>
      <xdr:spPr>
        <a:xfrm>
          <a:off x="15430500" y="635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103255</xdr:rowOff>
    </xdr:from>
    <xdr:ext cx="534377" cy="259045"/>
    <xdr:sp macro="" textlink="">
      <xdr:nvSpPr>
        <xdr:cNvPr id="544" name="テキスト ボックス 543"/>
        <xdr:cNvSpPr txBox="1"/>
      </xdr:nvSpPr>
      <xdr:spPr>
        <a:xfrm>
          <a:off x="15214111" y="64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1632</xdr:rowOff>
    </xdr:from>
    <xdr:to>
      <xdr:col>76</xdr:col>
      <xdr:colOff>165100</xdr:colOff>
      <xdr:row>37</xdr:row>
      <xdr:rowOff>103232</xdr:rowOff>
    </xdr:to>
    <xdr:sp macro="" textlink="">
      <xdr:nvSpPr>
        <xdr:cNvPr id="545" name="楕円 544"/>
        <xdr:cNvSpPr/>
      </xdr:nvSpPr>
      <xdr:spPr>
        <a:xfrm>
          <a:off x="14541500" y="634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94359</xdr:rowOff>
    </xdr:from>
    <xdr:ext cx="534377" cy="259045"/>
    <xdr:sp macro="" textlink="">
      <xdr:nvSpPr>
        <xdr:cNvPr id="546" name="テキスト ボックス 545"/>
        <xdr:cNvSpPr txBox="1"/>
      </xdr:nvSpPr>
      <xdr:spPr>
        <a:xfrm>
          <a:off x="14325111" y="643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6566</xdr:rowOff>
    </xdr:from>
    <xdr:to>
      <xdr:col>72</xdr:col>
      <xdr:colOff>38100</xdr:colOff>
      <xdr:row>37</xdr:row>
      <xdr:rowOff>108166</xdr:rowOff>
    </xdr:to>
    <xdr:sp macro="" textlink="">
      <xdr:nvSpPr>
        <xdr:cNvPr id="547" name="楕円 546"/>
        <xdr:cNvSpPr/>
      </xdr:nvSpPr>
      <xdr:spPr>
        <a:xfrm>
          <a:off x="13652500" y="635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99293</xdr:rowOff>
    </xdr:from>
    <xdr:ext cx="534377" cy="259045"/>
    <xdr:sp macro="" textlink="">
      <xdr:nvSpPr>
        <xdr:cNvPr id="548" name="テキスト ボックス 547"/>
        <xdr:cNvSpPr txBox="1"/>
      </xdr:nvSpPr>
      <xdr:spPr>
        <a:xfrm>
          <a:off x="13436111" y="64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1441</xdr:rowOff>
    </xdr:from>
    <xdr:to>
      <xdr:col>67</xdr:col>
      <xdr:colOff>101600</xdr:colOff>
      <xdr:row>37</xdr:row>
      <xdr:rowOff>103041</xdr:rowOff>
    </xdr:to>
    <xdr:sp macro="" textlink="">
      <xdr:nvSpPr>
        <xdr:cNvPr id="549" name="楕円 548"/>
        <xdr:cNvSpPr/>
      </xdr:nvSpPr>
      <xdr:spPr>
        <a:xfrm>
          <a:off x="12763500" y="63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94168</xdr:rowOff>
    </xdr:from>
    <xdr:ext cx="534377" cy="259045"/>
    <xdr:sp macro="" textlink="">
      <xdr:nvSpPr>
        <xdr:cNvPr id="550" name="テキスト ボックス 549"/>
        <xdr:cNvSpPr txBox="1"/>
      </xdr:nvSpPr>
      <xdr:spPr>
        <a:xfrm>
          <a:off x="12547111" y="643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77" name="直線コネクタ 576"/>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78" name="教育費最小値テキスト"/>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79" name="直線コネクタ 578"/>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80" name="教育費最大値テキスト"/>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81" name="直線コネクタ 580"/>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32846</xdr:rowOff>
    </xdr:from>
    <xdr:to>
      <xdr:col>85</xdr:col>
      <xdr:colOff>127000</xdr:colOff>
      <xdr:row>57</xdr:row>
      <xdr:rowOff>37353</xdr:rowOff>
    </xdr:to>
    <xdr:cxnSp macro="">
      <xdr:nvCxnSpPr>
        <xdr:cNvPr id="582" name="直線コネクタ 581"/>
        <xdr:cNvCxnSpPr/>
      </xdr:nvCxnSpPr>
      <xdr:spPr>
        <a:xfrm flipV="1">
          <a:off x="15481300" y="9805496"/>
          <a:ext cx="8382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157187</xdr:rowOff>
    </xdr:from>
    <xdr:ext cx="534377" cy="259045"/>
    <xdr:sp macro="" textlink="">
      <xdr:nvSpPr>
        <xdr:cNvPr id="583" name="教育費平均値テキスト"/>
        <xdr:cNvSpPr txBox="1"/>
      </xdr:nvSpPr>
      <xdr:spPr>
        <a:xfrm>
          <a:off x="16370300" y="9415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84" name="フローチャート: 判断 583"/>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16125</xdr:rowOff>
    </xdr:from>
    <xdr:to>
      <xdr:col>81</xdr:col>
      <xdr:colOff>50800</xdr:colOff>
      <xdr:row>57</xdr:row>
      <xdr:rowOff>37353</xdr:rowOff>
    </xdr:to>
    <xdr:cxnSp macro="">
      <xdr:nvCxnSpPr>
        <xdr:cNvPr id="585" name="直線コネクタ 584"/>
        <xdr:cNvCxnSpPr/>
      </xdr:nvCxnSpPr>
      <xdr:spPr>
        <a:xfrm>
          <a:off x="14592300" y="9788775"/>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86" name="フローチャート: 判断 585"/>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116567</xdr:rowOff>
    </xdr:from>
    <xdr:ext cx="534377" cy="259045"/>
    <xdr:sp macro="" textlink="">
      <xdr:nvSpPr>
        <xdr:cNvPr id="587" name="テキスト ボックス 586"/>
        <xdr:cNvSpPr txBox="1"/>
      </xdr:nvSpPr>
      <xdr:spPr>
        <a:xfrm>
          <a:off x="15214111" y="937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167018</xdr:rowOff>
    </xdr:from>
    <xdr:to>
      <xdr:col>76</xdr:col>
      <xdr:colOff>114300</xdr:colOff>
      <xdr:row>57</xdr:row>
      <xdr:rowOff>16125</xdr:rowOff>
    </xdr:to>
    <xdr:cxnSp macro="">
      <xdr:nvCxnSpPr>
        <xdr:cNvPr id="588" name="直線コネクタ 587"/>
        <xdr:cNvCxnSpPr/>
      </xdr:nvCxnSpPr>
      <xdr:spPr>
        <a:xfrm>
          <a:off x="13703300" y="9768218"/>
          <a:ext cx="889000" cy="2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82254</xdr:rowOff>
    </xdr:from>
    <xdr:to>
      <xdr:col>76</xdr:col>
      <xdr:colOff>165100</xdr:colOff>
      <xdr:row>56</xdr:row>
      <xdr:rowOff>12404</xdr:rowOff>
    </xdr:to>
    <xdr:sp macro="" textlink="">
      <xdr:nvSpPr>
        <xdr:cNvPr id="589" name="フローチャート: 判断 588"/>
        <xdr:cNvSpPr/>
      </xdr:nvSpPr>
      <xdr:spPr>
        <a:xfrm>
          <a:off x="14541500" y="951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28931</xdr:rowOff>
    </xdr:from>
    <xdr:ext cx="534377" cy="259045"/>
    <xdr:sp macro="" textlink="">
      <xdr:nvSpPr>
        <xdr:cNvPr id="590" name="テキスト ボックス 589"/>
        <xdr:cNvSpPr txBox="1"/>
      </xdr:nvSpPr>
      <xdr:spPr>
        <a:xfrm>
          <a:off x="14325111" y="92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167018</xdr:rowOff>
    </xdr:from>
    <xdr:to>
      <xdr:col>71</xdr:col>
      <xdr:colOff>177800</xdr:colOff>
      <xdr:row>57</xdr:row>
      <xdr:rowOff>42969</xdr:rowOff>
    </xdr:to>
    <xdr:cxnSp macro="">
      <xdr:nvCxnSpPr>
        <xdr:cNvPr id="591" name="直線コネクタ 590"/>
        <xdr:cNvCxnSpPr/>
      </xdr:nvCxnSpPr>
      <xdr:spPr>
        <a:xfrm flipV="1">
          <a:off x="12814300" y="9768218"/>
          <a:ext cx="889000" cy="4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86353</xdr:rowOff>
    </xdr:from>
    <xdr:to>
      <xdr:col>72</xdr:col>
      <xdr:colOff>38100</xdr:colOff>
      <xdr:row>56</xdr:row>
      <xdr:rowOff>16503</xdr:rowOff>
    </xdr:to>
    <xdr:sp macro="" textlink="">
      <xdr:nvSpPr>
        <xdr:cNvPr id="592" name="フローチャート: 判断 591"/>
        <xdr:cNvSpPr/>
      </xdr:nvSpPr>
      <xdr:spPr>
        <a:xfrm>
          <a:off x="13652500" y="95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33030</xdr:rowOff>
    </xdr:from>
    <xdr:ext cx="534377" cy="259045"/>
    <xdr:sp macro="" textlink="">
      <xdr:nvSpPr>
        <xdr:cNvPr id="593" name="テキスト ボックス 592"/>
        <xdr:cNvSpPr txBox="1"/>
      </xdr:nvSpPr>
      <xdr:spPr>
        <a:xfrm>
          <a:off x="13436111" y="929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164632</xdr:rowOff>
    </xdr:from>
    <xdr:to>
      <xdr:col>67</xdr:col>
      <xdr:colOff>101600</xdr:colOff>
      <xdr:row>56</xdr:row>
      <xdr:rowOff>94782</xdr:rowOff>
    </xdr:to>
    <xdr:sp macro="" textlink="">
      <xdr:nvSpPr>
        <xdr:cNvPr id="594" name="フローチャート: 判断 593"/>
        <xdr:cNvSpPr/>
      </xdr:nvSpPr>
      <xdr:spPr>
        <a:xfrm>
          <a:off x="12763500" y="9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111309</xdr:rowOff>
    </xdr:from>
    <xdr:ext cx="534377" cy="259045"/>
    <xdr:sp macro="" textlink="">
      <xdr:nvSpPr>
        <xdr:cNvPr id="595" name="テキスト ボックス 594"/>
        <xdr:cNvSpPr txBox="1"/>
      </xdr:nvSpPr>
      <xdr:spPr>
        <a:xfrm>
          <a:off x="12547111" y="936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153496</xdr:rowOff>
    </xdr:from>
    <xdr:to>
      <xdr:col>85</xdr:col>
      <xdr:colOff>177800</xdr:colOff>
      <xdr:row>57</xdr:row>
      <xdr:rowOff>83646</xdr:rowOff>
    </xdr:to>
    <xdr:sp macro="" textlink="">
      <xdr:nvSpPr>
        <xdr:cNvPr id="601" name="楕円 600"/>
        <xdr:cNvSpPr/>
      </xdr:nvSpPr>
      <xdr:spPr>
        <a:xfrm>
          <a:off x="16268700" y="975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131923</xdr:rowOff>
    </xdr:from>
    <xdr:ext cx="534377" cy="259045"/>
    <xdr:sp macro="" textlink="">
      <xdr:nvSpPr>
        <xdr:cNvPr id="602" name="教育費該当値テキスト"/>
        <xdr:cNvSpPr txBox="1"/>
      </xdr:nvSpPr>
      <xdr:spPr>
        <a:xfrm>
          <a:off x="16370300" y="97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158003</xdr:rowOff>
    </xdr:from>
    <xdr:to>
      <xdr:col>81</xdr:col>
      <xdr:colOff>101600</xdr:colOff>
      <xdr:row>57</xdr:row>
      <xdr:rowOff>88153</xdr:rowOff>
    </xdr:to>
    <xdr:sp macro="" textlink="">
      <xdr:nvSpPr>
        <xdr:cNvPr id="603" name="楕円 602"/>
        <xdr:cNvSpPr/>
      </xdr:nvSpPr>
      <xdr:spPr>
        <a:xfrm>
          <a:off x="15430500" y="97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79280</xdr:rowOff>
    </xdr:from>
    <xdr:ext cx="534377" cy="259045"/>
    <xdr:sp macro="" textlink="">
      <xdr:nvSpPr>
        <xdr:cNvPr id="604" name="テキスト ボックス 603"/>
        <xdr:cNvSpPr txBox="1"/>
      </xdr:nvSpPr>
      <xdr:spPr>
        <a:xfrm>
          <a:off x="15214111" y="985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136775</xdr:rowOff>
    </xdr:from>
    <xdr:to>
      <xdr:col>76</xdr:col>
      <xdr:colOff>165100</xdr:colOff>
      <xdr:row>57</xdr:row>
      <xdr:rowOff>66925</xdr:rowOff>
    </xdr:to>
    <xdr:sp macro="" textlink="">
      <xdr:nvSpPr>
        <xdr:cNvPr id="605" name="楕円 604"/>
        <xdr:cNvSpPr/>
      </xdr:nvSpPr>
      <xdr:spPr>
        <a:xfrm>
          <a:off x="14541500" y="973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58052</xdr:rowOff>
    </xdr:from>
    <xdr:ext cx="534377" cy="259045"/>
    <xdr:sp macro="" textlink="">
      <xdr:nvSpPr>
        <xdr:cNvPr id="606" name="テキスト ボックス 605"/>
        <xdr:cNvSpPr txBox="1"/>
      </xdr:nvSpPr>
      <xdr:spPr>
        <a:xfrm>
          <a:off x="14325111" y="983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116218</xdr:rowOff>
    </xdr:from>
    <xdr:to>
      <xdr:col>72</xdr:col>
      <xdr:colOff>38100</xdr:colOff>
      <xdr:row>57</xdr:row>
      <xdr:rowOff>46368</xdr:rowOff>
    </xdr:to>
    <xdr:sp macro="" textlink="">
      <xdr:nvSpPr>
        <xdr:cNvPr id="607" name="楕円 606"/>
        <xdr:cNvSpPr/>
      </xdr:nvSpPr>
      <xdr:spPr>
        <a:xfrm>
          <a:off x="13652500" y="971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37495</xdr:rowOff>
    </xdr:from>
    <xdr:ext cx="534377" cy="259045"/>
    <xdr:sp macro="" textlink="">
      <xdr:nvSpPr>
        <xdr:cNvPr id="608" name="テキスト ボックス 607"/>
        <xdr:cNvSpPr txBox="1"/>
      </xdr:nvSpPr>
      <xdr:spPr>
        <a:xfrm>
          <a:off x="13436111" y="981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163619</xdr:rowOff>
    </xdr:from>
    <xdr:to>
      <xdr:col>67</xdr:col>
      <xdr:colOff>101600</xdr:colOff>
      <xdr:row>57</xdr:row>
      <xdr:rowOff>93769</xdr:rowOff>
    </xdr:to>
    <xdr:sp macro="" textlink="">
      <xdr:nvSpPr>
        <xdr:cNvPr id="609" name="楕円 608"/>
        <xdr:cNvSpPr/>
      </xdr:nvSpPr>
      <xdr:spPr>
        <a:xfrm>
          <a:off x="12763500" y="976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84896</xdr:rowOff>
    </xdr:from>
    <xdr:ext cx="534377" cy="259045"/>
    <xdr:sp macro="" textlink="">
      <xdr:nvSpPr>
        <xdr:cNvPr id="610" name="テキスト ボックス 609"/>
        <xdr:cNvSpPr txBox="1"/>
      </xdr:nvSpPr>
      <xdr:spPr>
        <a:xfrm>
          <a:off x="12547111" y="985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30" name="直線コネクタ 629"/>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31" name="災害復旧費最小値テキスト"/>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33" name="災害復旧費最大値テキスト"/>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4" name="直線コネクタ 633"/>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23994</xdr:rowOff>
    </xdr:from>
    <xdr:to>
      <xdr:col>85</xdr:col>
      <xdr:colOff>127000</xdr:colOff>
      <xdr:row>78</xdr:row>
      <xdr:rowOff>24034</xdr:rowOff>
    </xdr:to>
    <xdr:cxnSp macro="">
      <xdr:nvCxnSpPr>
        <xdr:cNvPr id="635" name="直線コネクタ 634"/>
        <xdr:cNvCxnSpPr/>
      </xdr:nvCxnSpPr>
      <xdr:spPr>
        <a:xfrm flipV="1">
          <a:off x="15481300" y="13397094"/>
          <a:ext cx="8382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159514</xdr:rowOff>
    </xdr:from>
    <xdr:ext cx="469744" cy="259045"/>
    <xdr:sp macro="" textlink="">
      <xdr:nvSpPr>
        <xdr:cNvPr id="636" name="災害復旧費平均値テキスト"/>
        <xdr:cNvSpPr txBox="1"/>
      </xdr:nvSpPr>
      <xdr:spPr>
        <a:xfrm>
          <a:off x="16370300" y="1318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7" name="フローチャート: 判断 636"/>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24034</xdr:rowOff>
    </xdr:from>
    <xdr:to>
      <xdr:col>81</xdr:col>
      <xdr:colOff>50800</xdr:colOff>
      <xdr:row>78</xdr:row>
      <xdr:rowOff>24332</xdr:rowOff>
    </xdr:to>
    <xdr:cxnSp macro="">
      <xdr:nvCxnSpPr>
        <xdr:cNvPr id="638" name="直線コネクタ 637"/>
        <xdr:cNvCxnSpPr/>
      </xdr:nvCxnSpPr>
      <xdr:spPr>
        <a:xfrm flipV="1">
          <a:off x="14592300" y="13397134"/>
          <a:ext cx="889000" cy="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9" name="フローチャート: 判断 638"/>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77433</xdr:rowOff>
    </xdr:from>
    <xdr:ext cx="469744" cy="259045"/>
    <xdr:sp macro="" textlink="">
      <xdr:nvSpPr>
        <xdr:cNvPr id="640" name="テキスト ボックス 639"/>
        <xdr:cNvSpPr txBox="1"/>
      </xdr:nvSpPr>
      <xdr:spPr>
        <a:xfrm>
          <a:off x="15246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24332</xdr:rowOff>
    </xdr:from>
    <xdr:to>
      <xdr:col>76</xdr:col>
      <xdr:colOff>114300</xdr:colOff>
      <xdr:row>78</xdr:row>
      <xdr:rowOff>25400</xdr:rowOff>
    </xdr:to>
    <xdr:cxnSp macro="">
      <xdr:nvCxnSpPr>
        <xdr:cNvPr id="641" name="直線コネクタ 640"/>
        <xdr:cNvCxnSpPr/>
      </xdr:nvCxnSpPr>
      <xdr:spPr>
        <a:xfrm flipV="1">
          <a:off x="13703300" y="13397432"/>
          <a:ext cx="889000" cy="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136866</xdr:rowOff>
    </xdr:from>
    <xdr:to>
      <xdr:col>76</xdr:col>
      <xdr:colOff>165100</xdr:colOff>
      <xdr:row>78</xdr:row>
      <xdr:rowOff>67016</xdr:rowOff>
    </xdr:to>
    <xdr:sp macro="" textlink="">
      <xdr:nvSpPr>
        <xdr:cNvPr id="642" name="フローチャート: 判断 641"/>
        <xdr:cNvSpPr/>
      </xdr:nvSpPr>
      <xdr:spPr>
        <a:xfrm>
          <a:off x="14541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83543</xdr:rowOff>
    </xdr:from>
    <xdr:ext cx="469744" cy="259045"/>
    <xdr:sp macro="" textlink="">
      <xdr:nvSpPr>
        <xdr:cNvPr id="643" name="テキスト ボックス 642"/>
        <xdr:cNvSpPr txBox="1"/>
      </xdr:nvSpPr>
      <xdr:spPr>
        <a:xfrm>
          <a:off x="14357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23840</xdr:rowOff>
    </xdr:from>
    <xdr:to>
      <xdr:col>71</xdr:col>
      <xdr:colOff>177800</xdr:colOff>
      <xdr:row>78</xdr:row>
      <xdr:rowOff>25400</xdr:rowOff>
    </xdr:to>
    <xdr:cxnSp macro="">
      <xdr:nvCxnSpPr>
        <xdr:cNvPr id="644" name="直線コネクタ 643"/>
        <xdr:cNvCxnSpPr/>
      </xdr:nvCxnSpPr>
      <xdr:spPr>
        <a:xfrm>
          <a:off x="12814300" y="13396940"/>
          <a:ext cx="889000" cy="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125876</xdr:rowOff>
    </xdr:from>
    <xdr:to>
      <xdr:col>72</xdr:col>
      <xdr:colOff>38100</xdr:colOff>
      <xdr:row>78</xdr:row>
      <xdr:rowOff>56026</xdr:rowOff>
    </xdr:to>
    <xdr:sp macro="" textlink="">
      <xdr:nvSpPr>
        <xdr:cNvPr id="645" name="フローチャート: 判断 644"/>
        <xdr:cNvSpPr/>
      </xdr:nvSpPr>
      <xdr:spPr>
        <a:xfrm>
          <a:off x="13652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72553</xdr:rowOff>
    </xdr:from>
    <xdr:ext cx="469744" cy="259045"/>
    <xdr:sp macro="" textlink="">
      <xdr:nvSpPr>
        <xdr:cNvPr id="646" name="テキスト ボックス 645"/>
        <xdr:cNvSpPr txBox="1"/>
      </xdr:nvSpPr>
      <xdr:spPr>
        <a:xfrm>
          <a:off x="13468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126944</xdr:rowOff>
    </xdr:from>
    <xdr:to>
      <xdr:col>67</xdr:col>
      <xdr:colOff>101600</xdr:colOff>
      <xdr:row>78</xdr:row>
      <xdr:rowOff>57094</xdr:rowOff>
    </xdr:to>
    <xdr:sp macro="" textlink="">
      <xdr:nvSpPr>
        <xdr:cNvPr id="647" name="フローチャート: 判断 646"/>
        <xdr:cNvSpPr/>
      </xdr:nvSpPr>
      <xdr:spPr>
        <a:xfrm>
          <a:off x="12763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73621</xdr:rowOff>
    </xdr:from>
    <xdr:ext cx="469744" cy="259045"/>
    <xdr:sp macro="" textlink="">
      <xdr:nvSpPr>
        <xdr:cNvPr id="648" name="テキスト ボックス 647"/>
        <xdr:cNvSpPr txBox="1"/>
      </xdr:nvSpPr>
      <xdr:spPr>
        <a:xfrm>
          <a:off x="12579428" y="131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144644</xdr:rowOff>
    </xdr:from>
    <xdr:to>
      <xdr:col>85</xdr:col>
      <xdr:colOff>177800</xdr:colOff>
      <xdr:row>78</xdr:row>
      <xdr:rowOff>74794</xdr:rowOff>
    </xdr:to>
    <xdr:sp macro="" textlink="">
      <xdr:nvSpPr>
        <xdr:cNvPr id="654" name="楕円 653"/>
        <xdr:cNvSpPr/>
      </xdr:nvSpPr>
      <xdr:spPr>
        <a:xfrm>
          <a:off x="16268700" y="1334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115064</xdr:rowOff>
    </xdr:from>
    <xdr:ext cx="378565" cy="259045"/>
    <xdr:sp macro="" textlink="">
      <xdr:nvSpPr>
        <xdr:cNvPr id="655" name="災害復旧費該当値テキスト"/>
        <xdr:cNvSpPr txBox="1"/>
      </xdr:nvSpPr>
      <xdr:spPr>
        <a:xfrm>
          <a:off x="16370300" y="1331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144684</xdr:rowOff>
    </xdr:from>
    <xdr:to>
      <xdr:col>81</xdr:col>
      <xdr:colOff>101600</xdr:colOff>
      <xdr:row>78</xdr:row>
      <xdr:rowOff>74834</xdr:rowOff>
    </xdr:to>
    <xdr:sp macro="" textlink="">
      <xdr:nvSpPr>
        <xdr:cNvPr id="656" name="楕円 655"/>
        <xdr:cNvSpPr/>
      </xdr:nvSpPr>
      <xdr:spPr>
        <a:xfrm>
          <a:off x="15430500" y="133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65961</xdr:rowOff>
    </xdr:from>
    <xdr:ext cx="378565" cy="259045"/>
    <xdr:sp macro="" textlink="">
      <xdr:nvSpPr>
        <xdr:cNvPr id="657" name="テキスト ボックス 656"/>
        <xdr:cNvSpPr txBox="1"/>
      </xdr:nvSpPr>
      <xdr:spPr>
        <a:xfrm>
          <a:off x="15292017" y="13439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144982</xdr:rowOff>
    </xdr:from>
    <xdr:to>
      <xdr:col>76</xdr:col>
      <xdr:colOff>165100</xdr:colOff>
      <xdr:row>78</xdr:row>
      <xdr:rowOff>75132</xdr:rowOff>
    </xdr:to>
    <xdr:sp macro="" textlink="">
      <xdr:nvSpPr>
        <xdr:cNvPr id="658" name="楕円 657"/>
        <xdr:cNvSpPr/>
      </xdr:nvSpPr>
      <xdr:spPr>
        <a:xfrm>
          <a:off x="14541500" y="1334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66259</xdr:rowOff>
    </xdr:from>
    <xdr:ext cx="378565" cy="259045"/>
    <xdr:sp macro="" textlink="">
      <xdr:nvSpPr>
        <xdr:cNvPr id="659" name="テキスト ボックス 658"/>
        <xdr:cNvSpPr txBox="1"/>
      </xdr:nvSpPr>
      <xdr:spPr>
        <a:xfrm>
          <a:off x="14403017" y="13439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0" name="楕円 65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1" name="テキスト ボックス 660"/>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144490</xdr:rowOff>
    </xdr:from>
    <xdr:to>
      <xdr:col>67</xdr:col>
      <xdr:colOff>101600</xdr:colOff>
      <xdr:row>78</xdr:row>
      <xdr:rowOff>74640</xdr:rowOff>
    </xdr:to>
    <xdr:sp macro="" textlink="">
      <xdr:nvSpPr>
        <xdr:cNvPr id="662" name="楕円 661"/>
        <xdr:cNvSpPr/>
      </xdr:nvSpPr>
      <xdr:spPr>
        <a:xfrm>
          <a:off x="12763500" y="133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65767</xdr:rowOff>
    </xdr:from>
    <xdr:ext cx="378565" cy="259045"/>
    <xdr:sp macro="" textlink="">
      <xdr:nvSpPr>
        <xdr:cNvPr id="663" name="テキスト ボックス 662"/>
        <xdr:cNvSpPr txBox="1"/>
      </xdr:nvSpPr>
      <xdr:spPr>
        <a:xfrm>
          <a:off x="12625017" y="13438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85" name="直線コネクタ 684"/>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86" name="公債費最小値テキスト"/>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7" name="直線コネクタ 686"/>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8" name="公債費最大値テキスト"/>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9" name="直線コネクタ 688"/>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152575</xdr:rowOff>
    </xdr:from>
    <xdr:to>
      <xdr:col>85</xdr:col>
      <xdr:colOff>127000</xdr:colOff>
      <xdr:row>96</xdr:row>
      <xdr:rowOff>156863</xdr:rowOff>
    </xdr:to>
    <xdr:cxnSp macro="">
      <xdr:nvCxnSpPr>
        <xdr:cNvPr id="690" name="直線コネクタ 689"/>
        <xdr:cNvCxnSpPr/>
      </xdr:nvCxnSpPr>
      <xdr:spPr>
        <a:xfrm flipV="1">
          <a:off x="15481300" y="16611775"/>
          <a:ext cx="838200" cy="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157497</xdr:rowOff>
    </xdr:from>
    <xdr:ext cx="534377" cy="259045"/>
    <xdr:sp macro="" textlink="">
      <xdr:nvSpPr>
        <xdr:cNvPr id="691" name="公債費平均値テキスト"/>
        <xdr:cNvSpPr txBox="1"/>
      </xdr:nvSpPr>
      <xdr:spPr>
        <a:xfrm>
          <a:off x="16370300" y="16273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2" name="フローチャート: 判断 691"/>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156863</xdr:rowOff>
    </xdr:from>
    <xdr:to>
      <xdr:col>81</xdr:col>
      <xdr:colOff>50800</xdr:colOff>
      <xdr:row>96</xdr:row>
      <xdr:rowOff>171301</xdr:rowOff>
    </xdr:to>
    <xdr:cxnSp macro="">
      <xdr:nvCxnSpPr>
        <xdr:cNvPr id="693" name="直線コネクタ 692"/>
        <xdr:cNvCxnSpPr/>
      </xdr:nvCxnSpPr>
      <xdr:spPr>
        <a:xfrm flipV="1">
          <a:off x="14592300" y="16616063"/>
          <a:ext cx="889000" cy="1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94" name="フローチャート: 判断 693"/>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88685</xdr:rowOff>
    </xdr:from>
    <xdr:ext cx="534377" cy="259045"/>
    <xdr:sp macro="" textlink="">
      <xdr:nvSpPr>
        <xdr:cNvPr id="695" name="テキスト ボックス 694"/>
        <xdr:cNvSpPr txBox="1"/>
      </xdr:nvSpPr>
      <xdr:spPr>
        <a:xfrm>
          <a:off x="15214111" y="16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169281</xdr:rowOff>
    </xdr:from>
    <xdr:to>
      <xdr:col>76</xdr:col>
      <xdr:colOff>114300</xdr:colOff>
      <xdr:row>96</xdr:row>
      <xdr:rowOff>171301</xdr:rowOff>
    </xdr:to>
    <xdr:cxnSp macro="">
      <xdr:nvCxnSpPr>
        <xdr:cNvPr id="696" name="直線コネクタ 695"/>
        <xdr:cNvCxnSpPr/>
      </xdr:nvCxnSpPr>
      <xdr:spPr>
        <a:xfrm>
          <a:off x="13703300" y="16628481"/>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150101</xdr:rowOff>
    </xdr:from>
    <xdr:to>
      <xdr:col>76</xdr:col>
      <xdr:colOff>165100</xdr:colOff>
      <xdr:row>96</xdr:row>
      <xdr:rowOff>80251</xdr:rowOff>
    </xdr:to>
    <xdr:sp macro="" textlink="">
      <xdr:nvSpPr>
        <xdr:cNvPr id="697" name="フローチャート: 判断 696"/>
        <xdr:cNvSpPr/>
      </xdr:nvSpPr>
      <xdr:spPr>
        <a:xfrm>
          <a:off x="14541500" y="1643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96778</xdr:rowOff>
    </xdr:from>
    <xdr:ext cx="534377" cy="259045"/>
    <xdr:sp macro="" textlink="">
      <xdr:nvSpPr>
        <xdr:cNvPr id="698" name="テキスト ボックス 697"/>
        <xdr:cNvSpPr txBox="1"/>
      </xdr:nvSpPr>
      <xdr:spPr>
        <a:xfrm>
          <a:off x="14325111" y="1621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169281</xdr:rowOff>
    </xdr:from>
    <xdr:to>
      <xdr:col>71</xdr:col>
      <xdr:colOff>177800</xdr:colOff>
      <xdr:row>97</xdr:row>
      <xdr:rowOff>6719</xdr:rowOff>
    </xdr:to>
    <xdr:cxnSp macro="">
      <xdr:nvCxnSpPr>
        <xdr:cNvPr id="699" name="直線コネクタ 698"/>
        <xdr:cNvCxnSpPr/>
      </xdr:nvCxnSpPr>
      <xdr:spPr>
        <a:xfrm flipV="1">
          <a:off x="12814300" y="16628481"/>
          <a:ext cx="889000" cy="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103037</xdr:rowOff>
    </xdr:from>
    <xdr:to>
      <xdr:col>72</xdr:col>
      <xdr:colOff>38100</xdr:colOff>
      <xdr:row>96</xdr:row>
      <xdr:rowOff>33187</xdr:rowOff>
    </xdr:to>
    <xdr:sp macro="" textlink="">
      <xdr:nvSpPr>
        <xdr:cNvPr id="700" name="フローチャート: 判断 699"/>
        <xdr:cNvSpPr/>
      </xdr:nvSpPr>
      <xdr:spPr>
        <a:xfrm>
          <a:off x="13652500" y="1639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49714</xdr:rowOff>
    </xdr:from>
    <xdr:ext cx="534377" cy="259045"/>
    <xdr:sp macro="" textlink="">
      <xdr:nvSpPr>
        <xdr:cNvPr id="701" name="テキスト ボックス 700"/>
        <xdr:cNvSpPr txBox="1"/>
      </xdr:nvSpPr>
      <xdr:spPr>
        <a:xfrm>
          <a:off x="13436111" y="1616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82719</xdr:rowOff>
    </xdr:from>
    <xdr:to>
      <xdr:col>67</xdr:col>
      <xdr:colOff>101600</xdr:colOff>
      <xdr:row>96</xdr:row>
      <xdr:rowOff>12869</xdr:rowOff>
    </xdr:to>
    <xdr:sp macro="" textlink="">
      <xdr:nvSpPr>
        <xdr:cNvPr id="702" name="フローチャート: 判断 701"/>
        <xdr:cNvSpPr/>
      </xdr:nvSpPr>
      <xdr:spPr>
        <a:xfrm>
          <a:off x="12763500" y="1637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29396</xdr:rowOff>
    </xdr:from>
    <xdr:ext cx="534377" cy="259045"/>
    <xdr:sp macro="" textlink="">
      <xdr:nvSpPr>
        <xdr:cNvPr id="703" name="テキスト ボックス 702"/>
        <xdr:cNvSpPr txBox="1"/>
      </xdr:nvSpPr>
      <xdr:spPr>
        <a:xfrm>
          <a:off x="12547111" y="1614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101775</xdr:rowOff>
    </xdr:from>
    <xdr:to>
      <xdr:col>85</xdr:col>
      <xdr:colOff>177800</xdr:colOff>
      <xdr:row>97</xdr:row>
      <xdr:rowOff>31925</xdr:rowOff>
    </xdr:to>
    <xdr:sp macro="" textlink="">
      <xdr:nvSpPr>
        <xdr:cNvPr id="709" name="楕円 708"/>
        <xdr:cNvSpPr/>
      </xdr:nvSpPr>
      <xdr:spPr>
        <a:xfrm>
          <a:off x="16268700" y="165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80202</xdr:rowOff>
    </xdr:from>
    <xdr:ext cx="534377" cy="259045"/>
    <xdr:sp macro="" textlink="">
      <xdr:nvSpPr>
        <xdr:cNvPr id="710" name="公債費該当値テキスト"/>
        <xdr:cNvSpPr txBox="1"/>
      </xdr:nvSpPr>
      <xdr:spPr>
        <a:xfrm>
          <a:off x="16370300" y="165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106063</xdr:rowOff>
    </xdr:from>
    <xdr:to>
      <xdr:col>81</xdr:col>
      <xdr:colOff>101600</xdr:colOff>
      <xdr:row>97</xdr:row>
      <xdr:rowOff>36213</xdr:rowOff>
    </xdr:to>
    <xdr:sp macro="" textlink="">
      <xdr:nvSpPr>
        <xdr:cNvPr id="711" name="楕円 710"/>
        <xdr:cNvSpPr/>
      </xdr:nvSpPr>
      <xdr:spPr>
        <a:xfrm>
          <a:off x="15430500" y="1656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27340</xdr:rowOff>
    </xdr:from>
    <xdr:ext cx="534377" cy="259045"/>
    <xdr:sp macro="" textlink="">
      <xdr:nvSpPr>
        <xdr:cNvPr id="712" name="テキスト ボックス 711"/>
        <xdr:cNvSpPr txBox="1"/>
      </xdr:nvSpPr>
      <xdr:spPr>
        <a:xfrm>
          <a:off x="15214111" y="1665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120501</xdr:rowOff>
    </xdr:from>
    <xdr:to>
      <xdr:col>76</xdr:col>
      <xdr:colOff>165100</xdr:colOff>
      <xdr:row>97</xdr:row>
      <xdr:rowOff>50651</xdr:rowOff>
    </xdr:to>
    <xdr:sp macro="" textlink="">
      <xdr:nvSpPr>
        <xdr:cNvPr id="713" name="楕円 712"/>
        <xdr:cNvSpPr/>
      </xdr:nvSpPr>
      <xdr:spPr>
        <a:xfrm>
          <a:off x="14541500" y="1657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41778</xdr:rowOff>
    </xdr:from>
    <xdr:ext cx="534377" cy="259045"/>
    <xdr:sp macro="" textlink="">
      <xdr:nvSpPr>
        <xdr:cNvPr id="714" name="テキスト ボックス 713"/>
        <xdr:cNvSpPr txBox="1"/>
      </xdr:nvSpPr>
      <xdr:spPr>
        <a:xfrm>
          <a:off x="14325111" y="1667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118481</xdr:rowOff>
    </xdr:from>
    <xdr:to>
      <xdr:col>72</xdr:col>
      <xdr:colOff>38100</xdr:colOff>
      <xdr:row>97</xdr:row>
      <xdr:rowOff>48631</xdr:rowOff>
    </xdr:to>
    <xdr:sp macro="" textlink="">
      <xdr:nvSpPr>
        <xdr:cNvPr id="715" name="楕円 714"/>
        <xdr:cNvSpPr/>
      </xdr:nvSpPr>
      <xdr:spPr>
        <a:xfrm>
          <a:off x="13652500" y="1657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39758</xdr:rowOff>
    </xdr:from>
    <xdr:ext cx="534377" cy="259045"/>
    <xdr:sp macro="" textlink="">
      <xdr:nvSpPr>
        <xdr:cNvPr id="716" name="テキスト ボックス 715"/>
        <xdr:cNvSpPr txBox="1"/>
      </xdr:nvSpPr>
      <xdr:spPr>
        <a:xfrm>
          <a:off x="13436111" y="1667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127369</xdr:rowOff>
    </xdr:from>
    <xdr:to>
      <xdr:col>67</xdr:col>
      <xdr:colOff>101600</xdr:colOff>
      <xdr:row>97</xdr:row>
      <xdr:rowOff>57519</xdr:rowOff>
    </xdr:to>
    <xdr:sp macro="" textlink="">
      <xdr:nvSpPr>
        <xdr:cNvPr id="717" name="楕円 716"/>
        <xdr:cNvSpPr/>
      </xdr:nvSpPr>
      <xdr:spPr>
        <a:xfrm>
          <a:off x="12763500" y="1658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48646</xdr:rowOff>
    </xdr:from>
    <xdr:ext cx="534377" cy="259045"/>
    <xdr:sp macro="" textlink="">
      <xdr:nvSpPr>
        <xdr:cNvPr id="718" name="テキスト ボックス 717"/>
        <xdr:cNvSpPr txBox="1"/>
      </xdr:nvSpPr>
      <xdr:spPr>
        <a:xfrm>
          <a:off x="12547111" y="1667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1"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46"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7" name="フローチャート: 判断 746"/>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9" name="フローチャート: 判断 748"/>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50" name="テキスト ボックス 749"/>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xdr:rowOff>
    </xdr:from>
    <xdr:to>
      <xdr:col>107</xdr:col>
      <xdr:colOff>101600</xdr:colOff>
      <xdr:row>38</xdr:row>
      <xdr:rowOff>108204</xdr:rowOff>
    </xdr:to>
    <xdr:sp macro="" textlink="">
      <xdr:nvSpPr>
        <xdr:cNvPr id="752" name="フローチャート: 判断 751"/>
        <xdr:cNvSpPr/>
      </xdr:nvSpPr>
      <xdr:spPr>
        <a:xfrm>
          <a:off x="20383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124731</xdr:rowOff>
    </xdr:from>
    <xdr:ext cx="313932" cy="259045"/>
    <xdr:sp macro="" textlink="">
      <xdr:nvSpPr>
        <xdr:cNvPr id="753" name="テキスト ボックス 752"/>
        <xdr:cNvSpPr txBox="1"/>
      </xdr:nvSpPr>
      <xdr:spPr>
        <a:xfrm>
          <a:off x="20277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120904</xdr:rowOff>
    </xdr:from>
    <xdr:to>
      <xdr:col>102</xdr:col>
      <xdr:colOff>165100</xdr:colOff>
      <xdr:row>33</xdr:row>
      <xdr:rowOff>51054</xdr:rowOff>
    </xdr:to>
    <xdr:sp macro="" textlink="">
      <xdr:nvSpPr>
        <xdr:cNvPr id="755" name="フローチャート: 判断 754"/>
        <xdr:cNvSpPr/>
      </xdr:nvSpPr>
      <xdr:spPr>
        <a:xfrm>
          <a:off x="19494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67581</xdr:rowOff>
    </xdr:from>
    <xdr:ext cx="378565" cy="259045"/>
    <xdr:sp macro="" textlink="">
      <xdr:nvSpPr>
        <xdr:cNvPr id="756" name="テキスト ボックス 755"/>
        <xdr:cNvSpPr txBox="1"/>
      </xdr:nvSpPr>
      <xdr:spPr>
        <a:xfrm>
          <a:off x="19356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57" name="フローチャート: 判断 756"/>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58" name="テキスト ボックス 757"/>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5"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rgbClr val="FF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歳出決算総額は、住民一人当たり</a:t>
          </a:r>
          <a:r>
            <a:rPr kumimoji="1" lang="en-US" altLang="ja-JP" sz="1100" baseline="0">
              <a:solidFill>
                <a:sysClr val="windowText" lastClr="000000"/>
              </a:solidFill>
              <a:effectLst/>
              <a:latin typeface="+mn-lt"/>
              <a:ea typeface="+mn-ea"/>
              <a:cs typeface="+mn-cs"/>
            </a:rPr>
            <a:t>314,079</a:t>
          </a:r>
          <a:r>
            <a:rPr kumimoji="1" lang="ja-JP" altLang="ja-JP" sz="1100" baseline="0">
              <a:solidFill>
                <a:sysClr val="windowText" lastClr="000000"/>
              </a:solidFill>
              <a:effectLst/>
              <a:latin typeface="+mn-lt"/>
              <a:ea typeface="+mn-ea"/>
              <a:cs typeface="+mn-cs"/>
            </a:rPr>
            <a:t>円となっている。全体的に類似団体平均よりも低い値となっているが、特に総務費、</a:t>
          </a:r>
          <a:r>
            <a:rPr kumimoji="1" lang="ja-JP" altLang="en-US" sz="1100" baseline="0">
              <a:solidFill>
                <a:sysClr val="windowText" lastClr="000000"/>
              </a:solidFill>
              <a:effectLst/>
              <a:latin typeface="+mn-lt"/>
              <a:ea typeface="+mn-ea"/>
              <a:cs typeface="+mn-cs"/>
            </a:rPr>
            <a:t>商工</a:t>
          </a:r>
          <a:r>
            <a:rPr kumimoji="1" lang="ja-JP" altLang="ja-JP" sz="1100" baseline="0">
              <a:solidFill>
                <a:sysClr val="windowText" lastClr="000000"/>
              </a:solidFill>
              <a:effectLst/>
              <a:latin typeface="+mn-lt"/>
              <a:ea typeface="+mn-ea"/>
              <a:cs typeface="+mn-cs"/>
            </a:rPr>
            <a:t>費、</a:t>
          </a:r>
          <a:r>
            <a:rPr kumimoji="1" lang="ja-JP" altLang="en-US" sz="1100" baseline="0">
              <a:solidFill>
                <a:sysClr val="windowText" lastClr="000000"/>
              </a:solidFill>
              <a:effectLst/>
              <a:latin typeface="+mn-lt"/>
              <a:ea typeface="+mn-ea"/>
              <a:cs typeface="+mn-cs"/>
            </a:rPr>
            <a:t>土木</a:t>
          </a:r>
          <a:r>
            <a:rPr kumimoji="1" lang="ja-JP" altLang="ja-JP" sz="1100" baseline="0">
              <a:solidFill>
                <a:sysClr val="windowText" lastClr="000000"/>
              </a:solidFill>
              <a:effectLst/>
              <a:latin typeface="+mn-lt"/>
              <a:ea typeface="+mn-ea"/>
              <a:cs typeface="+mn-cs"/>
            </a:rPr>
            <a:t>費が大きく下回っている。一方で農林水産業費</a:t>
          </a:r>
          <a:r>
            <a:rPr kumimoji="1" lang="ja-JP" altLang="en-US" sz="1100" baseline="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教育費</a:t>
          </a:r>
          <a:r>
            <a:rPr kumimoji="1" lang="ja-JP" altLang="en-US" sz="1100" baseline="0">
              <a:solidFill>
                <a:sysClr val="windowText" lastClr="000000"/>
              </a:solidFill>
              <a:effectLst/>
              <a:latin typeface="+mn-lt"/>
              <a:ea typeface="+mn-ea"/>
              <a:cs typeface="+mn-cs"/>
            </a:rPr>
            <a:t>、公債費について</a:t>
          </a:r>
          <a:r>
            <a:rPr kumimoji="1" lang="ja-JP"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県内平均</a:t>
          </a:r>
          <a:r>
            <a:rPr kumimoji="1" lang="ja-JP" altLang="ja-JP" sz="1100" baseline="0">
              <a:solidFill>
                <a:sysClr val="windowText" lastClr="000000"/>
              </a:solidFill>
              <a:effectLst/>
              <a:latin typeface="+mn-lt"/>
              <a:ea typeface="+mn-ea"/>
              <a:cs typeface="+mn-cs"/>
            </a:rPr>
            <a:t>に比べると割合が高くなっている。これは土地改良事業やＰＦＩによる小学校新設が主な要因である。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埼玉県滑川町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年度以降、財政調整基金の取り崩しを行わざるを得ず、結果的に実質単年度収支がマイナスとなる傾向が続いている。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年度は財政調整基金を</a:t>
          </a:r>
          <a:r>
            <a:rPr kumimoji="1" lang="en-US" altLang="ja-JP" sz="1100">
              <a:solidFill>
                <a:sysClr val="windowText" lastClr="000000"/>
              </a:solidFill>
              <a:effectLst/>
              <a:latin typeface="+mn-lt"/>
              <a:ea typeface="+mn-ea"/>
              <a:cs typeface="+mn-cs"/>
            </a:rPr>
            <a:t>77</a:t>
          </a:r>
          <a:r>
            <a:rPr kumimoji="1" lang="ja-JP" altLang="ja-JP" sz="1100">
              <a:solidFill>
                <a:sysClr val="windowText" lastClr="000000"/>
              </a:solidFill>
              <a:effectLst/>
              <a:latin typeface="+mn-lt"/>
              <a:ea typeface="+mn-ea"/>
              <a:cs typeface="+mn-cs"/>
            </a:rPr>
            <a:t>百万円を取り崩して</a:t>
          </a:r>
          <a:r>
            <a:rPr kumimoji="1" lang="ja-JP" altLang="en-US" sz="1100">
              <a:solidFill>
                <a:sysClr val="windowText" lastClr="000000"/>
              </a:solidFill>
              <a:effectLst/>
              <a:latin typeface="+mn-lt"/>
              <a:ea typeface="+mn-ea"/>
              <a:cs typeface="+mn-cs"/>
            </a:rPr>
            <a:t>いるが</a:t>
          </a:r>
          <a:r>
            <a:rPr kumimoji="1" lang="ja-JP" altLang="ja-JP" sz="1100">
              <a:solidFill>
                <a:sysClr val="windowText" lastClr="000000"/>
              </a:solidFill>
              <a:effectLst/>
              <a:latin typeface="+mn-lt"/>
              <a:ea typeface="+mn-ea"/>
              <a:cs typeface="+mn-cs"/>
            </a:rPr>
            <a:t>、実質収支額については前年度に比べて</a:t>
          </a:r>
          <a:r>
            <a:rPr kumimoji="1" lang="ja-JP" altLang="en-US" sz="1100">
              <a:solidFill>
                <a:sysClr val="windowText" lastClr="000000"/>
              </a:solidFill>
              <a:effectLst/>
              <a:latin typeface="+mn-lt"/>
              <a:ea typeface="+mn-ea"/>
              <a:cs typeface="+mn-cs"/>
            </a:rPr>
            <a:t>わずかに増加</a:t>
          </a:r>
          <a:r>
            <a:rPr kumimoji="1" lang="ja-JP" altLang="ja-JP" sz="1100">
              <a:solidFill>
                <a:sysClr val="windowText" lastClr="000000"/>
              </a:solidFill>
              <a:effectLst/>
              <a:latin typeface="+mn-lt"/>
              <a:ea typeface="+mn-ea"/>
              <a:cs typeface="+mn-cs"/>
            </a:rPr>
            <a:t>している。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実質単年度収支については単年度収支</a:t>
          </a:r>
          <a:r>
            <a:rPr kumimoji="1" lang="ja-JP" altLang="en-US" sz="1100">
              <a:solidFill>
                <a:sysClr val="windowText" lastClr="000000"/>
              </a:solidFill>
              <a:effectLst/>
              <a:latin typeface="+mn-lt"/>
              <a:ea typeface="+mn-ea"/>
              <a:cs typeface="+mn-cs"/>
            </a:rPr>
            <a:t>が黒字となったものの、</a:t>
          </a:r>
          <a:r>
            <a:rPr kumimoji="1" lang="ja-JP" altLang="ja-JP" sz="1100">
              <a:solidFill>
                <a:sysClr val="windowText" lastClr="000000"/>
              </a:solidFill>
              <a:effectLst/>
              <a:latin typeface="+mn-lt"/>
              <a:ea typeface="+mn-ea"/>
              <a:cs typeface="+mn-cs"/>
            </a:rPr>
            <a:t>財政調整基金の取り崩し</a:t>
          </a:r>
          <a:r>
            <a:rPr kumimoji="1" lang="ja-JP" altLang="en-US" sz="1100">
              <a:solidFill>
                <a:sysClr val="windowText" lastClr="000000"/>
              </a:solidFill>
              <a:effectLst/>
              <a:latin typeface="+mn-lt"/>
              <a:ea typeface="+mn-ea"/>
              <a:cs typeface="+mn-cs"/>
            </a:rPr>
            <a:t>を行った</a:t>
          </a:r>
          <a:r>
            <a:rPr kumimoji="1" lang="ja-JP" altLang="ja-JP" sz="1100">
              <a:solidFill>
                <a:sysClr val="windowText" lastClr="000000"/>
              </a:solidFill>
              <a:effectLst/>
              <a:latin typeface="+mn-lt"/>
              <a:ea typeface="+mn-ea"/>
              <a:cs typeface="+mn-cs"/>
            </a:rPr>
            <a:t>ため、</a:t>
          </a:r>
          <a:r>
            <a:rPr kumimoji="1" lang="ja-JP" altLang="en-US" sz="1100">
              <a:solidFill>
                <a:sysClr val="windowText" lastClr="000000"/>
              </a:solidFill>
              <a:effectLst/>
              <a:latin typeface="+mn-lt"/>
              <a:ea typeface="+mn-ea"/>
              <a:cs typeface="+mn-cs"/>
            </a:rPr>
            <a:t>前年度よりは増加しているが、依然マイナスの状態となっている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埼玉県滑川町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水道事業会計は資金不足額・剰余金が多額のため、標準財政規模比に占める割合が大きく、２０％前後で推移している。一般会計は平成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6.43</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と前年度比</a:t>
          </a:r>
          <a:r>
            <a:rPr kumimoji="1" lang="en-US" altLang="ja-JP" sz="1100">
              <a:solidFill>
                <a:sysClr val="windowText" lastClr="000000"/>
              </a:solidFill>
              <a:effectLst/>
              <a:latin typeface="+mn-lt"/>
              <a:ea typeface="+mn-ea"/>
              <a:cs typeface="+mn-cs"/>
            </a:rPr>
            <a:t>0.05</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しているが、財政調整基金の取り崩しも影響している。国民健康保険特別会計</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大きく</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しているが、一般会計からの繰入金の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が要因</a:t>
          </a:r>
          <a:r>
            <a:rPr kumimoji="1" lang="ja-JP" altLang="en-US" sz="1100">
              <a:solidFill>
                <a:sysClr val="windowText" lastClr="000000"/>
              </a:solidFill>
              <a:effectLst/>
              <a:latin typeface="+mn-lt"/>
              <a:ea typeface="+mn-ea"/>
              <a:cs typeface="+mn-cs"/>
            </a:rPr>
            <a:t>となった</a:t>
          </a:r>
          <a:r>
            <a:rPr kumimoji="1" lang="ja-JP" altLang="ja-JP" sz="1100">
              <a:solidFill>
                <a:sysClr val="windowText" lastClr="000000"/>
              </a:solidFill>
              <a:effectLst/>
              <a:latin typeface="+mn-lt"/>
              <a:ea typeface="+mn-ea"/>
              <a:cs typeface="+mn-cs"/>
            </a:rPr>
            <a:t>。標準財政規模が前年度より増加しているが、各会計ともほぼ横ばいに推移しており、すべてが黒字である。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6142121</v>
      </c>
      <c r="BO4" s="441"/>
      <c r="BP4" s="441"/>
      <c r="BQ4" s="441"/>
      <c r="BR4" s="441"/>
      <c r="BS4" s="441"/>
      <c r="BT4" s="441"/>
      <c r="BU4" s="442"/>
      <c r="BV4" s="440">
        <v>6207385</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6.4</v>
      </c>
      <c r="CU4" s="622"/>
      <c r="CV4" s="622"/>
      <c r="CW4" s="622"/>
      <c r="CX4" s="622"/>
      <c r="CY4" s="622"/>
      <c r="CZ4" s="622"/>
      <c r="DA4" s="623"/>
      <c r="DB4" s="621">
        <v>6.4</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5864167</v>
      </c>
      <c r="BO5" s="446"/>
      <c r="BP5" s="446"/>
      <c r="BQ5" s="446"/>
      <c r="BR5" s="446"/>
      <c r="BS5" s="446"/>
      <c r="BT5" s="446"/>
      <c r="BU5" s="447"/>
      <c r="BV5" s="445">
        <v>5933921</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91.5</v>
      </c>
      <c r="CU5" s="416"/>
      <c r="CV5" s="416"/>
      <c r="CW5" s="416"/>
      <c r="CX5" s="416"/>
      <c r="CY5" s="416"/>
      <c r="CZ5" s="416"/>
      <c r="DA5" s="417"/>
      <c r="DB5" s="415">
        <v>91.4</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277954</v>
      </c>
      <c r="BO6" s="446"/>
      <c r="BP6" s="446"/>
      <c r="BQ6" s="446"/>
      <c r="BR6" s="446"/>
      <c r="BS6" s="446"/>
      <c r="BT6" s="446"/>
      <c r="BU6" s="447"/>
      <c r="BV6" s="445">
        <v>273464</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97.5</v>
      </c>
      <c r="CU6" s="596"/>
      <c r="CV6" s="596"/>
      <c r="CW6" s="596"/>
      <c r="CX6" s="596"/>
      <c r="CY6" s="596"/>
      <c r="CZ6" s="596"/>
      <c r="DA6" s="597"/>
      <c r="DB6" s="595">
        <v>97.1</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9757</v>
      </c>
      <c r="BO7" s="446"/>
      <c r="BP7" s="446"/>
      <c r="BQ7" s="446"/>
      <c r="BR7" s="446"/>
      <c r="BS7" s="446"/>
      <c r="BT7" s="446"/>
      <c r="BU7" s="447"/>
      <c r="BV7" s="445">
        <v>8923</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4166900</v>
      </c>
      <c r="CU7" s="446"/>
      <c r="CV7" s="446"/>
      <c r="CW7" s="446"/>
      <c r="CX7" s="446"/>
      <c r="CY7" s="446"/>
      <c r="CZ7" s="446"/>
      <c r="DA7" s="447"/>
      <c r="DB7" s="445">
        <v>4141028</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88</v>
      </c>
      <c r="AV8" s="503"/>
      <c r="AW8" s="503"/>
      <c r="AX8" s="503"/>
      <c r="AY8" s="425" t="s">
        <v>103</v>
      </c>
      <c r="AZ8" s="426"/>
      <c r="BA8" s="426"/>
      <c r="BB8" s="426"/>
      <c r="BC8" s="426"/>
      <c r="BD8" s="426"/>
      <c r="BE8" s="426"/>
      <c r="BF8" s="426"/>
      <c r="BG8" s="426"/>
      <c r="BH8" s="426"/>
      <c r="BI8" s="426"/>
      <c r="BJ8" s="426"/>
      <c r="BK8" s="426"/>
      <c r="BL8" s="426"/>
      <c r="BM8" s="427"/>
      <c r="BN8" s="445">
        <v>268197</v>
      </c>
      <c r="BO8" s="446"/>
      <c r="BP8" s="446"/>
      <c r="BQ8" s="446"/>
      <c r="BR8" s="446"/>
      <c r="BS8" s="446"/>
      <c r="BT8" s="446"/>
      <c r="BU8" s="447"/>
      <c r="BV8" s="445">
        <v>264541</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0.92</v>
      </c>
      <c r="CU8" s="559"/>
      <c r="CV8" s="559"/>
      <c r="CW8" s="559"/>
      <c r="CX8" s="559"/>
      <c r="CY8" s="559"/>
      <c r="CZ8" s="559"/>
      <c r="DA8" s="560"/>
      <c r="DB8" s="558">
        <v>0.92</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18212</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88</v>
      </c>
      <c r="AV9" s="503"/>
      <c r="AW9" s="503"/>
      <c r="AX9" s="503"/>
      <c r="AY9" s="425" t="s">
        <v>109</v>
      </c>
      <c r="AZ9" s="426"/>
      <c r="BA9" s="426"/>
      <c r="BB9" s="426"/>
      <c r="BC9" s="426"/>
      <c r="BD9" s="426"/>
      <c r="BE9" s="426"/>
      <c r="BF9" s="426"/>
      <c r="BG9" s="426"/>
      <c r="BH9" s="426"/>
      <c r="BI9" s="426"/>
      <c r="BJ9" s="426"/>
      <c r="BK9" s="426"/>
      <c r="BL9" s="426"/>
      <c r="BM9" s="427"/>
      <c r="BN9" s="445">
        <v>3656</v>
      </c>
      <c r="BO9" s="446"/>
      <c r="BP9" s="446"/>
      <c r="BQ9" s="446"/>
      <c r="BR9" s="446"/>
      <c r="BS9" s="446"/>
      <c r="BT9" s="446"/>
      <c r="BU9" s="447"/>
      <c r="BV9" s="445">
        <v>-158421</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14</v>
      </c>
      <c r="CU9" s="416"/>
      <c r="CV9" s="416"/>
      <c r="CW9" s="416"/>
      <c r="CX9" s="416"/>
      <c r="CY9" s="416"/>
      <c r="CZ9" s="416"/>
      <c r="DA9" s="417"/>
      <c r="DB9" s="415">
        <v>13.4</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17323</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88</v>
      </c>
      <c r="AV10" s="503"/>
      <c r="AW10" s="503"/>
      <c r="AX10" s="503"/>
      <c r="AY10" s="425" t="s">
        <v>113</v>
      </c>
      <c r="AZ10" s="426"/>
      <c r="BA10" s="426"/>
      <c r="BB10" s="426"/>
      <c r="BC10" s="426"/>
      <c r="BD10" s="426"/>
      <c r="BE10" s="426"/>
      <c r="BF10" s="426"/>
      <c r="BG10" s="426"/>
      <c r="BH10" s="426"/>
      <c r="BI10" s="426"/>
      <c r="BJ10" s="426"/>
      <c r="BK10" s="426"/>
      <c r="BL10" s="426"/>
      <c r="BM10" s="427"/>
      <c r="BN10" s="445">
        <v>12</v>
      </c>
      <c r="BO10" s="446"/>
      <c r="BP10" s="446"/>
      <c r="BQ10" s="446"/>
      <c r="BR10" s="446"/>
      <c r="BS10" s="446"/>
      <c r="BT10" s="446"/>
      <c r="BU10" s="447"/>
      <c r="BV10" s="445">
        <v>53</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18671</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77000</v>
      </c>
      <c r="BO12" s="446"/>
      <c r="BP12" s="446"/>
      <c r="BQ12" s="446"/>
      <c r="BR12" s="446"/>
      <c r="BS12" s="446"/>
      <c r="BT12" s="446"/>
      <c r="BU12" s="447"/>
      <c r="BV12" s="445">
        <v>130000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18214</v>
      </c>
      <c r="S13" s="549"/>
      <c r="T13" s="549"/>
      <c r="U13" s="549"/>
      <c r="V13" s="550"/>
      <c r="W13" s="536" t="s">
        <v>133</v>
      </c>
      <c r="X13" s="458"/>
      <c r="Y13" s="458"/>
      <c r="Z13" s="458"/>
      <c r="AA13" s="458"/>
      <c r="AB13" s="459"/>
      <c r="AC13" s="421">
        <v>295</v>
      </c>
      <c r="AD13" s="422"/>
      <c r="AE13" s="422"/>
      <c r="AF13" s="422"/>
      <c r="AG13" s="423"/>
      <c r="AH13" s="421">
        <v>311</v>
      </c>
      <c r="AI13" s="422"/>
      <c r="AJ13" s="422"/>
      <c r="AK13" s="422"/>
      <c r="AL13" s="424"/>
      <c r="AM13" s="514" t="s">
        <v>134</v>
      </c>
      <c r="AN13" s="419"/>
      <c r="AO13" s="419"/>
      <c r="AP13" s="419"/>
      <c r="AQ13" s="419"/>
      <c r="AR13" s="419"/>
      <c r="AS13" s="419"/>
      <c r="AT13" s="420"/>
      <c r="AU13" s="502" t="s">
        <v>99</v>
      </c>
      <c r="AV13" s="503"/>
      <c r="AW13" s="503"/>
      <c r="AX13" s="503"/>
      <c r="AY13" s="425" t="s">
        <v>135</v>
      </c>
      <c r="AZ13" s="426"/>
      <c r="BA13" s="426"/>
      <c r="BB13" s="426"/>
      <c r="BC13" s="426"/>
      <c r="BD13" s="426"/>
      <c r="BE13" s="426"/>
      <c r="BF13" s="426"/>
      <c r="BG13" s="426"/>
      <c r="BH13" s="426"/>
      <c r="BI13" s="426"/>
      <c r="BJ13" s="426"/>
      <c r="BK13" s="426"/>
      <c r="BL13" s="426"/>
      <c r="BM13" s="427"/>
      <c r="BN13" s="445">
        <v>-73332</v>
      </c>
      <c r="BO13" s="446"/>
      <c r="BP13" s="446"/>
      <c r="BQ13" s="446"/>
      <c r="BR13" s="446"/>
      <c r="BS13" s="446"/>
      <c r="BT13" s="446"/>
      <c r="BU13" s="447"/>
      <c r="BV13" s="445">
        <v>-288368</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12.1</v>
      </c>
      <c r="CU13" s="416"/>
      <c r="CV13" s="416"/>
      <c r="CW13" s="416"/>
      <c r="CX13" s="416"/>
      <c r="CY13" s="416"/>
      <c r="CZ13" s="416"/>
      <c r="DA13" s="417"/>
      <c r="DB13" s="415">
        <v>11.6</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137</v>
      </c>
      <c r="M14" s="579"/>
      <c r="N14" s="579"/>
      <c r="O14" s="579"/>
      <c r="P14" s="579"/>
      <c r="Q14" s="580"/>
      <c r="R14" s="548">
        <v>18286</v>
      </c>
      <c r="S14" s="549"/>
      <c r="T14" s="549"/>
      <c r="U14" s="549"/>
      <c r="V14" s="550"/>
      <c r="W14" s="551"/>
      <c r="X14" s="461"/>
      <c r="Y14" s="461"/>
      <c r="Z14" s="461"/>
      <c r="AA14" s="461"/>
      <c r="AB14" s="462"/>
      <c r="AC14" s="541">
        <v>3.5</v>
      </c>
      <c r="AD14" s="542"/>
      <c r="AE14" s="542"/>
      <c r="AF14" s="542"/>
      <c r="AG14" s="543"/>
      <c r="AH14" s="541">
        <v>3.9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61.7</v>
      </c>
      <c r="CU14" s="553"/>
      <c r="CV14" s="553"/>
      <c r="CW14" s="553"/>
      <c r="CX14" s="553"/>
      <c r="CY14" s="553"/>
      <c r="CZ14" s="553"/>
      <c r="DA14" s="554"/>
      <c r="DB14" s="552">
        <v>66.3</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139</v>
      </c>
      <c r="N15" s="546"/>
      <c r="O15" s="546"/>
      <c r="P15" s="546"/>
      <c r="Q15" s="547"/>
      <c r="R15" s="548">
        <v>17912</v>
      </c>
      <c r="S15" s="549"/>
      <c r="T15" s="549"/>
      <c r="U15" s="549"/>
      <c r="V15" s="550"/>
      <c r="W15" s="536" t="s">
        <v>140</v>
      </c>
      <c r="X15" s="458"/>
      <c r="Y15" s="458"/>
      <c r="Z15" s="458"/>
      <c r="AA15" s="458"/>
      <c r="AB15" s="459"/>
      <c r="AC15" s="421">
        <v>2815</v>
      </c>
      <c r="AD15" s="422"/>
      <c r="AE15" s="422"/>
      <c r="AF15" s="422"/>
      <c r="AG15" s="423"/>
      <c r="AH15" s="421">
        <v>2665</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2841962</v>
      </c>
      <c r="BO15" s="441"/>
      <c r="BP15" s="441"/>
      <c r="BQ15" s="441"/>
      <c r="BR15" s="441"/>
      <c r="BS15" s="441"/>
      <c r="BT15" s="441"/>
      <c r="BU15" s="442"/>
      <c r="BV15" s="440">
        <v>2826651</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33</v>
      </c>
      <c r="AD16" s="542"/>
      <c r="AE16" s="542"/>
      <c r="AF16" s="542"/>
      <c r="AG16" s="543"/>
      <c r="AH16" s="541">
        <v>33.6</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3093987</v>
      </c>
      <c r="BO16" s="446"/>
      <c r="BP16" s="446"/>
      <c r="BQ16" s="446"/>
      <c r="BR16" s="446"/>
      <c r="BS16" s="446"/>
      <c r="BT16" s="446"/>
      <c r="BU16" s="447"/>
      <c r="BV16" s="445">
        <v>3086825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5417</v>
      </c>
      <c r="AD17" s="422"/>
      <c r="AE17" s="422"/>
      <c r="AF17" s="422"/>
      <c r="AG17" s="423"/>
      <c r="AH17" s="421">
        <v>4960</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3653713</v>
      </c>
      <c r="BO17" s="446"/>
      <c r="BP17" s="446"/>
      <c r="BQ17" s="446"/>
      <c r="BR17" s="446"/>
      <c r="BS17" s="446"/>
      <c r="BT17" s="446"/>
      <c r="BU17" s="447"/>
      <c r="BV17" s="445">
        <v>3641116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29.68</v>
      </c>
      <c r="M18" s="510"/>
      <c r="N18" s="510"/>
      <c r="O18" s="510"/>
      <c r="P18" s="510"/>
      <c r="Q18" s="510"/>
      <c r="R18" s="511"/>
      <c r="S18" s="511"/>
      <c r="T18" s="511"/>
      <c r="U18" s="511"/>
      <c r="V18" s="512"/>
      <c r="W18" s="526"/>
      <c r="X18" s="527"/>
      <c r="Y18" s="527"/>
      <c r="Z18" s="527"/>
      <c r="AA18" s="527"/>
      <c r="AB18" s="537"/>
      <c r="AC18" s="409">
        <v>63.5</v>
      </c>
      <c r="AD18" s="410"/>
      <c r="AE18" s="410"/>
      <c r="AF18" s="410"/>
      <c r="AG18" s="513"/>
      <c r="AH18" s="409">
        <v>62.5</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3939640</v>
      </c>
      <c r="BO18" s="446"/>
      <c r="BP18" s="446"/>
      <c r="BQ18" s="446"/>
      <c r="BR18" s="446"/>
      <c r="BS18" s="446"/>
      <c r="BT18" s="446"/>
      <c r="BU18" s="447"/>
      <c r="BV18" s="445">
        <v>3785087</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614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4810446</v>
      </c>
      <c r="BO19" s="446"/>
      <c r="BP19" s="446"/>
      <c r="BQ19" s="446"/>
      <c r="BR19" s="446"/>
      <c r="BS19" s="446"/>
      <c r="BT19" s="446"/>
      <c r="BU19" s="447"/>
      <c r="BV19" s="445">
        <v>4849106</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6785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5510188</v>
      </c>
      <c r="BO23" s="446"/>
      <c r="BP23" s="446"/>
      <c r="BQ23" s="446"/>
      <c r="BR23" s="446"/>
      <c r="BS23" s="446"/>
      <c r="BT23" s="446"/>
      <c r="BU23" s="447"/>
      <c r="BV23" s="445">
        <v>5789771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7100</v>
      </c>
      <c r="R24" s="422"/>
      <c r="S24" s="422"/>
      <c r="T24" s="422"/>
      <c r="U24" s="422"/>
      <c r="V24" s="423"/>
      <c r="W24" s="487"/>
      <c r="X24" s="478"/>
      <c r="Y24" s="479"/>
      <c r="Z24" s="418" t="s">
        <v>164</v>
      </c>
      <c r="AA24" s="419"/>
      <c r="AB24" s="419"/>
      <c r="AC24" s="419"/>
      <c r="AD24" s="419"/>
      <c r="AE24" s="419"/>
      <c r="AF24" s="419"/>
      <c r="AG24" s="420"/>
      <c r="AH24" s="421">
        <v>94</v>
      </c>
      <c r="AI24" s="422"/>
      <c r="AJ24" s="422"/>
      <c r="AK24" s="422"/>
      <c r="AL24" s="423"/>
      <c r="AM24" s="421">
        <v>282752</v>
      </c>
      <c r="AN24" s="422"/>
      <c r="AO24" s="422"/>
      <c r="AP24" s="422"/>
      <c r="AQ24" s="422"/>
      <c r="AR24" s="423"/>
      <c r="AS24" s="421">
        <v>3008</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4662558</v>
      </c>
      <c r="BO24" s="446"/>
      <c r="BP24" s="446"/>
      <c r="BQ24" s="446"/>
      <c r="BR24" s="446"/>
      <c r="BS24" s="446"/>
      <c r="BT24" s="446"/>
      <c r="BU24" s="447"/>
      <c r="BV24" s="445">
        <v>4791881</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1</v>
      </c>
      <c r="M25" s="422"/>
      <c r="N25" s="422"/>
      <c r="O25" s="422"/>
      <c r="P25" s="423"/>
      <c r="Q25" s="421">
        <v>5900</v>
      </c>
      <c r="R25" s="422"/>
      <c r="S25" s="422"/>
      <c r="T25" s="422"/>
      <c r="U25" s="422"/>
      <c r="V25" s="423"/>
      <c r="W25" s="487"/>
      <c r="X25" s="478"/>
      <c r="Y25" s="479"/>
      <c r="Z25" s="418" t="s">
        <v>167</v>
      </c>
      <c r="AA25" s="419"/>
      <c r="AB25" s="419"/>
      <c r="AC25" s="419"/>
      <c r="AD25" s="419"/>
      <c r="AE25" s="419"/>
      <c r="AF25" s="419"/>
      <c r="AG25" s="420"/>
      <c r="AH25" s="421" t="s">
        <v>131</v>
      </c>
      <c r="AI25" s="422"/>
      <c r="AJ25" s="422"/>
      <c r="AK25" s="422"/>
      <c r="AL25" s="423"/>
      <c r="AM25" s="421" t="s">
        <v>168</v>
      </c>
      <c r="AN25" s="422"/>
      <c r="AO25" s="422"/>
      <c r="AP25" s="422"/>
      <c r="AQ25" s="422"/>
      <c r="AR25" s="423"/>
      <c r="AS25" s="421" t="s">
        <v>131</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667151</v>
      </c>
      <c r="BO25" s="441"/>
      <c r="BP25" s="441"/>
      <c r="BQ25" s="441"/>
      <c r="BR25" s="441"/>
      <c r="BS25" s="441"/>
      <c r="BT25" s="441"/>
      <c r="BU25" s="442"/>
      <c r="BV25" s="440">
        <v>850946</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170</v>
      </c>
      <c r="F26" s="419"/>
      <c r="G26" s="419"/>
      <c r="H26" s="419"/>
      <c r="I26" s="419"/>
      <c r="J26" s="419"/>
      <c r="K26" s="420"/>
      <c r="L26" s="421">
        <v>1</v>
      </c>
      <c r="M26" s="422"/>
      <c r="N26" s="422"/>
      <c r="O26" s="422"/>
      <c r="P26" s="423"/>
      <c r="Q26" s="421">
        <v>5600</v>
      </c>
      <c r="R26" s="422"/>
      <c r="S26" s="422"/>
      <c r="T26" s="422"/>
      <c r="U26" s="422"/>
      <c r="V26" s="423"/>
      <c r="W26" s="487"/>
      <c r="X26" s="478"/>
      <c r="Y26" s="479"/>
      <c r="Z26" s="418" t="s">
        <v>171</v>
      </c>
      <c r="AA26" s="500"/>
      <c r="AB26" s="500"/>
      <c r="AC26" s="500"/>
      <c r="AD26" s="500"/>
      <c r="AE26" s="500"/>
      <c r="AF26" s="500"/>
      <c r="AG26" s="501"/>
      <c r="AH26" s="421">
        <v>1</v>
      </c>
      <c r="AI26" s="422"/>
      <c r="AJ26" s="422"/>
      <c r="AK26" s="422"/>
      <c r="AL26" s="423"/>
      <c r="AM26" s="421" t="s">
        <v>172</v>
      </c>
      <c r="AN26" s="422"/>
      <c r="AO26" s="422"/>
      <c r="AP26" s="422"/>
      <c r="AQ26" s="422"/>
      <c r="AR26" s="423"/>
      <c r="AS26" s="421" t="s">
        <v>172</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131</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3080</v>
      </c>
      <c r="R27" s="422"/>
      <c r="S27" s="422"/>
      <c r="T27" s="422"/>
      <c r="U27" s="422"/>
      <c r="V27" s="423"/>
      <c r="W27" s="487"/>
      <c r="X27" s="478"/>
      <c r="Y27" s="479"/>
      <c r="Z27" s="418" t="s">
        <v>175</v>
      </c>
      <c r="AA27" s="419"/>
      <c r="AB27" s="419"/>
      <c r="AC27" s="419"/>
      <c r="AD27" s="419"/>
      <c r="AE27" s="419"/>
      <c r="AF27" s="419"/>
      <c r="AG27" s="420"/>
      <c r="AH27" s="421">
        <v>16</v>
      </c>
      <c r="AI27" s="422"/>
      <c r="AJ27" s="422"/>
      <c r="AK27" s="422"/>
      <c r="AL27" s="423"/>
      <c r="AM27" s="421">
        <v>43384</v>
      </c>
      <c r="AN27" s="422"/>
      <c r="AO27" s="422"/>
      <c r="AP27" s="422"/>
      <c r="AQ27" s="422"/>
      <c r="AR27" s="423"/>
      <c r="AS27" s="421">
        <v>2712</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227866</v>
      </c>
      <c r="BO27" s="449"/>
      <c r="BP27" s="449"/>
      <c r="BQ27" s="449"/>
      <c r="BR27" s="449"/>
      <c r="BS27" s="449"/>
      <c r="BT27" s="449"/>
      <c r="BU27" s="450"/>
      <c r="BV27" s="448">
        <v>227851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177</v>
      </c>
      <c r="F28" s="419"/>
      <c r="G28" s="419"/>
      <c r="H28" s="419"/>
      <c r="I28" s="419"/>
      <c r="J28" s="419"/>
      <c r="K28" s="420"/>
      <c r="L28" s="421">
        <v>1</v>
      </c>
      <c r="M28" s="422"/>
      <c r="N28" s="422"/>
      <c r="O28" s="422"/>
      <c r="P28" s="423"/>
      <c r="Q28" s="421">
        <v>2330</v>
      </c>
      <c r="R28" s="422"/>
      <c r="S28" s="422"/>
      <c r="T28" s="422"/>
      <c r="U28" s="422"/>
      <c r="V28" s="423"/>
      <c r="W28" s="487"/>
      <c r="X28" s="478"/>
      <c r="Y28" s="479"/>
      <c r="Z28" s="418" t="s">
        <v>178</v>
      </c>
      <c r="AA28" s="419"/>
      <c r="AB28" s="419"/>
      <c r="AC28" s="419"/>
      <c r="AD28" s="419"/>
      <c r="AE28" s="419"/>
      <c r="AF28" s="419"/>
      <c r="AG28" s="420"/>
      <c r="AH28" s="421" t="s">
        <v>131</v>
      </c>
      <c r="AI28" s="422"/>
      <c r="AJ28" s="422"/>
      <c r="AK28" s="422"/>
      <c r="AL28" s="423"/>
      <c r="AM28" s="421" t="s">
        <v>131</v>
      </c>
      <c r="AN28" s="422"/>
      <c r="AO28" s="422"/>
      <c r="AP28" s="422"/>
      <c r="AQ28" s="422"/>
      <c r="AR28" s="423"/>
      <c r="AS28" s="421" t="s">
        <v>131</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243999</v>
      </c>
      <c r="BO28" s="441"/>
      <c r="BP28" s="441"/>
      <c r="BQ28" s="441"/>
      <c r="BR28" s="441"/>
      <c r="BS28" s="441"/>
      <c r="BT28" s="441"/>
      <c r="BU28" s="442"/>
      <c r="BV28" s="440">
        <v>320987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12</v>
      </c>
      <c r="M29" s="422"/>
      <c r="N29" s="422"/>
      <c r="O29" s="422"/>
      <c r="P29" s="423"/>
      <c r="Q29" s="421">
        <v>2160</v>
      </c>
      <c r="R29" s="422"/>
      <c r="S29" s="422"/>
      <c r="T29" s="422"/>
      <c r="U29" s="422"/>
      <c r="V29" s="423"/>
      <c r="W29" s="488"/>
      <c r="X29" s="489"/>
      <c r="Y29" s="490"/>
      <c r="Z29" s="418" t="s">
        <v>181</v>
      </c>
      <c r="AA29" s="419"/>
      <c r="AB29" s="419"/>
      <c r="AC29" s="419"/>
      <c r="AD29" s="419"/>
      <c r="AE29" s="419"/>
      <c r="AF29" s="419"/>
      <c r="AG29" s="420"/>
      <c r="AH29" s="421">
        <v>110</v>
      </c>
      <c r="AI29" s="422"/>
      <c r="AJ29" s="422"/>
      <c r="AK29" s="422"/>
      <c r="AL29" s="423"/>
      <c r="AM29" s="421">
        <v>326136</v>
      </c>
      <c r="AN29" s="422"/>
      <c r="AO29" s="422"/>
      <c r="AP29" s="422"/>
      <c r="AQ29" s="422"/>
      <c r="AR29" s="423"/>
      <c r="AS29" s="421">
        <v>2965</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42824</v>
      </c>
      <c r="BO29" s="446"/>
      <c r="BP29" s="446"/>
      <c r="BQ29" s="446"/>
      <c r="BR29" s="446"/>
      <c r="BS29" s="446"/>
      <c r="BT29" s="446"/>
      <c r="BU29" s="447"/>
      <c r="BV29" s="445">
        <v>42824</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102.6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150810</v>
      </c>
      <c r="BO30" s="449"/>
      <c r="BP30" s="449"/>
      <c r="BQ30" s="449"/>
      <c r="BR30" s="449"/>
      <c r="BS30" s="449"/>
      <c r="BT30" s="449"/>
      <c r="BU30" s="450"/>
      <c r="BV30" s="448">
        <v>150646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192</v>
      </c>
      <c r="X33" s="407"/>
      <c r="Y33" s="407"/>
      <c r="Z33" s="407"/>
      <c r="AA33" s="407"/>
      <c r="AB33" s="407"/>
      <c r="AC33" s="407"/>
      <c r="AD33" s="407"/>
      <c r="AE33" s="407"/>
      <c r="AF33" s="407"/>
      <c r="AG33" s="407"/>
      <c r="AH33" s="407"/>
      <c r="AI33" s="407"/>
      <c r="AJ33" s="407"/>
      <c r="AK33" s="407"/>
      <c r="AL33" s="195"/>
      <c r="AM33" s="408" t="s">
        <v>190</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190</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小川地区衛生組合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埼玉県市町村総合事務組合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8</v>
      </c>
      <c r="BF36" s="404"/>
      <c r="BG36" s="403" t="str">
        <f>IF('各会計、関係団体の財政状況及び健全化判断比率'!B34="","",'各会計、関係団体の財政状況及び健全化判断比率'!B34)</f>
        <v>浄化槽事業特別会計</v>
      </c>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比企広域市町村圏組合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彩の国さいたま人づくり広域連合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埼玉県後期高齢者医療広域連合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埼玉中部資源循環組合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O9Q+H+mh7hY41ScGM6NEMAZlfh5x/C4kYvGTtqdg3BTmxAxx1fm8QcjPPTGFkf972vPlMI/DzeBmerMSgLz5Nw==" saltValue="dXOmeVAE4lVZNw2+IVhxq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election activeCell="P34" sqref="P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c r="A34" s="22"/>
      <c r="B34" s="31"/>
      <c r="C34" s="1226" t="s">
        <v>554</v>
      </c>
      <c r="D34" s="1226"/>
      <c r="E34" s="1227"/>
      <c r="F34" s="32">
        <v>20.010000000000002</v>
      </c>
      <c r="G34" s="33">
        <v>20.74</v>
      </c>
      <c r="H34" s="33">
        <v>21.32</v>
      </c>
      <c r="I34" s="33">
        <v>22.26</v>
      </c>
      <c r="J34" s="34">
        <v>22.37</v>
      </c>
      <c r="K34" s="22"/>
      <c r="L34" s="22"/>
      <c r="M34" s="22"/>
      <c r="N34" s="22"/>
      <c r="O34" s="22"/>
      <c r="P34" s="22"/>
    </row>
    <row r="35" spans="1:16" ht="39" customHeight="1">
      <c r="A35" s="22"/>
      <c r="B35" s="35"/>
      <c r="C35" s="1220" t="s">
        <v>555</v>
      </c>
      <c r="D35" s="1221"/>
      <c r="E35" s="1222"/>
      <c r="F35" s="36">
        <v>9.85</v>
      </c>
      <c r="G35" s="37">
        <v>9.26</v>
      </c>
      <c r="H35" s="37">
        <v>10.29</v>
      </c>
      <c r="I35" s="37">
        <v>6.38</v>
      </c>
      <c r="J35" s="38">
        <v>6.43</v>
      </c>
      <c r="K35" s="22"/>
      <c r="L35" s="22"/>
      <c r="M35" s="22"/>
      <c r="N35" s="22"/>
      <c r="O35" s="22"/>
      <c r="P35" s="22"/>
    </row>
    <row r="36" spans="1:16" ht="39" customHeight="1">
      <c r="A36" s="22"/>
      <c r="B36" s="35"/>
      <c r="C36" s="1220" t="s">
        <v>556</v>
      </c>
      <c r="D36" s="1221"/>
      <c r="E36" s="1222"/>
      <c r="F36" s="36">
        <v>1.6</v>
      </c>
      <c r="G36" s="37">
        <v>1.98</v>
      </c>
      <c r="H36" s="37">
        <v>2.2000000000000002</v>
      </c>
      <c r="I36" s="37">
        <v>2.68</v>
      </c>
      <c r="J36" s="38">
        <v>2.15</v>
      </c>
      <c r="K36" s="22"/>
      <c r="L36" s="22"/>
      <c r="M36" s="22"/>
      <c r="N36" s="22"/>
      <c r="O36" s="22"/>
      <c r="P36" s="22"/>
    </row>
    <row r="37" spans="1:16" ht="39" customHeight="1">
      <c r="A37" s="22"/>
      <c r="B37" s="35"/>
      <c r="C37" s="1220" t="s">
        <v>557</v>
      </c>
      <c r="D37" s="1221"/>
      <c r="E37" s="1222"/>
      <c r="F37" s="36">
        <v>2.17</v>
      </c>
      <c r="G37" s="37">
        <v>2.15</v>
      </c>
      <c r="H37" s="37">
        <v>0.98</v>
      </c>
      <c r="I37" s="37">
        <v>0.68</v>
      </c>
      <c r="J37" s="38">
        <v>1.27</v>
      </c>
      <c r="K37" s="22"/>
      <c r="L37" s="22"/>
      <c r="M37" s="22"/>
      <c r="N37" s="22"/>
      <c r="O37" s="22"/>
      <c r="P37" s="22"/>
    </row>
    <row r="38" spans="1:16" ht="39" customHeight="1">
      <c r="A38" s="22"/>
      <c r="B38" s="35"/>
      <c r="C38" s="1220" t="s">
        <v>558</v>
      </c>
      <c r="D38" s="1221"/>
      <c r="E38" s="1222"/>
      <c r="F38" s="36">
        <v>0.51</v>
      </c>
      <c r="G38" s="37">
        <v>0.48</v>
      </c>
      <c r="H38" s="37">
        <v>0.48</v>
      </c>
      <c r="I38" s="37">
        <v>0.39</v>
      </c>
      <c r="J38" s="38">
        <v>0.73</v>
      </c>
      <c r="K38" s="22"/>
      <c r="L38" s="22"/>
      <c r="M38" s="22"/>
      <c r="N38" s="22"/>
      <c r="O38" s="22"/>
      <c r="P38" s="22"/>
    </row>
    <row r="39" spans="1:16" ht="39" customHeight="1">
      <c r="A39" s="22"/>
      <c r="B39" s="35"/>
      <c r="C39" s="1220" t="s">
        <v>559</v>
      </c>
      <c r="D39" s="1221"/>
      <c r="E39" s="1222"/>
      <c r="F39" s="36">
        <v>0.27</v>
      </c>
      <c r="G39" s="37">
        <v>0.31</v>
      </c>
      <c r="H39" s="37">
        <v>0.35</v>
      </c>
      <c r="I39" s="37">
        <v>0.37</v>
      </c>
      <c r="J39" s="38">
        <v>0.43</v>
      </c>
      <c r="K39" s="22"/>
      <c r="L39" s="22"/>
      <c r="M39" s="22"/>
      <c r="N39" s="22"/>
      <c r="O39" s="22"/>
      <c r="P39" s="22"/>
    </row>
    <row r="40" spans="1:16" ht="39" customHeight="1">
      <c r="A40" s="22"/>
      <c r="B40" s="35"/>
      <c r="C40" s="1220" t="s">
        <v>560</v>
      </c>
      <c r="D40" s="1221"/>
      <c r="E40" s="1222"/>
      <c r="F40" s="36">
        <v>0.45</v>
      </c>
      <c r="G40" s="37">
        <v>0.36</v>
      </c>
      <c r="H40" s="37">
        <v>0.28999999999999998</v>
      </c>
      <c r="I40" s="37">
        <v>0.3</v>
      </c>
      <c r="J40" s="38">
        <v>0.2</v>
      </c>
      <c r="K40" s="22"/>
      <c r="L40" s="22"/>
      <c r="M40" s="22"/>
      <c r="N40" s="22"/>
      <c r="O40" s="22"/>
      <c r="P40" s="22"/>
    </row>
    <row r="41" spans="1:16" ht="39" customHeight="1">
      <c r="A41" s="22"/>
      <c r="B41" s="35"/>
      <c r="C41" s="1220" t="s">
        <v>561</v>
      </c>
      <c r="D41" s="1221"/>
      <c r="E41" s="1222"/>
      <c r="F41" s="36">
        <v>0.13</v>
      </c>
      <c r="G41" s="37">
        <v>0.18</v>
      </c>
      <c r="H41" s="37">
        <v>0.18</v>
      </c>
      <c r="I41" s="37">
        <v>0.05</v>
      </c>
      <c r="J41" s="38">
        <v>0.03</v>
      </c>
      <c r="K41" s="22"/>
      <c r="L41" s="22"/>
      <c r="M41" s="22"/>
      <c r="N41" s="22"/>
      <c r="O41" s="22"/>
      <c r="P41" s="22"/>
    </row>
    <row r="42" spans="1:16" ht="39" customHeight="1">
      <c r="A42" s="22"/>
      <c r="B42" s="39"/>
      <c r="C42" s="1220" t="s">
        <v>562</v>
      </c>
      <c r="D42" s="1221"/>
      <c r="E42" s="1222"/>
      <c r="F42" s="36" t="s">
        <v>501</v>
      </c>
      <c r="G42" s="37" t="s">
        <v>501</v>
      </c>
      <c r="H42" s="37" t="s">
        <v>501</v>
      </c>
      <c r="I42" s="37" t="s">
        <v>501</v>
      </c>
      <c r="J42" s="38" t="s">
        <v>501</v>
      </c>
      <c r="K42" s="22"/>
      <c r="L42" s="22"/>
      <c r="M42" s="22"/>
      <c r="N42" s="22"/>
      <c r="O42" s="22"/>
      <c r="P42" s="22"/>
    </row>
    <row r="43" spans="1:16" ht="39" customHeight="1" thickBot="1">
      <c r="A43" s="22"/>
      <c r="B43" s="40"/>
      <c r="C43" s="1223" t="s">
        <v>563</v>
      </c>
      <c r="D43" s="1224"/>
      <c r="E43" s="1225"/>
      <c r="F43" s="41" t="s">
        <v>501</v>
      </c>
      <c r="G43" s="42" t="s">
        <v>501</v>
      </c>
      <c r="H43" s="42" t="s">
        <v>501</v>
      </c>
      <c r="I43" s="42" t="s">
        <v>501</v>
      </c>
      <c r="J43" s="43" t="s">
        <v>501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yNQcDJaAah2q7ML8wwR46XXI/RfgTR/ddf3vYwEHY4jGPgTYshunEkVk2tBXTXwrfiDcsRR0UB2DaXVwvS/cqA==" saltValue="eokhBXpyZdCj+12M35lO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52" zoomScaleSheetLayoutView="55" workbookViewId="0">
      <selection activeCell="S43" sqref="S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c r="A45" s="48"/>
      <c r="B45" s="1236" t="s">
        <v>11</v>
      </c>
      <c r="C45" s="1237"/>
      <c r="D45" s="58"/>
      <c r="E45" s="1242" t="s">
        <v>12</v>
      </c>
      <c r="F45" s="1242"/>
      <c r="G45" s="1242"/>
      <c r="H45" s="1242"/>
      <c r="I45" s="1242"/>
      <c r="J45" s="1243"/>
      <c r="K45" s="59">
        <v>586</v>
      </c>
      <c r="L45" s="60">
        <v>608</v>
      </c>
      <c r="M45" s="60">
        <v>613</v>
      </c>
      <c r="N45" s="60">
        <v>651</v>
      </c>
      <c r="O45" s="61">
        <v>674</v>
      </c>
      <c r="P45" s="48"/>
      <c r="Q45" s="48"/>
      <c r="R45" s="48"/>
      <c r="S45" s="48"/>
      <c r="T45" s="48"/>
      <c r="U45" s="48"/>
    </row>
    <row r="46" spans="1:21" ht="30.75" customHeight="1">
      <c r="A46" s="48"/>
      <c r="B46" s="1238"/>
      <c r="C46" s="1239"/>
      <c r="D46" s="62"/>
      <c r="E46" s="1230" t="s">
        <v>13</v>
      </c>
      <c r="F46" s="1230"/>
      <c r="G46" s="1230"/>
      <c r="H46" s="1230"/>
      <c r="I46" s="1230"/>
      <c r="J46" s="1231"/>
      <c r="K46" s="63" t="s">
        <v>501</v>
      </c>
      <c r="L46" s="64" t="s">
        <v>501</v>
      </c>
      <c r="M46" s="64" t="s">
        <v>501</v>
      </c>
      <c r="N46" s="64" t="s">
        <v>501</v>
      </c>
      <c r="O46" s="65" t="s">
        <v>501</v>
      </c>
      <c r="P46" s="48"/>
      <c r="Q46" s="48"/>
      <c r="R46" s="48"/>
      <c r="S46" s="48"/>
      <c r="T46" s="48"/>
      <c r="U46" s="48"/>
    </row>
    <row r="47" spans="1:21" ht="30.75" customHeight="1">
      <c r="A47" s="48"/>
      <c r="B47" s="1238"/>
      <c r="C47" s="1239"/>
      <c r="D47" s="62"/>
      <c r="E47" s="1230" t="s">
        <v>14</v>
      </c>
      <c r="F47" s="1230"/>
      <c r="G47" s="1230"/>
      <c r="H47" s="1230"/>
      <c r="I47" s="1230"/>
      <c r="J47" s="1231"/>
      <c r="K47" s="63" t="s">
        <v>501</v>
      </c>
      <c r="L47" s="64" t="s">
        <v>501</v>
      </c>
      <c r="M47" s="64" t="s">
        <v>501</v>
      </c>
      <c r="N47" s="64" t="s">
        <v>501</v>
      </c>
      <c r="O47" s="65" t="s">
        <v>501</v>
      </c>
      <c r="P47" s="48"/>
      <c r="Q47" s="48"/>
      <c r="R47" s="48"/>
      <c r="S47" s="48"/>
      <c r="T47" s="48"/>
      <c r="U47" s="48"/>
    </row>
    <row r="48" spans="1:21" ht="30.75" customHeight="1">
      <c r="A48" s="48"/>
      <c r="B48" s="1238"/>
      <c r="C48" s="1239"/>
      <c r="D48" s="62"/>
      <c r="E48" s="1230" t="s">
        <v>15</v>
      </c>
      <c r="F48" s="1230"/>
      <c r="G48" s="1230"/>
      <c r="H48" s="1230"/>
      <c r="I48" s="1230"/>
      <c r="J48" s="1231"/>
      <c r="K48" s="63">
        <v>132</v>
      </c>
      <c r="L48" s="64">
        <v>124</v>
      </c>
      <c r="M48" s="64">
        <v>134</v>
      </c>
      <c r="N48" s="64">
        <v>137</v>
      </c>
      <c r="O48" s="65">
        <v>138</v>
      </c>
      <c r="P48" s="48"/>
      <c r="Q48" s="48"/>
      <c r="R48" s="48"/>
      <c r="S48" s="48"/>
      <c r="T48" s="48"/>
      <c r="U48" s="48"/>
    </row>
    <row r="49" spans="1:21" ht="30.75" customHeight="1">
      <c r="A49" s="48"/>
      <c r="B49" s="1238"/>
      <c r="C49" s="1239"/>
      <c r="D49" s="62"/>
      <c r="E49" s="1230" t="s">
        <v>16</v>
      </c>
      <c r="F49" s="1230"/>
      <c r="G49" s="1230"/>
      <c r="H49" s="1230"/>
      <c r="I49" s="1230"/>
      <c r="J49" s="1231"/>
      <c r="K49" s="63">
        <v>23</v>
      </c>
      <c r="L49" s="64">
        <v>24</v>
      </c>
      <c r="M49" s="64">
        <v>22</v>
      </c>
      <c r="N49" s="64">
        <v>21</v>
      </c>
      <c r="O49" s="65">
        <v>21</v>
      </c>
      <c r="P49" s="48"/>
      <c r="Q49" s="48"/>
      <c r="R49" s="48"/>
      <c r="S49" s="48"/>
      <c r="T49" s="48"/>
      <c r="U49" s="48"/>
    </row>
    <row r="50" spans="1:21" ht="30.75" customHeight="1">
      <c r="A50" s="48"/>
      <c r="B50" s="1238"/>
      <c r="C50" s="1239"/>
      <c r="D50" s="62"/>
      <c r="E50" s="1230" t="s">
        <v>17</v>
      </c>
      <c r="F50" s="1230"/>
      <c r="G50" s="1230"/>
      <c r="H50" s="1230"/>
      <c r="I50" s="1230"/>
      <c r="J50" s="1231"/>
      <c r="K50" s="63">
        <v>63</v>
      </c>
      <c r="L50" s="64">
        <v>63</v>
      </c>
      <c r="M50" s="64">
        <v>63</v>
      </c>
      <c r="N50" s="64">
        <v>63</v>
      </c>
      <c r="O50" s="65">
        <v>63</v>
      </c>
      <c r="P50" s="48"/>
      <c r="Q50" s="48"/>
      <c r="R50" s="48"/>
      <c r="S50" s="48"/>
      <c r="T50" s="48"/>
      <c r="U50" s="48"/>
    </row>
    <row r="51" spans="1:21" ht="30.75" customHeight="1">
      <c r="A51" s="48"/>
      <c r="B51" s="1240"/>
      <c r="C51" s="1241"/>
      <c r="D51" s="66"/>
      <c r="E51" s="1230" t="s">
        <v>18</v>
      </c>
      <c r="F51" s="1230"/>
      <c r="G51" s="1230"/>
      <c r="H51" s="1230"/>
      <c r="I51" s="1230"/>
      <c r="J51" s="1231"/>
      <c r="K51" s="63" t="s">
        <v>501</v>
      </c>
      <c r="L51" s="64" t="s">
        <v>501</v>
      </c>
      <c r="M51" s="64" t="s">
        <v>501</v>
      </c>
      <c r="N51" s="64" t="s">
        <v>501</v>
      </c>
      <c r="O51" s="65" t="s">
        <v>501</v>
      </c>
      <c r="P51" s="48"/>
      <c r="Q51" s="48"/>
      <c r="R51" s="48"/>
      <c r="S51" s="48"/>
      <c r="T51" s="48"/>
      <c r="U51" s="48"/>
    </row>
    <row r="52" spans="1:21" ht="30.75" customHeight="1">
      <c r="A52" s="48"/>
      <c r="B52" s="1228" t="s">
        <v>19</v>
      </c>
      <c r="C52" s="1229"/>
      <c r="D52" s="66"/>
      <c r="E52" s="1230" t="s">
        <v>20</v>
      </c>
      <c r="F52" s="1230"/>
      <c r="G52" s="1230"/>
      <c r="H52" s="1230"/>
      <c r="I52" s="1230"/>
      <c r="J52" s="1231"/>
      <c r="K52" s="63">
        <v>393</v>
      </c>
      <c r="L52" s="64">
        <v>412</v>
      </c>
      <c r="M52" s="64">
        <v>404</v>
      </c>
      <c r="N52" s="64">
        <v>417</v>
      </c>
      <c r="O52" s="65">
        <v>425</v>
      </c>
      <c r="P52" s="48"/>
      <c r="Q52" s="48"/>
      <c r="R52" s="48"/>
      <c r="S52" s="48"/>
      <c r="T52" s="48"/>
      <c r="U52" s="48"/>
    </row>
    <row r="53" spans="1:21" ht="30.75" customHeight="1" thickBot="1">
      <c r="A53" s="48"/>
      <c r="B53" s="1232" t="s">
        <v>21</v>
      </c>
      <c r="C53" s="1233"/>
      <c r="D53" s="67"/>
      <c r="E53" s="1234" t="s">
        <v>22</v>
      </c>
      <c r="F53" s="1234"/>
      <c r="G53" s="1234"/>
      <c r="H53" s="1234"/>
      <c r="I53" s="1234"/>
      <c r="J53" s="1235"/>
      <c r="K53" s="68">
        <v>411</v>
      </c>
      <c r="L53" s="69">
        <v>407</v>
      </c>
      <c r="M53" s="69">
        <v>428</v>
      </c>
      <c r="N53" s="69">
        <v>455</v>
      </c>
      <c r="O53" s="70">
        <v>471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t/lB0EhDT3azPYVHMl/dXoBUCOl58XHSVxDmcumfy7GBMgGoWv2aD+dDz/0Xc8Nwj5DfJhiYBKeNDNOw2RxLQ==" saltValue="3SNneo+A/WshvMQJmcBSq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0" zoomScaleSheetLayoutView="100" workbookViewId="0">
      <selection activeCell="S44" sqref="S4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544</v>
      </c>
      <c r="J40" s="79" t="s">
        <v>545</v>
      </c>
      <c r="K40" s="79" t="s">
        <v>546</v>
      </c>
      <c r="L40" s="79" t="s">
        <v>547</v>
      </c>
      <c r="M40" s="80" t="s">
        <v>548</v>
      </c>
    </row>
    <row r="41" spans="2:13" ht="27.75" customHeight="1">
      <c r="B41" s="1256" t="s">
        <v>24</v>
      </c>
      <c r="C41" s="1257"/>
      <c r="D41" s="81"/>
      <c r="E41" s="1258" t="s">
        <v>25</v>
      </c>
      <c r="F41" s="1258"/>
      <c r="G41" s="1258"/>
      <c r="H41" s="1259"/>
      <c r="I41" s="82">
        <v>6412</v>
      </c>
      <c r="J41" s="83">
        <v>6243</v>
      </c>
      <c r="K41" s="83">
        <v>6023</v>
      </c>
      <c r="L41" s="83">
        <v>5790</v>
      </c>
      <c r="M41" s="84">
        <v>5510</v>
      </c>
    </row>
    <row r="42" spans="2:13" ht="27.75" customHeight="1">
      <c r="B42" s="1246"/>
      <c r="C42" s="1247"/>
      <c r="D42" s="85"/>
      <c r="E42" s="1250" t="s">
        <v>26</v>
      </c>
      <c r="F42" s="1250"/>
      <c r="G42" s="1250"/>
      <c r="H42" s="1251"/>
      <c r="I42" s="86">
        <v>308</v>
      </c>
      <c r="J42" s="87">
        <v>258</v>
      </c>
      <c r="K42" s="87">
        <v>209</v>
      </c>
      <c r="L42" s="87">
        <v>159</v>
      </c>
      <c r="M42" s="88">
        <v>109</v>
      </c>
    </row>
    <row r="43" spans="2:13" ht="27.75" customHeight="1">
      <c r="B43" s="1246"/>
      <c r="C43" s="1247"/>
      <c r="D43" s="85"/>
      <c r="E43" s="1250" t="s">
        <v>27</v>
      </c>
      <c r="F43" s="1250"/>
      <c r="G43" s="1250"/>
      <c r="H43" s="1251"/>
      <c r="I43" s="86">
        <v>2311</v>
      </c>
      <c r="J43" s="87">
        <v>1684</v>
      </c>
      <c r="K43" s="87">
        <v>1598</v>
      </c>
      <c r="L43" s="87">
        <v>1535</v>
      </c>
      <c r="M43" s="88">
        <v>1555</v>
      </c>
    </row>
    <row r="44" spans="2:13" ht="27.75" customHeight="1">
      <c r="B44" s="1246"/>
      <c r="C44" s="1247"/>
      <c r="D44" s="85"/>
      <c r="E44" s="1250" t="s">
        <v>28</v>
      </c>
      <c r="F44" s="1250"/>
      <c r="G44" s="1250"/>
      <c r="H44" s="1251"/>
      <c r="I44" s="86">
        <v>135</v>
      </c>
      <c r="J44" s="87">
        <v>152</v>
      </c>
      <c r="K44" s="87">
        <v>153</v>
      </c>
      <c r="L44" s="87">
        <v>140</v>
      </c>
      <c r="M44" s="88">
        <v>141</v>
      </c>
    </row>
    <row r="45" spans="2:13" ht="27.75" customHeight="1">
      <c r="B45" s="1246"/>
      <c r="C45" s="1247"/>
      <c r="D45" s="85"/>
      <c r="E45" s="1250" t="s">
        <v>29</v>
      </c>
      <c r="F45" s="1250"/>
      <c r="G45" s="1250"/>
      <c r="H45" s="1251"/>
      <c r="I45" s="86">
        <v>990</v>
      </c>
      <c r="J45" s="87">
        <v>990</v>
      </c>
      <c r="K45" s="87">
        <v>833</v>
      </c>
      <c r="L45" s="87">
        <v>777</v>
      </c>
      <c r="M45" s="88">
        <v>860</v>
      </c>
    </row>
    <row r="46" spans="2:13" ht="27.75" customHeight="1">
      <c r="B46" s="1246"/>
      <c r="C46" s="1247"/>
      <c r="D46" s="89"/>
      <c r="E46" s="1250" t="s">
        <v>30</v>
      </c>
      <c r="F46" s="1250"/>
      <c r="G46" s="1250"/>
      <c r="H46" s="1251"/>
      <c r="I46" s="86" t="s">
        <v>501</v>
      </c>
      <c r="J46" s="87" t="s">
        <v>501</v>
      </c>
      <c r="K46" s="87" t="s">
        <v>501</v>
      </c>
      <c r="L46" s="87" t="s">
        <v>501</v>
      </c>
      <c r="M46" s="88" t="s">
        <v>501</v>
      </c>
    </row>
    <row r="47" spans="2:13" ht="27.75" customHeight="1">
      <c r="B47" s="1246"/>
      <c r="C47" s="1247"/>
      <c r="D47" s="90"/>
      <c r="E47" s="1260" t="s">
        <v>31</v>
      </c>
      <c r="F47" s="1261"/>
      <c r="G47" s="1261"/>
      <c r="H47" s="1262"/>
      <c r="I47" s="86" t="s">
        <v>501</v>
      </c>
      <c r="J47" s="87" t="s">
        <v>501</v>
      </c>
      <c r="K47" s="87" t="s">
        <v>501</v>
      </c>
      <c r="L47" s="87" t="s">
        <v>501</v>
      </c>
      <c r="M47" s="88" t="s">
        <v>501</v>
      </c>
    </row>
    <row r="48" spans="2:13" ht="27.75" customHeight="1">
      <c r="B48" s="1246"/>
      <c r="C48" s="1247"/>
      <c r="D48" s="85"/>
      <c r="E48" s="1250" t="s">
        <v>32</v>
      </c>
      <c r="F48" s="1250"/>
      <c r="G48" s="1250"/>
      <c r="H48" s="1251"/>
      <c r="I48" s="86" t="s">
        <v>501</v>
      </c>
      <c r="J48" s="87" t="s">
        <v>501</v>
      </c>
      <c r="K48" s="87" t="s">
        <v>501</v>
      </c>
      <c r="L48" s="87" t="s">
        <v>501</v>
      </c>
      <c r="M48" s="88" t="s">
        <v>501</v>
      </c>
    </row>
    <row r="49" spans="2:13" ht="27.75" customHeight="1">
      <c r="B49" s="1248"/>
      <c r="C49" s="1249"/>
      <c r="D49" s="85"/>
      <c r="E49" s="1250" t="s">
        <v>33</v>
      </c>
      <c r="F49" s="1250"/>
      <c r="G49" s="1250"/>
      <c r="H49" s="1251"/>
      <c r="I49" s="86" t="s">
        <v>501</v>
      </c>
      <c r="J49" s="87" t="s">
        <v>501</v>
      </c>
      <c r="K49" s="87" t="s">
        <v>501</v>
      </c>
      <c r="L49" s="87" t="s">
        <v>501</v>
      </c>
      <c r="M49" s="88" t="s">
        <v>501</v>
      </c>
    </row>
    <row r="50" spans="2:13" ht="27.75" customHeight="1">
      <c r="B50" s="1244" t="s">
        <v>34</v>
      </c>
      <c r="C50" s="1245"/>
      <c r="D50" s="91"/>
      <c r="E50" s="1250" t="s">
        <v>35</v>
      </c>
      <c r="F50" s="1250"/>
      <c r="G50" s="1250"/>
      <c r="H50" s="1251"/>
      <c r="I50" s="86">
        <v>1083</v>
      </c>
      <c r="J50" s="87">
        <v>961</v>
      </c>
      <c r="K50" s="87">
        <v>806</v>
      </c>
      <c r="L50" s="87">
        <v>733</v>
      </c>
      <c r="M50" s="88">
        <v>699</v>
      </c>
    </row>
    <row r="51" spans="2:13" ht="27.75" customHeight="1">
      <c r="B51" s="1246"/>
      <c r="C51" s="1247"/>
      <c r="D51" s="85"/>
      <c r="E51" s="1250" t="s">
        <v>36</v>
      </c>
      <c r="F51" s="1250"/>
      <c r="G51" s="1250"/>
      <c r="H51" s="1251"/>
      <c r="I51" s="86" t="s">
        <v>501</v>
      </c>
      <c r="J51" s="87" t="s">
        <v>501</v>
      </c>
      <c r="K51" s="87" t="s">
        <v>501</v>
      </c>
      <c r="L51" s="87" t="s">
        <v>501</v>
      </c>
      <c r="M51" s="88" t="s">
        <v>501</v>
      </c>
    </row>
    <row r="52" spans="2:13" ht="27.75" customHeight="1">
      <c r="B52" s="1248"/>
      <c r="C52" s="1249"/>
      <c r="D52" s="85"/>
      <c r="E52" s="1250" t="s">
        <v>37</v>
      </c>
      <c r="F52" s="1250"/>
      <c r="G52" s="1250"/>
      <c r="H52" s="1251"/>
      <c r="I52" s="86">
        <v>5348</v>
      </c>
      <c r="J52" s="87">
        <v>5342</v>
      </c>
      <c r="K52" s="87">
        <v>5256</v>
      </c>
      <c r="L52" s="87">
        <v>5195</v>
      </c>
      <c r="M52" s="88">
        <v>5165</v>
      </c>
    </row>
    <row r="53" spans="2:13" ht="27.75" customHeight="1" thickBot="1">
      <c r="B53" s="1252" t="s">
        <v>38</v>
      </c>
      <c r="C53" s="1253"/>
      <c r="D53" s="92"/>
      <c r="E53" s="1254" t="s">
        <v>39</v>
      </c>
      <c r="F53" s="1254"/>
      <c r="G53" s="1254"/>
      <c r="H53" s="1255"/>
      <c r="I53" s="93">
        <v>3724</v>
      </c>
      <c r="J53" s="94">
        <v>3023</v>
      </c>
      <c r="K53" s="94">
        <v>2754</v>
      </c>
      <c r="L53" s="94">
        <v>2471</v>
      </c>
      <c r="M53" s="95">
        <v>2310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23o/p7DDyvFnMdag1sQXFbKbXqrZBJHKzd81vj05xFQUrWhF+Ror1xyr+m2HaSCL3nVB6OwfmVyNl4xc7NkkA==" saltValue="2he6tzqwPJrZF7WQcM2UF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C62" sqref="C62:E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546</v>
      </c>
      <c r="G54" s="104" t="s">
        <v>547</v>
      </c>
      <c r="H54" s="105" t="s">
        <v>548</v>
      </c>
    </row>
    <row r="55" spans="2:8" ht="52.5" customHeight="1">
      <c r="B55" s="106"/>
      <c r="C55" s="1271" t="s">
        <v>42</v>
      </c>
      <c r="D55" s="1271"/>
      <c r="E55" s="1272"/>
      <c r="F55" s="107">
        <v>451</v>
      </c>
      <c r="G55" s="107">
        <v>321</v>
      </c>
      <c r="H55" s="108">
        <v>244</v>
      </c>
    </row>
    <row r="56" spans="2:8" ht="52.5" customHeight="1">
      <c r="B56" s="109"/>
      <c r="C56" s="1273" t="s">
        <v>43</v>
      </c>
      <c r="D56" s="1273"/>
      <c r="E56" s="1274"/>
      <c r="F56" s="110">
        <v>43</v>
      </c>
      <c r="G56" s="110">
        <v>43</v>
      </c>
      <c r="H56" s="111">
        <v>43</v>
      </c>
    </row>
    <row r="57" spans="2:8" ht="53.25" customHeight="1">
      <c r="B57" s="109"/>
      <c r="C57" s="1275" t="s">
        <v>44</v>
      </c>
      <c r="D57" s="1275"/>
      <c r="E57" s="1276"/>
      <c r="F57" s="112">
        <v>140</v>
      </c>
      <c r="G57" s="112">
        <v>151</v>
      </c>
      <c r="H57" s="113">
        <v>151</v>
      </c>
    </row>
    <row r="58" spans="2:8" ht="45.75" customHeight="1">
      <c r="B58" s="114"/>
      <c r="C58" s="1263" t="s">
        <v>568</v>
      </c>
      <c r="D58" s="1264"/>
      <c r="E58" s="1265"/>
      <c r="F58" s="115">
        <v>110.105</v>
      </c>
      <c r="G58" s="115">
        <v>120.206</v>
      </c>
      <c r="H58" s="116">
        <v>120.30500000000001</v>
      </c>
    </row>
    <row r="59" spans="2:8" ht="45.75" customHeight="1">
      <c r="B59" s="114"/>
      <c r="C59" s="1263" t="s">
        <v>564</v>
      </c>
      <c r="D59" s="1264"/>
      <c r="E59" s="1265"/>
      <c r="F59" s="115">
        <v>26.978000000000002</v>
      </c>
      <c r="G59" s="115">
        <v>26.978000000000002</v>
      </c>
      <c r="H59" s="116">
        <v>26.978000000000002</v>
      </c>
    </row>
    <row r="60" spans="2:8" ht="45.75" customHeight="1">
      <c r="B60" s="114"/>
      <c r="C60" s="1263" t="s">
        <v>565</v>
      </c>
      <c r="D60" s="1264"/>
      <c r="E60" s="1265"/>
      <c r="F60" s="115">
        <v>1.208</v>
      </c>
      <c r="G60" s="115">
        <v>1.208</v>
      </c>
      <c r="H60" s="116">
        <v>1.208</v>
      </c>
    </row>
    <row r="61" spans="2:8" ht="45.75" customHeight="1">
      <c r="B61" s="114"/>
      <c r="C61" s="1263" t="s">
        <v>566</v>
      </c>
      <c r="D61" s="1264"/>
      <c r="E61" s="1265"/>
      <c r="F61" s="115">
        <v>1</v>
      </c>
      <c r="G61" s="115">
        <v>1</v>
      </c>
      <c r="H61" s="116">
        <v>1</v>
      </c>
    </row>
    <row r="62" spans="2:8" ht="45.75" customHeight="1" thickBot="1">
      <c r="B62" s="117"/>
      <c r="C62" s="1266" t="s">
        <v>567</v>
      </c>
      <c r="D62" s="1267"/>
      <c r="E62" s="1268"/>
      <c r="F62" s="118">
        <v>0.73399999999999999</v>
      </c>
      <c r="G62" s="118">
        <v>0.93400000000000005</v>
      </c>
      <c r="H62" s="119">
        <v>0.999</v>
      </c>
    </row>
    <row r="63" spans="2:8" ht="52.5" customHeight="1" thickBot="1">
      <c r="B63" s="120"/>
      <c r="C63" s="1269" t="s">
        <v>45</v>
      </c>
      <c r="D63" s="1269"/>
      <c r="E63" s="1270"/>
      <c r="F63" s="121">
        <v>634</v>
      </c>
      <c r="G63" s="121">
        <v>514</v>
      </c>
      <c r="H63" s="122">
        <v>438</v>
      </c>
    </row>
    <row r="64" spans="2:8" ht="15" customHeight="1"/>
    <row r="65" ht="0" hidden="1" customHeight="1"/>
    <row r="66" ht="0" hidden="1" customHeight="1"/>
  </sheetData>
  <sheetProtection algorithmName="SHA-512" hashValue="aF5E8TUKdMFB5PM76gAdqR/Zdo0lhruqHWqf3HrkEDZqaayJYdUL98SrOoJK9MmAEHaD1+9vQHo+aH9ndikb6A==" saltValue="5TMmnKQMEGJhlOPBpI4u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93" zoomScaleNormal="93" zoomScaleSheetLayoutView="55" workbookViewId="0">
      <selection activeCell="BZ9" sqref="BZ9"/>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578</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578</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300" t="s">
        <v>581</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c r="B44" s="374"/>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c r="B45" s="374"/>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c r="B46" s="374"/>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c r="B47" s="374"/>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582</v>
      </c>
    </row>
    <row r="50" spans="1:109">
      <c r="B50" s="374"/>
      <c r="G50" s="1283"/>
      <c r="H50" s="1283"/>
      <c r="I50" s="1283"/>
      <c r="J50" s="1283"/>
      <c r="K50" s="384"/>
      <c r="L50" s="384"/>
      <c r="M50" s="385"/>
      <c r="N50" s="385"/>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544</v>
      </c>
      <c r="BQ50" s="1282"/>
      <c r="BR50" s="1282"/>
      <c r="BS50" s="1282"/>
      <c r="BT50" s="1282"/>
      <c r="BU50" s="1282"/>
      <c r="BV50" s="1282"/>
      <c r="BW50" s="1282"/>
      <c r="BX50" s="1282" t="s">
        <v>545</v>
      </c>
      <c r="BY50" s="1282"/>
      <c r="BZ50" s="1282"/>
      <c r="CA50" s="1282"/>
      <c r="CB50" s="1282"/>
      <c r="CC50" s="1282"/>
      <c r="CD50" s="1282"/>
      <c r="CE50" s="1282"/>
      <c r="CF50" s="1282" t="s">
        <v>546</v>
      </c>
      <c r="CG50" s="1282"/>
      <c r="CH50" s="1282"/>
      <c r="CI50" s="1282"/>
      <c r="CJ50" s="1282"/>
      <c r="CK50" s="1282"/>
      <c r="CL50" s="1282"/>
      <c r="CM50" s="1282"/>
      <c r="CN50" s="1282" t="s">
        <v>547</v>
      </c>
      <c r="CO50" s="1282"/>
      <c r="CP50" s="1282"/>
      <c r="CQ50" s="1282"/>
      <c r="CR50" s="1282"/>
      <c r="CS50" s="1282"/>
      <c r="CT50" s="1282"/>
      <c r="CU50" s="1282"/>
      <c r="CV50" s="1282" t="s">
        <v>548</v>
      </c>
      <c r="CW50" s="1282"/>
      <c r="CX50" s="1282"/>
      <c r="CY50" s="1282"/>
      <c r="CZ50" s="1282"/>
      <c r="DA50" s="1282"/>
      <c r="DB50" s="1282"/>
      <c r="DC50" s="1282"/>
    </row>
    <row r="51" spans="1:109" ht="13.5" customHeight="1">
      <c r="B51" s="374"/>
      <c r="G51" s="1285"/>
      <c r="H51" s="1285"/>
      <c r="I51" s="1299"/>
      <c r="J51" s="1299"/>
      <c r="K51" s="1284"/>
      <c r="L51" s="1284"/>
      <c r="M51" s="1284"/>
      <c r="N51" s="1284"/>
      <c r="AM51" s="383"/>
      <c r="AN51" s="1280" t="s">
        <v>583</v>
      </c>
      <c r="AO51" s="1280"/>
      <c r="AP51" s="1280"/>
      <c r="AQ51" s="1280"/>
      <c r="AR51" s="1280"/>
      <c r="AS51" s="1280"/>
      <c r="AT51" s="1280"/>
      <c r="AU51" s="1280"/>
      <c r="AV51" s="1280"/>
      <c r="AW51" s="1280"/>
      <c r="AX51" s="1280"/>
      <c r="AY51" s="1280"/>
      <c r="AZ51" s="1280"/>
      <c r="BA51" s="1280"/>
      <c r="BB51" s="1280" t="s">
        <v>584</v>
      </c>
      <c r="BC51" s="1280"/>
      <c r="BD51" s="1280"/>
      <c r="BE51" s="1280"/>
      <c r="BF51" s="1280"/>
      <c r="BG51" s="1280"/>
      <c r="BH51" s="1280"/>
      <c r="BI51" s="1280"/>
      <c r="BJ51" s="1280"/>
      <c r="BK51" s="1280"/>
      <c r="BL51" s="1280"/>
      <c r="BM51" s="1280"/>
      <c r="BN51" s="1280"/>
      <c r="BO51" s="1280"/>
      <c r="BP51" s="1289"/>
      <c r="BQ51" s="1277"/>
      <c r="BR51" s="1277"/>
      <c r="BS51" s="1277"/>
      <c r="BT51" s="1277"/>
      <c r="BU51" s="1277"/>
      <c r="BV51" s="1277"/>
      <c r="BW51" s="1277"/>
      <c r="BX51" s="1289"/>
      <c r="BY51" s="1277"/>
      <c r="BZ51" s="1277"/>
      <c r="CA51" s="1277"/>
      <c r="CB51" s="1277"/>
      <c r="CC51" s="1277"/>
      <c r="CD51" s="1277"/>
      <c r="CE51" s="1277"/>
      <c r="CF51" s="1289"/>
      <c r="CG51" s="1277"/>
      <c r="CH51" s="1277"/>
      <c r="CI51" s="1277"/>
      <c r="CJ51" s="1277"/>
      <c r="CK51" s="1277"/>
      <c r="CL51" s="1277"/>
      <c r="CM51" s="1277"/>
      <c r="CN51" s="1277">
        <v>66.3</v>
      </c>
      <c r="CO51" s="1277"/>
      <c r="CP51" s="1277"/>
      <c r="CQ51" s="1277"/>
      <c r="CR51" s="1277"/>
      <c r="CS51" s="1277"/>
      <c r="CT51" s="1277"/>
      <c r="CU51" s="1277"/>
      <c r="CV51" s="1277">
        <v>61.7</v>
      </c>
      <c r="CW51" s="1277"/>
      <c r="CX51" s="1277"/>
      <c r="CY51" s="1277"/>
      <c r="CZ51" s="1277"/>
      <c r="DA51" s="1277"/>
      <c r="DB51" s="1277"/>
      <c r="DC51" s="1277"/>
    </row>
    <row r="52" spans="1:109">
      <c r="B52" s="374"/>
      <c r="G52" s="1285"/>
      <c r="H52" s="1285"/>
      <c r="I52" s="1299"/>
      <c r="J52" s="1299"/>
      <c r="K52" s="1284"/>
      <c r="L52" s="1284"/>
      <c r="M52" s="1284"/>
      <c r="N52" s="1284"/>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85"/>
      <c r="H53" s="1285"/>
      <c r="I53" s="1283"/>
      <c r="J53" s="1283"/>
      <c r="K53" s="1284"/>
      <c r="L53" s="1284"/>
      <c r="M53" s="1284"/>
      <c r="N53" s="1284"/>
      <c r="AM53" s="383"/>
      <c r="AN53" s="1280"/>
      <c r="AO53" s="1280"/>
      <c r="AP53" s="1280"/>
      <c r="AQ53" s="1280"/>
      <c r="AR53" s="1280"/>
      <c r="AS53" s="1280"/>
      <c r="AT53" s="1280"/>
      <c r="AU53" s="1280"/>
      <c r="AV53" s="1280"/>
      <c r="AW53" s="1280"/>
      <c r="AX53" s="1280"/>
      <c r="AY53" s="1280"/>
      <c r="AZ53" s="1280"/>
      <c r="BA53" s="1280"/>
      <c r="BB53" s="1280" t="s">
        <v>585</v>
      </c>
      <c r="BC53" s="1280"/>
      <c r="BD53" s="1280"/>
      <c r="BE53" s="1280"/>
      <c r="BF53" s="1280"/>
      <c r="BG53" s="1280"/>
      <c r="BH53" s="1280"/>
      <c r="BI53" s="1280"/>
      <c r="BJ53" s="1280"/>
      <c r="BK53" s="1280"/>
      <c r="BL53" s="1280"/>
      <c r="BM53" s="1280"/>
      <c r="BN53" s="1280"/>
      <c r="BO53" s="1280"/>
      <c r="BP53" s="1289"/>
      <c r="BQ53" s="1277"/>
      <c r="BR53" s="1277"/>
      <c r="BS53" s="1277"/>
      <c r="BT53" s="1277"/>
      <c r="BU53" s="1277"/>
      <c r="BV53" s="1277"/>
      <c r="BW53" s="1277"/>
      <c r="BX53" s="1289"/>
      <c r="BY53" s="1277"/>
      <c r="BZ53" s="1277"/>
      <c r="CA53" s="1277"/>
      <c r="CB53" s="1277"/>
      <c r="CC53" s="1277"/>
      <c r="CD53" s="1277"/>
      <c r="CE53" s="1277"/>
      <c r="CF53" s="1289"/>
      <c r="CG53" s="1277"/>
      <c r="CH53" s="1277"/>
      <c r="CI53" s="1277"/>
      <c r="CJ53" s="1277"/>
      <c r="CK53" s="1277"/>
      <c r="CL53" s="1277"/>
      <c r="CM53" s="1277"/>
      <c r="CN53" s="1277">
        <v>39.5</v>
      </c>
      <c r="CO53" s="1277"/>
      <c r="CP53" s="1277"/>
      <c r="CQ53" s="1277"/>
      <c r="CR53" s="1277"/>
      <c r="CS53" s="1277"/>
      <c r="CT53" s="1277"/>
      <c r="CU53" s="1277"/>
      <c r="CV53" s="1277">
        <v>41.5</v>
      </c>
      <c r="CW53" s="1277"/>
      <c r="CX53" s="1277"/>
      <c r="CY53" s="1277"/>
      <c r="CZ53" s="1277"/>
      <c r="DA53" s="1277"/>
      <c r="DB53" s="1277"/>
      <c r="DC53" s="1277"/>
    </row>
    <row r="54" spans="1:109">
      <c r="A54" s="382"/>
      <c r="B54" s="374"/>
      <c r="G54" s="1285"/>
      <c r="H54" s="1285"/>
      <c r="I54" s="1283"/>
      <c r="J54" s="1283"/>
      <c r="K54" s="1284"/>
      <c r="L54" s="1284"/>
      <c r="M54" s="1284"/>
      <c r="N54" s="1284"/>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83"/>
      <c r="H55" s="1283"/>
      <c r="I55" s="1283"/>
      <c r="J55" s="1283"/>
      <c r="K55" s="1284"/>
      <c r="L55" s="1284"/>
      <c r="M55" s="1284"/>
      <c r="N55" s="1284"/>
      <c r="AN55" s="1282" t="s">
        <v>586</v>
      </c>
      <c r="AO55" s="1282"/>
      <c r="AP55" s="1282"/>
      <c r="AQ55" s="1282"/>
      <c r="AR55" s="1282"/>
      <c r="AS55" s="1282"/>
      <c r="AT55" s="1282"/>
      <c r="AU55" s="1282"/>
      <c r="AV55" s="1282"/>
      <c r="AW55" s="1282"/>
      <c r="AX55" s="1282"/>
      <c r="AY55" s="1282"/>
      <c r="AZ55" s="1282"/>
      <c r="BA55" s="1282"/>
      <c r="BB55" s="1280" t="s">
        <v>584</v>
      </c>
      <c r="BC55" s="1280"/>
      <c r="BD55" s="1280"/>
      <c r="BE55" s="1280"/>
      <c r="BF55" s="1280"/>
      <c r="BG55" s="1280"/>
      <c r="BH55" s="1280"/>
      <c r="BI55" s="1280"/>
      <c r="BJ55" s="1280"/>
      <c r="BK55" s="1280"/>
      <c r="BL55" s="1280"/>
      <c r="BM55" s="1280"/>
      <c r="BN55" s="1280"/>
      <c r="BO55" s="1280"/>
      <c r="BP55" s="1289"/>
      <c r="BQ55" s="1277"/>
      <c r="BR55" s="1277"/>
      <c r="BS55" s="1277"/>
      <c r="BT55" s="1277"/>
      <c r="BU55" s="1277"/>
      <c r="BV55" s="1277"/>
      <c r="BW55" s="1277"/>
      <c r="BX55" s="1289"/>
      <c r="BY55" s="1277"/>
      <c r="BZ55" s="1277"/>
      <c r="CA55" s="1277"/>
      <c r="CB55" s="1277"/>
      <c r="CC55" s="1277"/>
      <c r="CD55" s="1277"/>
      <c r="CE55" s="1277"/>
      <c r="CF55" s="1289"/>
      <c r="CG55" s="1277"/>
      <c r="CH55" s="1277"/>
      <c r="CI55" s="1277"/>
      <c r="CJ55" s="1277"/>
      <c r="CK55" s="1277"/>
      <c r="CL55" s="1277"/>
      <c r="CM55" s="1277"/>
      <c r="CN55" s="1277">
        <v>32.9</v>
      </c>
      <c r="CO55" s="1277"/>
      <c r="CP55" s="1277"/>
      <c r="CQ55" s="1277"/>
      <c r="CR55" s="1277"/>
      <c r="CS55" s="1277"/>
      <c r="CT55" s="1277"/>
      <c r="CU55" s="1277"/>
      <c r="CV55" s="1277">
        <v>28.5</v>
      </c>
      <c r="CW55" s="1277"/>
      <c r="CX55" s="1277"/>
      <c r="CY55" s="1277"/>
      <c r="CZ55" s="1277"/>
      <c r="DA55" s="1277"/>
      <c r="DB55" s="1277"/>
      <c r="DC55" s="1277"/>
    </row>
    <row r="56" spans="1:109">
      <c r="A56" s="382"/>
      <c r="B56" s="374"/>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83"/>
      <c r="H57" s="1283"/>
      <c r="I57" s="1278"/>
      <c r="J57" s="1278"/>
      <c r="K57" s="1284"/>
      <c r="L57" s="1284"/>
      <c r="M57" s="1284"/>
      <c r="N57" s="1284"/>
      <c r="AM57" s="367"/>
      <c r="AN57" s="1282"/>
      <c r="AO57" s="1282"/>
      <c r="AP57" s="1282"/>
      <c r="AQ57" s="1282"/>
      <c r="AR57" s="1282"/>
      <c r="AS57" s="1282"/>
      <c r="AT57" s="1282"/>
      <c r="AU57" s="1282"/>
      <c r="AV57" s="1282"/>
      <c r="AW57" s="1282"/>
      <c r="AX57" s="1282"/>
      <c r="AY57" s="1282"/>
      <c r="AZ57" s="1282"/>
      <c r="BA57" s="1282"/>
      <c r="BB57" s="1280" t="s">
        <v>585</v>
      </c>
      <c r="BC57" s="1280"/>
      <c r="BD57" s="1280"/>
      <c r="BE57" s="1280"/>
      <c r="BF57" s="1280"/>
      <c r="BG57" s="1280"/>
      <c r="BH57" s="1280"/>
      <c r="BI57" s="1280"/>
      <c r="BJ57" s="1280"/>
      <c r="BK57" s="1280"/>
      <c r="BL57" s="1280"/>
      <c r="BM57" s="1280"/>
      <c r="BN57" s="1280"/>
      <c r="BO57" s="1280"/>
      <c r="BP57" s="1289"/>
      <c r="BQ57" s="1277"/>
      <c r="BR57" s="1277"/>
      <c r="BS57" s="1277"/>
      <c r="BT57" s="1277"/>
      <c r="BU57" s="1277"/>
      <c r="BV57" s="1277"/>
      <c r="BW57" s="1277"/>
      <c r="BX57" s="1289"/>
      <c r="BY57" s="1277"/>
      <c r="BZ57" s="1277"/>
      <c r="CA57" s="1277"/>
      <c r="CB57" s="1277"/>
      <c r="CC57" s="1277"/>
      <c r="CD57" s="1277"/>
      <c r="CE57" s="1277"/>
      <c r="CF57" s="1289"/>
      <c r="CG57" s="1277"/>
      <c r="CH57" s="1277"/>
      <c r="CI57" s="1277"/>
      <c r="CJ57" s="1277"/>
      <c r="CK57" s="1277"/>
      <c r="CL57" s="1277"/>
      <c r="CM57" s="1277"/>
      <c r="CN57" s="1277">
        <v>57</v>
      </c>
      <c r="CO57" s="1277"/>
      <c r="CP57" s="1277"/>
      <c r="CQ57" s="1277"/>
      <c r="CR57" s="1277"/>
      <c r="CS57" s="1277"/>
      <c r="CT57" s="1277"/>
      <c r="CU57" s="1277"/>
      <c r="CV57" s="1277">
        <v>56.7</v>
      </c>
      <c r="CW57" s="1277"/>
      <c r="CX57" s="1277"/>
      <c r="CY57" s="1277"/>
      <c r="CZ57" s="1277"/>
      <c r="DA57" s="1277"/>
      <c r="DB57" s="1277"/>
      <c r="DC57" s="1277"/>
      <c r="DD57" s="387"/>
      <c r="DE57" s="386"/>
    </row>
    <row r="58" spans="1:109" s="382" customFormat="1">
      <c r="A58" s="367"/>
      <c r="B58" s="386"/>
      <c r="G58" s="1283"/>
      <c r="H58" s="1283"/>
      <c r="I58" s="1278"/>
      <c r="J58" s="1278"/>
      <c r="K58" s="1284"/>
      <c r="L58" s="1284"/>
      <c r="M58" s="1284"/>
      <c r="N58" s="1284"/>
      <c r="AM58" s="367"/>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587</v>
      </c>
    </row>
    <row r="64" spans="1:109">
      <c r="B64" s="374"/>
      <c r="G64" s="381"/>
      <c r="I64" s="394"/>
      <c r="J64" s="394"/>
      <c r="K64" s="394"/>
      <c r="L64" s="394"/>
      <c r="M64" s="394"/>
      <c r="N64" s="395"/>
      <c r="AM64" s="381"/>
      <c r="AN64" s="381" t="s">
        <v>580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90" t="s">
        <v>588</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c r="B66" s="374"/>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c r="B67" s="374"/>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c r="B68" s="374"/>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c r="B69" s="374"/>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582</v>
      </c>
    </row>
    <row r="72" spans="2:107">
      <c r="B72" s="374"/>
      <c r="G72" s="1283"/>
      <c r="H72" s="1283"/>
      <c r="I72" s="1283"/>
      <c r="J72" s="1283"/>
      <c r="K72" s="384"/>
      <c r="L72" s="384"/>
      <c r="M72" s="385"/>
      <c r="N72" s="385"/>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544</v>
      </c>
      <c r="BQ72" s="1282"/>
      <c r="BR72" s="1282"/>
      <c r="BS72" s="1282"/>
      <c r="BT72" s="1282"/>
      <c r="BU72" s="1282"/>
      <c r="BV72" s="1282"/>
      <c r="BW72" s="1282"/>
      <c r="BX72" s="1282" t="s">
        <v>545</v>
      </c>
      <c r="BY72" s="1282"/>
      <c r="BZ72" s="1282"/>
      <c r="CA72" s="1282"/>
      <c r="CB72" s="1282"/>
      <c r="CC72" s="1282"/>
      <c r="CD72" s="1282"/>
      <c r="CE72" s="1282"/>
      <c r="CF72" s="1282" t="s">
        <v>546</v>
      </c>
      <c r="CG72" s="1282"/>
      <c r="CH72" s="1282"/>
      <c r="CI72" s="1282"/>
      <c r="CJ72" s="1282"/>
      <c r="CK72" s="1282"/>
      <c r="CL72" s="1282"/>
      <c r="CM72" s="1282"/>
      <c r="CN72" s="1282" t="s">
        <v>547</v>
      </c>
      <c r="CO72" s="1282"/>
      <c r="CP72" s="1282"/>
      <c r="CQ72" s="1282"/>
      <c r="CR72" s="1282"/>
      <c r="CS72" s="1282"/>
      <c r="CT72" s="1282"/>
      <c r="CU72" s="1282"/>
      <c r="CV72" s="1282" t="s">
        <v>548</v>
      </c>
      <c r="CW72" s="1282"/>
      <c r="CX72" s="1282"/>
      <c r="CY72" s="1282"/>
      <c r="CZ72" s="1282"/>
      <c r="DA72" s="1282"/>
      <c r="DB72" s="1282"/>
      <c r="DC72" s="1282"/>
    </row>
    <row r="73" spans="2:107">
      <c r="B73" s="374"/>
      <c r="G73" s="1285"/>
      <c r="H73" s="1285"/>
      <c r="I73" s="1285"/>
      <c r="J73" s="1285"/>
      <c r="K73" s="1281"/>
      <c r="L73" s="1281"/>
      <c r="M73" s="1281"/>
      <c r="N73" s="1281"/>
      <c r="AM73" s="383"/>
      <c r="AN73" s="1280" t="s">
        <v>583</v>
      </c>
      <c r="AO73" s="1280"/>
      <c r="AP73" s="1280"/>
      <c r="AQ73" s="1280"/>
      <c r="AR73" s="1280"/>
      <c r="AS73" s="1280"/>
      <c r="AT73" s="1280"/>
      <c r="AU73" s="1280"/>
      <c r="AV73" s="1280"/>
      <c r="AW73" s="1280"/>
      <c r="AX73" s="1280"/>
      <c r="AY73" s="1280"/>
      <c r="AZ73" s="1280"/>
      <c r="BA73" s="1280"/>
      <c r="BB73" s="1280" t="s">
        <v>584</v>
      </c>
      <c r="BC73" s="1280"/>
      <c r="BD73" s="1280"/>
      <c r="BE73" s="1280"/>
      <c r="BF73" s="1280"/>
      <c r="BG73" s="1280"/>
      <c r="BH73" s="1280"/>
      <c r="BI73" s="1280"/>
      <c r="BJ73" s="1280"/>
      <c r="BK73" s="1280"/>
      <c r="BL73" s="1280"/>
      <c r="BM73" s="1280"/>
      <c r="BN73" s="1280"/>
      <c r="BO73" s="1280"/>
      <c r="BP73" s="1277">
        <v>102.6</v>
      </c>
      <c r="BQ73" s="1277"/>
      <c r="BR73" s="1277"/>
      <c r="BS73" s="1277"/>
      <c r="BT73" s="1277"/>
      <c r="BU73" s="1277"/>
      <c r="BV73" s="1277"/>
      <c r="BW73" s="1277"/>
      <c r="BX73" s="1277">
        <v>83.7</v>
      </c>
      <c r="BY73" s="1277"/>
      <c r="BZ73" s="1277"/>
      <c r="CA73" s="1277"/>
      <c r="CB73" s="1277"/>
      <c r="CC73" s="1277"/>
      <c r="CD73" s="1277"/>
      <c r="CE73" s="1277"/>
      <c r="CF73" s="1277">
        <v>74.3</v>
      </c>
      <c r="CG73" s="1277"/>
      <c r="CH73" s="1277"/>
      <c r="CI73" s="1277"/>
      <c r="CJ73" s="1277"/>
      <c r="CK73" s="1277"/>
      <c r="CL73" s="1277"/>
      <c r="CM73" s="1277"/>
      <c r="CN73" s="1277">
        <v>66.3</v>
      </c>
      <c r="CO73" s="1277"/>
      <c r="CP73" s="1277"/>
      <c r="CQ73" s="1277"/>
      <c r="CR73" s="1277"/>
      <c r="CS73" s="1277"/>
      <c r="CT73" s="1277"/>
      <c r="CU73" s="1277"/>
      <c r="CV73" s="1277">
        <v>61.7</v>
      </c>
      <c r="CW73" s="1277"/>
      <c r="CX73" s="1277"/>
      <c r="CY73" s="1277"/>
      <c r="CZ73" s="1277"/>
      <c r="DA73" s="1277"/>
      <c r="DB73" s="1277"/>
      <c r="DC73" s="1277"/>
    </row>
    <row r="74" spans="2:107">
      <c r="B74" s="374"/>
      <c r="G74" s="1285"/>
      <c r="H74" s="1285"/>
      <c r="I74" s="1285"/>
      <c r="J74" s="1285"/>
      <c r="K74" s="1281"/>
      <c r="L74" s="1281"/>
      <c r="M74" s="1281"/>
      <c r="N74" s="1281"/>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85"/>
      <c r="H75" s="1285"/>
      <c r="I75" s="1283"/>
      <c r="J75" s="1283"/>
      <c r="K75" s="1284"/>
      <c r="L75" s="1284"/>
      <c r="M75" s="1284"/>
      <c r="N75" s="1284"/>
      <c r="AM75" s="383"/>
      <c r="AN75" s="1280"/>
      <c r="AO75" s="1280"/>
      <c r="AP75" s="1280"/>
      <c r="AQ75" s="1280"/>
      <c r="AR75" s="1280"/>
      <c r="AS75" s="1280"/>
      <c r="AT75" s="1280"/>
      <c r="AU75" s="1280"/>
      <c r="AV75" s="1280"/>
      <c r="AW75" s="1280"/>
      <c r="AX75" s="1280"/>
      <c r="AY75" s="1280"/>
      <c r="AZ75" s="1280"/>
      <c r="BA75" s="1280"/>
      <c r="BB75" s="1280" t="s">
        <v>589</v>
      </c>
      <c r="BC75" s="1280"/>
      <c r="BD75" s="1280"/>
      <c r="BE75" s="1280"/>
      <c r="BF75" s="1280"/>
      <c r="BG75" s="1280"/>
      <c r="BH75" s="1280"/>
      <c r="BI75" s="1280"/>
      <c r="BJ75" s="1280"/>
      <c r="BK75" s="1280"/>
      <c r="BL75" s="1280"/>
      <c r="BM75" s="1280"/>
      <c r="BN75" s="1280"/>
      <c r="BO75" s="1280"/>
      <c r="BP75" s="1277">
        <v>11</v>
      </c>
      <c r="BQ75" s="1277"/>
      <c r="BR75" s="1277"/>
      <c r="BS75" s="1277"/>
      <c r="BT75" s="1277"/>
      <c r="BU75" s="1277"/>
      <c r="BV75" s="1277"/>
      <c r="BW75" s="1277"/>
      <c r="BX75" s="1277">
        <v>11.1</v>
      </c>
      <c r="BY75" s="1277"/>
      <c r="BZ75" s="1277"/>
      <c r="CA75" s="1277"/>
      <c r="CB75" s="1277"/>
      <c r="CC75" s="1277"/>
      <c r="CD75" s="1277"/>
      <c r="CE75" s="1277"/>
      <c r="CF75" s="1277">
        <v>11.3</v>
      </c>
      <c r="CG75" s="1277"/>
      <c r="CH75" s="1277"/>
      <c r="CI75" s="1277"/>
      <c r="CJ75" s="1277"/>
      <c r="CK75" s="1277"/>
      <c r="CL75" s="1277"/>
      <c r="CM75" s="1277"/>
      <c r="CN75" s="1277">
        <v>11.6</v>
      </c>
      <c r="CO75" s="1277"/>
      <c r="CP75" s="1277"/>
      <c r="CQ75" s="1277"/>
      <c r="CR75" s="1277"/>
      <c r="CS75" s="1277"/>
      <c r="CT75" s="1277"/>
      <c r="CU75" s="1277"/>
      <c r="CV75" s="1277">
        <v>12.1</v>
      </c>
      <c r="CW75" s="1277"/>
      <c r="CX75" s="1277"/>
      <c r="CY75" s="1277"/>
      <c r="CZ75" s="1277"/>
      <c r="DA75" s="1277"/>
      <c r="DB75" s="1277"/>
      <c r="DC75" s="1277"/>
    </row>
    <row r="76" spans="2:107">
      <c r="B76" s="374"/>
      <c r="G76" s="1285"/>
      <c r="H76" s="1285"/>
      <c r="I76" s="1283"/>
      <c r="J76" s="1283"/>
      <c r="K76" s="1284"/>
      <c r="L76" s="1284"/>
      <c r="M76" s="1284"/>
      <c r="N76" s="1284"/>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83"/>
      <c r="H77" s="1283"/>
      <c r="I77" s="1283"/>
      <c r="J77" s="1283"/>
      <c r="K77" s="1281"/>
      <c r="L77" s="1281"/>
      <c r="M77" s="1281"/>
      <c r="N77" s="1281"/>
      <c r="AN77" s="1282" t="s">
        <v>586</v>
      </c>
      <c r="AO77" s="1282"/>
      <c r="AP77" s="1282"/>
      <c r="AQ77" s="1282"/>
      <c r="AR77" s="1282"/>
      <c r="AS77" s="1282"/>
      <c r="AT77" s="1282"/>
      <c r="AU77" s="1282"/>
      <c r="AV77" s="1282"/>
      <c r="AW77" s="1282"/>
      <c r="AX77" s="1282"/>
      <c r="AY77" s="1282"/>
      <c r="AZ77" s="1282"/>
      <c r="BA77" s="1282"/>
      <c r="BB77" s="1280" t="s">
        <v>584</v>
      </c>
      <c r="BC77" s="1280"/>
      <c r="BD77" s="1280"/>
      <c r="BE77" s="1280"/>
      <c r="BF77" s="1280"/>
      <c r="BG77" s="1280"/>
      <c r="BH77" s="1280"/>
      <c r="BI77" s="1280"/>
      <c r="BJ77" s="1280"/>
      <c r="BK77" s="1280"/>
      <c r="BL77" s="1280"/>
      <c r="BM77" s="1280"/>
      <c r="BN77" s="1280"/>
      <c r="BO77" s="1280"/>
      <c r="BP77" s="1277">
        <v>54.6</v>
      </c>
      <c r="BQ77" s="1277"/>
      <c r="BR77" s="1277"/>
      <c r="BS77" s="1277"/>
      <c r="BT77" s="1277"/>
      <c r="BU77" s="1277"/>
      <c r="BV77" s="1277"/>
      <c r="BW77" s="1277"/>
      <c r="BX77" s="1277">
        <v>48.7</v>
      </c>
      <c r="BY77" s="1277"/>
      <c r="BZ77" s="1277"/>
      <c r="CA77" s="1277"/>
      <c r="CB77" s="1277"/>
      <c r="CC77" s="1277"/>
      <c r="CD77" s="1277"/>
      <c r="CE77" s="1277"/>
      <c r="CF77" s="1277">
        <v>36.5</v>
      </c>
      <c r="CG77" s="1277"/>
      <c r="CH77" s="1277"/>
      <c r="CI77" s="1277"/>
      <c r="CJ77" s="1277"/>
      <c r="CK77" s="1277"/>
      <c r="CL77" s="1277"/>
      <c r="CM77" s="1277"/>
      <c r="CN77" s="1277">
        <v>32.9</v>
      </c>
      <c r="CO77" s="1277"/>
      <c r="CP77" s="1277"/>
      <c r="CQ77" s="1277"/>
      <c r="CR77" s="1277"/>
      <c r="CS77" s="1277"/>
      <c r="CT77" s="1277"/>
      <c r="CU77" s="1277"/>
      <c r="CV77" s="1277">
        <v>28.5</v>
      </c>
      <c r="CW77" s="1277"/>
      <c r="CX77" s="1277"/>
      <c r="CY77" s="1277"/>
      <c r="CZ77" s="1277"/>
      <c r="DA77" s="1277"/>
      <c r="DB77" s="1277"/>
      <c r="DC77" s="1277"/>
    </row>
    <row r="78" spans="2:107">
      <c r="B78" s="374"/>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589</v>
      </c>
      <c r="BC79" s="1280"/>
      <c r="BD79" s="1280"/>
      <c r="BE79" s="1280"/>
      <c r="BF79" s="1280"/>
      <c r="BG79" s="1280"/>
      <c r="BH79" s="1280"/>
      <c r="BI79" s="1280"/>
      <c r="BJ79" s="1280"/>
      <c r="BK79" s="1280"/>
      <c r="BL79" s="1280"/>
      <c r="BM79" s="1280"/>
      <c r="BN79" s="1280"/>
      <c r="BO79" s="1280"/>
      <c r="BP79" s="1277">
        <v>11.2</v>
      </c>
      <c r="BQ79" s="1277"/>
      <c r="BR79" s="1277"/>
      <c r="BS79" s="1277"/>
      <c r="BT79" s="1277"/>
      <c r="BU79" s="1277"/>
      <c r="BV79" s="1277"/>
      <c r="BW79" s="1277"/>
      <c r="BX79" s="1277">
        <v>10.4</v>
      </c>
      <c r="BY79" s="1277"/>
      <c r="BZ79" s="1277"/>
      <c r="CA79" s="1277"/>
      <c r="CB79" s="1277"/>
      <c r="CC79" s="1277"/>
      <c r="CD79" s="1277"/>
      <c r="CE79" s="1277"/>
      <c r="CF79" s="1277">
        <v>9</v>
      </c>
      <c r="CG79" s="1277"/>
      <c r="CH79" s="1277"/>
      <c r="CI79" s="1277"/>
      <c r="CJ79" s="1277"/>
      <c r="CK79" s="1277"/>
      <c r="CL79" s="1277"/>
      <c r="CM79" s="1277"/>
      <c r="CN79" s="1277">
        <v>8.1999999999999993</v>
      </c>
      <c r="CO79" s="1277"/>
      <c r="CP79" s="1277"/>
      <c r="CQ79" s="1277"/>
      <c r="CR79" s="1277"/>
      <c r="CS79" s="1277"/>
      <c r="CT79" s="1277"/>
      <c r="CU79" s="1277"/>
      <c r="CV79" s="1277">
        <v>8</v>
      </c>
      <c r="CW79" s="1277"/>
      <c r="CX79" s="1277"/>
      <c r="CY79" s="1277"/>
      <c r="CZ79" s="1277"/>
      <c r="DA79" s="1277"/>
      <c r="DB79" s="1277"/>
      <c r="DC79" s="1277"/>
    </row>
    <row r="80" spans="2:107">
      <c r="B80" s="374"/>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p0VtV2v1P0mcv6uJWeugrEsAwwU0LmDzKIkwuxtrqRvfK4yx7znzrnbIXo2+Xu9dUhjTSE6HzKaMETfx2EJBQ==" saltValue="GJS/U6lgJ2+6MSNMPxF5Z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2" zoomScaleNormal="82" zoomScaleSheetLayoutView="70" workbookViewId="0">
      <selection activeCell="C5" sqref="C5"/>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8N+0jl83Q8LjVSuPgtKWtHqlLSdk6A91OE0L170DBiWGYHZ9uW4B9FMl3FxgvB3gjsd51xK01CVamLe5Ed2dw==" saltValue="ex7PFyBKQCb3J6VX/BAyv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B9" sqref="B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WPAOSKF22Z2LTB8SaiWCtDpHeS/GFqaBWQPLP/Cz6aubnSt+dJITyFf24K1p4IJJ99rYfCp17ruOBq/AiKSZw==" saltValue="gWbUQ5M/+PKfqtrPw8ug0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541</v>
      </c>
      <c r="G2" s="136"/>
      <c r="H2" s="137"/>
    </row>
    <row r="3" spans="1:8">
      <c r="A3" s="133" t="s">
        <v>534</v>
      </c>
      <c r="B3" s="138"/>
      <c r="C3" s="139"/>
      <c r="D3" s="140">
        <v>28336</v>
      </c>
      <c r="E3" s="141"/>
      <c r="F3" s="142">
        <v>74444</v>
      </c>
      <c r="G3" s="143"/>
      <c r="H3" s="144"/>
    </row>
    <row r="4" spans="1:8">
      <c r="A4" s="145"/>
      <c r="B4" s="146"/>
      <c r="C4" s="147"/>
      <c r="D4" s="148">
        <v>12688</v>
      </c>
      <c r="E4" s="149"/>
      <c r="F4" s="150">
        <v>34175</v>
      </c>
      <c r="G4" s="151"/>
      <c r="H4" s="152"/>
    </row>
    <row r="5" spans="1:8">
      <c r="A5" s="133" t="s">
        <v>536</v>
      </c>
      <c r="B5" s="138"/>
      <c r="C5" s="139"/>
      <c r="D5" s="140">
        <v>21673</v>
      </c>
      <c r="E5" s="141"/>
      <c r="F5" s="142">
        <v>85205</v>
      </c>
      <c r="G5" s="143"/>
      <c r="H5" s="144"/>
    </row>
    <row r="6" spans="1:8">
      <c r="A6" s="145"/>
      <c r="B6" s="146"/>
      <c r="C6" s="147"/>
      <c r="D6" s="148">
        <v>12505</v>
      </c>
      <c r="E6" s="149"/>
      <c r="F6" s="150">
        <v>38847</v>
      </c>
      <c r="G6" s="151"/>
      <c r="H6" s="152"/>
    </row>
    <row r="7" spans="1:8">
      <c r="A7" s="133" t="s">
        <v>537</v>
      </c>
      <c r="B7" s="138"/>
      <c r="C7" s="139"/>
      <c r="D7" s="140">
        <v>19419</v>
      </c>
      <c r="E7" s="141"/>
      <c r="F7" s="142">
        <v>69469</v>
      </c>
      <c r="G7" s="143"/>
      <c r="H7" s="144"/>
    </row>
    <row r="8" spans="1:8">
      <c r="A8" s="145"/>
      <c r="B8" s="146"/>
      <c r="C8" s="147"/>
      <c r="D8" s="148">
        <v>10695</v>
      </c>
      <c r="E8" s="149"/>
      <c r="F8" s="150">
        <v>38215</v>
      </c>
      <c r="G8" s="151"/>
      <c r="H8" s="152"/>
    </row>
    <row r="9" spans="1:8">
      <c r="A9" s="133" t="s">
        <v>538</v>
      </c>
      <c r="B9" s="138"/>
      <c r="C9" s="139"/>
      <c r="D9" s="140">
        <v>21632</v>
      </c>
      <c r="E9" s="141"/>
      <c r="F9" s="142">
        <v>67293</v>
      </c>
      <c r="G9" s="143"/>
      <c r="H9" s="144"/>
    </row>
    <row r="10" spans="1:8">
      <c r="A10" s="145"/>
      <c r="B10" s="146"/>
      <c r="C10" s="147"/>
      <c r="D10" s="148">
        <v>14605</v>
      </c>
      <c r="E10" s="149"/>
      <c r="F10" s="150">
        <v>35076</v>
      </c>
      <c r="G10" s="151"/>
      <c r="H10" s="152"/>
    </row>
    <row r="11" spans="1:8">
      <c r="A11" s="133" t="s">
        <v>539</v>
      </c>
      <c r="B11" s="138"/>
      <c r="C11" s="139"/>
      <c r="D11" s="140">
        <v>16960</v>
      </c>
      <c r="E11" s="141"/>
      <c r="F11" s="142">
        <v>67343</v>
      </c>
      <c r="G11" s="143"/>
      <c r="H11" s="144"/>
    </row>
    <row r="12" spans="1:8">
      <c r="A12" s="145"/>
      <c r="B12" s="146"/>
      <c r="C12" s="153"/>
      <c r="D12" s="148">
        <v>9674</v>
      </c>
      <c r="E12" s="149"/>
      <c r="F12" s="150">
        <v>32865</v>
      </c>
      <c r="G12" s="151"/>
      <c r="H12" s="152"/>
    </row>
    <row r="13" spans="1:8">
      <c r="A13" s="133"/>
      <c r="B13" s="138"/>
      <c r="C13" s="154"/>
      <c r="D13" s="155">
        <v>21604</v>
      </c>
      <c r="E13" s="156"/>
      <c r="F13" s="157">
        <v>72751</v>
      </c>
      <c r="G13" s="158"/>
      <c r="H13" s="144"/>
    </row>
    <row r="14" spans="1:8">
      <c r="A14" s="145"/>
      <c r="B14" s="146"/>
      <c r="C14" s="147"/>
      <c r="D14" s="148">
        <v>12033</v>
      </c>
      <c r="E14" s="149"/>
      <c r="F14" s="150">
        <v>35836</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9.82</v>
      </c>
      <c r="C19" s="159">
        <f>ROUND(VALUE(SUBSTITUTE(実質収支比率等に係る経年分析!G$48,"▲","-")),2)</f>
        <v>9.26</v>
      </c>
      <c r="D19" s="159">
        <f>ROUND(VALUE(SUBSTITUTE(実質収支比率等に係る経年分析!H$48,"▲","-")),2)</f>
        <v>10.3</v>
      </c>
      <c r="E19" s="159">
        <f>ROUND(VALUE(SUBSTITUTE(実質収支比率等に係る経年分析!I$48,"▲","-")),2)</f>
        <v>6.39</v>
      </c>
      <c r="F19" s="159">
        <f>ROUND(VALUE(SUBSTITUTE(実質収支比率等に係る経年分析!J$48,"▲","-")),2)</f>
        <v>6.44</v>
      </c>
    </row>
    <row r="20" spans="1:11">
      <c r="A20" s="159" t="s">
        <v>49</v>
      </c>
      <c r="B20" s="159">
        <f>ROUND(VALUE(SUBSTITUTE(実質収支比率等に係る経年分析!F$47,"▲","-")),2)</f>
        <v>18.920000000000002</v>
      </c>
      <c r="C20" s="159">
        <f>ROUND(VALUE(SUBSTITUTE(実質収支比率等に係る経年分析!G$47,"▲","-")),2)</f>
        <v>13.96</v>
      </c>
      <c r="D20" s="159">
        <f>ROUND(VALUE(SUBSTITUTE(実質収支比率等に係る経年分析!H$47,"▲","-")),2)</f>
        <v>10.98</v>
      </c>
      <c r="E20" s="159">
        <f>ROUND(VALUE(SUBSTITUTE(実質収支比率等に係る経年分析!I$47,"▲","-")),2)</f>
        <v>7.75</v>
      </c>
      <c r="F20" s="159">
        <f>ROUND(VALUE(SUBSTITUTE(実質収支比率等に係る経年分析!J$47,"▲","-")),2)</f>
        <v>5.86</v>
      </c>
    </row>
    <row r="21" spans="1:11">
      <c r="A21" s="159" t="s">
        <v>50</v>
      </c>
      <c r="B21" s="159">
        <f>IF(ISNUMBER(VALUE(SUBSTITUTE(実質収支比率等に係る経年分析!F$49,"▲","-"))),ROUND(VALUE(SUBSTITUTE(実質収支比率等に係る経年分析!F$49,"▲","-")),2),NA())</f>
        <v>-1.53</v>
      </c>
      <c r="C21" s="159">
        <f>IF(ISNUMBER(VALUE(SUBSTITUTE(実質収支比率等に係る経年分析!G$49,"▲","-"))),ROUND(VALUE(SUBSTITUTE(実質収支比率等に係る経年分析!G$49,"▲","-")),2),NA())</f>
        <v>-5.51</v>
      </c>
      <c r="D21" s="159">
        <f>IF(ISNUMBER(VALUE(SUBSTITUTE(実質収支比率等に係る経年分析!H$49,"▲","-"))),ROUND(VALUE(SUBSTITUTE(実質収支比率等に係る経年分析!H$49,"▲","-")),2),NA())</f>
        <v>-1.47</v>
      </c>
      <c r="E21" s="159">
        <f>IF(ISNUMBER(VALUE(SUBSTITUTE(実質収支比率等に係る経年分析!I$49,"▲","-"))),ROUND(VALUE(SUBSTITUTE(実質収支比率等に係る経年分析!I$49,"▲","-")),2),NA())</f>
        <v>-6.96</v>
      </c>
      <c r="F21" s="159">
        <f>IF(ISNUMBER(VALUE(SUBSTITUTE(実質収支比率等に係る経年分析!J$49,"▲","-"))),ROUND(VALUE(SUBSTITUTE(実質収支比率等に係る経年分析!J$49,"▲","-")),2),NA())</f>
        <v>-1.76</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浄化槽事業特別会計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0.18</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0.18</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0.05</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0.45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0.36</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0.28999999999999998</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0.2</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0.43</v>
      </c>
    </row>
    <row r="32" spans="1:11">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0.73</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2.17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2.15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1.27</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1.98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2.2000000000000002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2.68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2.15</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9.85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9.26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10.29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6.38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6.43</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20.010000000000002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20.74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21.32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22.26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22.37</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393</v>
      </c>
      <c r="E42" s="161"/>
      <c r="F42" s="161"/>
      <c r="G42" s="161">
        <f>'実質公債費比率（分子）の構造'!L$52</f>
        <v>412</v>
      </c>
      <c r="H42" s="161"/>
      <c r="I42" s="161"/>
      <c r="J42" s="161">
        <f>'実質公債費比率（分子）の構造'!M$52</f>
        <v>404</v>
      </c>
      <c r="K42" s="161"/>
      <c r="L42" s="161"/>
      <c r="M42" s="161">
        <f>'実質公債費比率（分子）の構造'!N$52</f>
        <v>417</v>
      </c>
      <c r="N42" s="161"/>
      <c r="O42" s="161"/>
      <c r="P42" s="161">
        <f>'実質公債費比率（分子）の構造'!O$52</f>
        <v>425</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63</v>
      </c>
      <c r="C44" s="161"/>
      <c r="D44" s="161"/>
      <c r="E44" s="161">
        <f>'実質公債費比率（分子）の構造'!L$50</f>
        <v>63</v>
      </c>
      <c r="F44" s="161"/>
      <c r="G44" s="161"/>
      <c r="H44" s="161">
        <f>'実質公債費比率（分子）の構造'!M$50</f>
        <v>63</v>
      </c>
      <c r="I44" s="161"/>
      <c r="J44" s="161"/>
      <c r="K44" s="161">
        <f>'実質公債費比率（分子）の構造'!N$50</f>
        <v>63</v>
      </c>
      <c r="L44" s="161"/>
      <c r="M44" s="161"/>
      <c r="N44" s="161">
        <f>'実質公債費比率（分子）の構造'!O$50</f>
        <v>63</v>
      </c>
      <c r="O44" s="161"/>
      <c r="P44" s="161"/>
    </row>
    <row r="45" spans="1:16">
      <c r="A45" s="161" t="s">
        <v>60</v>
      </c>
      <c r="B45" s="161">
        <f>'実質公債費比率（分子）の構造'!K$49</f>
        <v>23</v>
      </c>
      <c r="C45" s="161"/>
      <c r="D45" s="161"/>
      <c r="E45" s="161">
        <f>'実質公債費比率（分子）の構造'!L$49</f>
        <v>24</v>
      </c>
      <c r="F45" s="161"/>
      <c r="G45" s="161"/>
      <c r="H45" s="161">
        <f>'実質公債費比率（分子）の構造'!M$49</f>
        <v>22</v>
      </c>
      <c r="I45" s="161"/>
      <c r="J45" s="161"/>
      <c r="K45" s="161">
        <f>'実質公債費比率（分子）の構造'!N$49</f>
        <v>21</v>
      </c>
      <c r="L45" s="161"/>
      <c r="M45" s="161"/>
      <c r="N45" s="161">
        <f>'実質公債費比率（分子）の構造'!O$49</f>
        <v>21</v>
      </c>
      <c r="O45" s="161"/>
      <c r="P45" s="161"/>
    </row>
    <row r="46" spans="1:16">
      <c r="A46" s="161" t="s">
        <v>61</v>
      </c>
      <c r="B46" s="161">
        <f>'実質公債費比率（分子）の構造'!K$48</f>
        <v>132</v>
      </c>
      <c r="C46" s="161"/>
      <c r="D46" s="161"/>
      <c r="E46" s="161">
        <f>'実質公債費比率（分子）の構造'!L$48</f>
        <v>124</v>
      </c>
      <c r="F46" s="161"/>
      <c r="G46" s="161"/>
      <c r="H46" s="161">
        <f>'実質公債費比率（分子）の構造'!M$48</f>
        <v>134</v>
      </c>
      <c r="I46" s="161"/>
      <c r="J46" s="161"/>
      <c r="K46" s="161">
        <f>'実質公債費比率（分子）の構造'!N$48</f>
        <v>137</v>
      </c>
      <c r="L46" s="161"/>
      <c r="M46" s="161"/>
      <c r="N46" s="161">
        <f>'実質公債費比率（分子）の構造'!O$48</f>
        <v>138</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586</v>
      </c>
      <c r="C49" s="161"/>
      <c r="D49" s="161"/>
      <c r="E49" s="161">
        <f>'実質公債費比率（分子）の構造'!L$45</f>
        <v>608</v>
      </c>
      <c r="F49" s="161"/>
      <c r="G49" s="161"/>
      <c r="H49" s="161">
        <f>'実質公債費比率（分子）の構造'!M$45</f>
        <v>613</v>
      </c>
      <c r="I49" s="161"/>
      <c r="J49" s="161"/>
      <c r="K49" s="161">
        <f>'実質公債費比率（分子）の構造'!N$45</f>
        <v>651</v>
      </c>
      <c r="L49" s="161"/>
      <c r="M49" s="161"/>
      <c r="N49" s="161">
        <f>'実質公債費比率（分子）の構造'!O$45</f>
        <v>674</v>
      </c>
      <c r="O49" s="161"/>
      <c r="P49" s="161"/>
    </row>
    <row r="50" spans="1:16">
      <c r="A50" s="161" t="s">
        <v>65</v>
      </c>
      <c r="B50" s="161" t="e">
        <f>NA()</f>
        <v>#N/A</v>
      </c>
      <c r="C50" s="161">
        <f>IF(ISNUMBER('実質公債費比率（分子）の構造'!K$53),'実質公債費比率（分子）の構造'!K$53,NA())</f>
        <v>411</v>
      </c>
      <c r="D50" s="161" t="e">
        <f>NA()</f>
        <v>#N/A</v>
      </c>
      <c r="E50" s="161" t="e">
        <f>NA()</f>
        <v>#N/A</v>
      </c>
      <c r="F50" s="161">
        <f>IF(ISNUMBER('実質公債費比率（分子）の構造'!L$53),'実質公債費比率（分子）の構造'!L$53,NA())</f>
        <v>407</v>
      </c>
      <c r="G50" s="161" t="e">
        <f>NA()</f>
        <v>#N/A</v>
      </c>
      <c r="H50" s="161" t="e">
        <f>NA()</f>
        <v>#N/A</v>
      </c>
      <c r="I50" s="161">
        <f>IF(ISNUMBER('実質公債費比率（分子）の構造'!M$53),'実質公債費比率（分子）の構造'!M$53,NA())</f>
        <v>428</v>
      </c>
      <c r="J50" s="161" t="e">
        <f>NA()</f>
        <v>#N/A</v>
      </c>
      <c r="K50" s="161" t="e">
        <f>NA()</f>
        <v>#N/A</v>
      </c>
      <c r="L50" s="161">
        <f>IF(ISNUMBER('実質公債費比率（分子）の構造'!N$53),'実質公債費比率（分子）の構造'!N$53,NA())</f>
        <v>455</v>
      </c>
      <c r="M50" s="161" t="e">
        <f>NA()</f>
        <v>#N/A</v>
      </c>
      <c r="N50" s="161" t="e">
        <f>NA()</f>
        <v>#N/A</v>
      </c>
      <c r="O50" s="161">
        <f>IF(ISNUMBER('実質公債費比率（分子）の構造'!O$53),'実質公債費比率（分子）の構造'!O$53,NA())</f>
        <v>471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5348</v>
      </c>
      <c r="E56" s="160"/>
      <c r="F56" s="160"/>
      <c r="G56" s="160">
        <f>'将来負担比率（分子）の構造'!J$52</f>
        <v>5342</v>
      </c>
      <c r="H56" s="160"/>
      <c r="I56" s="160"/>
      <c r="J56" s="160">
        <f>'将来負担比率（分子）の構造'!K$52</f>
        <v>5256</v>
      </c>
      <c r="K56" s="160"/>
      <c r="L56" s="160"/>
      <c r="M56" s="160">
        <f>'将来負担比率（分子）の構造'!L$52</f>
        <v>5195</v>
      </c>
      <c r="N56" s="160"/>
      <c r="O56" s="160"/>
      <c r="P56" s="160">
        <f>'将来負担比率（分子）の構造'!M$52</f>
        <v>5165</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1083</v>
      </c>
      <c r="E58" s="160"/>
      <c r="F58" s="160"/>
      <c r="G58" s="160">
        <f>'将来負担比率（分子）の構造'!J$50</f>
        <v>961</v>
      </c>
      <c r="H58" s="160"/>
      <c r="I58" s="160"/>
      <c r="J58" s="160">
        <f>'将来負担比率（分子）の構造'!K$50</f>
        <v>806</v>
      </c>
      <c r="K58" s="160"/>
      <c r="L58" s="160"/>
      <c r="M58" s="160">
        <f>'将来負担比率（分子）の構造'!L$50</f>
        <v>733</v>
      </c>
      <c r="N58" s="160"/>
      <c r="O58" s="160"/>
      <c r="P58" s="160">
        <f>'将来負担比率（分子）の構造'!M$50</f>
        <v>699</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990</v>
      </c>
      <c r="C62" s="160"/>
      <c r="D62" s="160"/>
      <c r="E62" s="160">
        <f>'将来負担比率（分子）の構造'!J$45</f>
        <v>990</v>
      </c>
      <c r="F62" s="160"/>
      <c r="G62" s="160"/>
      <c r="H62" s="160">
        <f>'将来負担比率（分子）の構造'!K$45</f>
        <v>833</v>
      </c>
      <c r="I62" s="160"/>
      <c r="J62" s="160"/>
      <c r="K62" s="160">
        <f>'将来負担比率（分子）の構造'!L$45</f>
        <v>777</v>
      </c>
      <c r="L62" s="160"/>
      <c r="M62" s="160"/>
      <c r="N62" s="160">
        <f>'将来負担比率（分子）の構造'!M$45</f>
        <v>860</v>
      </c>
      <c r="O62" s="160"/>
      <c r="P62" s="160"/>
    </row>
    <row r="63" spans="1:16">
      <c r="A63" s="160" t="s">
        <v>28</v>
      </c>
      <c r="B63" s="160">
        <f>'将来負担比率（分子）の構造'!I$44</f>
        <v>135</v>
      </c>
      <c r="C63" s="160"/>
      <c r="D63" s="160"/>
      <c r="E63" s="160">
        <f>'将来負担比率（分子）の構造'!J$44</f>
        <v>152</v>
      </c>
      <c r="F63" s="160"/>
      <c r="G63" s="160"/>
      <c r="H63" s="160">
        <f>'将来負担比率（分子）の構造'!K$44</f>
        <v>153</v>
      </c>
      <c r="I63" s="160"/>
      <c r="J63" s="160"/>
      <c r="K63" s="160">
        <f>'将来負担比率（分子）の構造'!L$44</f>
        <v>140</v>
      </c>
      <c r="L63" s="160"/>
      <c r="M63" s="160"/>
      <c r="N63" s="160">
        <f>'将来負担比率（分子）の構造'!M$44</f>
        <v>141</v>
      </c>
      <c r="O63" s="160"/>
      <c r="P63" s="160"/>
    </row>
    <row r="64" spans="1:16">
      <c r="A64" s="160" t="s">
        <v>27</v>
      </c>
      <c r="B64" s="160">
        <f>'将来負担比率（分子）の構造'!I$43</f>
        <v>2311</v>
      </c>
      <c r="C64" s="160"/>
      <c r="D64" s="160"/>
      <c r="E64" s="160">
        <f>'将来負担比率（分子）の構造'!J$43</f>
        <v>1684</v>
      </c>
      <c r="F64" s="160"/>
      <c r="G64" s="160"/>
      <c r="H64" s="160">
        <f>'将来負担比率（分子）の構造'!K$43</f>
        <v>1598</v>
      </c>
      <c r="I64" s="160"/>
      <c r="J64" s="160"/>
      <c r="K64" s="160">
        <f>'将来負担比率（分子）の構造'!L$43</f>
        <v>1535</v>
      </c>
      <c r="L64" s="160"/>
      <c r="M64" s="160"/>
      <c r="N64" s="160">
        <f>'将来負担比率（分子）の構造'!M$43</f>
        <v>1555</v>
      </c>
      <c r="O64" s="160"/>
      <c r="P64" s="160"/>
    </row>
    <row r="65" spans="1:16">
      <c r="A65" s="160" t="s">
        <v>26</v>
      </c>
      <c r="B65" s="160">
        <f>'将来負担比率（分子）の構造'!I$42</f>
        <v>308</v>
      </c>
      <c r="C65" s="160"/>
      <c r="D65" s="160"/>
      <c r="E65" s="160">
        <f>'将来負担比率（分子）の構造'!J$42</f>
        <v>258</v>
      </c>
      <c r="F65" s="160"/>
      <c r="G65" s="160"/>
      <c r="H65" s="160">
        <f>'将来負担比率（分子）の構造'!K$42</f>
        <v>209</v>
      </c>
      <c r="I65" s="160"/>
      <c r="J65" s="160"/>
      <c r="K65" s="160">
        <f>'将来負担比率（分子）の構造'!L$42</f>
        <v>159</v>
      </c>
      <c r="L65" s="160"/>
      <c r="M65" s="160"/>
      <c r="N65" s="160">
        <f>'将来負担比率（分子）の構造'!M$42</f>
        <v>109</v>
      </c>
      <c r="O65" s="160"/>
      <c r="P65" s="160"/>
    </row>
    <row r="66" spans="1:16">
      <c r="A66" s="160" t="s">
        <v>25</v>
      </c>
      <c r="B66" s="160">
        <f>'将来負担比率（分子）の構造'!I$41</f>
        <v>6412</v>
      </c>
      <c r="C66" s="160"/>
      <c r="D66" s="160"/>
      <c r="E66" s="160">
        <f>'将来負担比率（分子）の構造'!J$41</f>
        <v>6243</v>
      </c>
      <c r="F66" s="160"/>
      <c r="G66" s="160"/>
      <c r="H66" s="160">
        <f>'将来負担比率（分子）の構造'!K$41</f>
        <v>6023</v>
      </c>
      <c r="I66" s="160"/>
      <c r="J66" s="160"/>
      <c r="K66" s="160">
        <f>'将来負担比率（分子）の構造'!L$41</f>
        <v>5790</v>
      </c>
      <c r="L66" s="160"/>
      <c r="M66" s="160"/>
      <c r="N66" s="160">
        <f>'将来負担比率（分子）の構造'!M$41</f>
        <v>5510</v>
      </c>
      <c r="O66" s="160"/>
      <c r="P66" s="160"/>
    </row>
    <row r="67" spans="1:16">
      <c r="A67" s="160" t="s">
        <v>69</v>
      </c>
      <c r="B67" s="160" t="e">
        <f>NA()</f>
        <v>#N/A</v>
      </c>
      <c r="C67" s="160">
        <f>IF(ISNUMBER('将来負担比率（分子）の構造'!I$53), IF('将来負担比率（分子）の構造'!I$53 &lt; 0, 0, '将来負担比率（分子）の構造'!I$53), NA())</f>
        <v>3724</v>
      </c>
      <c r="D67" s="160" t="e">
        <f>NA()</f>
        <v>#N/A</v>
      </c>
      <c r="E67" s="160" t="e">
        <f>NA()</f>
        <v>#N/A</v>
      </c>
      <c r="F67" s="160">
        <f>IF(ISNUMBER('将来負担比率（分子）の構造'!J$53), IF('将来負担比率（分子）の構造'!J$53 &lt; 0, 0, '将来負担比率（分子）の構造'!J$53), NA())</f>
        <v>3023</v>
      </c>
      <c r="G67" s="160" t="e">
        <f>NA()</f>
        <v>#N/A</v>
      </c>
      <c r="H67" s="160" t="e">
        <f>NA()</f>
        <v>#N/A</v>
      </c>
      <c r="I67" s="160">
        <f>IF(ISNUMBER('将来負担比率（分子）の構造'!K$53), IF('将来負担比率（分子）の構造'!K$53 &lt; 0, 0, '将来負担比率（分子）の構造'!K$53), NA())</f>
        <v>2754</v>
      </c>
      <c r="J67" s="160" t="e">
        <f>NA()</f>
        <v>#N/A</v>
      </c>
      <c r="K67" s="160" t="e">
        <f>NA()</f>
        <v>#N/A</v>
      </c>
      <c r="L67" s="160">
        <f>IF(ISNUMBER('将来負担比率（分子）の構造'!L$53), IF('将来負担比率（分子）の構造'!L$53 &lt; 0, 0, '将来負担比率（分子）の構造'!L$53), NA())</f>
        <v>2471</v>
      </c>
      <c r="M67" s="160" t="e">
        <f>NA()</f>
        <v>#N/A</v>
      </c>
      <c r="N67" s="160" t="e">
        <f>NA()</f>
        <v>#N/A</v>
      </c>
      <c r="O67" s="160">
        <f>IF(ISNUMBER('将来負担比率（分子）の構造'!M$53), IF('将来負担比率（分子）の構造'!M$53 &lt; 0, 0, '将来負担比率（分子）の構造'!M$53), NA())</f>
        <v>2310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451</v>
      </c>
      <c r="C72" s="164">
        <f>基金残高に係る経年分析!G55</f>
        <v>321</v>
      </c>
      <c r="D72" s="164">
        <f>基金残高に係る経年分析!H55</f>
        <v>244</v>
      </c>
    </row>
    <row r="73" spans="1:16">
      <c r="A73" s="163" t="s">
        <v>72</v>
      </c>
      <c r="B73" s="164">
        <f>基金残高に係る経年分析!F56</f>
        <v>43</v>
      </c>
      <c r="C73" s="164">
        <f>基金残高に係る経年分析!G56</f>
        <v>43</v>
      </c>
      <c r="D73" s="164">
        <f>基金残高に係る経年分析!H56</f>
        <v>43</v>
      </c>
    </row>
    <row r="74" spans="1:16">
      <c r="A74" s="163" t="s">
        <v>73</v>
      </c>
      <c r="B74" s="164">
        <f>基金残高に係る経年分析!F57</f>
        <v>140</v>
      </c>
      <c r="C74" s="164">
        <f>基金残高に係る経年分析!G57</f>
        <v>151</v>
      </c>
      <c r="D74" s="164">
        <f>基金残高に係る経年分析!H57</f>
        <v>151</v>
      </c>
    </row>
  </sheetData>
  <sheetProtection algorithmName="SHA-512" hashValue="5m26r/8LEFQXI1CxBgoaQiZOtp5E9zrSUrOp6XrtVLPJiSYCij6liPJ7nEcYDIC5DBzxNeJfLKtL25mjYwAFow==" saltValue="6fZzf+NR8ur6i8EdwqZ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Q22" workbookViewId="0">
      <selection activeCell="EF48" sqref="EF48"/>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220</v>
      </c>
      <c r="C5" s="741"/>
      <c r="D5" s="741"/>
      <c r="E5" s="741"/>
      <c r="F5" s="741"/>
      <c r="G5" s="741"/>
      <c r="H5" s="741"/>
      <c r="I5" s="741"/>
      <c r="J5" s="741"/>
      <c r="K5" s="741"/>
      <c r="L5" s="741"/>
      <c r="M5" s="741"/>
      <c r="N5" s="741"/>
      <c r="O5" s="741"/>
      <c r="P5" s="741"/>
      <c r="Q5" s="742"/>
      <c r="R5" s="706">
        <v>3143743</v>
      </c>
      <c r="S5" s="707"/>
      <c r="T5" s="707"/>
      <c r="U5" s="707"/>
      <c r="V5" s="707"/>
      <c r="W5" s="707"/>
      <c r="X5" s="707"/>
      <c r="Y5" s="753"/>
      <c r="Z5" s="771">
        <v>51.2</v>
      </c>
      <c r="AA5" s="771"/>
      <c r="AB5" s="771"/>
      <c r="AC5" s="771"/>
      <c r="AD5" s="772">
        <v>3143743</v>
      </c>
      <c r="AE5" s="772"/>
      <c r="AF5" s="772"/>
      <c r="AG5" s="772"/>
      <c r="AH5" s="772"/>
      <c r="AI5" s="772"/>
      <c r="AJ5" s="772"/>
      <c r="AK5" s="772"/>
      <c r="AL5" s="754">
        <v>77.8</v>
      </c>
      <c r="AM5" s="723"/>
      <c r="AN5" s="723"/>
      <c r="AO5" s="755"/>
      <c r="AP5" s="740" t="s">
        <v>221</v>
      </c>
      <c r="AQ5" s="741"/>
      <c r="AR5" s="741"/>
      <c r="AS5" s="741"/>
      <c r="AT5" s="741"/>
      <c r="AU5" s="741"/>
      <c r="AV5" s="741"/>
      <c r="AW5" s="741"/>
      <c r="AX5" s="741"/>
      <c r="AY5" s="741"/>
      <c r="AZ5" s="741"/>
      <c r="BA5" s="741"/>
      <c r="BB5" s="741"/>
      <c r="BC5" s="741"/>
      <c r="BD5" s="741"/>
      <c r="BE5" s="741"/>
      <c r="BF5" s="742"/>
      <c r="BG5" s="641">
        <v>3143743</v>
      </c>
      <c r="BH5" s="644"/>
      <c r="BI5" s="644"/>
      <c r="BJ5" s="644"/>
      <c r="BK5" s="644"/>
      <c r="BL5" s="644"/>
      <c r="BM5" s="644"/>
      <c r="BN5" s="645"/>
      <c r="BO5" s="703">
        <v>100</v>
      </c>
      <c r="BP5" s="703"/>
      <c r="BQ5" s="703"/>
      <c r="BR5" s="703"/>
      <c r="BS5" s="704" t="s">
        <v>131</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c r="B6" s="638" t="s">
        <v>225</v>
      </c>
      <c r="C6" s="639"/>
      <c r="D6" s="639"/>
      <c r="E6" s="639"/>
      <c r="F6" s="639"/>
      <c r="G6" s="639"/>
      <c r="H6" s="639"/>
      <c r="I6" s="639"/>
      <c r="J6" s="639"/>
      <c r="K6" s="639"/>
      <c r="L6" s="639"/>
      <c r="M6" s="639"/>
      <c r="N6" s="639"/>
      <c r="O6" s="639"/>
      <c r="P6" s="639"/>
      <c r="Q6" s="640"/>
      <c r="R6" s="641">
        <v>90614</v>
      </c>
      <c r="S6" s="644"/>
      <c r="T6" s="644"/>
      <c r="U6" s="644"/>
      <c r="V6" s="644"/>
      <c r="W6" s="644"/>
      <c r="X6" s="644"/>
      <c r="Y6" s="645"/>
      <c r="Z6" s="703">
        <v>1.5</v>
      </c>
      <c r="AA6" s="703"/>
      <c r="AB6" s="703"/>
      <c r="AC6" s="703"/>
      <c r="AD6" s="704">
        <v>90614</v>
      </c>
      <c r="AE6" s="704"/>
      <c r="AF6" s="704"/>
      <c r="AG6" s="704"/>
      <c r="AH6" s="704"/>
      <c r="AI6" s="704"/>
      <c r="AJ6" s="704"/>
      <c r="AK6" s="704"/>
      <c r="AL6" s="646">
        <v>2.2000000000000002</v>
      </c>
      <c r="AM6" s="647"/>
      <c r="AN6" s="647"/>
      <c r="AO6" s="705"/>
      <c r="AP6" s="638" t="s">
        <v>226</v>
      </c>
      <c r="AQ6" s="639"/>
      <c r="AR6" s="639"/>
      <c r="AS6" s="639"/>
      <c r="AT6" s="639"/>
      <c r="AU6" s="639"/>
      <c r="AV6" s="639"/>
      <c r="AW6" s="639"/>
      <c r="AX6" s="639"/>
      <c r="AY6" s="639"/>
      <c r="AZ6" s="639"/>
      <c r="BA6" s="639"/>
      <c r="BB6" s="639"/>
      <c r="BC6" s="639"/>
      <c r="BD6" s="639"/>
      <c r="BE6" s="639"/>
      <c r="BF6" s="640"/>
      <c r="BG6" s="641">
        <v>3143743</v>
      </c>
      <c r="BH6" s="644"/>
      <c r="BI6" s="644"/>
      <c r="BJ6" s="644"/>
      <c r="BK6" s="644"/>
      <c r="BL6" s="644"/>
      <c r="BM6" s="644"/>
      <c r="BN6" s="645"/>
      <c r="BO6" s="703">
        <v>100</v>
      </c>
      <c r="BP6" s="703"/>
      <c r="BQ6" s="703"/>
      <c r="BR6" s="703"/>
      <c r="BS6" s="704" t="s">
        <v>122</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93058</v>
      </c>
      <c r="CS6" s="644"/>
      <c r="CT6" s="644"/>
      <c r="CU6" s="644"/>
      <c r="CV6" s="644"/>
      <c r="CW6" s="644"/>
      <c r="CX6" s="644"/>
      <c r="CY6" s="645"/>
      <c r="CZ6" s="754">
        <v>1.6</v>
      </c>
      <c r="DA6" s="723"/>
      <c r="DB6" s="723"/>
      <c r="DC6" s="757"/>
      <c r="DD6" s="649" t="s">
        <v>228</v>
      </c>
      <c r="DE6" s="644"/>
      <c r="DF6" s="644"/>
      <c r="DG6" s="644"/>
      <c r="DH6" s="644"/>
      <c r="DI6" s="644"/>
      <c r="DJ6" s="644"/>
      <c r="DK6" s="644"/>
      <c r="DL6" s="644"/>
      <c r="DM6" s="644"/>
      <c r="DN6" s="644"/>
      <c r="DO6" s="644"/>
      <c r="DP6" s="645"/>
      <c r="DQ6" s="649">
        <v>93058</v>
      </c>
      <c r="DR6" s="644"/>
      <c r="DS6" s="644"/>
      <c r="DT6" s="644"/>
      <c r="DU6" s="644"/>
      <c r="DV6" s="644"/>
      <c r="DW6" s="644"/>
      <c r="DX6" s="644"/>
      <c r="DY6" s="644"/>
      <c r="DZ6" s="644"/>
      <c r="EA6" s="644"/>
      <c r="EB6" s="644"/>
      <c r="EC6" s="684"/>
    </row>
    <row r="7" spans="2:143" ht="11.25" customHeight="1">
      <c r="B7" s="638" t="s">
        <v>229</v>
      </c>
      <c r="C7" s="639"/>
      <c r="D7" s="639"/>
      <c r="E7" s="639"/>
      <c r="F7" s="639"/>
      <c r="G7" s="639"/>
      <c r="H7" s="639"/>
      <c r="I7" s="639"/>
      <c r="J7" s="639"/>
      <c r="K7" s="639"/>
      <c r="L7" s="639"/>
      <c r="M7" s="639"/>
      <c r="N7" s="639"/>
      <c r="O7" s="639"/>
      <c r="P7" s="639"/>
      <c r="Q7" s="640"/>
      <c r="R7" s="641">
        <v>3396</v>
      </c>
      <c r="S7" s="644"/>
      <c r="T7" s="644"/>
      <c r="U7" s="644"/>
      <c r="V7" s="644"/>
      <c r="W7" s="644"/>
      <c r="X7" s="644"/>
      <c r="Y7" s="645"/>
      <c r="Z7" s="703">
        <v>0.1</v>
      </c>
      <c r="AA7" s="703"/>
      <c r="AB7" s="703"/>
      <c r="AC7" s="703"/>
      <c r="AD7" s="704">
        <v>3396</v>
      </c>
      <c r="AE7" s="704"/>
      <c r="AF7" s="704"/>
      <c r="AG7" s="704"/>
      <c r="AH7" s="704"/>
      <c r="AI7" s="704"/>
      <c r="AJ7" s="704"/>
      <c r="AK7" s="704"/>
      <c r="AL7" s="646">
        <v>0.1</v>
      </c>
      <c r="AM7" s="647"/>
      <c r="AN7" s="647"/>
      <c r="AO7" s="705"/>
      <c r="AP7" s="638" t="s">
        <v>230</v>
      </c>
      <c r="AQ7" s="639"/>
      <c r="AR7" s="639"/>
      <c r="AS7" s="639"/>
      <c r="AT7" s="639"/>
      <c r="AU7" s="639"/>
      <c r="AV7" s="639"/>
      <c r="AW7" s="639"/>
      <c r="AX7" s="639"/>
      <c r="AY7" s="639"/>
      <c r="AZ7" s="639"/>
      <c r="BA7" s="639"/>
      <c r="BB7" s="639"/>
      <c r="BC7" s="639"/>
      <c r="BD7" s="639"/>
      <c r="BE7" s="639"/>
      <c r="BF7" s="640"/>
      <c r="BG7" s="641">
        <v>1345668</v>
      </c>
      <c r="BH7" s="644"/>
      <c r="BI7" s="644"/>
      <c r="BJ7" s="644"/>
      <c r="BK7" s="644"/>
      <c r="BL7" s="644"/>
      <c r="BM7" s="644"/>
      <c r="BN7" s="645"/>
      <c r="BO7" s="703">
        <v>42.8</v>
      </c>
      <c r="BP7" s="703"/>
      <c r="BQ7" s="703"/>
      <c r="BR7" s="703"/>
      <c r="BS7" s="704" t="s">
        <v>122</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696141</v>
      </c>
      <c r="CS7" s="644"/>
      <c r="CT7" s="644"/>
      <c r="CU7" s="644"/>
      <c r="CV7" s="644"/>
      <c r="CW7" s="644"/>
      <c r="CX7" s="644"/>
      <c r="CY7" s="645"/>
      <c r="CZ7" s="703">
        <v>11.9</v>
      </c>
      <c r="DA7" s="703"/>
      <c r="DB7" s="703"/>
      <c r="DC7" s="703"/>
      <c r="DD7" s="649">
        <v>5679</v>
      </c>
      <c r="DE7" s="644"/>
      <c r="DF7" s="644"/>
      <c r="DG7" s="644"/>
      <c r="DH7" s="644"/>
      <c r="DI7" s="644"/>
      <c r="DJ7" s="644"/>
      <c r="DK7" s="644"/>
      <c r="DL7" s="644"/>
      <c r="DM7" s="644"/>
      <c r="DN7" s="644"/>
      <c r="DO7" s="644"/>
      <c r="DP7" s="645"/>
      <c r="DQ7" s="649">
        <v>621816</v>
      </c>
      <c r="DR7" s="644"/>
      <c r="DS7" s="644"/>
      <c r="DT7" s="644"/>
      <c r="DU7" s="644"/>
      <c r="DV7" s="644"/>
      <c r="DW7" s="644"/>
      <c r="DX7" s="644"/>
      <c r="DY7" s="644"/>
      <c r="DZ7" s="644"/>
      <c r="EA7" s="644"/>
      <c r="EB7" s="644"/>
      <c r="EC7" s="684"/>
    </row>
    <row r="8" spans="2:143" ht="11.25" customHeight="1">
      <c r="B8" s="638" t="s">
        <v>232</v>
      </c>
      <c r="C8" s="639"/>
      <c r="D8" s="639"/>
      <c r="E8" s="639"/>
      <c r="F8" s="639"/>
      <c r="G8" s="639"/>
      <c r="H8" s="639"/>
      <c r="I8" s="639"/>
      <c r="J8" s="639"/>
      <c r="K8" s="639"/>
      <c r="L8" s="639"/>
      <c r="M8" s="639"/>
      <c r="N8" s="639"/>
      <c r="O8" s="639"/>
      <c r="P8" s="639"/>
      <c r="Q8" s="640"/>
      <c r="R8" s="641">
        <v>11697</v>
      </c>
      <c r="S8" s="644"/>
      <c r="T8" s="644"/>
      <c r="U8" s="644"/>
      <c r="V8" s="644"/>
      <c r="W8" s="644"/>
      <c r="X8" s="644"/>
      <c r="Y8" s="645"/>
      <c r="Z8" s="703">
        <v>0.2</v>
      </c>
      <c r="AA8" s="703"/>
      <c r="AB8" s="703"/>
      <c r="AC8" s="703"/>
      <c r="AD8" s="704">
        <v>11697</v>
      </c>
      <c r="AE8" s="704"/>
      <c r="AF8" s="704"/>
      <c r="AG8" s="704"/>
      <c r="AH8" s="704"/>
      <c r="AI8" s="704"/>
      <c r="AJ8" s="704"/>
      <c r="AK8" s="704"/>
      <c r="AL8" s="646">
        <v>0.3</v>
      </c>
      <c r="AM8" s="647"/>
      <c r="AN8" s="647"/>
      <c r="AO8" s="705"/>
      <c r="AP8" s="638" t="s">
        <v>233</v>
      </c>
      <c r="AQ8" s="639"/>
      <c r="AR8" s="639"/>
      <c r="AS8" s="639"/>
      <c r="AT8" s="639"/>
      <c r="AU8" s="639"/>
      <c r="AV8" s="639"/>
      <c r="AW8" s="639"/>
      <c r="AX8" s="639"/>
      <c r="AY8" s="639"/>
      <c r="AZ8" s="639"/>
      <c r="BA8" s="639"/>
      <c r="BB8" s="639"/>
      <c r="BC8" s="639"/>
      <c r="BD8" s="639"/>
      <c r="BE8" s="639"/>
      <c r="BF8" s="640"/>
      <c r="BG8" s="641">
        <v>32633</v>
      </c>
      <c r="BH8" s="644"/>
      <c r="BI8" s="644"/>
      <c r="BJ8" s="644"/>
      <c r="BK8" s="644"/>
      <c r="BL8" s="644"/>
      <c r="BM8" s="644"/>
      <c r="BN8" s="645"/>
      <c r="BO8" s="703">
        <v>1</v>
      </c>
      <c r="BP8" s="703"/>
      <c r="BQ8" s="703"/>
      <c r="BR8" s="703"/>
      <c r="BS8" s="649" t="s">
        <v>122</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2084643</v>
      </c>
      <c r="CS8" s="644"/>
      <c r="CT8" s="644"/>
      <c r="CU8" s="644"/>
      <c r="CV8" s="644"/>
      <c r="CW8" s="644"/>
      <c r="CX8" s="644"/>
      <c r="CY8" s="645"/>
      <c r="CZ8" s="703">
        <v>35.5</v>
      </c>
      <c r="DA8" s="703"/>
      <c r="DB8" s="703"/>
      <c r="DC8" s="703"/>
      <c r="DD8" s="649">
        <v>62309</v>
      </c>
      <c r="DE8" s="644"/>
      <c r="DF8" s="644"/>
      <c r="DG8" s="644"/>
      <c r="DH8" s="644"/>
      <c r="DI8" s="644"/>
      <c r="DJ8" s="644"/>
      <c r="DK8" s="644"/>
      <c r="DL8" s="644"/>
      <c r="DM8" s="644"/>
      <c r="DN8" s="644"/>
      <c r="DO8" s="644"/>
      <c r="DP8" s="645"/>
      <c r="DQ8" s="649">
        <v>1009051</v>
      </c>
      <c r="DR8" s="644"/>
      <c r="DS8" s="644"/>
      <c r="DT8" s="644"/>
      <c r="DU8" s="644"/>
      <c r="DV8" s="644"/>
      <c r="DW8" s="644"/>
      <c r="DX8" s="644"/>
      <c r="DY8" s="644"/>
      <c r="DZ8" s="644"/>
      <c r="EA8" s="644"/>
      <c r="EB8" s="644"/>
      <c r="EC8" s="684"/>
    </row>
    <row r="9" spans="2:143" ht="11.25" customHeight="1">
      <c r="B9" s="638" t="s">
        <v>235</v>
      </c>
      <c r="C9" s="639"/>
      <c r="D9" s="639"/>
      <c r="E9" s="639"/>
      <c r="F9" s="639"/>
      <c r="G9" s="639"/>
      <c r="H9" s="639"/>
      <c r="I9" s="639"/>
      <c r="J9" s="639"/>
      <c r="K9" s="639"/>
      <c r="L9" s="639"/>
      <c r="M9" s="639"/>
      <c r="N9" s="639"/>
      <c r="O9" s="639"/>
      <c r="P9" s="639"/>
      <c r="Q9" s="640"/>
      <c r="R9" s="641">
        <v>12808</v>
      </c>
      <c r="S9" s="644"/>
      <c r="T9" s="644"/>
      <c r="U9" s="644"/>
      <c r="V9" s="644"/>
      <c r="W9" s="644"/>
      <c r="X9" s="644"/>
      <c r="Y9" s="645"/>
      <c r="Z9" s="703">
        <v>0.2</v>
      </c>
      <c r="AA9" s="703"/>
      <c r="AB9" s="703"/>
      <c r="AC9" s="703"/>
      <c r="AD9" s="704">
        <v>12808</v>
      </c>
      <c r="AE9" s="704"/>
      <c r="AF9" s="704"/>
      <c r="AG9" s="704"/>
      <c r="AH9" s="704"/>
      <c r="AI9" s="704"/>
      <c r="AJ9" s="704"/>
      <c r="AK9" s="704"/>
      <c r="AL9" s="646">
        <v>0.3</v>
      </c>
      <c r="AM9" s="647"/>
      <c r="AN9" s="647"/>
      <c r="AO9" s="705"/>
      <c r="AP9" s="638" t="s">
        <v>236</v>
      </c>
      <c r="AQ9" s="639"/>
      <c r="AR9" s="639"/>
      <c r="AS9" s="639"/>
      <c r="AT9" s="639"/>
      <c r="AU9" s="639"/>
      <c r="AV9" s="639"/>
      <c r="AW9" s="639"/>
      <c r="AX9" s="639"/>
      <c r="AY9" s="639"/>
      <c r="AZ9" s="639"/>
      <c r="BA9" s="639"/>
      <c r="BB9" s="639"/>
      <c r="BC9" s="639"/>
      <c r="BD9" s="639"/>
      <c r="BE9" s="639"/>
      <c r="BF9" s="640"/>
      <c r="BG9" s="641">
        <v>969258</v>
      </c>
      <c r="BH9" s="644"/>
      <c r="BI9" s="644"/>
      <c r="BJ9" s="644"/>
      <c r="BK9" s="644"/>
      <c r="BL9" s="644"/>
      <c r="BM9" s="644"/>
      <c r="BN9" s="645"/>
      <c r="BO9" s="703">
        <v>30.8</v>
      </c>
      <c r="BP9" s="703"/>
      <c r="BQ9" s="703"/>
      <c r="BR9" s="703"/>
      <c r="BS9" s="649" t="s">
        <v>228</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536814</v>
      </c>
      <c r="CS9" s="644"/>
      <c r="CT9" s="644"/>
      <c r="CU9" s="644"/>
      <c r="CV9" s="644"/>
      <c r="CW9" s="644"/>
      <c r="CX9" s="644"/>
      <c r="CY9" s="645"/>
      <c r="CZ9" s="703">
        <v>9.1999999999999993</v>
      </c>
      <c r="DA9" s="703"/>
      <c r="DB9" s="703"/>
      <c r="DC9" s="703"/>
      <c r="DD9" s="649">
        <v>1200</v>
      </c>
      <c r="DE9" s="644"/>
      <c r="DF9" s="644"/>
      <c r="DG9" s="644"/>
      <c r="DH9" s="644"/>
      <c r="DI9" s="644"/>
      <c r="DJ9" s="644"/>
      <c r="DK9" s="644"/>
      <c r="DL9" s="644"/>
      <c r="DM9" s="644"/>
      <c r="DN9" s="644"/>
      <c r="DO9" s="644"/>
      <c r="DP9" s="645"/>
      <c r="DQ9" s="649">
        <v>532309</v>
      </c>
      <c r="DR9" s="644"/>
      <c r="DS9" s="644"/>
      <c r="DT9" s="644"/>
      <c r="DU9" s="644"/>
      <c r="DV9" s="644"/>
      <c r="DW9" s="644"/>
      <c r="DX9" s="644"/>
      <c r="DY9" s="644"/>
      <c r="DZ9" s="644"/>
      <c r="EA9" s="644"/>
      <c r="EB9" s="644"/>
      <c r="EC9" s="684"/>
    </row>
    <row r="10" spans="2:143" ht="11.25" customHeight="1">
      <c r="B10" s="638" t="s">
        <v>238</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228</v>
      </c>
      <c r="AA10" s="703"/>
      <c r="AB10" s="703"/>
      <c r="AC10" s="703"/>
      <c r="AD10" s="704" t="s">
        <v>122</v>
      </c>
      <c r="AE10" s="704"/>
      <c r="AF10" s="704"/>
      <c r="AG10" s="704"/>
      <c r="AH10" s="704"/>
      <c r="AI10" s="704"/>
      <c r="AJ10" s="704"/>
      <c r="AK10" s="704"/>
      <c r="AL10" s="646" t="s">
        <v>122</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59518</v>
      </c>
      <c r="BH10" s="644"/>
      <c r="BI10" s="644"/>
      <c r="BJ10" s="644"/>
      <c r="BK10" s="644"/>
      <c r="BL10" s="644"/>
      <c r="BM10" s="644"/>
      <c r="BN10" s="645"/>
      <c r="BO10" s="703">
        <v>1.9</v>
      </c>
      <c r="BP10" s="703"/>
      <c r="BQ10" s="703"/>
      <c r="BR10" s="703"/>
      <c r="BS10" s="649" t="s">
        <v>122</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t="s">
        <v>122</v>
      </c>
      <c r="CS10" s="644"/>
      <c r="CT10" s="644"/>
      <c r="CU10" s="644"/>
      <c r="CV10" s="644"/>
      <c r="CW10" s="644"/>
      <c r="CX10" s="644"/>
      <c r="CY10" s="645"/>
      <c r="CZ10" s="703" t="s">
        <v>122</v>
      </c>
      <c r="DA10" s="703"/>
      <c r="DB10" s="703"/>
      <c r="DC10" s="703"/>
      <c r="DD10" s="649" t="s">
        <v>228</v>
      </c>
      <c r="DE10" s="644"/>
      <c r="DF10" s="644"/>
      <c r="DG10" s="644"/>
      <c r="DH10" s="644"/>
      <c r="DI10" s="644"/>
      <c r="DJ10" s="644"/>
      <c r="DK10" s="644"/>
      <c r="DL10" s="644"/>
      <c r="DM10" s="644"/>
      <c r="DN10" s="644"/>
      <c r="DO10" s="644"/>
      <c r="DP10" s="645"/>
      <c r="DQ10" s="649" t="s">
        <v>228</v>
      </c>
      <c r="DR10" s="644"/>
      <c r="DS10" s="644"/>
      <c r="DT10" s="644"/>
      <c r="DU10" s="644"/>
      <c r="DV10" s="644"/>
      <c r="DW10" s="644"/>
      <c r="DX10" s="644"/>
      <c r="DY10" s="644"/>
      <c r="DZ10" s="644"/>
      <c r="EA10" s="644"/>
      <c r="EB10" s="644"/>
      <c r="EC10" s="684"/>
    </row>
    <row r="11" spans="2:143" ht="11.25" customHeight="1">
      <c r="B11" s="638" t="s">
        <v>241</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122</v>
      </c>
      <c r="AA11" s="703"/>
      <c r="AB11" s="703"/>
      <c r="AC11" s="703"/>
      <c r="AD11" s="704" t="s">
        <v>228</v>
      </c>
      <c r="AE11" s="704"/>
      <c r="AF11" s="704"/>
      <c r="AG11" s="704"/>
      <c r="AH11" s="704"/>
      <c r="AI11" s="704"/>
      <c r="AJ11" s="704"/>
      <c r="AK11" s="704"/>
      <c r="AL11" s="646" t="s">
        <v>131</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284259</v>
      </c>
      <c r="BH11" s="644"/>
      <c r="BI11" s="644"/>
      <c r="BJ11" s="644"/>
      <c r="BK11" s="644"/>
      <c r="BL11" s="644"/>
      <c r="BM11" s="644"/>
      <c r="BN11" s="645"/>
      <c r="BO11" s="703">
        <v>9</v>
      </c>
      <c r="BP11" s="703"/>
      <c r="BQ11" s="703"/>
      <c r="BR11" s="703"/>
      <c r="BS11" s="649" t="s">
        <v>228</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235599</v>
      </c>
      <c r="CS11" s="644"/>
      <c r="CT11" s="644"/>
      <c r="CU11" s="644"/>
      <c r="CV11" s="644"/>
      <c r="CW11" s="644"/>
      <c r="CX11" s="644"/>
      <c r="CY11" s="645"/>
      <c r="CZ11" s="703">
        <v>4</v>
      </c>
      <c r="DA11" s="703"/>
      <c r="DB11" s="703"/>
      <c r="DC11" s="703"/>
      <c r="DD11" s="649">
        <v>74737</v>
      </c>
      <c r="DE11" s="644"/>
      <c r="DF11" s="644"/>
      <c r="DG11" s="644"/>
      <c r="DH11" s="644"/>
      <c r="DI11" s="644"/>
      <c r="DJ11" s="644"/>
      <c r="DK11" s="644"/>
      <c r="DL11" s="644"/>
      <c r="DM11" s="644"/>
      <c r="DN11" s="644"/>
      <c r="DO11" s="644"/>
      <c r="DP11" s="645"/>
      <c r="DQ11" s="649">
        <v>188879</v>
      </c>
      <c r="DR11" s="644"/>
      <c r="DS11" s="644"/>
      <c r="DT11" s="644"/>
      <c r="DU11" s="644"/>
      <c r="DV11" s="644"/>
      <c r="DW11" s="644"/>
      <c r="DX11" s="644"/>
      <c r="DY11" s="644"/>
      <c r="DZ11" s="644"/>
      <c r="EA11" s="644"/>
      <c r="EB11" s="644"/>
      <c r="EC11" s="684"/>
    </row>
    <row r="12" spans="2:143" ht="11.25" customHeight="1">
      <c r="B12" s="638" t="s">
        <v>244</v>
      </c>
      <c r="C12" s="639"/>
      <c r="D12" s="639"/>
      <c r="E12" s="639"/>
      <c r="F12" s="639"/>
      <c r="G12" s="639"/>
      <c r="H12" s="639"/>
      <c r="I12" s="639"/>
      <c r="J12" s="639"/>
      <c r="K12" s="639"/>
      <c r="L12" s="639"/>
      <c r="M12" s="639"/>
      <c r="N12" s="639"/>
      <c r="O12" s="639"/>
      <c r="P12" s="639"/>
      <c r="Q12" s="640"/>
      <c r="R12" s="641">
        <v>323498</v>
      </c>
      <c r="S12" s="644"/>
      <c r="T12" s="644"/>
      <c r="U12" s="644"/>
      <c r="V12" s="644"/>
      <c r="W12" s="644"/>
      <c r="X12" s="644"/>
      <c r="Y12" s="645"/>
      <c r="Z12" s="703">
        <v>5.3</v>
      </c>
      <c r="AA12" s="703"/>
      <c r="AB12" s="703"/>
      <c r="AC12" s="703"/>
      <c r="AD12" s="704">
        <v>323498</v>
      </c>
      <c r="AE12" s="704"/>
      <c r="AF12" s="704"/>
      <c r="AG12" s="704"/>
      <c r="AH12" s="704"/>
      <c r="AI12" s="704"/>
      <c r="AJ12" s="704"/>
      <c r="AK12" s="704"/>
      <c r="AL12" s="646">
        <v>8</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1582902</v>
      </c>
      <c r="BH12" s="644"/>
      <c r="BI12" s="644"/>
      <c r="BJ12" s="644"/>
      <c r="BK12" s="644"/>
      <c r="BL12" s="644"/>
      <c r="BM12" s="644"/>
      <c r="BN12" s="645"/>
      <c r="BO12" s="703">
        <v>50.4</v>
      </c>
      <c r="BP12" s="703"/>
      <c r="BQ12" s="703"/>
      <c r="BR12" s="703"/>
      <c r="BS12" s="649" t="s">
        <v>228</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20436</v>
      </c>
      <c r="CS12" s="644"/>
      <c r="CT12" s="644"/>
      <c r="CU12" s="644"/>
      <c r="CV12" s="644"/>
      <c r="CW12" s="644"/>
      <c r="CX12" s="644"/>
      <c r="CY12" s="645"/>
      <c r="CZ12" s="703">
        <v>0.3</v>
      </c>
      <c r="DA12" s="703"/>
      <c r="DB12" s="703"/>
      <c r="DC12" s="703"/>
      <c r="DD12" s="649">
        <v>133</v>
      </c>
      <c r="DE12" s="644"/>
      <c r="DF12" s="644"/>
      <c r="DG12" s="644"/>
      <c r="DH12" s="644"/>
      <c r="DI12" s="644"/>
      <c r="DJ12" s="644"/>
      <c r="DK12" s="644"/>
      <c r="DL12" s="644"/>
      <c r="DM12" s="644"/>
      <c r="DN12" s="644"/>
      <c r="DO12" s="644"/>
      <c r="DP12" s="645"/>
      <c r="DQ12" s="649">
        <v>20436</v>
      </c>
      <c r="DR12" s="644"/>
      <c r="DS12" s="644"/>
      <c r="DT12" s="644"/>
      <c r="DU12" s="644"/>
      <c r="DV12" s="644"/>
      <c r="DW12" s="644"/>
      <c r="DX12" s="644"/>
      <c r="DY12" s="644"/>
      <c r="DZ12" s="644"/>
      <c r="EA12" s="644"/>
      <c r="EB12" s="644"/>
      <c r="EC12" s="684"/>
    </row>
    <row r="13" spans="2:143" ht="11.25" customHeight="1">
      <c r="B13" s="638" t="s">
        <v>247</v>
      </c>
      <c r="C13" s="639"/>
      <c r="D13" s="639"/>
      <c r="E13" s="639"/>
      <c r="F13" s="639"/>
      <c r="G13" s="639"/>
      <c r="H13" s="639"/>
      <c r="I13" s="639"/>
      <c r="J13" s="639"/>
      <c r="K13" s="639"/>
      <c r="L13" s="639"/>
      <c r="M13" s="639"/>
      <c r="N13" s="639"/>
      <c r="O13" s="639"/>
      <c r="P13" s="639"/>
      <c r="Q13" s="640"/>
      <c r="R13" s="641">
        <v>74551</v>
      </c>
      <c r="S13" s="644"/>
      <c r="T13" s="644"/>
      <c r="U13" s="644"/>
      <c r="V13" s="644"/>
      <c r="W13" s="644"/>
      <c r="X13" s="644"/>
      <c r="Y13" s="645"/>
      <c r="Z13" s="703">
        <v>1.2</v>
      </c>
      <c r="AA13" s="703"/>
      <c r="AB13" s="703"/>
      <c r="AC13" s="703"/>
      <c r="AD13" s="704">
        <v>74551</v>
      </c>
      <c r="AE13" s="704"/>
      <c r="AF13" s="704"/>
      <c r="AG13" s="704"/>
      <c r="AH13" s="704"/>
      <c r="AI13" s="704"/>
      <c r="AJ13" s="704"/>
      <c r="AK13" s="704"/>
      <c r="AL13" s="646">
        <v>1.8</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1580566</v>
      </c>
      <c r="BH13" s="644"/>
      <c r="BI13" s="644"/>
      <c r="BJ13" s="644"/>
      <c r="BK13" s="644"/>
      <c r="BL13" s="644"/>
      <c r="BM13" s="644"/>
      <c r="BN13" s="645"/>
      <c r="BO13" s="703">
        <v>50.3</v>
      </c>
      <c r="BP13" s="703"/>
      <c r="BQ13" s="703"/>
      <c r="BR13" s="703"/>
      <c r="BS13" s="649" t="s">
        <v>122</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363461</v>
      </c>
      <c r="CS13" s="644"/>
      <c r="CT13" s="644"/>
      <c r="CU13" s="644"/>
      <c r="CV13" s="644"/>
      <c r="CW13" s="644"/>
      <c r="CX13" s="644"/>
      <c r="CY13" s="645"/>
      <c r="CZ13" s="703">
        <v>6.2</v>
      </c>
      <c r="DA13" s="703"/>
      <c r="DB13" s="703"/>
      <c r="DC13" s="703"/>
      <c r="DD13" s="649">
        <v>109874</v>
      </c>
      <c r="DE13" s="644"/>
      <c r="DF13" s="644"/>
      <c r="DG13" s="644"/>
      <c r="DH13" s="644"/>
      <c r="DI13" s="644"/>
      <c r="DJ13" s="644"/>
      <c r="DK13" s="644"/>
      <c r="DL13" s="644"/>
      <c r="DM13" s="644"/>
      <c r="DN13" s="644"/>
      <c r="DO13" s="644"/>
      <c r="DP13" s="645"/>
      <c r="DQ13" s="649">
        <v>270648</v>
      </c>
      <c r="DR13" s="644"/>
      <c r="DS13" s="644"/>
      <c r="DT13" s="644"/>
      <c r="DU13" s="644"/>
      <c r="DV13" s="644"/>
      <c r="DW13" s="644"/>
      <c r="DX13" s="644"/>
      <c r="DY13" s="644"/>
      <c r="DZ13" s="644"/>
      <c r="EA13" s="644"/>
      <c r="EB13" s="644"/>
      <c r="EC13" s="684"/>
    </row>
    <row r="14" spans="2:143" ht="11.25" customHeight="1">
      <c r="B14" s="638" t="s">
        <v>250</v>
      </c>
      <c r="C14" s="639"/>
      <c r="D14" s="639"/>
      <c r="E14" s="639"/>
      <c r="F14" s="639"/>
      <c r="G14" s="639"/>
      <c r="H14" s="639"/>
      <c r="I14" s="639"/>
      <c r="J14" s="639"/>
      <c r="K14" s="639"/>
      <c r="L14" s="639"/>
      <c r="M14" s="639"/>
      <c r="N14" s="639"/>
      <c r="O14" s="639"/>
      <c r="P14" s="639"/>
      <c r="Q14" s="640"/>
      <c r="R14" s="641" t="s">
        <v>228</v>
      </c>
      <c r="S14" s="644"/>
      <c r="T14" s="644"/>
      <c r="U14" s="644"/>
      <c r="V14" s="644"/>
      <c r="W14" s="644"/>
      <c r="X14" s="644"/>
      <c r="Y14" s="645"/>
      <c r="Z14" s="703" t="s">
        <v>228</v>
      </c>
      <c r="AA14" s="703"/>
      <c r="AB14" s="703"/>
      <c r="AC14" s="703"/>
      <c r="AD14" s="704" t="s">
        <v>228</v>
      </c>
      <c r="AE14" s="704"/>
      <c r="AF14" s="704"/>
      <c r="AG14" s="704"/>
      <c r="AH14" s="704"/>
      <c r="AI14" s="704"/>
      <c r="AJ14" s="704"/>
      <c r="AK14" s="704"/>
      <c r="AL14" s="646" t="s">
        <v>122</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45366</v>
      </c>
      <c r="BH14" s="644"/>
      <c r="BI14" s="644"/>
      <c r="BJ14" s="644"/>
      <c r="BK14" s="644"/>
      <c r="BL14" s="644"/>
      <c r="BM14" s="644"/>
      <c r="BN14" s="645"/>
      <c r="BO14" s="703">
        <v>1.4</v>
      </c>
      <c r="BP14" s="703"/>
      <c r="BQ14" s="703"/>
      <c r="BR14" s="703"/>
      <c r="BS14" s="649" t="s">
        <v>122</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314531</v>
      </c>
      <c r="CS14" s="644"/>
      <c r="CT14" s="644"/>
      <c r="CU14" s="644"/>
      <c r="CV14" s="644"/>
      <c r="CW14" s="644"/>
      <c r="CX14" s="644"/>
      <c r="CY14" s="645"/>
      <c r="CZ14" s="703">
        <v>5.4</v>
      </c>
      <c r="DA14" s="703"/>
      <c r="DB14" s="703"/>
      <c r="DC14" s="703"/>
      <c r="DD14" s="649">
        <v>3718</v>
      </c>
      <c r="DE14" s="644"/>
      <c r="DF14" s="644"/>
      <c r="DG14" s="644"/>
      <c r="DH14" s="644"/>
      <c r="DI14" s="644"/>
      <c r="DJ14" s="644"/>
      <c r="DK14" s="644"/>
      <c r="DL14" s="644"/>
      <c r="DM14" s="644"/>
      <c r="DN14" s="644"/>
      <c r="DO14" s="644"/>
      <c r="DP14" s="645"/>
      <c r="DQ14" s="649">
        <v>314531</v>
      </c>
      <c r="DR14" s="644"/>
      <c r="DS14" s="644"/>
      <c r="DT14" s="644"/>
      <c r="DU14" s="644"/>
      <c r="DV14" s="644"/>
      <c r="DW14" s="644"/>
      <c r="DX14" s="644"/>
      <c r="DY14" s="644"/>
      <c r="DZ14" s="644"/>
      <c r="EA14" s="644"/>
      <c r="EB14" s="644"/>
      <c r="EC14" s="684"/>
    </row>
    <row r="15" spans="2:143" ht="11.25" customHeight="1">
      <c r="B15" s="638" t="s">
        <v>253</v>
      </c>
      <c r="C15" s="639"/>
      <c r="D15" s="639"/>
      <c r="E15" s="639"/>
      <c r="F15" s="639"/>
      <c r="G15" s="639"/>
      <c r="H15" s="639"/>
      <c r="I15" s="639"/>
      <c r="J15" s="639"/>
      <c r="K15" s="639"/>
      <c r="L15" s="639"/>
      <c r="M15" s="639"/>
      <c r="N15" s="639"/>
      <c r="O15" s="639"/>
      <c r="P15" s="639"/>
      <c r="Q15" s="640"/>
      <c r="R15" s="641">
        <v>37728</v>
      </c>
      <c r="S15" s="644"/>
      <c r="T15" s="644"/>
      <c r="U15" s="644"/>
      <c r="V15" s="644"/>
      <c r="W15" s="644"/>
      <c r="X15" s="644"/>
      <c r="Y15" s="645"/>
      <c r="Z15" s="703">
        <v>0.6</v>
      </c>
      <c r="AA15" s="703"/>
      <c r="AB15" s="703"/>
      <c r="AC15" s="703"/>
      <c r="AD15" s="704">
        <v>37728</v>
      </c>
      <c r="AE15" s="704"/>
      <c r="AF15" s="704"/>
      <c r="AG15" s="704"/>
      <c r="AH15" s="704"/>
      <c r="AI15" s="704"/>
      <c r="AJ15" s="704"/>
      <c r="AK15" s="704"/>
      <c r="AL15" s="646">
        <v>0.9</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169807</v>
      </c>
      <c r="BH15" s="644"/>
      <c r="BI15" s="644"/>
      <c r="BJ15" s="644"/>
      <c r="BK15" s="644"/>
      <c r="BL15" s="644"/>
      <c r="BM15" s="644"/>
      <c r="BN15" s="645"/>
      <c r="BO15" s="703">
        <v>5.4</v>
      </c>
      <c r="BP15" s="703"/>
      <c r="BQ15" s="703"/>
      <c r="BR15" s="703"/>
      <c r="BS15" s="649" t="s">
        <v>228</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841018</v>
      </c>
      <c r="CS15" s="644"/>
      <c r="CT15" s="644"/>
      <c r="CU15" s="644"/>
      <c r="CV15" s="644"/>
      <c r="CW15" s="644"/>
      <c r="CX15" s="644"/>
      <c r="CY15" s="645"/>
      <c r="CZ15" s="703">
        <v>14.3</v>
      </c>
      <c r="DA15" s="703"/>
      <c r="DB15" s="703"/>
      <c r="DC15" s="703"/>
      <c r="DD15" s="649">
        <v>59017</v>
      </c>
      <c r="DE15" s="644"/>
      <c r="DF15" s="644"/>
      <c r="DG15" s="644"/>
      <c r="DH15" s="644"/>
      <c r="DI15" s="644"/>
      <c r="DJ15" s="644"/>
      <c r="DK15" s="644"/>
      <c r="DL15" s="644"/>
      <c r="DM15" s="644"/>
      <c r="DN15" s="644"/>
      <c r="DO15" s="644"/>
      <c r="DP15" s="645"/>
      <c r="DQ15" s="649">
        <v>803298</v>
      </c>
      <c r="DR15" s="644"/>
      <c r="DS15" s="644"/>
      <c r="DT15" s="644"/>
      <c r="DU15" s="644"/>
      <c r="DV15" s="644"/>
      <c r="DW15" s="644"/>
      <c r="DX15" s="644"/>
      <c r="DY15" s="644"/>
      <c r="DZ15" s="644"/>
      <c r="EA15" s="644"/>
      <c r="EB15" s="644"/>
      <c r="EC15" s="684"/>
    </row>
    <row r="16" spans="2:143" ht="11.25" customHeight="1">
      <c r="B16" s="638" t="s">
        <v>256</v>
      </c>
      <c r="C16" s="639"/>
      <c r="D16" s="639"/>
      <c r="E16" s="639"/>
      <c r="F16" s="639"/>
      <c r="G16" s="639"/>
      <c r="H16" s="639"/>
      <c r="I16" s="639"/>
      <c r="J16" s="639"/>
      <c r="K16" s="639"/>
      <c r="L16" s="639"/>
      <c r="M16" s="639"/>
      <c r="N16" s="639"/>
      <c r="O16" s="639"/>
      <c r="P16" s="639"/>
      <c r="Q16" s="640"/>
      <c r="R16" s="641" t="s">
        <v>228</v>
      </c>
      <c r="S16" s="644"/>
      <c r="T16" s="644"/>
      <c r="U16" s="644"/>
      <c r="V16" s="644"/>
      <c r="W16" s="644"/>
      <c r="X16" s="644"/>
      <c r="Y16" s="645"/>
      <c r="Z16" s="703" t="s">
        <v>122</v>
      </c>
      <c r="AA16" s="703"/>
      <c r="AB16" s="703"/>
      <c r="AC16" s="703"/>
      <c r="AD16" s="704" t="s">
        <v>228</v>
      </c>
      <c r="AE16" s="704"/>
      <c r="AF16" s="704"/>
      <c r="AG16" s="704"/>
      <c r="AH16" s="704"/>
      <c r="AI16" s="704"/>
      <c r="AJ16" s="704"/>
      <c r="AK16" s="704"/>
      <c r="AL16" s="646" t="s">
        <v>228</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228</v>
      </c>
      <c r="BH16" s="644"/>
      <c r="BI16" s="644"/>
      <c r="BJ16" s="644"/>
      <c r="BK16" s="644"/>
      <c r="BL16" s="644"/>
      <c r="BM16" s="644"/>
      <c r="BN16" s="645"/>
      <c r="BO16" s="703" t="s">
        <v>122</v>
      </c>
      <c r="BP16" s="703"/>
      <c r="BQ16" s="703"/>
      <c r="BR16" s="703"/>
      <c r="BS16" s="649" t="s">
        <v>122</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v>4596</v>
      </c>
      <c r="CS16" s="644"/>
      <c r="CT16" s="644"/>
      <c r="CU16" s="644"/>
      <c r="CV16" s="644"/>
      <c r="CW16" s="644"/>
      <c r="CX16" s="644"/>
      <c r="CY16" s="645"/>
      <c r="CZ16" s="703">
        <v>0.1</v>
      </c>
      <c r="DA16" s="703"/>
      <c r="DB16" s="703"/>
      <c r="DC16" s="703"/>
      <c r="DD16" s="649" t="s">
        <v>131</v>
      </c>
      <c r="DE16" s="644"/>
      <c r="DF16" s="644"/>
      <c r="DG16" s="644"/>
      <c r="DH16" s="644"/>
      <c r="DI16" s="644"/>
      <c r="DJ16" s="644"/>
      <c r="DK16" s="644"/>
      <c r="DL16" s="644"/>
      <c r="DM16" s="644"/>
      <c r="DN16" s="644"/>
      <c r="DO16" s="644"/>
      <c r="DP16" s="645"/>
      <c r="DQ16" s="649">
        <v>4596</v>
      </c>
      <c r="DR16" s="644"/>
      <c r="DS16" s="644"/>
      <c r="DT16" s="644"/>
      <c r="DU16" s="644"/>
      <c r="DV16" s="644"/>
      <c r="DW16" s="644"/>
      <c r="DX16" s="644"/>
      <c r="DY16" s="644"/>
      <c r="DZ16" s="644"/>
      <c r="EA16" s="644"/>
      <c r="EB16" s="644"/>
      <c r="EC16" s="684"/>
    </row>
    <row r="17" spans="2:133" ht="11.25" customHeight="1">
      <c r="B17" s="638" t="s">
        <v>259</v>
      </c>
      <c r="C17" s="639"/>
      <c r="D17" s="639"/>
      <c r="E17" s="639"/>
      <c r="F17" s="639"/>
      <c r="G17" s="639"/>
      <c r="H17" s="639"/>
      <c r="I17" s="639"/>
      <c r="J17" s="639"/>
      <c r="K17" s="639"/>
      <c r="L17" s="639"/>
      <c r="M17" s="639"/>
      <c r="N17" s="639"/>
      <c r="O17" s="639"/>
      <c r="P17" s="639"/>
      <c r="Q17" s="640"/>
      <c r="R17" s="641">
        <v>19453</v>
      </c>
      <c r="S17" s="644"/>
      <c r="T17" s="644"/>
      <c r="U17" s="644"/>
      <c r="V17" s="644"/>
      <c r="W17" s="644"/>
      <c r="X17" s="644"/>
      <c r="Y17" s="645"/>
      <c r="Z17" s="703">
        <v>0.3</v>
      </c>
      <c r="AA17" s="703"/>
      <c r="AB17" s="703"/>
      <c r="AC17" s="703"/>
      <c r="AD17" s="704">
        <v>19453</v>
      </c>
      <c r="AE17" s="704"/>
      <c r="AF17" s="704"/>
      <c r="AG17" s="704"/>
      <c r="AH17" s="704"/>
      <c r="AI17" s="704"/>
      <c r="AJ17" s="704"/>
      <c r="AK17" s="704"/>
      <c r="AL17" s="646">
        <v>0.5</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122</v>
      </c>
      <c r="BP17" s="703"/>
      <c r="BQ17" s="703"/>
      <c r="BR17" s="703"/>
      <c r="BS17" s="649" t="s">
        <v>228</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673870</v>
      </c>
      <c r="CS17" s="644"/>
      <c r="CT17" s="644"/>
      <c r="CU17" s="644"/>
      <c r="CV17" s="644"/>
      <c r="CW17" s="644"/>
      <c r="CX17" s="644"/>
      <c r="CY17" s="645"/>
      <c r="CZ17" s="703">
        <v>11.5</v>
      </c>
      <c r="DA17" s="703"/>
      <c r="DB17" s="703"/>
      <c r="DC17" s="703"/>
      <c r="DD17" s="649" t="s">
        <v>122</v>
      </c>
      <c r="DE17" s="644"/>
      <c r="DF17" s="644"/>
      <c r="DG17" s="644"/>
      <c r="DH17" s="644"/>
      <c r="DI17" s="644"/>
      <c r="DJ17" s="644"/>
      <c r="DK17" s="644"/>
      <c r="DL17" s="644"/>
      <c r="DM17" s="644"/>
      <c r="DN17" s="644"/>
      <c r="DO17" s="644"/>
      <c r="DP17" s="645"/>
      <c r="DQ17" s="649">
        <v>673870</v>
      </c>
      <c r="DR17" s="644"/>
      <c r="DS17" s="644"/>
      <c r="DT17" s="644"/>
      <c r="DU17" s="644"/>
      <c r="DV17" s="644"/>
      <c r="DW17" s="644"/>
      <c r="DX17" s="644"/>
      <c r="DY17" s="644"/>
      <c r="DZ17" s="644"/>
      <c r="EA17" s="644"/>
      <c r="EB17" s="644"/>
      <c r="EC17" s="684"/>
    </row>
    <row r="18" spans="2:133" ht="11.25" customHeight="1">
      <c r="B18" s="638" t="s">
        <v>262</v>
      </c>
      <c r="C18" s="639"/>
      <c r="D18" s="639"/>
      <c r="E18" s="639"/>
      <c r="F18" s="639"/>
      <c r="G18" s="639"/>
      <c r="H18" s="639"/>
      <c r="I18" s="639"/>
      <c r="J18" s="639"/>
      <c r="K18" s="639"/>
      <c r="L18" s="639"/>
      <c r="M18" s="639"/>
      <c r="N18" s="639"/>
      <c r="O18" s="639"/>
      <c r="P18" s="639"/>
      <c r="Q18" s="640"/>
      <c r="R18" s="641">
        <v>324593</v>
      </c>
      <c r="S18" s="644"/>
      <c r="T18" s="644"/>
      <c r="U18" s="644"/>
      <c r="V18" s="644"/>
      <c r="W18" s="644"/>
      <c r="X18" s="644"/>
      <c r="Y18" s="645"/>
      <c r="Z18" s="703">
        <v>5.3</v>
      </c>
      <c r="AA18" s="703"/>
      <c r="AB18" s="703"/>
      <c r="AC18" s="703"/>
      <c r="AD18" s="704">
        <v>249584</v>
      </c>
      <c r="AE18" s="704"/>
      <c r="AF18" s="704"/>
      <c r="AG18" s="704"/>
      <c r="AH18" s="704"/>
      <c r="AI18" s="704"/>
      <c r="AJ18" s="704"/>
      <c r="AK18" s="704"/>
      <c r="AL18" s="646">
        <v>6.2</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228</v>
      </c>
      <c r="BH18" s="644"/>
      <c r="BI18" s="644"/>
      <c r="BJ18" s="644"/>
      <c r="BK18" s="644"/>
      <c r="BL18" s="644"/>
      <c r="BM18" s="644"/>
      <c r="BN18" s="645"/>
      <c r="BO18" s="703" t="s">
        <v>122</v>
      </c>
      <c r="BP18" s="703"/>
      <c r="BQ18" s="703"/>
      <c r="BR18" s="703"/>
      <c r="BS18" s="649" t="s">
        <v>122</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131</v>
      </c>
      <c r="DA18" s="703"/>
      <c r="DB18" s="703"/>
      <c r="DC18" s="703"/>
      <c r="DD18" s="649" t="s">
        <v>122</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c r="B19" s="638" t="s">
        <v>265</v>
      </c>
      <c r="C19" s="639"/>
      <c r="D19" s="639"/>
      <c r="E19" s="639"/>
      <c r="F19" s="639"/>
      <c r="G19" s="639"/>
      <c r="H19" s="639"/>
      <c r="I19" s="639"/>
      <c r="J19" s="639"/>
      <c r="K19" s="639"/>
      <c r="L19" s="639"/>
      <c r="M19" s="639"/>
      <c r="N19" s="639"/>
      <c r="O19" s="639"/>
      <c r="P19" s="639"/>
      <c r="Q19" s="640"/>
      <c r="R19" s="641">
        <v>249584</v>
      </c>
      <c r="S19" s="644"/>
      <c r="T19" s="644"/>
      <c r="U19" s="644"/>
      <c r="V19" s="644"/>
      <c r="W19" s="644"/>
      <c r="X19" s="644"/>
      <c r="Y19" s="645"/>
      <c r="Z19" s="703">
        <v>4.0999999999999996</v>
      </c>
      <c r="AA19" s="703"/>
      <c r="AB19" s="703"/>
      <c r="AC19" s="703"/>
      <c r="AD19" s="704">
        <v>249584</v>
      </c>
      <c r="AE19" s="704"/>
      <c r="AF19" s="704"/>
      <c r="AG19" s="704"/>
      <c r="AH19" s="704"/>
      <c r="AI19" s="704"/>
      <c r="AJ19" s="704"/>
      <c r="AK19" s="704"/>
      <c r="AL19" s="646">
        <v>6.2</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t="s">
        <v>122</v>
      </c>
      <c r="BH19" s="644"/>
      <c r="BI19" s="644"/>
      <c r="BJ19" s="644"/>
      <c r="BK19" s="644"/>
      <c r="BL19" s="644"/>
      <c r="BM19" s="644"/>
      <c r="BN19" s="645"/>
      <c r="BO19" s="703" t="s">
        <v>131</v>
      </c>
      <c r="BP19" s="703"/>
      <c r="BQ19" s="703"/>
      <c r="BR19" s="703"/>
      <c r="BS19" s="649" t="s">
        <v>122</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122</v>
      </c>
      <c r="DA19" s="703"/>
      <c r="DB19" s="703"/>
      <c r="DC19" s="703"/>
      <c r="DD19" s="649" t="s">
        <v>122</v>
      </c>
      <c r="DE19" s="644"/>
      <c r="DF19" s="644"/>
      <c r="DG19" s="644"/>
      <c r="DH19" s="644"/>
      <c r="DI19" s="644"/>
      <c r="DJ19" s="644"/>
      <c r="DK19" s="644"/>
      <c r="DL19" s="644"/>
      <c r="DM19" s="644"/>
      <c r="DN19" s="644"/>
      <c r="DO19" s="644"/>
      <c r="DP19" s="645"/>
      <c r="DQ19" s="649" t="s">
        <v>228</v>
      </c>
      <c r="DR19" s="644"/>
      <c r="DS19" s="644"/>
      <c r="DT19" s="644"/>
      <c r="DU19" s="644"/>
      <c r="DV19" s="644"/>
      <c r="DW19" s="644"/>
      <c r="DX19" s="644"/>
      <c r="DY19" s="644"/>
      <c r="DZ19" s="644"/>
      <c r="EA19" s="644"/>
      <c r="EB19" s="644"/>
      <c r="EC19" s="684"/>
    </row>
    <row r="20" spans="2:133" ht="11.25" customHeight="1">
      <c r="B20" s="638" t="s">
        <v>268</v>
      </c>
      <c r="C20" s="639"/>
      <c r="D20" s="639"/>
      <c r="E20" s="639"/>
      <c r="F20" s="639"/>
      <c r="G20" s="639"/>
      <c r="H20" s="639"/>
      <c r="I20" s="639"/>
      <c r="J20" s="639"/>
      <c r="K20" s="639"/>
      <c r="L20" s="639"/>
      <c r="M20" s="639"/>
      <c r="N20" s="639"/>
      <c r="O20" s="639"/>
      <c r="P20" s="639"/>
      <c r="Q20" s="640"/>
      <c r="R20" s="641">
        <v>74964</v>
      </c>
      <c r="S20" s="644"/>
      <c r="T20" s="644"/>
      <c r="U20" s="644"/>
      <c r="V20" s="644"/>
      <c r="W20" s="644"/>
      <c r="X20" s="644"/>
      <c r="Y20" s="645"/>
      <c r="Z20" s="703">
        <v>1.2</v>
      </c>
      <c r="AA20" s="703"/>
      <c r="AB20" s="703"/>
      <c r="AC20" s="703"/>
      <c r="AD20" s="704" t="s">
        <v>228</v>
      </c>
      <c r="AE20" s="704"/>
      <c r="AF20" s="704"/>
      <c r="AG20" s="704"/>
      <c r="AH20" s="704"/>
      <c r="AI20" s="704"/>
      <c r="AJ20" s="704"/>
      <c r="AK20" s="704"/>
      <c r="AL20" s="646" t="s">
        <v>228</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t="s">
        <v>122</v>
      </c>
      <c r="BH20" s="644"/>
      <c r="BI20" s="644"/>
      <c r="BJ20" s="644"/>
      <c r="BK20" s="644"/>
      <c r="BL20" s="644"/>
      <c r="BM20" s="644"/>
      <c r="BN20" s="645"/>
      <c r="BO20" s="703" t="s">
        <v>228</v>
      </c>
      <c r="BP20" s="703"/>
      <c r="BQ20" s="703"/>
      <c r="BR20" s="703"/>
      <c r="BS20" s="649" t="s">
        <v>228</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5864167</v>
      </c>
      <c r="CS20" s="644"/>
      <c r="CT20" s="644"/>
      <c r="CU20" s="644"/>
      <c r="CV20" s="644"/>
      <c r="CW20" s="644"/>
      <c r="CX20" s="644"/>
      <c r="CY20" s="645"/>
      <c r="CZ20" s="703">
        <v>100</v>
      </c>
      <c r="DA20" s="703"/>
      <c r="DB20" s="703"/>
      <c r="DC20" s="703"/>
      <c r="DD20" s="649">
        <v>316667</v>
      </c>
      <c r="DE20" s="644"/>
      <c r="DF20" s="644"/>
      <c r="DG20" s="644"/>
      <c r="DH20" s="644"/>
      <c r="DI20" s="644"/>
      <c r="DJ20" s="644"/>
      <c r="DK20" s="644"/>
      <c r="DL20" s="644"/>
      <c r="DM20" s="644"/>
      <c r="DN20" s="644"/>
      <c r="DO20" s="644"/>
      <c r="DP20" s="645"/>
      <c r="DQ20" s="649">
        <v>4532492</v>
      </c>
      <c r="DR20" s="644"/>
      <c r="DS20" s="644"/>
      <c r="DT20" s="644"/>
      <c r="DU20" s="644"/>
      <c r="DV20" s="644"/>
      <c r="DW20" s="644"/>
      <c r="DX20" s="644"/>
      <c r="DY20" s="644"/>
      <c r="DZ20" s="644"/>
      <c r="EA20" s="644"/>
      <c r="EB20" s="644"/>
      <c r="EC20" s="684"/>
    </row>
    <row r="21" spans="2:133" ht="11.25" customHeight="1">
      <c r="B21" s="638" t="s">
        <v>271</v>
      </c>
      <c r="C21" s="639"/>
      <c r="D21" s="639"/>
      <c r="E21" s="639"/>
      <c r="F21" s="639"/>
      <c r="G21" s="639"/>
      <c r="H21" s="639"/>
      <c r="I21" s="639"/>
      <c r="J21" s="639"/>
      <c r="K21" s="639"/>
      <c r="L21" s="639"/>
      <c r="M21" s="639"/>
      <c r="N21" s="639"/>
      <c r="O21" s="639"/>
      <c r="P21" s="639"/>
      <c r="Q21" s="640"/>
      <c r="R21" s="641">
        <v>45</v>
      </c>
      <c r="S21" s="644"/>
      <c r="T21" s="644"/>
      <c r="U21" s="644"/>
      <c r="V21" s="644"/>
      <c r="W21" s="644"/>
      <c r="X21" s="644"/>
      <c r="Y21" s="645"/>
      <c r="Z21" s="703">
        <v>0</v>
      </c>
      <c r="AA21" s="703"/>
      <c r="AB21" s="703"/>
      <c r="AC21" s="703"/>
      <c r="AD21" s="704" t="s">
        <v>122</v>
      </c>
      <c r="AE21" s="704"/>
      <c r="AF21" s="704"/>
      <c r="AG21" s="704"/>
      <c r="AH21" s="704"/>
      <c r="AI21" s="704"/>
      <c r="AJ21" s="704"/>
      <c r="AK21" s="704"/>
      <c r="AL21" s="646" t="s">
        <v>228</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t="s">
        <v>131</v>
      </c>
      <c r="BH21" s="644"/>
      <c r="BI21" s="644"/>
      <c r="BJ21" s="644"/>
      <c r="BK21" s="644"/>
      <c r="BL21" s="644"/>
      <c r="BM21" s="644"/>
      <c r="BN21" s="645"/>
      <c r="BO21" s="703" t="s">
        <v>228</v>
      </c>
      <c r="BP21" s="703"/>
      <c r="BQ21" s="703"/>
      <c r="BR21" s="703"/>
      <c r="BS21" s="649" t="s">
        <v>228</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273</v>
      </c>
      <c r="C22" s="639"/>
      <c r="D22" s="639"/>
      <c r="E22" s="639"/>
      <c r="F22" s="639"/>
      <c r="G22" s="639"/>
      <c r="H22" s="639"/>
      <c r="I22" s="639"/>
      <c r="J22" s="639"/>
      <c r="K22" s="639"/>
      <c r="L22" s="639"/>
      <c r="M22" s="639"/>
      <c r="N22" s="639"/>
      <c r="O22" s="639"/>
      <c r="P22" s="639"/>
      <c r="Q22" s="640"/>
      <c r="R22" s="641">
        <v>4042081</v>
      </c>
      <c r="S22" s="644"/>
      <c r="T22" s="644"/>
      <c r="U22" s="644"/>
      <c r="V22" s="644"/>
      <c r="W22" s="644"/>
      <c r="X22" s="644"/>
      <c r="Y22" s="645"/>
      <c r="Z22" s="703">
        <v>65.8</v>
      </c>
      <c r="AA22" s="703"/>
      <c r="AB22" s="703"/>
      <c r="AC22" s="703"/>
      <c r="AD22" s="704">
        <v>3967072</v>
      </c>
      <c r="AE22" s="704"/>
      <c r="AF22" s="704"/>
      <c r="AG22" s="704"/>
      <c r="AH22" s="704"/>
      <c r="AI22" s="704"/>
      <c r="AJ22" s="704"/>
      <c r="AK22" s="704"/>
      <c r="AL22" s="646">
        <v>98.2</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228</v>
      </c>
      <c r="BP22" s="703"/>
      <c r="BQ22" s="703"/>
      <c r="BR22" s="703"/>
      <c r="BS22" s="649" t="s">
        <v>122</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276</v>
      </c>
      <c r="C23" s="639"/>
      <c r="D23" s="639"/>
      <c r="E23" s="639"/>
      <c r="F23" s="639"/>
      <c r="G23" s="639"/>
      <c r="H23" s="639"/>
      <c r="I23" s="639"/>
      <c r="J23" s="639"/>
      <c r="K23" s="639"/>
      <c r="L23" s="639"/>
      <c r="M23" s="639"/>
      <c r="N23" s="639"/>
      <c r="O23" s="639"/>
      <c r="P23" s="639"/>
      <c r="Q23" s="640"/>
      <c r="R23" s="641">
        <v>3059</v>
      </c>
      <c r="S23" s="644"/>
      <c r="T23" s="644"/>
      <c r="U23" s="644"/>
      <c r="V23" s="644"/>
      <c r="W23" s="644"/>
      <c r="X23" s="644"/>
      <c r="Y23" s="645"/>
      <c r="Z23" s="703">
        <v>0</v>
      </c>
      <c r="AA23" s="703"/>
      <c r="AB23" s="703"/>
      <c r="AC23" s="703"/>
      <c r="AD23" s="704">
        <v>3059</v>
      </c>
      <c r="AE23" s="704"/>
      <c r="AF23" s="704"/>
      <c r="AG23" s="704"/>
      <c r="AH23" s="704"/>
      <c r="AI23" s="704"/>
      <c r="AJ23" s="704"/>
      <c r="AK23" s="704"/>
      <c r="AL23" s="646">
        <v>0.1</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t="s">
        <v>122</v>
      </c>
      <c r="BH23" s="644"/>
      <c r="BI23" s="644"/>
      <c r="BJ23" s="644"/>
      <c r="BK23" s="644"/>
      <c r="BL23" s="644"/>
      <c r="BM23" s="644"/>
      <c r="BN23" s="645"/>
      <c r="BO23" s="703" t="s">
        <v>122</v>
      </c>
      <c r="BP23" s="703"/>
      <c r="BQ23" s="703"/>
      <c r="BR23" s="703"/>
      <c r="BS23" s="649" t="s">
        <v>228</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c r="B24" s="638" t="s">
        <v>283</v>
      </c>
      <c r="C24" s="639"/>
      <c r="D24" s="639"/>
      <c r="E24" s="639"/>
      <c r="F24" s="639"/>
      <c r="G24" s="639"/>
      <c r="H24" s="639"/>
      <c r="I24" s="639"/>
      <c r="J24" s="639"/>
      <c r="K24" s="639"/>
      <c r="L24" s="639"/>
      <c r="M24" s="639"/>
      <c r="N24" s="639"/>
      <c r="O24" s="639"/>
      <c r="P24" s="639"/>
      <c r="Q24" s="640"/>
      <c r="R24" s="641">
        <v>109575</v>
      </c>
      <c r="S24" s="644"/>
      <c r="T24" s="644"/>
      <c r="U24" s="644"/>
      <c r="V24" s="644"/>
      <c r="W24" s="644"/>
      <c r="X24" s="644"/>
      <c r="Y24" s="645"/>
      <c r="Z24" s="703">
        <v>1.8</v>
      </c>
      <c r="AA24" s="703"/>
      <c r="AB24" s="703"/>
      <c r="AC24" s="703"/>
      <c r="AD24" s="704" t="s">
        <v>122</v>
      </c>
      <c r="AE24" s="704"/>
      <c r="AF24" s="704"/>
      <c r="AG24" s="704"/>
      <c r="AH24" s="704"/>
      <c r="AI24" s="704"/>
      <c r="AJ24" s="704"/>
      <c r="AK24" s="704"/>
      <c r="AL24" s="646" t="s">
        <v>122</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122</v>
      </c>
      <c r="BH24" s="644"/>
      <c r="BI24" s="644"/>
      <c r="BJ24" s="644"/>
      <c r="BK24" s="644"/>
      <c r="BL24" s="644"/>
      <c r="BM24" s="644"/>
      <c r="BN24" s="645"/>
      <c r="BO24" s="703" t="s">
        <v>131</v>
      </c>
      <c r="BP24" s="703"/>
      <c r="BQ24" s="703"/>
      <c r="BR24" s="703"/>
      <c r="BS24" s="649" t="s">
        <v>228</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2962264</v>
      </c>
      <c r="CS24" s="707"/>
      <c r="CT24" s="707"/>
      <c r="CU24" s="707"/>
      <c r="CV24" s="707"/>
      <c r="CW24" s="707"/>
      <c r="CX24" s="707"/>
      <c r="CY24" s="753"/>
      <c r="CZ24" s="754">
        <v>50.5</v>
      </c>
      <c r="DA24" s="723"/>
      <c r="DB24" s="723"/>
      <c r="DC24" s="757"/>
      <c r="DD24" s="752">
        <v>2003433</v>
      </c>
      <c r="DE24" s="707"/>
      <c r="DF24" s="707"/>
      <c r="DG24" s="707"/>
      <c r="DH24" s="707"/>
      <c r="DI24" s="707"/>
      <c r="DJ24" s="707"/>
      <c r="DK24" s="753"/>
      <c r="DL24" s="752">
        <v>1997202</v>
      </c>
      <c r="DM24" s="707"/>
      <c r="DN24" s="707"/>
      <c r="DO24" s="707"/>
      <c r="DP24" s="707"/>
      <c r="DQ24" s="707"/>
      <c r="DR24" s="707"/>
      <c r="DS24" s="707"/>
      <c r="DT24" s="707"/>
      <c r="DU24" s="707"/>
      <c r="DV24" s="753"/>
      <c r="DW24" s="754">
        <v>46.4</v>
      </c>
      <c r="DX24" s="723"/>
      <c r="DY24" s="723"/>
      <c r="DZ24" s="723"/>
      <c r="EA24" s="723"/>
      <c r="EB24" s="723"/>
      <c r="EC24" s="755"/>
    </row>
    <row r="25" spans="2:133" ht="11.25" customHeight="1">
      <c r="B25" s="638" t="s">
        <v>286</v>
      </c>
      <c r="C25" s="639"/>
      <c r="D25" s="639"/>
      <c r="E25" s="639"/>
      <c r="F25" s="639"/>
      <c r="G25" s="639"/>
      <c r="H25" s="639"/>
      <c r="I25" s="639"/>
      <c r="J25" s="639"/>
      <c r="K25" s="639"/>
      <c r="L25" s="639"/>
      <c r="M25" s="639"/>
      <c r="N25" s="639"/>
      <c r="O25" s="639"/>
      <c r="P25" s="639"/>
      <c r="Q25" s="640"/>
      <c r="R25" s="641">
        <v>55367</v>
      </c>
      <c r="S25" s="644"/>
      <c r="T25" s="644"/>
      <c r="U25" s="644"/>
      <c r="V25" s="644"/>
      <c r="W25" s="644"/>
      <c r="X25" s="644"/>
      <c r="Y25" s="645"/>
      <c r="Z25" s="703">
        <v>0.9</v>
      </c>
      <c r="AA25" s="703"/>
      <c r="AB25" s="703"/>
      <c r="AC25" s="703"/>
      <c r="AD25" s="704">
        <v>32959</v>
      </c>
      <c r="AE25" s="704"/>
      <c r="AF25" s="704"/>
      <c r="AG25" s="704"/>
      <c r="AH25" s="704"/>
      <c r="AI25" s="704"/>
      <c r="AJ25" s="704"/>
      <c r="AK25" s="704"/>
      <c r="AL25" s="646">
        <v>0.8</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122</v>
      </c>
      <c r="BH25" s="644"/>
      <c r="BI25" s="644"/>
      <c r="BJ25" s="644"/>
      <c r="BK25" s="644"/>
      <c r="BL25" s="644"/>
      <c r="BM25" s="644"/>
      <c r="BN25" s="645"/>
      <c r="BO25" s="703" t="s">
        <v>228</v>
      </c>
      <c r="BP25" s="703"/>
      <c r="BQ25" s="703"/>
      <c r="BR25" s="703"/>
      <c r="BS25" s="649" t="s">
        <v>228</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965558</v>
      </c>
      <c r="CS25" s="642"/>
      <c r="CT25" s="642"/>
      <c r="CU25" s="642"/>
      <c r="CV25" s="642"/>
      <c r="CW25" s="642"/>
      <c r="CX25" s="642"/>
      <c r="CY25" s="643"/>
      <c r="CZ25" s="646">
        <v>16.5</v>
      </c>
      <c r="DA25" s="675"/>
      <c r="DB25" s="675"/>
      <c r="DC25" s="676"/>
      <c r="DD25" s="649">
        <v>886180</v>
      </c>
      <c r="DE25" s="642"/>
      <c r="DF25" s="642"/>
      <c r="DG25" s="642"/>
      <c r="DH25" s="642"/>
      <c r="DI25" s="642"/>
      <c r="DJ25" s="642"/>
      <c r="DK25" s="643"/>
      <c r="DL25" s="649">
        <v>880127</v>
      </c>
      <c r="DM25" s="642"/>
      <c r="DN25" s="642"/>
      <c r="DO25" s="642"/>
      <c r="DP25" s="642"/>
      <c r="DQ25" s="642"/>
      <c r="DR25" s="642"/>
      <c r="DS25" s="642"/>
      <c r="DT25" s="642"/>
      <c r="DU25" s="642"/>
      <c r="DV25" s="643"/>
      <c r="DW25" s="646">
        <v>20.399999999999999</v>
      </c>
      <c r="DX25" s="675"/>
      <c r="DY25" s="675"/>
      <c r="DZ25" s="675"/>
      <c r="EA25" s="675"/>
      <c r="EB25" s="675"/>
      <c r="EC25" s="677"/>
    </row>
    <row r="26" spans="2:133" ht="11.25" customHeight="1">
      <c r="B26" s="638" t="s">
        <v>289</v>
      </c>
      <c r="C26" s="639"/>
      <c r="D26" s="639"/>
      <c r="E26" s="639"/>
      <c r="F26" s="639"/>
      <c r="G26" s="639"/>
      <c r="H26" s="639"/>
      <c r="I26" s="639"/>
      <c r="J26" s="639"/>
      <c r="K26" s="639"/>
      <c r="L26" s="639"/>
      <c r="M26" s="639"/>
      <c r="N26" s="639"/>
      <c r="O26" s="639"/>
      <c r="P26" s="639"/>
      <c r="Q26" s="640"/>
      <c r="R26" s="641">
        <v>8162</v>
      </c>
      <c r="S26" s="644"/>
      <c r="T26" s="644"/>
      <c r="U26" s="644"/>
      <c r="V26" s="644"/>
      <c r="W26" s="644"/>
      <c r="X26" s="644"/>
      <c r="Y26" s="645"/>
      <c r="Z26" s="703">
        <v>0.1</v>
      </c>
      <c r="AA26" s="703"/>
      <c r="AB26" s="703"/>
      <c r="AC26" s="703"/>
      <c r="AD26" s="704" t="s">
        <v>228</v>
      </c>
      <c r="AE26" s="704"/>
      <c r="AF26" s="704"/>
      <c r="AG26" s="704"/>
      <c r="AH26" s="704"/>
      <c r="AI26" s="704"/>
      <c r="AJ26" s="704"/>
      <c r="AK26" s="704"/>
      <c r="AL26" s="646" t="s">
        <v>122</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122</v>
      </c>
      <c r="BP26" s="703"/>
      <c r="BQ26" s="703"/>
      <c r="BR26" s="703"/>
      <c r="BS26" s="649" t="s">
        <v>122</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625122</v>
      </c>
      <c r="CS26" s="644"/>
      <c r="CT26" s="644"/>
      <c r="CU26" s="644"/>
      <c r="CV26" s="644"/>
      <c r="CW26" s="644"/>
      <c r="CX26" s="644"/>
      <c r="CY26" s="645"/>
      <c r="CZ26" s="646">
        <v>10.7</v>
      </c>
      <c r="DA26" s="675"/>
      <c r="DB26" s="675"/>
      <c r="DC26" s="676"/>
      <c r="DD26" s="649">
        <v>548495</v>
      </c>
      <c r="DE26" s="644"/>
      <c r="DF26" s="644"/>
      <c r="DG26" s="644"/>
      <c r="DH26" s="644"/>
      <c r="DI26" s="644"/>
      <c r="DJ26" s="644"/>
      <c r="DK26" s="645"/>
      <c r="DL26" s="649" t="s">
        <v>122</v>
      </c>
      <c r="DM26" s="644"/>
      <c r="DN26" s="644"/>
      <c r="DO26" s="644"/>
      <c r="DP26" s="644"/>
      <c r="DQ26" s="644"/>
      <c r="DR26" s="644"/>
      <c r="DS26" s="644"/>
      <c r="DT26" s="644"/>
      <c r="DU26" s="644"/>
      <c r="DV26" s="645"/>
      <c r="DW26" s="646" t="s">
        <v>122</v>
      </c>
      <c r="DX26" s="675"/>
      <c r="DY26" s="675"/>
      <c r="DZ26" s="675"/>
      <c r="EA26" s="675"/>
      <c r="EB26" s="675"/>
      <c r="EC26" s="677"/>
    </row>
    <row r="27" spans="2:133" ht="11.25" customHeight="1">
      <c r="B27" s="638" t="s">
        <v>292</v>
      </c>
      <c r="C27" s="639"/>
      <c r="D27" s="639"/>
      <c r="E27" s="639"/>
      <c r="F27" s="639"/>
      <c r="G27" s="639"/>
      <c r="H27" s="639"/>
      <c r="I27" s="639"/>
      <c r="J27" s="639"/>
      <c r="K27" s="639"/>
      <c r="L27" s="639"/>
      <c r="M27" s="639"/>
      <c r="N27" s="639"/>
      <c r="O27" s="639"/>
      <c r="P27" s="639"/>
      <c r="Q27" s="640"/>
      <c r="R27" s="641">
        <v>721296</v>
      </c>
      <c r="S27" s="644"/>
      <c r="T27" s="644"/>
      <c r="U27" s="644"/>
      <c r="V27" s="644"/>
      <c r="W27" s="644"/>
      <c r="X27" s="644"/>
      <c r="Y27" s="645"/>
      <c r="Z27" s="703">
        <v>11.7</v>
      </c>
      <c r="AA27" s="703"/>
      <c r="AB27" s="703"/>
      <c r="AC27" s="703"/>
      <c r="AD27" s="704" t="s">
        <v>122</v>
      </c>
      <c r="AE27" s="704"/>
      <c r="AF27" s="704"/>
      <c r="AG27" s="704"/>
      <c r="AH27" s="704"/>
      <c r="AI27" s="704"/>
      <c r="AJ27" s="704"/>
      <c r="AK27" s="704"/>
      <c r="AL27" s="646" t="s">
        <v>228</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3143743</v>
      </c>
      <c r="BH27" s="644"/>
      <c r="BI27" s="644"/>
      <c r="BJ27" s="644"/>
      <c r="BK27" s="644"/>
      <c r="BL27" s="644"/>
      <c r="BM27" s="644"/>
      <c r="BN27" s="645"/>
      <c r="BO27" s="703">
        <v>100</v>
      </c>
      <c r="BP27" s="703"/>
      <c r="BQ27" s="703"/>
      <c r="BR27" s="703"/>
      <c r="BS27" s="649" t="s">
        <v>122</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1322836</v>
      </c>
      <c r="CS27" s="642"/>
      <c r="CT27" s="642"/>
      <c r="CU27" s="642"/>
      <c r="CV27" s="642"/>
      <c r="CW27" s="642"/>
      <c r="CX27" s="642"/>
      <c r="CY27" s="643"/>
      <c r="CZ27" s="646">
        <v>22.6</v>
      </c>
      <c r="DA27" s="675"/>
      <c r="DB27" s="675"/>
      <c r="DC27" s="676"/>
      <c r="DD27" s="649">
        <v>443383</v>
      </c>
      <c r="DE27" s="642"/>
      <c r="DF27" s="642"/>
      <c r="DG27" s="642"/>
      <c r="DH27" s="642"/>
      <c r="DI27" s="642"/>
      <c r="DJ27" s="642"/>
      <c r="DK27" s="643"/>
      <c r="DL27" s="649">
        <v>443205</v>
      </c>
      <c r="DM27" s="642"/>
      <c r="DN27" s="642"/>
      <c r="DO27" s="642"/>
      <c r="DP27" s="642"/>
      <c r="DQ27" s="642"/>
      <c r="DR27" s="642"/>
      <c r="DS27" s="642"/>
      <c r="DT27" s="642"/>
      <c r="DU27" s="642"/>
      <c r="DV27" s="643"/>
      <c r="DW27" s="646">
        <v>10.3</v>
      </c>
      <c r="DX27" s="675"/>
      <c r="DY27" s="675"/>
      <c r="DZ27" s="675"/>
      <c r="EA27" s="675"/>
      <c r="EB27" s="675"/>
      <c r="EC27" s="677"/>
    </row>
    <row r="28" spans="2:133" ht="11.25" customHeight="1">
      <c r="B28" s="746" t="s">
        <v>295</v>
      </c>
      <c r="C28" s="747"/>
      <c r="D28" s="747"/>
      <c r="E28" s="747"/>
      <c r="F28" s="747"/>
      <c r="G28" s="747"/>
      <c r="H28" s="747"/>
      <c r="I28" s="747"/>
      <c r="J28" s="747"/>
      <c r="K28" s="747"/>
      <c r="L28" s="747"/>
      <c r="M28" s="747"/>
      <c r="N28" s="747"/>
      <c r="O28" s="747"/>
      <c r="P28" s="747"/>
      <c r="Q28" s="748"/>
      <c r="R28" s="641" t="s">
        <v>228</v>
      </c>
      <c r="S28" s="644"/>
      <c r="T28" s="644"/>
      <c r="U28" s="644"/>
      <c r="V28" s="644"/>
      <c r="W28" s="644"/>
      <c r="X28" s="644"/>
      <c r="Y28" s="645"/>
      <c r="Z28" s="703" t="s">
        <v>228</v>
      </c>
      <c r="AA28" s="703"/>
      <c r="AB28" s="703"/>
      <c r="AC28" s="703"/>
      <c r="AD28" s="704" t="s">
        <v>228</v>
      </c>
      <c r="AE28" s="704"/>
      <c r="AF28" s="704"/>
      <c r="AG28" s="704"/>
      <c r="AH28" s="704"/>
      <c r="AI28" s="704"/>
      <c r="AJ28" s="704"/>
      <c r="AK28" s="704"/>
      <c r="AL28" s="646" t="s">
        <v>122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673870</v>
      </c>
      <c r="CS28" s="644"/>
      <c r="CT28" s="644"/>
      <c r="CU28" s="644"/>
      <c r="CV28" s="644"/>
      <c r="CW28" s="644"/>
      <c r="CX28" s="644"/>
      <c r="CY28" s="645"/>
      <c r="CZ28" s="646">
        <v>11.5</v>
      </c>
      <c r="DA28" s="675"/>
      <c r="DB28" s="675"/>
      <c r="DC28" s="676"/>
      <c r="DD28" s="649">
        <v>673870</v>
      </c>
      <c r="DE28" s="644"/>
      <c r="DF28" s="644"/>
      <c r="DG28" s="644"/>
      <c r="DH28" s="644"/>
      <c r="DI28" s="644"/>
      <c r="DJ28" s="644"/>
      <c r="DK28" s="645"/>
      <c r="DL28" s="649">
        <v>673870</v>
      </c>
      <c r="DM28" s="644"/>
      <c r="DN28" s="644"/>
      <c r="DO28" s="644"/>
      <c r="DP28" s="644"/>
      <c r="DQ28" s="644"/>
      <c r="DR28" s="644"/>
      <c r="DS28" s="644"/>
      <c r="DT28" s="644"/>
      <c r="DU28" s="644"/>
      <c r="DV28" s="645"/>
      <c r="DW28" s="646">
        <v>15.7</v>
      </c>
      <c r="DX28" s="675"/>
      <c r="DY28" s="675"/>
      <c r="DZ28" s="675"/>
      <c r="EA28" s="675"/>
      <c r="EB28" s="675"/>
      <c r="EC28" s="677"/>
    </row>
    <row r="29" spans="2:133" ht="11.25" customHeight="1">
      <c r="B29" s="638" t="s">
        <v>297</v>
      </c>
      <c r="C29" s="639"/>
      <c r="D29" s="639"/>
      <c r="E29" s="639"/>
      <c r="F29" s="639"/>
      <c r="G29" s="639"/>
      <c r="H29" s="639"/>
      <c r="I29" s="639"/>
      <c r="J29" s="639"/>
      <c r="K29" s="639"/>
      <c r="L29" s="639"/>
      <c r="M29" s="639"/>
      <c r="N29" s="639"/>
      <c r="O29" s="639"/>
      <c r="P29" s="639"/>
      <c r="Q29" s="640"/>
      <c r="R29" s="641">
        <v>401598</v>
      </c>
      <c r="S29" s="644"/>
      <c r="T29" s="644"/>
      <c r="U29" s="644"/>
      <c r="V29" s="644"/>
      <c r="W29" s="644"/>
      <c r="X29" s="644"/>
      <c r="Y29" s="645"/>
      <c r="Z29" s="703">
        <v>6.5</v>
      </c>
      <c r="AA29" s="703"/>
      <c r="AB29" s="703"/>
      <c r="AC29" s="703"/>
      <c r="AD29" s="704" t="s">
        <v>131</v>
      </c>
      <c r="AE29" s="704"/>
      <c r="AF29" s="704"/>
      <c r="AG29" s="704"/>
      <c r="AH29" s="704"/>
      <c r="AI29" s="704"/>
      <c r="AJ29" s="704"/>
      <c r="AK29" s="704"/>
      <c r="AL29" s="646" t="s">
        <v>122</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64</v>
      </c>
      <c r="CG29" s="682"/>
      <c r="CH29" s="682"/>
      <c r="CI29" s="682"/>
      <c r="CJ29" s="682"/>
      <c r="CK29" s="682"/>
      <c r="CL29" s="682"/>
      <c r="CM29" s="682"/>
      <c r="CN29" s="682"/>
      <c r="CO29" s="682"/>
      <c r="CP29" s="682"/>
      <c r="CQ29" s="683"/>
      <c r="CR29" s="641">
        <v>673870</v>
      </c>
      <c r="CS29" s="642"/>
      <c r="CT29" s="642"/>
      <c r="CU29" s="642"/>
      <c r="CV29" s="642"/>
      <c r="CW29" s="642"/>
      <c r="CX29" s="642"/>
      <c r="CY29" s="643"/>
      <c r="CZ29" s="646">
        <v>11.5</v>
      </c>
      <c r="DA29" s="675"/>
      <c r="DB29" s="675"/>
      <c r="DC29" s="676"/>
      <c r="DD29" s="649">
        <v>673870</v>
      </c>
      <c r="DE29" s="642"/>
      <c r="DF29" s="642"/>
      <c r="DG29" s="642"/>
      <c r="DH29" s="642"/>
      <c r="DI29" s="642"/>
      <c r="DJ29" s="642"/>
      <c r="DK29" s="643"/>
      <c r="DL29" s="649">
        <v>673870</v>
      </c>
      <c r="DM29" s="642"/>
      <c r="DN29" s="642"/>
      <c r="DO29" s="642"/>
      <c r="DP29" s="642"/>
      <c r="DQ29" s="642"/>
      <c r="DR29" s="642"/>
      <c r="DS29" s="642"/>
      <c r="DT29" s="642"/>
      <c r="DU29" s="642"/>
      <c r="DV29" s="643"/>
      <c r="DW29" s="646">
        <v>15.7</v>
      </c>
      <c r="DX29" s="675"/>
      <c r="DY29" s="675"/>
      <c r="DZ29" s="675"/>
      <c r="EA29" s="675"/>
      <c r="EB29" s="675"/>
      <c r="EC29" s="677"/>
    </row>
    <row r="30" spans="2:133" ht="11.25" customHeight="1">
      <c r="B30" s="638" t="s">
        <v>301</v>
      </c>
      <c r="C30" s="639"/>
      <c r="D30" s="639"/>
      <c r="E30" s="639"/>
      <c r="F30" s="639"/>
      <c r="G30" s="639"/>
      <c r="H30" s="639"/>
      <c r="I30" s="639"/>
      <c r="J30" s="639"/>
      <c r="K30" s="639"/>
      <c r="L30" s="639"/>
      <c r="M30" s="639"/>
      <c r="N30" s="639"/>
      <c r="O30" s="639"/>
      <c r="P30" s="639"/>
      <c r="Q30" s="640"/>
      <c r="R30" s="641">
        <v>15955</v>
      </c>
      <c r="S30" s="644"/>
      <c r="T30" s="644"/>
      <c r="U30" s="644"/>
      <c r="V30" s="644"/>
      <c r="W30" s="644"/>
      <c r="X30" s="644"/>
      <c r="Y30" s="645"/>
      <c r="Z30" s="703">
        <v>0.3</v>
      </c>
      <c r="AA30" s="703"/>
      <c r="AB30" s="703"/>
      <c r="AC30" s="703"/>
      <c r="AD30" s="704">
        <v>15262</v>
      </c>
      <c r="AE30" s="704"/>
      <c r="AF30" s="704"/>
      <c r="AG30" s="704"/>
      <c r="AH30" s="704"/>
      <c r="AI30" s="704"/>
      <c r="AJ30" s="704"/>
      <c r="AK30" s="704"/>
      <c r="AL30" s="646">
        <v>0.4</v>
      </c>
      <c r="AM30" s="647"/>
      <c r="AN30" s="647"/>
      <c r="AO30" s="705"/>
      <c r="AP30" s="731" t="s">
        <v>302</v>
      </c>
      <c r="AQ30" s="732"/>
      <c r="AR30" s="732"/>
      <c r="AS30" s="732"/>
      <c r="AT30" s="737" t="s">
        <v>303</v>
      </c>
      <c r="AU30" s="210"/>
      <c r="AV30" s="210"/>
      <c r="AW30" s="210"/>
      <c r="AX30" s="740" t="s">
        <v>181</v>
      </c>
      <c r="AY30" s="741"/>
      <c r="AZ30" s="741"/>
      <c r="BA30" s="741"/>
      <c r="BB30" s="741"/>
      <c r="BC30" s="741"/>
      <c r="BD30" s="741"/>
      <c r="BE30" s="741"/>
      <c r="BF30" s="742"/>
      <c r="BG30" s="721">
        <v>99.2</v>
      </c>
      <c r="BH30" s="722"/>
      <c r="BI30" s="722"/>
      <c r="BJ30" s="722"/>
      <c r="BK30" s="722"/>
      <c r="BL30" s="722"/>
      <c r="BM30" s="723">
        <v>96.8</v>
      </c>
      <c r="BN30" s="722"/>
      <c r="BO30" s="722"/>
      <c r="BP30" s="722"/>
      <c r="BQ30" s="724"/>
      <c r="BR30" s="721">
        <v>98.9</v>
      </c>
      <c r="BS30" s="722"/>
      <c r="BT30" s="722"/>
      <c r="BU30" s="722"/>
      <c r="BV30" s="722"/>
      <c r="BW30" s="722"/>
      <c r="BX30" s="723">
        <v>95.6</v>
      </c>
      <c r="BY30" s="722"/>
      <c r="BZ30" s="722"/>
      <c r="CA30" s="722"/>
      <c r="CB30" s="724"/>
      <c r="CD30" s="727"/>
      <c r="CE30" s="728"/>
      <c r="CF30" s="685" t="s">
        <v>304</v>
      </c>
      <c r="CG30" s="682"/>
      <c r="CH30" s="682"/>
      <c r="CI30" s="682"/>
      <c r="CJ30" s="682"/>
      <c r="CK30" s="682"/>
      <c r="CL30" s="682"/>
      <c r="CM30" s="682"/>
      <c r="CN30" s="682"/>
      <c r="CO30" s="682"/>
      <c r="CP30" s="682"/>
      <c r="CQ30" s="683"/>
      <c r="CR30" s="641">
        <v>609286</v>
      </c>
      <c r="CS30" s="644"/>
      <c r="CT30" s="644"/>
      <c r="CU30" s="644"/>
      <c r="CV30" s="644"/>
      <c r="CW30" s="644"/>
      <c r="CX30" s="644"/>
      <c r="CY30" s="645"/>
      <c r="CZ30" s="646">
        <v>10.4</v>
      </c>
      <c r="DA30" s="675"/>
      <c r="DB30" s="675"/>
      <c r="DC30" s="676"/>
      <c r="DD30" s="649">
        <v>609286</v>
      </c>
      <c r="DE30" s="644"/>
      <c r="DF30" s="644"/>
      <c r="DG30" s="644"/>
      <c r="DH30" s="644"/>
      <c r="DI30" s="644"/>
      <c r="DJ30" s="644"/>
      <c r="DK30" s="645"/>
      <c r="DL30" s="649">
        <v>609286</v>
      </c>
      <c r="DM30" s="644"/>
      <c r="DN30" s="644"/>
      <c r="DO30" s="644"/>
      <c r="DP30" s="644"/>
      <c r="DQ30" s="644"/>
      <c r="DR30" s="644"/>
      <c r="DS30" s="644"/>
      <c r="DT30" s="644"/>
      <c r="DU30" s="644"/>
      <c r="DV30" s="645"/>
      <c r="DW30" s="646">
        <v>14.2</v>
      </c>
      <c r="DX30" s="675"/>
      <c r="DY30" s="675"/>
      <c r="DZ30" s="675"/>
      <c r="EA30" s="675"/>
      <c r="EB30" s="675"/>
      <c r="EC30" s="677"/>
    </row>
    <row r="31" spans="2:133" ht="11.25" customHeight="1">
      <c r="B31" s="638" t="s">
        <v>305</v>
      </c>
      <c r="C31" s="639"/>
      <c r="D31" s="639"/>
      <c r="E31" s="639"/>
      <c r="F31" s="639"/>
      <c r="G31" s="639"/>
      <c r="H31" s="639"/>
      <c r="I31" s="639"/>
      <c r="J31" s="639"/>
      <c r="K31" s="639"/>
      <c r="L31" s="639"/>
      <c r="M31" s="639"/>
      <c r="N31" s="639"/>
      <c r="O31" s="639"/>
      <c r="P31" s="639"/>
      <c r="Q31" s="640"/>
      <c r="R31" s="641">
        <v>1175</v>
      </c>
      <c r="S31" s="644"/>
      <c r="T31" s="644"/>
      <c r="U31" s="644"/>
      <c r="V31" s="644"/>
      <c r="W31" s="644"/>
      <c r="X31" s="644"/>
      <c r="Y31" s="645"/>
      <c r="Z31" s="703">
        <v>0</v>
      </c>
      <c r="AA31" s="703"/>
      <c r="AB31" s="703"/>
      <c r="AC31" s="703"/>
      <c r="AD31" s="704" t="s">
        <v>228</v>
      </c>
      <c r="AE31" s="704"/>
      <c r="AF31" s="704"/>
      <c r="AG31" s="704"/>
      <c r="AH31" s="704"/>
      <c r="AI31" s="704"/>
      <c r="AJ31" s="704"/>
      <c r="AK31" s="704"/>
      <c r="AL31" s="646" t="s">
        <v>228</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99.2</v>
      </c>
      <c r="BH31" s="642"/>
      <c r="BI31" s="642"/>
      <c r="BJ31" s="642"/>
      <c r="BK31" s="642"/>
      <c r="BL31" s="642"/>
      <c r="BM31" s="647">
        <v>97.1</v>
      </c>
      <c r="BN31" s="720"/>
      <c r="BO31" s="720"/>
      <c r="BP31" s="720"/>
      <c r="BQ31" s="681"/>
      <c r="BR31" s="719">
        <v>99.1</v>
      </c>
      <c r="BS31" s="642"/>
      <c r="BT31" s="642"/>
      <c r="BU31" s="642"/>
      <c r="BV31" s="642"/>
      <c r="BW31" s="642"/>
      <c r="BX31" s="647">
        <v>95.9</v>
      </c>
      <c r="BY31" s="720"/>
      <c r="BZ31" s="720"/>
      <c r="CA31" s="720"/>
      <c r="CB31" s="681"/>
      <c r="CD31" s="727"/>
      <c r="CE31" s="728"/>
      <c r="CF31" s="685" t="s">
        <v>308</v>
      </c>
      <c r="CG31" s="682"/>
      <c r="CH31" s="682"/>
      <c r="CI31" s="682"/>
      <c r="CJ31" s="682"/>
      <c r="CK31" s="682"/>
      <c r="CL31" s="682"/>
      <c r="CM31" s="682"/>
      <c r="CN31" s="682"/>
      <c r="CO31" s="682"/>
      <c r="CP31" s="682"/>
      <c r="CQ31" s="683"/>
      <c r="CR31" s="641">
        <v>64584</v>
      </c>
      <c r="CS31" s="642"/>
      <c r="CT31" s="642"/>
      <c r="CU31" s="642"/>
      <c r="CV31" s="642"/>
      <c r="CW31" s="642"/>
      <c r="CX31" s="642"/>
      <c r="CY31" s="643"/>
      <c r="CZ31" s="646">
        <v>1.1000000000000001</v>
      </c>
      <c r="DA31" s="675"/>
      <c r="DB31" s="675"/>
      <c r="DC31" s="676"/>
      <c r="DD31" s="649">
        <v>64584</v>
      </c>
      <c r="DE31" s="642"/>
      <c r="DF31" s="642"/>
      <c r="DG31" s="642"/>
      <c r="DH31" s="642"/>
      <c r="DI31" s="642"/>
      <c r="DJ31" s="642"/>
      <c r="DK31" s="643"/>
      <c r="DL31" s="649">
        <v>64584</v>
      </c>
      <c r="DM31" s="642"/>
      <c r="DN31" s="642"/>
      <c r="DO31" s="642"/>
      <c r="DP31" s="642"/>
      <c r="DQ31" s="642"/>
      <c r="DR31" s="642"/>
      <c r="DS31" s="642"/>
      <c r="DT31" s="642"/>
      <c r="DU31" s="642"/>
      <c r="DV31" s="643"/>
      <c r="DW31" s="646">
        <v>1.5</v>
      </c>
      <c r="DX31" s="675"/>
      <c r="DY31" s="675"/>
      <c r="DZ31" s="675"/>
      <c r="EA31" s="675"/>
      <c r="EB31" s="675"/>
      <c r="EC31" s="677"/>
    </row>
    <row r="32" spans="2:133" ht="11.25" customHeight="1">
      <c r="B32" s="638" t="s">
        <v>309</v>
      </c>
      <c r="C32" s="639"/>
      <c r="D32" s="639"/>
      <c r="E32" s="639"/>
      <c r="F32" s="639"/>
      <c r="G32" s="639"/>
      <c r="H32" s="639"/>
      <c r="I32" s="639"/>
      <c r="J32" s="639"/>
      <c r="K32" s="639"/>
      <c r="L32" s="639"/>
      <c r="M32" s="639"/>
      <c r="N32" s="639"/>
      <c r="O32" s="639"/>
      <c r="P32" s="639"/>
      <c r="Q32" s="640"/>
      <c r="R32" s="641">
        <v>103824</v>
      </c>
      <c r="S32" s="644"/>
      <c r="T32" s="644"/>
      <c r="U32" s="644"/>
      <c r="V32" s="644"/>
      <c r="W32" s="644"/>
      <c r="X32" s="644"/>
      <c r="Y32" s="645"/>
      <c r="Z32" s="703">
        <v>1.7</v>
      </c>
      <c r="AA32" s="703"/>
      <c r="AB32" s="703"/>
      <c r="AC32" s="703"/>
      <c r="AD32" s="704" t="s">
        <v>122</v>
      </c>
      <c r="AE32" s="704"/>
      <c r="AF32" s="704"/>
      <c r="AG32" s="704"/>
      <c r="AH32" s="704"/>
      <c r="AI32" s="704"/>
      <c r="AJ32" s="704"/>
      <c r="AK32" s="704"/>
      <c r="AL32" s="646" t="s">
        <v>122</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99.1</v>
      </c>
      <c r="BH32" s="657"/>
      <c r="BI32" s="657"/>
      <c r="BJ32" s="657"/>
      <c r="BK32" s="657"/>
      <c r="BL32" s="657"/>
      <c r="BM32" s="701">
        <v>96.3</v>
      </c>
      <c r="BN32" s="657"/>
      <c r="BO32" s="657"/>
      <c r="BP32" s="657"/>
      <c r="BQ32" s="694"/>
      <c r="BR32" s="718">
        <v>98.7</v>
      </c>
      <c r="BS32" s="657"/>
      <c r="BT32" s="657"/>
      <c r="BU32" s="657"/>
      <c r="BV32" s="657"/>
      <c r="BW32" s="657"/>
      <c r="BX32" s="701">
        <v>94.9</v>
      </c>
      <c r="BY32" s="657"/>
      <c r="BZ32" s="657"/>
      <c r="CA32" s="657"/>
      <c r="CB32" s="694"/>
      <c r="CD32" s="729"/>
      <c r="CE32" s="730"/>
      <c r="CF32" s="685" t="s">
        <v>311</v>
      </c>
      <c r="CG32" s="682"/>
      <c r="CH32" s="682"/>
      <c r="CI32" s="682"/>
      <c r="CJ32" s="682"/>
      <c r="CK32" s="682"/>
      <c r="CL32" s="682"/>
      <c r="CM32" s="682"/>
      <c r="CN32" s="682"/>
      <c r="CO32" s="682"/>
      <c r="CP32" s="682"/>
      <c r="CQ32" s="683"/>
      <c r="CR32" s="641" t="s">
        <v>228</v>
      </c>
      <c r="CS32" s="644"/>
      <c r="CT32" s="644"/>
      <c r="CU32" s="644"/>
      <c r="CV32" s="644"/>
      <c r="CW32" s="644"/>
      <c r="CX32" s="644"/>
      <c r="CY32" s="645"/>
      <c r="CZ32" s="646" t="s">
        <v>122</v>
      </c>
      <c r="DA32" s="675"/>
      <c r="DB32" s="675"/>
      <c r="DC32" s="676"/>
      <c r="DD32" s="649" t="s">
        <v>122</v>
      </c>
      <c r="DE32" s="644"/>
      <c r="DF32" s="644"/>
      <c r="DG32" s="644"/>
      <c r="DH32" s="644"/>
      <c r="DI32" s="644"/>
      <c r="DJ32" s="644"/>
      <c r="DK32" s="645"/>
      <c r="DL32" s="649" t="s">
        <v>122</v>
      </c>
      <c r="DM32" s="644"/>
      <c r="DN32" s="644"/>
      <c r="DO32" s="644"/>
      <c r="DP32" s="644"/>
      <c r="DQ32" s="644"/>
      <c r="DR32" s="644"/>
      <c r="DS32" s="644"/>
      <c r="DT32" s="644"/>
      <c r="DU32" s="644"/>
      <c r="DV32" s="645"/>
      <c r="DW32" s="646" t="s">
        <v>122</v>
      </c>
      <c r="DX32" s="675"/>
      <c r="DY32" s="675"/>
      <c r="DZ32" s="675"/>
      <c r="EA32" s="675"/>
      <c r="EB32" s="675"/>
      <c r="EC32" s="677"/>
    </row>
    <row r="33" spans="2:133" ht="11.25" customHeight="1">
      <c r="B33" s="638" t="s">
        <v>312</v>
      </c>
      <c r="C33" s="639"/>
      <c r="D33" s="639"/>
      <c r="E33" s="639"/>
      <c r="F33" s="639"/>
      <c r="G33" s="639"/>
      <c r="H33" s="639"/>
      <c r="I33" s="639"/>
      <c r="J33" s="639"/>
      <c r="K33" s="639"/>
      <c r="L33" s="639"/>
      <c r="M33" s="639"/>
      <c r="N33" s="639"/>
      <c r="O33" s="639"/>
      <c r="P33" s="639"/>
      <c r="Q33" s="640"/>
      <c r="R33" s="641">
        <v>273464</v>
      </c>
      <c r="S33" s="644"/>
      <c r="T33" s="644"/>
      <c r="U33" s="644"/>
      <c r="V33" s="644"/>
      <c r="W33" s="644"/>
      <c r="X33" s="644"/>
      <c r="Y33" s="645"/>
      <c r="Z33" s="703">
        <v>4.5</v>
      </c>
      <c r="AA33" s="703"/>
      <c r="AB33" s="703"/>
      <c r="AC33" s="703"/>
      <c r="AD33" s="704" t="s">
        <v>122</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2580640</v>
      </c>
      <c r="CS33" s="642"/>
      <c r="CT33" s="642"/>
      <c r="CU33" s="642"/>
      <c r="CV33" s="642"/>
      <c r="CW33" s="642"/>
      <c r="CX33" s="642"/>
      <c r="CY33" s="643"/>
      <c r="CZ33" s="646">
        <v>44</v>
      </c>
      <c r="DA33" s="675"/>
      <c r="DB33" s="675"/>
      <c r="DC33" s="676"/>
      <c r="DD33" s="649">
        <v>2378731</v>
      </c>
      <c r="DE33" s="642"/>
      <c r="DF33" s="642"/>
      <c r="DG33" s="642"/>
      <c r="DH33" s="642"/>
      <c r="DI33" s="642"/>
      <c r="DJ33" s="642"/>
      <c r="DK33" s="643"/>
      <c r="DL33" s="649">
        <v>1942438</v>
      </c>
      <c r="DM33" s="642"/>
      <c r="DN33" s="642"/>
      <c r="DO33" s="642"/>
      <c r="DP33" s="642"/>
      <c r="DQ33" s="642"/>
      <c r="DR33" s="642"/>
      <c r="DS33" s="642"/>
      <c r="DT33" s="642"/>
      <c r="DU33" s="642"/>
      <c r="DV33" s="643"/>
      <c r="DW33" s="646">
        <v>45.1</v>
      </c>
      <c r="DX33" s="675"/>
      <c r="DY33" s="675"/>
      <c r="DZ33" s="675"/>
      <c r="EA33" s="675"/>
      <c r="EB33" s="675"/>
      <c r="EC33" s="677"/>
    </row>
    <row r="34" spans="2:133" ht="11.25" customHeight="1">
      <c r="B34" s="638" t="s">
        <v>314</v>
      </c>
      <c r="C34" s="639"/>
      <c r="D34" s="639"/>
      <c r="E34" s="639"/>
      <c r="F34" s="639"/>
      <c r="G34" s="639"/>
      <c r="H34" s="639"/>
      <c r="I34" s="639"/>
      <c r="J34" s="639"/>
      <c r="K34" s="639"/>
      <c r="L34" s="639"/>
      <c r="M34" s="639"/>
      <c r="N34" s="639"/>
      <c r="O34" s="639"/>
      <c r="P34" s="639"/>
      <c r="Q34" s="640"/>
      <c r="R34" s="641">
        <v>76862</v>
      </c>
      <c r="S34" s="644"/>
      <c r="T34" s="644"/>
      <c r="U34" s="644"/>
      <c r="V34" s="644"/>
      <c r="W34" s="644"/>
      <c r="X34" s="644"/>
      <c r="Y34" s="645"/>
      <c r="Z34" s="703">
        <v>1.3</v>
      </c>
      <c r="AA34" s="703"/>
      <c r="AB34" s="703"/>
      <c r="AC34" s="703"/>
      <c r="AD34" s="704">
        <v>23294</v>
      </c>
      <c r="AE34" s="704"/>
      <c r="AF34" s="704"/>
      <c r="AG34" s="704"/>
      <c r="AH34" s="704"/>
      <c r="AI34" s="704"/>
      <c r="AJ34" s="704"/>
      <c r="AK34" s="704"/>
      <c r="AL34" s="646">
        <v>0.6</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1093076</v>
      </c>
      <c r="CS34" s="644"/>
      <c r="CT34" s="644"/>
      <c r="CU34" s="644"/>
      <c r="CV34" s="644"/>
      <c r="CW34" s="644"/>
      <c r="CX34" s="644"/>
      <c r="CY34" s="645"/>
      <c r="CZ34" s="646">
        <v>18.600000000000001</v>
      </c>
      <c r="DA34" s="675"/>
      <c r="DB34" s="675"/>
      <c r="DC34" s="676"/>
      <c r="DD34" s="649">
        <v>1048365</v>
      </c>
      <c r="DE34" s="644"/>
      <c r="DF34" s="644"/>
      <c r="DG34" s="644"/>
      <c r="DH34" s="644"/>
      <c r="DI34" s="644"/>
      <c r="DJ34" s="644"/>
      <c r="DK34" s="645"/>
      <c r="DL34" s="649">
        <v>961493</v>
      </c>
      <c r="DM34" s="644"/>
      <c r="DN34" s="644"/>
      <c r="DO34" s="644"/>
      <c r="DP34" s="644"/>
      <c r="DQ34" s="644"/>
      <c r="DR34" s="644"/>
      <c r="DS34" s="644"/>
      <c r="DT34" s="644"/>
      <c r="DU34" s="644"/>
      <c r="DV34" s="645"/>
      <c r="DW34" s="646">
        <v>22.3</v>
      </c>
      <c r="DX34" s="675"/>
      <c r="DY34" s="675"/>
      <c r="DZ34" s="675"/>
      <c r="EA34" s="675"/>
      <c r="EB34" s="675"/>
      <c r="EC34" s="677"/>
    </row>
    <row r="35" spans="2:133" ht="11.25" customHeight="1">
      <c r="B35" s="638" t="s">
        <v>318</v>
      </c>
      <c r="C35" s="639"/>
      <c r="D35" s="639"/>
      <c r="E35" s="639"/>
      <c r="F35" s="639"/>
      <c r="G35" s="639"/>
      <c r="H35" s="639"/>
      <c r="I35" s="639"/>
      <c r="J35" s="639"/>
      <c r="K35" s="639"/>
      <c r="L35" s="639"/>
      <c r="M35" s="639"/>
      <c r="N35" s="639"/>
      <c r="O35" s="639"/>
      <c r="P35" s="639"/>
      <c r="Q35" s="640"/>
      <c r="R35" s="641">
        <v>329703</v>
      </c>
      <c r="S35" s="644"/>
      <c r="T35" s="644"/>
      <c r="U35" s="644"/>
      <c r="V35" s="644"/>
      <c r="W35" s="644"/>
      <c r="X35" s="644"/>
      <c r="Y35" s="645"/>
      <c r="Z35" s="703">
        <v>5.4</v>
      </c>
      <c r="AA35" s="703"/>
      <c r="AB35" s="703"/>
      <c r="AC35" s="703"/>
      <c r="AD35" s="704" t="s">
        <v>122</v>
      </c>
      <c r="AE35" s="704"/>
      <c r="AF35" s="704"/>
      <c r="AG35" s="704"/>
      <c r="AH35" s="704"/>
      <c r="AI35" s="704"/>
      <c r="AJ35" s="704"/>
      <c r="AK35" s="704"/>
      <c r="AL35" s="646" t="s">
        <v>122</v>
      </c>
      <c r="AM35" s="647"/>
      <c r="AN35" s="647"/>
      <c r="AO35" s="705"/>
      <c r="AP35" s="214"/>
      <c r="AQ35" s="709" t="s">
        <v>319</v>
      </c>
      <c r="AR35" s="710"/>
      <c r="AS35" s="710"/>
      <c r="AT35" s="710"/>
      <c r="AU35" s="710"/>
      <c r="AV35" s="710"/>
      <c r="AW35" s="710"/>
      <c r="AX35" s="710"/>
      <c r="AY35" s="711"/>
      <c r="AZ35" s="706">
        <v>558754</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53229</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48494</v>
      </c>
      <c r="CS35" s="642"/>
      <c r="CT35" s="642"/>
      <c r="CU35" s="642"/>
      <c r="CV35" s="642"/>
      <c r="CW35" s="642"/>
      <c r="CX35" s="642"/>
      <c r="CY35" s="643"/>
      <c r="CZ35" s="646">
        <v>0.8</v>
      </c>
      <c r="DA35" s="675"/>
      <c r="DB35" s="675"/>
      <c r="DC35" s="676"/>
      <c r="DD35" s="649">
        <v>48494</v>
      </c>
      <c r="DE35" s="642"/>
      <c r="DF35" s="642"/>
      <c r="DG35" s="642"/>
      <c r="DH35" s="642"/>
      <c r="DI35" s="642"/>
      <c r="DJ35" s="642"/>
      <c r="DK35" s="643"/>
      <c r="DL35" s="649">
        <v>45250</v>
      </c>
      <c r="DM35" s="642"/>
      <c r="DN35" s="642"/>
      <c r="DO35" s="642"/>
      <c r="DP35" s="642"/>
      <c r="DQ35" s="642"/>
      <c r="DR35" s="642"/>
      <c r="DS35" s="642"/>
      <c r="DT35" s="642"/>
      <c r="DU35" s="642"/>
      <c r="DV35" s="643"/>
      <c r="DW35" s="646">
        <v>1.1000000000000001</v>
      </c>
      <c r="DX35" s="675"/>
      <c r="DY35" s="675"/>
      <c r="DZ35" s="675"/>
      <c r="EA35" s="675"/>
      <c r="EB35" s="675"/>
      <c r="EC35" s="677"/>
    </row>
    <row r="36" spans="2:133" ht="11.25" customHeight="1">
      <c r="B36" s="638" t="s">
        <v>322</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228</v>
      </c>
      <c r="AA36" s="703"/>
      <c r="AB36" s="703"/>
      <c r="AC36" s="703"/>
      <c r="AD36" s="704" t="s">
        <v>122</v>
      </c>
      <c r="AE36" s="704"/>
      <c r="AF36" s="704"/>
      <c r="AG36" s="704"/>
      <c r="AH36" s="704"/>
      <c r="AI36" s="704"/>
      <c r="AJ36" s="704"/>
      <c r="AK36" s="704"/>
      <c r="AL36" s="646" t="s">
        <v>122</v>
      </c>
      <c r="AM36" s="647"/>
      <c r="AN36" s="647"/>
      <c r="AO36" s="705"/>
      <c r="AQ36" s="678" t="s">
        <v>323</v>
      </c>
      <c r="AR36" s="679"/>
      <c r="AS36" s="679"/>
      <c r="AT36" s="679"/>
      <c r="AU36" s="679"/>
      <c r="AV36" s="679"/>
      <c r="AW36" s="679"/>
      <c r="AX36" s="679"/>
      <c r="AY36" s="680"/>
      <c r="AZ36" s="641">
        <v>169000</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38307</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881046</v>
      </c>
      <c r="CS36" s="644"/>
      <c r="CT36" s="644"/>
      <c r="CU36" s="644"/>
      <c r="CV36" s="644"/>
      <c r="CW36" s="644"/>
      <c r="CX36" s="644"/>
      <c r="CY36" s="645"/>
      <c r="CZ36" s="646">
        <v>15</v>
      </c>
      <c r="DA36" s="675"/>
      <c r="DB36" s="675"/>
      <c r="DC36" s="676"/>
      <c r="DD36" s="649">
        <v>774307</v>
      </c>
      <c r="DE36" s="644"/>
      <c r="DF36" s="644"/>
      <c r="DG36" s="644"/>
      <c r="DH36" s="644"/>
      <c r="DI36" s="644"/>
      <c r="DJ36" s="644"/>
      <c r="DK36" s="645"/>
      <c r="DL36" s="649">
        <v>610419</v>
      </c>
      <c r="DM36" s="644"/>
      <c r="DN36" s="644"/>
      <c r="DO36" s="644"/>
      <c r="DP36" s="644"/>
      <c r="DQ36" s="644"/>
      <c r="DR36" s="644"/>
      <c r="DS36" s="644"/>
      <c r="DT36" s="644"/>
      <c r="DU36" s="644"/>
      <c r="DV36" s="645"/>
      <c r="DW36" s="646">
        <v>14.2</v>
      </c>
      <c r="DX36" s="675"/>
      <c r="DY36" s="675"/>
      <c r="DZ36" s="675"/>
      <c r="EA36" s="675"/>
      <c r="EB36" s="675"/>
      <c r="EC36" s="677"/>
    </row>
    <row r="37" spans="2:133" ht="11.25" customHeight="1">
      <c r="B37" s="638" t="s">
        <v>326</v>
      </c>
      <c r="C37" s="639"/>
      <c r="D37" s="639"/>
      <c r="E37" s="639"/>
      <c r="F37" s="639"/>
      <c r="G37" s="639"/>
      <c r="H37" s="639"/>
      <c r="I37" s="639"/>
      <c r="J37" s="639"/>
      <c r="K37" s="639"/>
      <c r="L37" s="639"/>
      <c r="M37" s="639"/>
      <c r="N37" s="639"/>
      <c r="O37" s="639"/>
      <c r="P37" s="639"/>
      <c r="Q37" s="640"/>
      <c r="R37" s="641">
        <v>263603</v>
      </c>
      <c r="S37" s="644"/>
      <c r="T37" s="644"/>
      <c r="U37" s="644"/>
      <c r="V37" s="644"/>
      <c r="W37" s="644"/>
      <c r="X37" s="644"/>
      <c r="Y37" s="645"/>
      <c r="Z37" s="703">
        <v>4.3</v>
      </c>
      <c r="AA37" s="703"/>
      <c r="AB37" s="703"/>
      <c r="AC37" s="703"/>
      <c r="AD37" s="704" t="s">
        <v>131</v>
      </c>
      <c r="AE37" s="704"/>
      <c r="AF37" s="704"/>
      <c r="AG37" s="704"/>
      <c r="AH37" s="704"/>
      <c r="AI37" s="704"/>
      <c r="AJ37" s="704"/>
      <c r="AK37" s="704"/>
      <c r="AL37" s="646" t="s">
        <v>122</v>
      </c>
      <c r="AM37" s="647"/>
      <c r="AN37" s="647"/>
      <c r="AO37" s="705"/>
      <c r="AQ37" s="678" t="s">
        <v>327</v>
      </c>
      <c r="AR37" s="679"/>
      <c r="AS37" s="679"/>
      <c r="AT37" s="679"/>
      <c r="AU37" s="679"/>
      <c r="AV37" s="679"/>
      <c r="AW37" s="679"/>
      <c r="AX37" s="679"/>
      <c r="AY37" s="680"/>
      <c r="AZ37" s="641">
        <v>906</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2402</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531660</v>
      </c>
      <c r="CS37" s="642"/>
      <c r="CT37" s="642"/>
      <c r="CU37" s="642"/>
      <c r="CV37" s="642"/>
      <c r="CW37" s="642"/>
      <c r="CX37" s="642"/>
      <c r="CY37" s="643"/>
      <c r="CZ37" s="646">
        <v>9.1</v>
      </c>
      <c r="DA37" s="675"/>
      <c r="DB37" s="675"/>
      <c r="DC37" s="676"/>
      <c r="DD37" s="649">
        <v>531660</v>
      </c>
      <c r="DE37" s="642"/>
      <c r="DF37" s="642"/>
      <c r="DG37" s="642"/>
      <c r="DH37" s="642"/>
      <c r="DI37" s="642"/>
      <c r="DJ37" s="642"/>
      <c r="DK37" s="643"/>
      <c r="DL37" s="649">
        <v>422689</v>
      </c>
      <c r="DM37" s="642"/>
      <c r="DN37" s="642"/>
      <c r="DO37" s="642"/>
      <c r="DP37" s="642"/>
      <c r="DQ37" s="642"/>
      <c r="DR37" s="642"/>
      <c r="DS37" s="642"/>
      <c r="DT37" s="642"/>
      <c r="DU37" s="642"/>
      <c r="DV37" s="643"/>
      <c r="DW37" s="646">
        <v>9.8000000000000007</v>
      </c>
      <c r="DX37" s="675"/>
      <c r="DY37" s="675"/>
      <c r="DZ37" s="675"/>
      <c r="EA37" s="675"/>
      <c r="EB37" s="675"/>
      <c r="EC37" s="677"/>
    </row>
    <row r="38" spans="2:133" ht="11.25" customHeight="1">
      <c r="B38" s="653" t="s">
        <v>330</v>
      </c>
      <c r="C38" s="654"/>
      <c r="D38" s="654"/>
      <c r="E38" s="654"/>
      <c r="F38" s="654"/>
      <c r="G38" s="654"/>
      <c r="H38" s="654"/>
      <c r="I38" s="654"/>
      <c r="J38" s="654"/>
      <c r="K38" s="654"/>
      <c r="L38" s="654"/>
      <c r="M38" s="654"/>
      <c r="N38" s="654"/>
      <c r="O38" s="654"/>
      <c r="P38" s="654"/>
      <c r="Q38" s="655"/>
      <c r="R38" s="656">
        <v>6142121</v>
      </c>
      <c r="S38" s="693"/>
      <c r="T38" s="693"/>
      <c r="U38" s="693"/>
      <c r="V38" s="693"/>
      <c r="W38" s="693"/>
      <c r="X38" s="693"/>
      <c r="Y38" s="698"/>
      <c r="Z38" s="699">
        <v>100</v>
      </c>
      <c r="AA38" s="699"/>
      <c r="AB38" s="699"/>
      <c r="AC38" s="699"/>
      <c r="AD38" s="700">
        <v>4041646</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t="s">
        <v>228</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3920</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557848</v>
      </c>
      <c r="CS38" s="644"/>
      <c r="CT38" s="644"/>
      <c r="CU38" s="644"/>
      <c r="CV38" s="644"/>
      <c r="CW38" s="644"/>
      <c r="CX38" s="644"/>
      <c r="CY38" s="645"/>
      <c r="CZ38" s="646">
        <v>9.5</v>
      </c>
      <c r="DA38" s="675"/>
      <c r="DB38" s="675"/>
      <c r="DC38" s="676"/>
      <c r="DD38" s="649">
        <v>507565</v>
      </c>
      <c r="DE38" s="644"/>
      <c r="DF38" s="644"/>
      <c r="DG38" s="644"/>
      <c r="DH38" s="644"/>
      <c r="DI38" s="644"/>
      <c r="DJ38" s="644"/>
      <c r="DK38" s="645"/>
      <c r="DL38" s="649">
        <v>325276</v>
      </c>
      <c r="DM38" s="644"/>
      <c r="DN38" s="644"/>
      <c r="DO38" s="644"/>
      <c r="DP38" s="644"/>
      <c r="DQ38" s="644"/>
      <c r="DR38" s="644"/>
      <c r="DS38" s="644"/>
      <c r="DT38" s="644"/>
      <c r="DU38" s="644"/>
      <c r="DV38" s="645"/>
      <c r="DW38" s="646">
        <v>7.6</v>
      </c>
      <c r="DX38" s="675"/>
      <c r="DY38" s="675"/>
      <c r="DZ38" s="675"/>
      <c r="EA38" s="675"/>
      <c r="EB38" s="675"/>
      <c r="EC38" s="677"/>
    </row>
    <row r="39" spans="2:133" ht="11.25" customHeight="1">
      <c r="AQ39" s="678" t="s">
        <v>334</v>
      </c>
      <c r="AR39" s="679"/>
      <c r="AS39" s="679"/>
      <c r="AT39" s="679"/>
      <c r="AU39" s="679"/>
      <c r="AV39" s="679"/>
      <c r="AW39" s="679"/>
      <c r="AX39" s="679"/>
      <c r="AY39" s="680"/>
      <c r="AZ39" s="641" t="s">
        <v>122</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96</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176</v>
      </c>
      <c r="CS39" s="642"/>
      <c r="CT39" s="642"/>
      <c r="CU39" s="642"/>
      <c r="CV39" s="642"/>
      <c r="CW39" s="642"/>
      <c r="CX39" s="642"/>
      <c r="CY39" s="643"/>
      <c r="CZ39" s="646">
        <v>0</v>
      </c>
      <c r="DA39" s="675"/>
      <c r="DB39" s="675"/>
      <c r="DC39" s="676"/>
      <c r="DD39" s="649" t="s">
        <v>122</v>
      </c>
      <c r="DE39" s="642"/>
      <c r="DF39" s="642"/>
      <c r="DG39" s="642"/>
      <c r="DH39" s="642"/>
      <c r="DI39" s="642"/>
      <c r="DJ39" s="642"/>
      <c r="DK39" s="643"/>
      <c r="DL39" s="649" t="s">
        <v>228</v>
      </c>
      <c r="DM39" s="642"/>
      <c r="DN39" s="642"/>
      <c r="DO39" s="642"/>
      <c r="DP39" s="642"/>
      <c r="DQ39" s="642"/>
      <c r="DR39" s="642"/>
      <c r="DS39" s="642"/>
      <c r="DT39" s="642"/>
      <c r="DU39" s="642"/>
      <c r="DV39" s="643"/>
      <c r="DW39" s="646" t="s">
        <v>122</v>
      </c>
      <c r="DX39" s="675"/>
      <c r="DY39" s="675"/>
      <c r="DZ39" s="675"/>
      <c r="EA39" s="675"/>
      <c r="EB39" s="675"/>
      <c r="EC39" s="677"/>
    </row>
    <row r="40" spans="2:133" ht="11.25" customHeight="1">
      <c r="AQ40" s="678" t="s">
        <v>338</v>
      </c>
      <c r="AR40" s="679"/>
      <c r="AS40" s="679"/>
      <c r="AT40" s="679"/>
      <c r="AU40" s="679"/>
      <c r="AV40" s="679"/>
      <c r="AW40" s="679"/>
      <c r="AX40" s="679"/>
      <c r="AY40" s="680"/>
      <c r="AZ40" s="641">
        <v>67790</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99</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t="s">
        <v>228</v>
      </c>
      <c r="CS40" s="644"/>
      <c r="CT40" s="644"/>
      <c r="CU40" s="644"/>
      <c r="CV40" s="644"/>
      <c r="CW40" s="644"/>
      <c r="CX40" s="644"/>
      <c r="CY40" s="645"/>
      <c r="CZ40" s="646" t="s">
        <v>122</v>
      </c>
      <c r="DA40" s="675"/>
      <c r="DB40" s="675"/>
      <c r="DC40" s="676"/>
      <c r="DD40" s="649" t="s">
        <v>228</v>
      </c>
      <c r="DE40" s="644"/>
      <c r="DF40" s="644"/>
      <c r="DG40" s="644"/>
      <c r="DH40" s="644"/>
      <c r="DI40" s="644"/>
      <c r="DJ40" s="644"/>
      <c r="DK40" s="645"/>
      <c r="DL40" s="649" t="s">
        <v>122</v>
      </c>
      <c r="DM40" s="644"/>
      <c r="DN40" s="644"/>
      <c r="DO40" s="644"/>
      <c r="DP40" s="644"/>
      <c r="DQ40" s="644"/>
      <c r="DR40" s="644"/>
      <c r="DS40" s="644"/>
      <c r="DT40" s="644"/>
      <c r="DU40" s="644"/>
      <c r="DV40" s="645"/>
      <c r="DW40" s="646" t="s">
        <v>122</v>
      </c>
      <c r="DX40" s="675"/>
      <c r="DY40" s="675"/>
      <c r="DZ40" s="675"/>
      <c r="EA40" s="675"/>
      <c r="EB40" s="675"/>
      <c r="EC40" s="677"/>
    </row>
    <row r="41" spans="2:133" ht="11.25" customHeight="1">
      <c r="AQ41" s="690" t="s">
        <v>341</v>
      </c>
      <c r="AR41" s="691"/>
      <c r="AS41" s="691"/>
      <c r="AT41" s="691"/>
      <c r="AU41" s="691"/>
      <c r="AV41" s="691"/>
      <c r="AW41" s="691"/>
      <c r="AX41" s="691"/>
      <c r="AY41" s="692"/>
      <c r="AZ41" s="656">
        <v>321058</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286</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122</v>
      </c>
      <c r="CS41" s="642"/>
      <c r="CT41" s="642"/>
      <c r="CU41" s="642"/>
      <c r="CV41" s="642"/>
      <c r="CW41" s="642"/>
      <c r="CX41" s="642"/>
      <c r="CY41" s="643"/>
      <c r="CZ41" s="646" t="s">
        <v>122</v>
      </c>
      <c r="DA41" s="675"/>
      <c r="DB41" s="675"/>
      <c r="DC41" s="676"/>
      <c r="DD41" s="649" t="s">
        <v>131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321263</v>
      </c>
      <c r="CS42" s="644"/>
      <c r="CT42" s="644"/>
      <c r="CU42" s="644"/>
      <c r="CV42" s="644"/>
      <c r="CW42" s="644"/>
      <c r="CX42" s="644"/>
      <c r="CY42" s="645"/>
      <c r="CZ42" s="646">
        <v>5.5</v>
      </c>
      <c r="DA42" s="647"/>
      <c r="DB42" s="647"/>
      <c r="DC42" s="648"/>
      <c r="DD42" s="649">
        <v>150328</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5171</v>
      </c>
      <c r="CS43" s="642"/>
      <c r="CT43" s="642"/>
      <c r="CU43" s="642"/>
      <c r="CV43" s="642"/>
      <c r="CW43" s="642"/>
      <c r="CX43" s="642"/>
      <c r="CY43" s="643"/>
      <c r="CZ43" s="646">
        <v>0.1</v>
      </c>
      <c r="DA43" s="675"/>
      <c r="DB43" s="675"/>
      <c r="DC43" s="676"/>
      <c r="DD43" s="649">
        <v>5171</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348</v>
      </c>
      <c r="CD44" s="669" t="s">
        <v>300</v>
      </c>
      <c r="CE44" s="670"/>
      <c r="CF44" s="638" t="s">
        <v>349</v>
      </c>
      <c r="CG44" s="639"/>
      <c r="CH44" s="639"/>
      <c r="CI44" s="639"/>
      <c r="CJ44" s="639"/>
      <c r="CK44" s="639"/>
      <c r="CL44" s="639"/>
      <c r="CM44" s="639"/>
      <c r="CN44" s="639"/>
      <c r="CO44" s="639"/>
      <c r="CP44" s="639"/>
      <c r="CQ44" s="640"/>
      <c r="CR44" s="641">
        <v>316667</v>
      </c>
      <c r="CS44" s="644"/>
      <c r="CT44" s="644"/>
      <c r="CU44" s="644"/>
      <c r="CV44" s="644"/>
      <c r="CW44" s="644"/>
      <c r="CX44" s="644"/>
      <c r="CY44" s="645"/>
      <c r="CZ44" s="646">
        <v>5.4</v>
      </c>
      <c r="DA44" s="647"/>
      <c r="DB44" s="647"/>
      <c r="DC44" s="648"/>
      <c r="DD44" s="649">
        <v>145732</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350</v>
      </c>
      <c r="CG45" s="639"/>
      <c r="CH45" s="639"/>
      <c r="CI45" s="639"/>
      <c r="CJ45" s="639"/>
      <c r="CK45" s="639"/>
      <c r="CL45" s="639"/>
      <c r="CM45" s="639"/>
      <c r="CN45" s="639"/>
      <c r="CO45" s="639"/>
      <c r="CP45" s="639"/>
      <c r="CQ45" s="640"/>
      <c r="CR45" s="641">
        <v>136053</v>
      </c>
      <c r="CS45" s="642"/>
      <c r="CT45" s="642"/>
      <c r="CU45" s="642"/>
      <c r="CV45" s="642"/>
      <c r="CW45" s="642"/>
      <c r="CX45" s="642"/>
      <c r="CY45" s="643"/>
      <c r="CZ45" s="646">
        <v>2.2999999999999998</v>
      </c>
      <c r="DA45" s="675"/>
      <c r="DB45" s="675"/>
      <c r="DC45" s="676"/>
      <c r="DD45" s="649">
        <v>9840</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351</v>
      </c>
      <c r="CG46" s="639"/>
      <c r="CH46" s="639"/>
      <c r="CI46" s="639"/>
      <c r="CJ46" s="639"/>
      <c r="CK46" s="639"/>
      <c r="CL46" s="639"/>
      <c r="CM46" s="639"/>
      <c r="CN46" s="639"/>
      <c r="CO46" s="639"/>
      <c r="CP46" s="639"/>
      <c r="CQ46" s="640"/>
      <c r="CR46" s="641">
        <v>180614</v>
      </c>
      <c r="CS46" s="644"/>
      <c r="CT46" s="644"/>
      <c r="CU46" s="644"/>
      <c r="CV46" s="644"/>
      <c r="CW46" s="644"/>
      <c r="CX46" s="644"/>
      <c r="CY46" s="645"/>
      <c r="CZ46" s="646">
        <v>3.1</v>
      </c>
      <c r="DA46" s="647"/>
      <c r="DB46" s="647"/>
      <c r="DC46" s="648"/>
      <c r="DD46" s="649">
        <v>135892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352</v>
      </c>
      <c r="CG47" s="639"/>
      <c r="CH47" s="639"/>
      <c r="CI47" s="639"/>
      <c r="CJ47" s="639"/>
      <c r="CK47" s="639"/>
      <c r="CL47" s="639"/>
      <c r="CM47" s="639"/>
      <c r="CN47" s="639"/>
      <c r="CO47" s="639"/>
      <c r="CP47" s="639"/>
      <c r="CQ47" s="640"/>
      <c r="CR47" s="641">
        <v>4596</v>
      </c>
      <c r="CS47" s="642"/>
      <c r="CT47" s="642"/>
      <c r="CU47" s="642"/>
      <c r="CV47" s="642"/>
      <c r="CW47" s="642"/>
      <c r="CX47" s="642"/>
      <c r="CY47" s="643"/>
      <c r="CZ47" s="646">
        <v>0.1</v>
      </c>
      <c r="DA47" s="675"/>
      <c r="DB47" s="675"/>
      <c r="DC47" s="676"/>
      <c r="DD47" s="649">
        <v>4596</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353</v>
      </c>
      <c r="CG48" s="639"/>
      <c r="CH48" s="639"/>
      <c r="CI48" s="639"/>
      <c r="CJ48" s="639"/>
      <c r="CK48" s="639"/>
      <c r="CL48" s="639"/>
      <c r="CM48" s="639"/>
      <c r="CN48" s="639"/>
      <c r="CO48" s="639"/>
      <c r="CP48" s="639"/>
      <c r="CQ48" s="640"/>
      <c r="CR48" s="641" t="s">
        <v>122</v>
      </c>
      <c r="CS48" s="644"/>
      <c r="CT48" s="644"/>
      <c r="CU48" s="644"/>
      <c r="CV48" s="644"/>
      <c r="CW48" s="644"/>
      <c r="CX48" s="644"/>
      <c r="CY48" s="645"/>
      <c r="CZ48" s="646" t="s">
        <v>228</v>
      </c>
      <c r="DA48" s="647"/>
      <c r="DB48" s="647"/>
      <c r="DC48" s="648"/>
      <c r="DD48" s="649" t="s">
        <v>228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354</v>
      </c>
      <c r="CE49" s="654"/>
      <c r="CF49" s="654"/>
      <c r="CG49" s="654"/>
      <c r="CH49" s="654"/>
      <c r="CI49" s="654"/>
      <c r="CJ49" s="654"/>
      <c r="CK49" s="654"/>
      <c r="CL49" s="654"/>
      <c r="CM49" s="654"/>
      <c r="CN49" s="654"/>
      <c r="CO49" s="654"/>
      <c r="CP49" s="654"/>
      <c r="CQ49" s="655"/>
      <c r="CR49" s="656">
        <v>5864167</v>
      </c>
      <c r="CS49" s="657"/>
      <c r="CT49" s="657"/>
      <c r="CU49" s="657"/>
      <c r="CV49" s="657"/>
      <c r="CW49" s="657"/>
      <c r="CX49" s="657"/>
      <c r="CY49" s="658"/>
      <c r="CZ49" s="659">
        <v>100</v>
      </c>
      <c r="DA49" s="660"/>
      <c r="DB49" s="660"/>
      <c r="DC49" s="661"/>
      <c r="DD49" s="662">
        <v>4532492</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B+S8XkcNLOy0ABZ/douvtu06hbBN327VFWXfoEMhO6NicRHMUEwCLXnzfpIUSz5mtqZSWHu9GAfDyT1HYgO0Ug==" saltValue="U0g60aptBoPp11fwoFDgn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I85" sqref="BI85"/>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1" t="s">
        <v>356</v>
      </c>
      <c r="DK2" s="1182"/>
      <c r="DL2" s="1182"/>
      <c r="DM2" s="1182"/>
      <c r="DN2" s="1182"/>
      <c r="DO2" s="1183"/>
      <c r="DP2" s="229"/>
      <c r="DQ2" s="1181" t="s">
        <v>357</v>
      </c>
      <c r="DR2" s="1182"/>
      <c r="DS2" s="1182"/>
      <c r="DT2" s="1182"/>
      <c r="DU2" s="1182"/>
      <c r="DV2" s="1182"/>
      <c r="DW2" s="1182"/>
      <c r="DX2" s="1182"/>
      <c r="DY2" s="1182"/>
      <c r="DZ2" s="118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4" t="s">
        <v>358</v>
      </c>
      <c r="B4" s="1134"/>
      <c r="C4" s="1134"/>
      <c r="D4" s="1134"/>
      <c r="E4" s="1134"/>
      <c r="F4" s="1134"/>
      <c r="G4" s="1134"/>
      <c r="H4" s="1134"/>
      <c r="I4" s="1134"/>
      <c r="J4" s="1134"/>
      <c r="K4" s="1134"/>
      <c r="L4" s="1134"/>
      <c r="M4" s="1134"/>
      <c r="N4" s="1134"/>
      <c r="O4" s="1134"/>
      <c r="P4" s="1134"/>
      <c r="Q4" s="1134"/>
      <c r="R4" s="1134"/>
      <c r="S4" s="1134"/>
      <c r="T4" s="1134"/>
      <c r="U4" s="1134"/>
      <c r="V4" s="1134"/>
      <c r="W4" s="1134"/>
      <c r="X4" s="1134"/>
      <c r="Y4" s="1134"/>
      <c r="Z4" s="1134"/>
      <c r="AA4" s="1134"/>
      <c r="AB4" s="1134"/>
      <c r="AC4" s="1134"/>
      <c r="AD4" s="1134"/>
      <c r="AE4" s="1134"/>
      <c r="AF4" s="1134"/>
      <c r="AG4" s="1134"/>
      <c r="AH4" s="1134"/>
      <c r="AI4" s="1134"/>
      <c r="AJ4" s="1134"/>
      <c r="AK4" s="1134"/>
      <c r="AL4" s="1134"/>
      <c r="AM4" s="1134"/>
      <c r="AN4" s="1134"/>
      <c r="AO4" s="1134"/>
      <c r="AP4" s="1134"/>
      <c r="AQ4" s="1134"/>
      <c r="AR4" s="1134"/>
      <c r="AS4" s="1134"/>
      <c r="AT4" s="1134"/>
      <c r="AU4" s="1134"/>
      <c r="AV4" s="1134"/>
      <c r="AW4" s="1134"/>
      <c r="AX4" s="1134"/>
      <c r="AY4" s="1134"/>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4"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9" t="s">
        <v>374</v>
      </c>
      <c r="DH5" s="1170"/>
      <c r="DI5" s="1170"/>
      <c r="DJ5" s="1170"/>
      <c r="DK5" s="1171"/>
      <c r="DL5" s="1169" t="s">
        <v>375</v>
      </c>
      <c r="DM5" s="1170"/>
      <c r="DN5" s="1170"/>
      <c r="DO5" s="1170"/>
      <c r="DP5" s="1171"/>
      <c r="DQ5" s="1070" t="s">
        <v>376</v>
      </c>
      <c r="DR5" s="1071"/>
      <c r="DS5" s="1071"/>
      <c r="DT5" s="1071"/>
      <c r="DU5" s="1072"/>
      <c r="DV5" s="1070" t="s">
        <v>367</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5"/>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2"/>
      <c r="DH6" s="1173"/>
      <c r="DI6" s="1173"/>
      <c r="DJ6" s="1173"/>
      <c r="DK6" s="1174"/>
      <c r="DL6" s="1172"/>
      <c r="DM6" s="1173"/>
      <c r="DN6" s="1173"/>
      <c r="DO6" s="1173"/>
      <c r="DP6" s="1174"/>
      <c r="DQ6" s="1073"/>
      <c r="DR6" s="1074"/>
      <c r="DS6" s="1074"/>
      <c r="DT6" s="1074"/>
      <c r="DU6" s="1075"/>
      <c r="DV6" s="1073"/>
      <c r="DW6" s="1074"/>
      <c r="DX6" s="1074"/>
      <c r="DY6" s="1074"/>
      <c r="DZ6" s="1087"/>
      <c r="EA6" s="234"/>
    </row>
    <row r="7" spans="1:131" s="235" customFormat="1" ht="26.25" customHeight="1" thickTop="1">
      <c r="A7" s="238">
        <v>1</v>
      </c>
      <c r="B7" s="1121" t="s">
        <v>377</v>
      </c>
      <c r="C7" s="1122"/>
      <c r="D7" s="1122"/>
      <c r="E7" s="1122"/>
      <c r="F7" s="1122"/>
      <c r="G7" s="1122"/>
      <c r="H7" s="1122"/>
      <c r="I7" s="1122"/>
      <c r="J7" s="1122"/>
      <c r="K7" s="1122"/>
      <c r="L7" s="1122"/>
      <c r="M7" s="1122"/>
      <c r="N7" s="1122"/>
      <c r="O7" s="1122"/>
      <c r="P7" s="1123"/>
      <c r="Q7" s="1175">
        <v>6145</v>
      </c>
      <c r="R7" s="1176"/>
      <c r="S7" s="1176"/>
      <c r="T7" s="1176"/>
      <c r="U7" s="1176"/>
      <c r="V7" s="1176">
        <v>5867</v>
      </c>
      <c r="W7" s="1176"/>
      <c r="X7" s="1176"/>
      <c r="Y7" s="1176"/>
      <c r="Z7" s="1176"/>
      <c r="AA7" s="1176">
        <v>278</v>
      </c>
      <c r="AB7" s="1176"/>
      <c r="AC7" s="1176"/>
      <c r="AD7" s="1176"/>
      <c r="AE7" s="1177"/>
      <c r="AF7" s="1178">
        <v>268</v>
      </c>
      <c r="AG7" s="1179"/>
      <c r="AH7" s="1179"/>
      <c r="AI7" s="1179"/>
      <c r="AJ7" s="1180"/>
      <c r="AK7" s="1162">
        <v>104</v>
      </c>
      <c r="AL7" s="1163"/>
      <c r="AM7" s="1163"/>
      <c r="AN7" s="1163"/>
      <c r="AO7" s="1163"/>
      <c r="AP7" s="1163">
        <v>5510</v>
      </c>
      <c r="AQ7" s="1163"/>
      <c r="AR7" s="1163"/>
      <c r="AS7" s="1163"/>
      <c r="AT7" s="1163"/>
      <c r="AU7" s="1164"/>
      <c r="AV7" s="1164"/>
      <c r="AW7" s="1164"/>
      <c r="AX7" s="1164"/>
      <c r="AY7" s="1165"/>
      <c r="AZ7" s="232"/>
      <c r="BA7" s="232"/>
      <c r="BB7" s="232"/>
      <c r="BC7" s="232"/>
      <c r="BD7" s="232"/>
      <c r="BE7" s="233"/>
      <c r="BF7" s="233"/>
      <c r="BG7" s="233"/>
      <c r="BH7" s="233"/>
      <c r="BI7" s="233"/>
      <c r="BJ7" s="233"/>
      <c r="BK7" s="233"/>
      <c r="BL7" s="233"/>
      <c r="BM7" s="233"/>
      <c r="BN7" s="233"/>
      <c r="BO7" s="233"/>
      <c r="BP7" s="233"/>
      <c r="BQ7" s="239">
        <v>1</v>
      </c>
      <c r="BR7" s="240"/>
      <c r="BS7" s="1166"/>
      <c r="BT7" s="1167"/>
      <c r="BU7" s="1167"/>
      <c r="BV7" s="1167"/>
      <c r="BW7" s="1167"/>
      <c r="BX7" s="1167"/>
      <c r="BY7" s="1167"/>
      <c r="BZ7" s="1167"/>
      <c r="CA7" s="1167"/>
      <c r="CB7" s="1167"/>
      <c r="CC7" s="1167"/>
      <c r="CD7" s="1167"/>
      <c r="CE7" s="1167"/>
      <c r="CF7" s="1167"/>
      <c r="CG7" s="1168"/>
      <c r="CH7" s="1159"/>
      <c r="CI7" s="1160"/>
      <c r="CJ7" s="1160"/>
      <c r="CK7" s="1160"/>
      <c r="CL7" s="1161"/>
      <c r="CM7" s="1159"/>
      <c r="CN7" s="1160"/>
      <c r="CO7" s="1160"/>
      <c r="CP7" s="1160"/>
      <c r="CQ7" s="1161"/>
      <c r="CR7" s="1159"/>
      <c r="CS7" s="1160"/>
      <c r="CT7" s="1160"/>
      <c r="CU7" s="1160"/>
      <c r="CV7" s="1161"/>
      <c r="CW7" s="1159"/>
      <c r="CX7" s="1160"/>
      <c r="CY7" s="1160"/>
      <c r="CZ7" s="1160"/>
      <c r="DA7" s="1161"/>
      <c r="DB7" s="1159"/>
      <c r="DC7" s="1160"/>
      <c r="DD7" s="1160"/>
      <c r="DE7" s="1160"/>
      <c r="DF7" s="1161"/>
      <c r="DG7" s="1159"/>
      <c r="DH7" s="1160"/>
      <c r="DI7" s="1160"/>
      <c r="DJ7" s="1160"/>
      <c r="DK7" s="1161"/>
      <c r="DL7" s="1159"/>
      <c r="DM7" s="1160"/>
      <c r="DN7" s="1160"/>
      <c r="DO7" s="1160"/>
      <c r="DP7" s="1161"/>
      <c r="DQ7" s="1159"/>
      <c r="DR7" s="1160"/>
      <c r="DS7" s="1160"/>
      <c r="DT7" s="1160"/>
      <c r="DU7" s="1161"/>
      <c r="DV7" s="1186"/>
      <c r="DW7" s="1187"/>
      <c r="DX7" s="1187"/>
      <c r="DY7" s="1187"/>
      <c r="DZ7" s="1188"/>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7"/>
      <c r="AL8" s="1158"/>
      <c r="AM8" s="1158"/>
      <c r="AN8" s="1158"/>
      <c r="AO8" s="1158"/>
      <c r="AP8" s="1158"/>
      <c r="AQ8" s="1158"/>
      <c r="AR8" s="1158"/>
      <c r="AS8" s="1158"/>
      <c r="AT8" s="1158"/>
      <c r="AU8" s="1155"/>
      <c r="AV8" s="1155"/>
      <c r="AW8" s="1155"/>
      <c r="AX8" s="1155"/>
      <c r="AY8" s="1156"/>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7"/>
      <c r="AL9" s="1158"/>
      <c r="AM9" s="1158"/>
      <c r="AN9" s="1158"/>
      <c r="AO9" s="1158"/>
      <c r="AP9" s="1158"/>
      <c r="AQ9" s="1158"/>
      <c r="AR9" s="1158"/>
      <c r="AS9" s="1158"/>
      <c r="AT9" s="1158"/>
      <c r="AU9" s="1155"/>
      <c r="AV9" s="1155"/>
      <c r="AW9" s="1155"/>
      <c r="AX9" s="1155"/>
      <c r="AY9" s="1156"/>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7"/>
      <c r="AL10" s="1158"/>
      <c r="AM10" s="1158"/>
      <c r="AN10" s="1158"/>
      <c r="AO10" s="1158"/>
      <c r="AP10" s="1158"/>
      <c r="AQ10" s="1158"/>
      <c r="AR10" s="1158"/>
      <c r="AS10" s="1158"/>
      <c r="AT10" s="1158"/>
      <c r="AU10" s="1155"/>
      <c r="AV10" s="1155"/>
      <c r="AW10" s="1155"/>
      <c r="AX10" s="1155"/>
      <c r="AY10" s="1156"/>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7"/>
      <c r="AL11" s="1158"/>
      <c r="AM11" s="1158"/>
      <c r="AN11" s="1158"/>
      <c r="AO11" s="1158"/>
      <c r="AP11" s="1158"/>
      <c r="AQ11" s="1158"/>
      <c r="AR11" s="1158"/>
      <c r="AS11" s="1158"/>
      <c r="AT11" s="1158"/>
      <c r="AU11" s="1155"/>
      <c r="AV11" s="1155"/>
      <c r="AW11" s="1155"/>
      <c r="AX11" s="1155"/>
      <c r="AY11" s="1156"/>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7"/>
      <c r="AL12" s="1158"/>
      <c r="AM12" s="1158"/>
      <c r="AN12" s="1158"/>
      <c r="AO12" s="1158"/>
      <c r="AP12" s="1158"/>
      <c r="AQ12" s="1158"/>
      <c r="AR12" s="1158"/>
      <c r="AS12" s="1158"/>
      <c r="AT12" s="1158"/>
      <c r="AU12" s="1155"/>
      <c r="AV12" s="1155"/>
      <c r="AW12" s="1155"/>
      <c r="AX12" s="1155"/>
      <c r="AY12" s="1156"/>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7"/>
      <c r="AL13" s="1158"/>
      <c r="AM13" s="1158"/>
      <c r="AN13" s="1158"/>
      <c r="AO13" s="1158"/>
      <c r="AP13" s="1158"/>
      <c r="AQ13" s="1158"/>
      <c r="AR13" s="1158"/>
      <c r="AS13" s="1158"/>
      <c r="AT13" s="1158"/>
      <c r="AU13" s="1155"/>
      <c r="AV13" s="1155"/>
      <c r="AW13" s="1155"/>
      <c r="AX13" s="1155"/>
      <c r="AY13" s="1156"/>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7"/>
      <c r="AL14" s="1158"/>
      <c r="AM14" s="1158"/>
      <c r="AN14" s="1158"/>
      <c r="AO14" s="1158"/>
      <c r="AP14" s="1158"/>
      <c r="AQ14" s="1158"/>
      <c r="AR14" s="1158"/>
      <c r="AS14" s="1158"/>
      <c r="AT14" s="1158"/>
      <c r="AU14" s="1155"/>
      <c r="AV14" s="1155"/>
      <c r="AW14" s="1155"/>
      <c r="AX14" s="1155"/>
      <c r="AY14" s="1156"/>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7"/>
      <c r="AL15" s="1158"/>
      <c r="AM15" s="1158"/>
      <c r="AN15" s="1158"/>
      <c r="AO15" s="1158"/>
      <c r="AP15" s="1158"/>
      <c r="AQ15" s="1158"/>
      <c r="AR15" s="1158"/>
      <c r="AS15" s="1158"/>
      <c r="AT15" s="1158"/>
      <c r="AU15" s="1155"/>
      <c r="AV15" s="1155"/>
      <c r="AW15" s="1155"/>
      <c r="AX15" s="1155"/>
      <c r="AY15" s="1156"/>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7"/>
      <c r="AL16" s="1158"/>
      <c r="AM16" s="1158"/>
      <c r="AN16" s="1158"/>
      <c r="AO16" s="1158"/>
      <c r="AP16" s="1158"/>
      <c r="AQ16" s="1158"/>
      <c r="AR16" s="1158"/>
      <c r="AS16" s="1158"/>
      <c r="AT16" s="1158"/>
      <c r="AU16" s="1155"/>
      <c r="AV16" s="1155"/>
      <c r="AW16" s="1155"/>
      <c r="AX16" s="1155"/>
      <c r="AY16" s="1156"/>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7"/>
      <c r="AL17" s="1158"/>
      <c r="AM17" s="1158"/>
      <c r="AN17" s="1158"/>
      <c r="AO17" s="1158"/>
      <c r="AP17" s="1158"/>
      <c r="AQ17" s="1158"/>
      <c r="AR17" s="1158"/>
      <c r="AS17" s="1158"/>
      <c r="AT17" s="1158"/>
      <c r="AU17" s="1155"/>
      <c r="AV17" s="1155"/>
      <c r="AW17" s="1155"/>
      <c r="AX17" s="1155"/>
      <c r="AY17" s="1156"/>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7"/>
      <c r="AL18" s="1158"/>
      <c r="AM18" s="1158"/>
      <c r="AN18" s="1158"/>
      <c r="AO18" s="1158"/>
      <c r="AP18" s="1158"/>
      <c r="AQ18" s="1158"/>
      <c r="AR18" s="1158"/>
      <c r="AS18" s="1158"/>
      <c r="AT18" s="1158"/>
      <c r="AU18" s="1155"/>
      <c r="AV18" s="1155"/>
      <c r="AW18" s="1155"/>
      <c r="AX18" s="1155"/>
      <c r="AY18" s="1156"/>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7"/>
      <c r="AL19" s="1158"/>
      <c r="AM19" s="1158"/>
      <c r="AN19" s="1158"/>
      <c r="AO19" s="1158"/>
      <c r="AP19" s="1158"/>
      <c r="AQ19" s="1158"/>
      <c r="AR19" s="1158"/>
      <c r="AS19" s="1158"/>
      <c r="AT19" s="1158"/>
      <c r="AU19" s="1155"/>
      <c r="AV19" s="1155"/>
      <c r="AW19" s="1155"/>
      <c r="AX19" s="1155"/>
      <c r="AY19" s="1156"/>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7"/>
      <c r="AL20" s="1158"/>
      <c r="AM20" s="1158"/>
      <c r="AN20" s="1158"/>
      <c r="AO20" s="1158"/>
      <c r="AP20" s="1158"/>
      <c r="AQ20" s="1158"/>
      <c r="AR20" s="1158"/>
      <c r="AS20" s="1158"/>
      <c r="AT20" s="1158"/>
      <c r="AU20" s="1155"/>
      <c r="AV20" s="1155"/>
      <c r="AW20" s="1155"/>
      <c r="AX20" s="1155"/>
      <c r="AY20" s="1156"/>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7"/>
      <c r="AL21" s="1158"/>
      <c r="AM21" s="1158"/>
      <c r="AN21" s="1158"/>
      <c r="AO21" s="1158"/>
      <c r="AP21" s="1158"/>
      <c r="AQ21" s="1158"/>
      <c r="AR21" s="1158"/>
      <c r="AS21" s="1158"/>
      <c r="AT21" s="1158"/>
      <c r="AU21" s="1155"/>
      <c r="AV21" s="1155"/>
      <c r="AW21" s="1155"/>
      <c r="AX21" s="1155"/>
      <c r="AY21" s="1156"/>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2"/>
      <c r="R22" s="1153"/>
      <c r="S22" s="1153"/>
      <c r="T22" s="1153"/>
      <c r="U22" s="1153"/>
      <c r="V22" s="1153"/>
      <c r="W22" s="1153"/>
      <c r="X22" s="1153"/>
      <c r="Y22" s="1153"/>
      <c r="Z22" s="1153"/>
      <c r="AA22" s="1153"/>
      <c r="AB22" s="1153"/>
      <c r="AC22" s="1153"/>
      <c r="AD22" s="1153"/>
      <c r="AE22" s="1154"/>
      <c r="AF22" s="1088"/>
      <c r="AG22" s="1089"/>
      <c r="AH22" s="1089"/>
      <c r="AI22" s="1089"/>
      <c r="AJ22" s="1090"/>
      <c r="AK22" s="1148"/>
      <c r="AL22" s="1149"/>
      <c r="AM22" s="1149"/>
      <c r="AN22" s="1149"/>
      <c r="AO22" s="1149"/>
      <c r="AP22" s="1149"/>
      <c r="AQ22" s="1149"/>
      <c r="AR22" s="1149"/>
      <c r="AS22" s="1149"/>
      <c r="AT22" s="1149"/>
      <c r="AU22" s="1150"/>
      <c r="AV22" s="1150"/>
      <c r="AW22" s="1150"/>
      <c r="AX22" s="1150"/>
      <c r="AY22" s="1151"/>
      <c r="AZ22" s="1104" t="s">
        <v>378</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379</v>
      </c>
      <c r="B23" s="1013" t="s">
        <v>380</v>
      </c>
      <c r="C23" s="1014"/>
      <c r="D23" s="1014"/>
      <c r="E23" s="1014"/>
      <c r="F23" s="1014"/>
      <c r="G23" s="1014"/>
      <c r="H23" s="1014"/>
      <c r="I23" s="1014"/>
      <c r="J23" s="1014"/>
      <c r="K23" s="1014"/>
      <c r="L23" s="1014"/>
      <c r="M23" s="1014"/>
      <c r="N23" s="1014"/>
      <c r="O23" s="1014"/>
      <c r="P23" s="1015"/>
      <c r="Q23" s="1139">
        <v>6145</v>
      </c>
      <c r="R23" s="1140"/>
      <c r="S23" s="1140"/>
      <c r="T23" s="1140"/>
      <c r="U23" s="1140"/>
      <c r="V23" s="1140">
        <v>5867</v>
      </c>
      <c r="W23" s="1140"/>
      <c r="X23" s="1140"/>
      <c r="Y23" s="1140"/>
      <c r="Z23" s="1140"/>
      <c r="AA23" s="1140">
        <v>278</v>
      </c>
      <c r="AB23" s="1140"/>
      <c r="AC23" s="1140"/>
      <c r="AD23" s="1140"/>
      <c r="AE23" s="1141"/>
      <c r="AF23" s="1142">
        <v>268</v>
      </c>
      <c r="AG23" s="1140"/>
      <c r="AH23" s="1140"/>
      <c r="AI23" s="1140"/>
      <c r="AJ23" s="1143"/>
      <c r="AK23" s="1144"/>
      <c r="AL23" s="1145"/>
      <c r="AM23" s="1145"/>
      <c r="AN23" s="1145"/>
      <c r="AO23" s="1145"/>
      <c r="AP23" s="1140">
        <v>5510</v>
      </c>
      <c r="AQ23" s="1140"/>
      <c r="AR23" s="1140"/>
      <c r="AS23" s="1140"/>
      <c r="AT23" s="1140"/>
      <c r="AU23" s="1146"/>
      <c r="AV23" s="1146"/>
      <c r="AW23" s="1146"/>
      <c r="AX23" s="1146"/>
      <c r="AY23" s="1147"/>
      <c r="AZ23" s="1136" t="s">
        <v>381</v>
      </c>
      <c r="BA23" s="1137"/>
      <c r="BB23" s="1137"/>
      <c r="BC23" s="1137"/>
      <c r="BD23" s="1138"/>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5" t="s">
        <v>382</v>
      </c>
      <c r="B24" s="1135"/>
      <c r="C24" s="1135"/>
      <c r="D24" s="1135"/>
      <c r="E24" s="1135"/>
      <c r="F24" s="1135"/>
      <c r="G24" s="1135"/>
      <c r="H24" s="1135"/>
      <c r="I24" s="1135"/>
      <c r="J24" s="1135"/>
      <c r="K24" s="1135"/>
      <c r="L24" s="1135"/>
      <c r="M24" s="1135"/>
      <c r="N24" s="1135"/>
      <c r="O24" s="1135"/>
      <c r="P24" s="1135"/>
      <c r="Q24" s="1135"/>
      <c r="R24" s="1135"/>
      <c r="S24" s="1135"/>
      <c r="T24" s="1135"/>
      <c r="U24" s="1135"/>
      <c r="V24" s="1135"/>
      <c r="W24" s="1135"/>
      <c r="X24" s="1135"/>
      <c r="Y24" s="1135"/>
      <c r="Z24" s="1135"/>
      <c r="AA24" s="1135"/>
      <c r="AB24" s="1135"/>
      <c r="AC24" s="1135"/>
      <c r="AD24" s="1135"/>
      <c r="AE24" s="1135"/>
      <c r="AF24" s="1135"/>
      <c r="AG24" s="1135"/>
      <c r="AH24" s="1135"/>
      <c r="AI24" s="1135"/>
      <c r="AJ24" s="1135"/>
      <c r="AK24" s="1135"/>
      <c r="AL24" s="1135"/>
      <c r="AM24" s="1135"/>
      <c r="AN24" s="1135"/>
      <c r="AO24" s="1135"/>
      <c r="AP24" s="1135"/>
      <c r="AQ24" s="1135"/>
      <c r="AR24" s="1135"/>
      <c r="AS24" s="1135"/>
      <c r="AT24" s="1135"/>
      <c r="AU24" s="1135"/>
      <c r="AV24" s="1135"/>
      <c r="AW24" s="1135"/>
      <c r="AX24" s="1135"/>
      <c r="AY24" s="1135"/>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4" t="s">
        <v>383</v>
      </c>
      <c r="B25" s="1134"/>
      <c r="C25" s="1134"/>
      <c r="D25" s="1134"/>
      <c r="E25" s="1134"/>
      <c r="F25" s="1134"/>
      <c r="G25" s="1134"/>
      <c r="H25" s="1134"/>
      <c r="I25" s="1134"/>
      <c r="J25" s="1134"/>
      <c r="K25" s="1134"/>
      <c r="L25" s="1134"/>
      <c r="M25" s="1134"/>
      <c r="N25" s="1134"/>
      <c r="O25" s="1134"/>
      <c r="P25" s="1134"/>
      <c r="Q25" s="1134"/>
      <c r="R25" s="1134"/>
      <c r="S25" s="1134"/>
      <c r="T25" s="1134"/>
      <c r="U25" s="1134"/>
      <c r="V25" s="1134"/>
      <c r="W25" s="1134"/>
      <c r="X25" s="1134"/>
      <c r="Y25" s="1134"/>
      <c r="Z25" s="1134"/>
      <c r="AA25" s="1134"/>
      <c r="AB25" s="1134"/>
      <c r="AC25" s="1134"/>
      <c r="AD25" s="1134"/>
      <c r="AE25" s="1134"/>
      <c r="AF25" s="1134"/>
      <c r="AG25" s="1134"/>
      <c r="AH25" s="1134"/>
      <c r="AI25" s="1134"/>
      <c r="AJ25" s="1134"/>
      <c r="AK25" s="1134"/>
      <c r="AL25" s="1134"/>
      <c r="AM25" s="1134"/>
      <c r="AN25" s="1134"/>
      <c r="AO25" s="1134"/>
      <c r="AP25" s="1134"/>
      <c r="AQ25" s="1134"/>
      <c r="AR25" s="1134"/>
      <c r="AS25" s="1134"/>
      <c r="AT25" s="1134"/>
      <c r="AU25" s="1134"/>
      <c r="AV25" s="1134"/>
      <c r="AW25" s="1134"/>
      <c r="AX25" s="1134"/>
      <c r="AY25" s="1134"/>
      <c r="AZ25" s="1134"/>
      <c r="BA25" s="1134"/>
      <c r="BB25" s="1134"/>
      <c r="BC25" s="1134"/>
      <c r="BD25" s="1134"/>
      <c r="BE25" s="1134"/>
      <c r="BF25" s="1134"/>
      <c r="BG25" s="1134"/>
      <c r="BH25" s="1134"/>
      <c r="BI25" s="1134"/>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360</v>
      </c>
      <c r="B26" s="1065"/>
      <c r="C26" s="1065"/>
      <c r="D26" s="1065"/>
      <c r="E26" s="1065"/>
      <c r="F26" s="1065"/>
      <c r="G26" s="1065"/>
      <c r="H26" s="1065"/>
      <c r="I26" s="1065"/>
      <c r="J26" s="1065"/>
      <c r="K26" s="1065"/>
      <c r="L26" s="1065"/>
      <c r="M26" s="1065"/>
      <c r="N26" s="1065"/>
      <c r="O26" s="1065"/>
      <c r="P26" s="1066"/>
      <c r="Q26" s="1070" t="s">
        <v>384</v>
      </c>
      <c r="R26" s="1071"/>
      <c r="S26" s="1071"/>
      <c r="T26" s="1071"/>
      <c r="U26" s="1072"/>
      <c r="V26" s="1070" t="s">
        <v>385</v>
      </c>
      <c r="W26" s="1071"/>
      <c r="X26" s="1071"/>
      <c r="Y26" s="1071"/>
      <c r="Z26" s="1072"/>
      <c r="AA26" s="1070" t="s">
        <v>386</v>
      </c>
      <c r="AB26" s="1071"/>
      <c r="AC26" s="1071"/>
      <c r="AD26" s="1071"/>
      <c r="AE26" s="1071"/>
      <c r="AF26" s="1130" t="s">
        <v>387</v>
      </c>
      <c r="AG26" s="1077"/>
      <c r="AH26" s="1077"/>
      <c r="AI26" s="1077"/>
      <c r="AJ26" s="1131"/>
      <c r="AK26" s="1071" t="s">
        <v>388</v>
      </c>
      <c r="AL26" s="1071"/>
      <c r="AM26" s="1071"/>
      <c r="AN26" s="1071"/>
      <c r="AO26" s="1072"/>
      <c r="AP26" s="1070" t="s">
        <v>389</v>
      </c>
      <c r="AQ26" s="1071"/>
      <c r="AR26" s="1071"/>
      <c r="AS26" s="1071"/>
      <c r="AT26" s="1072"/>
      <c r="AU26" s="1070" t="s">
        <v>390</v>
      </c>
      <c r="AV26" s="1071"/>
      <c r="AW26" s="1071"/>
      <c r="AX26" s="1071"/>
      <c r="AY26" s="1072"/>
      <c r="AZ26" s="1070" t="s">
        <v>391</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2"/>
      <c r="AG27" s="1080"/>
      <c r="AH27" s="1080"/>
      <c r="AI27" s="1080"/>
      <c r="AJ27" s="1133"/>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21" t="s">
        <v>392</v>
      </c>
      <c r="C28" s="1122"/>
      <c r="D28" s="1122"/>
      <c r="E28" s="1122"/>
      <c r="F28" s="1122"/>
      <c r="G28" s="1122"/>
      <c r="H28" s="1122"/>
      <c r="I28" s="1122"/>
      <c r="J28" s="1122"/>
      <c r="K28" s="1122"/>
      <c r="L28" s="1122"/>
      <c r="M28" s="1122"/>
      <c r="N28" s="1122"/>
      <c r="O28" s="1122"/>
      <c r="P28" s="1123"/>
      <c r="Q28" s="1124">
        <v>1929</v>
      </c>
      <c r="R28" s="1125"/>
      <c r="S28" s="1125"/>
      <c r="T28" s="1125"/>
      <c r="U28" s="1125"/>
      <c r="V28" s="1125">
        <v>1876</v>
      </c>
      <c r="W28" s="1125"/>
      <c r="X28" s="1125"/>
      <c r="Y28" s="1125"/>
      <c r="Z28" s="1125"/>
      <c r="AA28" s="1125">
        <v>53</v>
      </c>
      <c r="AB28" s="1125"/>
      <c r="AC28" s="1125"/>
      <c r="AD28" s="1125"/>
      <c r="AE28" s="1126"/>
      <c r="AF28" s="1127">
        <v>53</v>
      </c>
      <c r="AG28" s="1125"/>
      <c r="AH28" s="1125"/>
      <c r="AI28" s="1125"/>
      <c r="AJ28" s="1128"/>
      <c r="AK28" s="1129">
        <v>68</v>
      </c>
      <c r="AL28" s="1118"/>
      <c r="AM28" s="1118"/>
      <c r="AN28" s="1118"/>
      <c r="AO28" s="1118"/>
      <c r="AP28" s="1118" t="s">
        <v>569</v>
      </c>
      <c r="AQ28" s="1118"/>
      <c r="AR28" s="1118"/>
      <c r="AS28" s="1118"/>
      <c r="AT28" s="1118"/>
      <c r="AU28" s="1118" t="s">
        <v>569</v>
      </c>
      <c r="AV28" s="1118"/>
      <c r="AW28" s="1118"/>
      <c r="AX28" s="1118"/>
      <c r="AY28" s="1118"/>
      <c r="AZ28" s="1118" t="s">
        <v>569</v>
      </c>
      <c r="BA28" s="1118"/>
      <c r="BB28" s="1118"/>
      <c r="BC28" s="1118"/>
      <c r="BD28" s="1118"/>
      <c r="BE28" s="1119"/>
      <c r="BF28" s="1119"/>
      <c r="BG28" s="1119"/>
      <c r="BH28" s="1119"/>
      <c r="BI28" s="1120"/>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393</v>
      </c>
      <c r="C29" s="1107"/>
      <c r="D29" s="1107"/>
      <c r="E29" s="1107"/>
      <c r="F29" s="1107"/>
      <c r="G29" s="1107"/>
      <c r="H29" s="1107"/>
      <c r="I29" s="1107"/>
      <c r="J29" s="1107"/>
      <c r="K29" s="1107"/>
      <c r="L29" s="1107"/>
      <c r="M29" s="1107"/>
      <c r="N29" s="1107"/>
      <c r="O29" s="1107"/>
      <c r="P29" s="1108"/>
      <c r="Q29" s="1112">
        <v>1033</v>
      </c>
      <c r="R29" s="1113"/>
      <c r="S29" s="1113"/>
      <c r="T29" s="1113"/>
      <c r="U29" s="1113"/>
      <c r="V29" s="1113">
        <v>943</v>
      </c>
      <c r="W29" s="1113"/>
      <c r="X29" s="1113"/>
      <c r="Y29" s="1113"/>
      <c r="Z29" s="1113"/>
      <c r="AA29" s="1113">
        <v>90</v>
      </c>
      <c r="AB29" s="1113"/>
      <c r="AC29" s="1113"/>
      <c r="AD29" s="1113"/>
      <c r="AE29" s="1114"/>
      <c r="AF29" s="1088">
        <v>90</v>
      </c>
      <c r="AG29" s="1089"/>
      <c r="AH29" s="1089"/>
      <c r="AI29" s="1089"/>
      <c r="AJ29" s="1090"/>
      <c r="AK29" s="1049">
        <v>166</v>
      </c>
      <c r="AL29" s="1040"/>
      <c r="AM29" s="1040"/>
      <c r="AN29" s="1040"/>
      <c r="AO29" s="1040"/>
      <c r="AP29" s="1050" t="s">
        <v>501</v>
      </c>
      <c r="AQ29" s="1048"/>
      <c r="AR29" s="1048"/>
      <c r="AS29" s="1048"/>
      <c r="AT29" s="1049"/>
      <c r="AU29" s="1050" t="s">
        <v>501</v>
      </c>
      <c r="AV29" s="1048"/>
      <c r="AW29" s="1048"/>
      <c r="AX29" s="1048"/>
      <c r="AY29" s="1049"/>
      <c r="AZ29" s="1115" t="s">
        <v>501</v>
      </c>
      <c r="BA29" s="1116"/>
      <c r="BB29" s="1116"/>
      <c r="BC29" s="1116"/>
      <c r="BD29" s="1117"/>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394</v>
      </c>
      <c r="C30" s="1107"/>
      <c r="D30" s="1107"/>
      <c r="E30" s="1107"/>
      <c r="F30" s="1107"/>
      <c r="G30" s="1107"/>
      <c r="H30" s="1107"/>
      <c r="I30" s="1107"/>
      <c r="J30" s="1107"/>
      <c r="K30" s="1107"/>
      <c r="L30" s="1107"/>
      <c r="M30" s="1107"/>
      <c r="N30" s="1107"/>
      <c r="O30" s="1107"/>
      <c r="P30" s="1108"/>
      <c r="Q30" s="1112">
        <v>158</v>
      </c>
      <c r="R30" s="1113"/>
      <c r="S30" s="1113"/>
      <c r="T30" s="1113"/>
      <c r="U30" s="1113"/>
      <c r="V30" s="1113">
        <v>140</v>
      </c>
      <c r="W30" s="1113"/>
      <c r="X30" s="1113"/>
      <c r="Y30" s="1113"/>
      <c r="Z30" s="1113"/>
      <c r="AA30" s="1113">
        <v>18</v>
      </c>
      <c r="AB30" s="1113"/>
      <c r="AC30" s="1113"/>
      <c r="AD30" s="1113"/>
      <c r="AE30" s="1114"/>
      <c r="AF30" s="1088">
        <v>18</v>
      </c>
      <c r="AG30" s="1089"/>
      <c r="AH30" s="1089"/>
      <c r="AI30" s="1089"/>
      <c r="AJ30" s="1090"/>
      <c r="AK30" s="1049">
        <v>32</v>
      </c>
      <c r="AL30" s="1040"/>
      <c r="AM30" s="1040"/>
      <c r="AN30" s="1040"/>
      <c r="AO30" s="1040"/>
      <c r="AP30" s="1050" t="s">
        <v>501</v>
      </c>
      <c r="AQ30" s="1048"/>
      <c r="AR30" s="1048"/>
      <c r="AS30" s="1048"/>
      <c r="AT30" s="1049"/>
      <c r="AU30" s="1050" t="s">
        <v>501</v>
      </c>
      <c r="AV30" s="1048"/>
      <c r="AW30" s="1048"/>
      <c r="AX30" s="1048"/>
      <c r="AY30" s="1049"/>
      <c r="AZ30" s="1115" t="s">
        <v>501</v>
      </c>
      <c r="BA30" s="1116"/>
      <c r="BB30" s="1116"/>
      <c r="BC30" s="1116"/>
      <c r="BD30" s="1117"/>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395</v>
      </c>
      <c r="C31" s="1107"/>
      <c r="D31" s="1107"/>
      <c r="E31" s="1107"/>
      <c r="F31" s="1107"/>
      <c r="G31" s="1107"/>
      <c r="H31" s="1107"/>
      <c r="I31" s="1107"/>
      <c r="J31" s="1107"/>
      <c r="K31" s="1107"/>
      <c r="L31" s="1107"/>
      <c r="M31" s="1107"/>
      <c r="N31" s="1107"/>
      <c r="O31" s="1107"/>
      <c r="P31" s="1108"/>
      <c r="Q31" s="1112">
        <v>388</v>
      </c>
      <c r="R31" s="1113"/>
      <c r="S31" s="1113"/>
      <c r="T31" s="1113"/>
      <c r="U31" s="1113"/>
      <c r="V31" s="1113">
        <v>340</v>
      </c>
      <c r="W31" s="1113"/>
      <c r="X31" s="1113"/>
      <c r="Y31" s="1113"/>
      <c r="Z31" s="1113"/>
      <c r="AA31" s="1113">
        <v>48</v>
      </c>
      <c r="AB31" s="1113"/>
      <c r="AC31" s="1113"/>
      <c r="AD31" s="1113"/>
      <c r="AE31" s="1114"/>
      <c r="AF31" s="1088">
        <v>932</v>
      </c>
      <c r="AG31" s="1089"/>
      <c r="AH31" s="1089"/>
      <c r="AI31" s="1089"/>
      <c r="AJ31" s="1090"/>
      <c r="AK31" s="1049">
        <v>1</v>
      </c>
      <c r="AL31" s="1040"/>
      <c r="AM31" s="1040"/>
      <c r="AN31" s="1040"/>
      <c r="AO31" s="1040"/>
      <c r="AP31" s="1040">
        <v>274</v>
      </c>
      <c r="AQ31" s="1040"/>
      <c r="AR31" s="1040"/>
      <c r="AS31" s="1040"/>
      <c r="AT31" s="1040"/>
      <c r="AU31" s="1040">
        <v>1</v>
      </c>
      <c r="AV31" s="1040"/>
      <c r="AW31" s="1040"/>
      <c r="AX31" s="1040"/>
      <c r="AY31" s="1040"/>
      <c r="AZ31" s="1115" t="s">
        <v>501</v>
      </c>
      <c r="BA31" s="1116"/>
      <c r="BB31" s="1116"/>
      <c r="BC31" s="1116"/>
      <c r="BD31" s="1117"/>
      <c r="BE31" s="1101" t="s">
        <v>396</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397</v>
      </c>
      <c r="C32" s="1107"/>
      <c r="D32" s="1107"/>
      <c r="E32" s="1107"/>
      <c r="F32" s="1107"/>
      <c r="G32" s="1107"/>
      <c r="H32" s="1107"/>
      <c r="I32" s="1107"/>
      <c r="J32" s="1107"/>
      <c r="K32" s="1107"/>
      <c r="L32" s="1107"/>
      <c r="M32" s="1107"/>
      <c r="N32" s="1107"/>
      <c r="O32" s="1107"/>
      <c r="P32" s="1108"/>
      <c r="Q32" s="1112">
        <v>410</v>
      </c>
      <c r="R32" s="1113"/>
      <c r="S32" s="1113"/>
      <c r="T32" s="1113"/>
      <c r="U32" s="1113"/>
      <c r="V32" s="1113">
        <v>380</v>
      </c>
      <c r="W32" s="1113"/>
      <c r="X32" s="1113"/>
      <c r="Y32" s="1113"/>
      <c r="Z32" s="1113"/>
      <c r="AA32" s="1113">
        <v>30</v>
      </c>
      <c r="AB32" s="1113"/>
      <c r="AC32" s="1113"/>
      <c r="AD32" s="1113"/>
      <c r="AE32" s="1114"/>
      <c r="AF32" s="1088">
        <v>30</v>
      </c>
      <c r="AG32" s="1089"/>
      <c r="AH32" s="1089"/>
      <c r="AI32" s="1089"/>
      <c r="AJ32" s="1090"/>
      <c r="AK32" s="1049">
        <v>100</v>
      </c>
      <c r="AL32" s="1040"/>
      <c r="AM32" s="1040"/>
      <c r="AN32" s="1040"/>
      <c r="AO32" s="1040"/>
      <c r="AP32" s="1040">
        <v>1705</v>
      </c>
      <c r="AQ32" s="1040"/>
      <c r="AR32" s="1040"/>
      <c r="AS32" s="1040"/>
      <c r="AT32" s="1040"/>
      <c r="AU32" s="1040">
        <v>975</v>
      </c>
      <c r="AV32" s="1040"/>
      <c r="AW32" s="1040"/>
      <c r="AX32" s="1040"/>
      <c r="AY32" s="1040"/>
      <c r="AZ32" s="1115" t="s">
        <v>501</v>
      </c>
      <c r="BA32" s="1116"/>
      <c r="BB32" s="1116"/>
      <c r="BC32" s="1116"/>
      <c r="BD32" s="1117"/>
      <c r="BE32" s="1101" t="s">
        <v>398</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399</v>
      </c>
      <c r="C33" s="1107"/>
      <c r="D33" s="1107"/>
      <c r="E33" s="1107"/>
      <c r="F33" s="1107"/>
      <c r="G33" s="1107"/>
      <c r="H33" s="1107"/>
      <c r="I33" s="1107"/>
      <c r="J33" s="1107"/>
      <c r="K33" s="1107"/>
      <c r="L33" s="1107"/>
      <c r="M33" s="1107"/>
      <c r="N33" s="1107"/>
      <c r="O33" s="1107"/>
      <c r="P33" s="1108"/>
      <c r="Q33" s="1112">
        <v>230</v>
      </c>
      <c r="R33" s="1113"/>
      <c r="S33" s="1113"/>
      <c r="T33" s="1113"/>
      <c r="U33" s="1113"/>
      <c r="V33" s="1113">
        <v>222</v>
      </c>
      <c r="W33" s="1113"/>
      <c r="X33" s="1113"/>
      <c r="Y33" s="1113"/>
      <c r="Z33" s="1113"/>
      <c r="AA33" s="1113">
        <v>8</v>
      </c>
      <c r="AB33" s="1113"/>
      <c r="AC33" s="1113"/>
      <c r="AD33" s="1113"/>
      <c r="AE33" s="1114"/>
      <c r="AF33" s="1088">
        <v>8</v>
      </c>
      <c r="AG33" s="1089"/>
      <c r="AH33" s="1089"/>
      <c r="AI33" s="1089"/>
      <c r="AJ33" s="1090"/>
      <c r="AK33" s="1049">
        <v>54</v>
      </c>
      <c r="AL33" s="1040"/>
      <c r="AM33" s="1040"/>
      <c r="AN33" s="1040"/>
      <c r="AO33" s="1040"/>
      <c r="AP33" s="1040">
        <v>579</v>
      </c>
      <c r="AQ33" s="1040"/>
      <c r="AR33" s="1040"/>
      <c r="AS33" s="1040"/>
      <c r="AT33" s="1040"/>
      <c r="AU33" s="1040">
        <v>579</v>
      </c>
      <c r="AV33" s="1040"/>
      <c r="AW33" s="1040"/>
      <c r="AX33" s="1040"/>
      <c r="AY33" s="1040"/>
      <c r="AZ33" s="1115" t="s">
        <v>501</v>
      </c>
      <c r="BA33" s="1116"/>
      <c r="BB33" s="1116"/>
      <c r="BC33" s="1116"/>
      <c r="BD33" s="1117"/>
      <c r="BE33" s="1101" t="s">
        <v>400</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401</v>
      </c>
      <c r="C34" s="1107"/>
      <c r="D34" s="1107"/>
      <c r="E34" s="1107"/>
      <c r="F34" s="1107"/>
      <c r="G34" s="1107"/>
      <c r="H34" s="1107"/>
      <c r="I34" s="1107"/>
      <c r="J34" s="1107"/>
      <c r="K34" s="1107"/>
      <c r="L34" s="1107"/>
      <c r="M34" s="1107"/>
      <c r="N34" s="1107"/>
      <c r="O34" s="1107"/>
      <c r="P34" s="1108"/>
      <c r="Q34" s="1112">
        <v>34</v>
      </c>
      <c r="R34" s="1113"/>
      <c r="S34" s="1113"/>
      <c r="T34" s="1113"/>
      <c r="U34" s="1113"/>
      <c r="V34" s="1113">
        <v>33</v>
      </c>
      <c r="W34" s="1113"/>
      <c r="X34" s="1113"/>
      <c r="Y34" s="1113"/>
      <c r="Z34" s="1113"/>
      <c r="AA34" s="1113">
        <v>2</v>
      </c>
      <c r="AB34" s="1113"/>
      <c r="AC34" s="1113"/>
      <c r="AD34" s="1113"/>
      <c r="AE34" s="1114"/>
      <c r="AF34" s="1088">
        <v>2</v>
      </c>
      <c r="AG34" s="1089"/>
      <c r="AH34" s="1089"/>
      <c r="AI34" s="1089"/>
      <c r="AJ34" s="1090"/>
      <c r="AK34" s="1049">
        <v>11</v>
      </c>
      <c r="AL34" s="1040"/>
      <c r="AM34" s="1040"/>
      <c r="AN34" s="1040"/>
      <c r="AO34" s="1040"/>
      <c r="AP34" s="1040">
        <v>52</v>
      </c>
      <c r="AQ34" s="1040"/>
      <c r="AR34" s="1040"/>
      <c r="AS34" s="1040"/>
      <c r="AT34" s="1040"/>
      <c r="AU34" s="1040" t="s">
        <v>576</v>
      </c>
      <c r="AV34" s="1040"/>
      <c r="AW34" s="1040"/>
      <c r="AX34" s="1040"/>
      <c r="AY34" s="1040"/>
      <c r="AZ34" s="1115" t="s">
        <v>501</v>
      </c>
      <c r="BA34" s="1116"/>
      <c r="BB34" s="1116"/>
      <c r="BC34" s="1116"/>
      <c r="BD34" s="1117"/>
      <c r="BE34" s="1101" t="s">
        <v>398</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402</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379</v>
      </c>
      <c r="B63" s="1013" t="s">
        <v>403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1134</v>
      </c>
      <c r="AG63" s="1028"/>
      <c r="AH63" s="1028"/>
      <c r="AI63" s="1028"/>
      <c r="AJ63" s="1099"/>
      <c r="AK63" s="1100"/>
      <c r="AL63" s="1032"/>
      <c r="AM63" s="1032"/>
      <c r="AN63" s="1032"/>
      <c r="AO63" s="1032"/>
      <c r="AP63" s="1028">
        <v>2610</v>
      </c>
      <c r="AQ63" s="1028"/>
      <c r="AR63" s="1028"/>
      <c r="AS63" s="1028"/>
      <c r="AT63" s="1028"/>
      <c r="AU63" s="1028">
        <v>1555</v>
      </c>
      <c r="AV63" s="1028"/>
      <c r="AW63" s="1028"/>
      <c r="AX63" s="1028"/>
      <c r="AY63" s="1028"/>
      <c r="AZ63" s="1094"/>
      <c r="BA63" s="1094"/>
      <c r="BB63" s="1094"/>
      <c r="BC63" s="1094"/>
      <c r="BD63" s="1094"/>
      <c r="BE63" s="1029"/>
      <c r="BF63" s="1029"/>
      <c r="BG63" s="1029"/>
      <c r="BH63" s="1029"/>
      <c r="BI63" s="1030"/>
      <c r="BJ63" s="1095" t="s">
        <v>381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405</v>
      </c>
      <c r="B66" s="1065"/>
      <c r="C66" s="1065"/>
      <c r="D66" s="1065"/>
      <c r="E66" s="1065"/>
      <c r="F66" s="1065"/>
      <c r="G66" s="1065"/>
      <c r="H66" s="1065"/>
      <c r="I66" s="1065"/>
      <c r="J66" s="1065"/>
      <c r="K66" s="1065"/>
      <c r="L66" s="1065"/>
      <c r="M66" s="1065"/>
      <c r="N66" s="1065"/>
      <c r="O66" s="1065"/>
      <c r="P66" s="1066"/>
      <c r="Q66" s="1070" t="s">
        <v>384</v>
      </c>
      <c r="R66" s="1071"/>
      <c r="S66" s="1071"/>
      <c r="T66" s="1071"/>
      <c r="U66" s="1072"/>
      <c r="V66" s="1070" t="s">
        <v>385</v>
      </c>
      <c r="W66" s="1071"/>
      <c r="X66" s="1071"/>
      <c r="Y66" s="1071"/>
      <c r="Z66" s="1072"/>
      <c r="AA66" s="1070" t="s">
        <v>406</v>
      </c>
      <c r="AB66" s="1071"/>
      <c r="AC66" s="1071"/>
      <c r="AD66" s="1071"/>
      <c r="AE66" s="1072"/>
      <c r="AF66" s="1076" t="s">
        <v>407</v>
      </c>
      <c r="AG66" s="1077"/>
      <c r="AH66" s="1077"/>
      <c r="AI66" s="1077"/>
      <c r="AJ66" s="1078"/>
      <c r="AK66" s="1070" t="s">
        <v>408</v>
      </c>
      <c r="AL66" s="1065"/>
      <c r="AM66" s="1065"/>
      <c r="AN66" s="1065"/>
      <c r="AO66" s="1066"/>
      <c r="AP66" s="1070" t="s">
        <v>389</v>
      </c>
      <c r="AQ66" s="1071"/>
      <c r="AR66" s="1071"/>
      <c r="AS66" s="1071"/>
      <c r="AT66" s="1072"/>
      <c r="AU66" s="1070" t="s">
        <v>409</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570</v>
      </c>
      <c r="C68" s="1055"/>
      <c r="D68" s="1055"/>
      <c r="E68" s="1055"/>
      <c r="F68" s="1055"/>
      <c r="G68" s="1055"/>
      <c r="H68" s="1055"/>
      <c r="I68" s="1055"/>
      <c r="J68" s="1055"/>
      <c r="K68" s="1055"/>
      <c r="L68" s="1055"/>
      <c r="M68" s="1055"/>
      <c r="N68" s="1055"/>
      <c r="O68" s="1055"/>
      <c r="P68" s="1056"/>
      <c r="Q68" s="1057">
        <v>1701</v>
      </c>
      <c r="R68" s="1051"/>
      <c r="S68" s="1051"/>
      <c r="T68" s="1051"/>
      <c r="U68" s="1051"/>
      <c r="V68" s="1051">
        <v>1616</v>
      </c>
      <c r="W68" s="1051"/>
      <c r="X68" s="1051"/>
      <c r="Y68" s="1051"/>
      <c r="Z68" s="1051"/>
      <c r="AA68" s="1051">
        <v>84</v>
      </c>
      <c r="AB68" s="1051"/>
      <c r="AC68" s="1051"/>
      <c r="AD68" s="1051"/>
      <c r="AE68" s="1051"/>
      <c r="AF68" s="1051">
        <v>84</v>
      </c>
      <c r="AG68" s="1051"/>
      <c r="AH68" s="1051"/>
      <c r="AI68" s="1051"/>
      <c r="AJ68" s="1051"/>
      <c r="AK68" s="1051">
        <v>452</v>
      </c>
      <c r="AL68" s="1051"/>
      <c r="AM68" s="1051"/>
      <c r="AN68" s="1051"/>
      <c r="AO68" s="1051"/>
      <c r="AP68" s="1051" t="s">
        <v>576</v>
      </c>
      <c r="AQ68" s="1051"/>
      <c r="AR68" s="1051"/>
      <c r="AS68" s="1051"/>
      <c r="AT68" s="1051"/>
      <c r="AU68" s="1051" t="s">
        <v>576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571</v>
      </c>
      <c r="C69" s="1044"/>
      <c r="D69" s="1044"/>
      <c r="E69" s="1044"/>
      <c r="F69" s="1044"/>
      <c r="G69" s="1044"/>
      <c r="H69" s="1044"/>
      <c r="I69" s="1044"/>
      <c r="J69" s="1044"/>
      <c r="K69" s="1044"/>
      <c r="L69" s="1044"/>
      <c r="M69" s="1044"/>
      <c r="N69" s="1044"/>
      <c r="O69" s="1044"/>
      <c r="P69" s="1045"/>
      <c r="Q69" s="1046">
        <v>26393</v>
      </c>
      <c r="R69" s="1040"/>
      <c r="S69" s="1040"/>
      <c r="T69" s="1040"/>
      <c r="U69" s="1040"/>
      <c r="V69" s="1040">
        <v>25068</v>
      </c>
      <c r="W69" s="1040"/>
      <c r="X69" s="1040"/>
      <c r="Y69" s="1040"/>
      <c r="Z69" s="1040"/>
      <c r="AA69" s="1040">
        <v>1325</v>
      </c>
      <c r="AB69" s="1040"/>
      <c r="AC69" s="1040"/>
      <c r="AD69" s="1040"/>
      <c r="AE69" s="1040"/>
      <c r="AF69" s="1040">
        <v>1325</v>
      </c>
      <c r="AG69" s="1040"/>
      <c r="AH69" s="1040"/>
      <c r="AI69" s="1040"/>
      <c r="AJ69" s="1040"/>
      <c r="AK69" s="1040">
        <v>22</v>
      </c>
      <c r="AL69" s="1040"/>
      <c r="AM69" s="1040"/>
      <c r="AN69" s="1040"/>
      <c r="AO69" s="1040"/>
      <c r="AP69" s="1040" t="s">
        <v>576</v>
      </c>
      <c r="AQ69" s="1040"/>
      <c r="AR69" s="1040"/>
      <c r="AS69" s="1040"/>
      <c r="AT69" s="1040"/>
      <c r="AU69" s="1040" t="s">
        <v>577</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572</v>
      </c>
      <c r="C70" s="1044"/>
      <c r="D70" s="1044"/>
      <c r="E70" s="1044"/>
      <c r="F70" s="1044"/>
      <c r="G70" s="1044"/>
      <c r="H70" s="1044"/>
      <c r="I70" s="1044"/>
      <c r="J70" s="1044"/>
      <c r="K70" s="1044"/>
      <c r="L70" s="1044"/>
      <c r="M70" s="1044"/>
      <c r="N70" s="1044"/>
      <c r="O70" s="1044"/>
      <c r="P70" s="1045"/>
      <c r="Q70" s="1046">
        <v>3651</v>
      </c>
      <c r="R70" s="1040"/>
      <c r="S70" s="1040"/>
      <c r="T70" s="1040"/>
      <c r="U70" s="1040"/>
      <c r="V70" s="1040">
        <v>3456</v>
      </c>
      <c r="W70" s="1040"/>
      <c r="X70" s="1040"/>
      <c r="Y70" s="1040"/>
      <c r="Z70" s="1040"/>
      <c r="AA70" s="1040">
        <v>195</v>
      </c>
      <c r="AB70" s="1040"/>
      <c r="AC70" s="1040"/>
      <c r="AD70" s="1040"/>
      <c r="AE70" s="1040"/>
      <c r="AF70" s="1040">
        <v>195</v>
      </c>
      <c r="AG70" s="1040"/>
      <c r="AH70" s="1040"/>
      <c r="AI70" s="1040"/>
      <c r="AJ70" s="1040"/>
      <c r="AK70" s="1040">
        <v>83</v>
      </c>
      <c r="AL70" s="1040"/>
      <c r="AM70" s="1040"/>
      <c r="AN70" s="1040"/>
      <c r="AO70" s="1040"/>
      <c r="AP70" s="1040">
        <v>1449</v>
      </c>
      <c r="AQ70" s="1040"/>
      <c r="AR70" s="1040"/>
      <c r="AS70" s="1040"/>
      <c r="AT70" s="1040"/>
      <c r="AU70" s="1040">
        <v>138</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573</v>
      </c>
      <c r="C71" s="1044"/>
      <c r="D71" s="1044"/>
      <c r="E71" s="1044"/>
      <c r="F71" s="1044"/>
      <c r="G71" s="1044"/>
      <c r="H71" s="1044"/>
      <c r="I71" s="1044"/>
      <c r="J71" s="1044"/>
      <c r="K71" s="1044"/>
      <c r="L71" s="1044"/>
      <c r="M71" s="1044"/>
      <c r="N71" s="1044"/>
      <c r="O71" s="1044"/>
      <c r="P71" s="1045"/>
      <c r="Q71" s="1046">
        <v>423</v>
      </c>
      <c r="R71" s="1040"/>
      <c r="S71" s="1040"/>
      <c r="T71" s="1040"/>
      <c r="U71" s="1040"/>
      <c r="V71" s="1040">
        <v>410</v>
      </c>
      <c r="W71" s="1040"/>
      <c r="X71" s="1040"/>
      <c r="Y71" s="1040"/>
      <c r="Z71" s="1040"/>
      <c r="AA71" s="1040">
        <v>12</v>
      </c>
      <c r="AB71" s="1040"/>
      <c r="AC71" s="1040"/>
      <c r="AD71" s="1040"/>
      <c r="AE71" s="1040"/>
      <c r="AF71" s="1040">
        <v>12</v>
      </c>
      <c r="AG71" s="1040"/>
      <c r="AH71" s="1040"/>
      <c r="AI71" s="1040"/>
      <c r="AJ71" s="1040"/>
      <c r="AK71" s="1040">
        <v>49</v>
      </c>
      <c r="AL71" s="1040"/>
      <c r="AM71" s="1040"/>
      <c r="AN71" s="1040"/>
      <c r="AO71" s="1040"/>
      <c r="AP71" s="1040" t="s">
        <v>576</v>
      </c>
      <c r="AQ71" s="1040"/>
      <c r="AR71" s="1040"/>
      <c r="AS71" s="1040"/>
      <c r="AT71" s="1040"/>
      <c r="AU71" s="1040" t="s">
        <v>577</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574</v>
      </c>
      <c r="C72" s="1044"/>
      <c r="D72" s="1044"/>
      <c r="E72" s="1044"/>
      <c r="F72" s="1044"/>
      <c r="G72" s="1044"/>
      <c r="H72" s="1044"/>
      <c r="I72" s="1044"/>
      <c r="J72" s="1044"/>
      <c r="K72" s="1044"/>
      <c r="L72" s="1044"/>
      <c r="M72" s="1044"/>
      <c r="N72" s="1044"/>
      <c r="O72" s="1044"/>
      <c r="P72" s="1045"/>
      <c r="Q72" s="1046">
        <v>140</v>
      </c>
      <c r="R72" s="1040"/>
      <c r="S72" s="1040"/>
      <c r="T72" s="1040"/>
      <c r="U72" s="1040"/>
      <c r="V72" s="1040">
        <v>119</v>
      </c>
      <c r="W72" s="1040"/>
      <c r="X72" s="1040"/>
      <c r="Y72" s="1040"/>
      <c r="Z72" s="1040"/>
      <c r="AA72" s="1040">
        <v>20</v>
      </c>
      <c r="AB72" s="1040"/>
      <c r="AC72" s="1040"/>
      <c r="AD72" s="1040"/>
      <c r="AE72" s="1040"/>
      <c r="AF72" s="1040">
        <v>20</v>
      </c>
      <c r="AG72" s="1040"/>
      <c r="AH72" s="1040"/>
      <c r="AI72" s="1040"/>
      <c r="AJ72" s="1040"/>
      <c r="AK72" s="1040" t="s">
        <v>576</v>
      </c>
      <c r="AL72" s="1040"/>
      <c r="AM72" s="1040"/>
      <c r="AN72" s="1040"/>
      <c r="AO72" s="1040"/>
      <c r="AP72" s="1040" t="s">
        <v>576</v>
      </c>
      <c r="AQ72" s="1040"/>
      <c r="AR72" s="1040"/>
      <c r="AS72" s="1040"/>
      <c r="AT72" s="1040"/>
      <c r="AU72" s="1040" t="s">
        <v>576</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575</v>
      </c>
      <c r="C73" s="1044"/>
      <c r="D73" s="1044"/>
      <c r="E73" s="1044"/>
      <c r="F73" s="1044"/>
      <c r="G73" s="1044"/>
      <c r="H73" s="1044"/>
      <c r="I73" s="1044"/>
      <c r="J73" s="1044"/>
      <c r="K73" s="1044"/>
      <c r="L73" s="1044"/>
      <c r="M73" s="1044"/>
      <c r="N73" s="1044"/>
      <c r="O73" s="1044"/>
      <c r="P73" s="1045"/>
      <c r="Q73" s="1046">
        <v>561</v>
      </c>
      <c r="R73" s="1040"/>
      <c r="S73" s="1040"/>
      <c r="T73" s="1040"/>
      <c r="U73" s="1040"/>
      <c r="V73" s="1040">
        <v>506</v>
      </c>
      <c r="W73" s="1040"/>
      <c r="X73" s="1040"/>
      <c r="Y73" s="1040"/>
      <c r="Z73" s="1040"/>
      <c r="AA73" s="1040">
        <v>55</v>
      </c>
      <c r="AB73" s="1040"/>
      <c r="AC73" s="1040"/>
      <c r="AD73" s="1040"/>
      <c r="AE73" s="1040"/>
      <c r="AF73" s="1040">
        <v>55</v>
      </c>
      <c r="AG73" s="1040"/>
      <c r="AH73" s="1040"/>
      <c r="AI73" s="1040"/>
      <c r="AJ73" s="1040"/>
      <c r="AK73" s="1040">
        <v>49</v>
      </c>
      <c r="AL73" s="1040"/>
      <c r="AM73" s="1040"/>
      <c r="AN73" s="1040"/>
      <c r="AO73" s="1040"/>
      <c r="AP73" s="1040" t="s">
        <v>576</v>
      </c>
      <c r="AQ73" s="1040"/>
      <c r="AR73" s="1040"/>
      <c r="AS73" s="1040"/>
      <c r="AT73" s="1040"/>
      <c r="AU73" s="1040" t="s">
        <v>576</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379</v>
      </c>
      <c r="B88" s="1013" t="s">
        <v>410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1691</v>
      </c>
      <c r="AG88" s="1028"/>
      <c r="AH88" s="1028"/>
      <c r="AI88" s="1028"/>
      <c r="AJ88" s="1028"/>
      <c r="AK88" s="1032"/>
      <c r="AL88" s="1032"/>
      <c r="AM88" s="1032"/>
      <c r="AN88" s="1032"/>
      <c r="AO88" s="1032"/>
      <c r="AP88" s="1028">
        <v>1449</v>
      </c>
      <c r="AQ88" s="1028"/>
      <c r="AR88" s="1028"/>
      <c r="AS88" s="1028"/>
      <c r="AT88" s="1028"/>
      <c r="AU88" s="1028">
        <v>138</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1013" t="s">
        <v>411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419</v>
      </c>
      <c r="AB109" s="963"/>
      <c r="AC109" s="963"/>
      <c r="AD109" s="963"/>
      <c r="AE109" s="964"/>
      <c r="AF109" s="965" t="s">
        <v>299</v>
      </c>
      <c r="AG109" s="963"/>
      <c r="AH109" s="963"/>
      <c r="AI109" s="963"/>
      <c r="AJ109" s="964"/>
      <c r="AK109" s="965" t="s">
        <v>298</v>
      </c>
      <c r="AL109" s="963"/>
      <c r="AM109" s="963"/>
      <c r="AN109" s="963"/>
      <c r="AO109" s="964"/>
      <c r="AP109" s="965" t="s">
        <v>420</v>
      </c>
      <c r="AQ109" s="963"/>
      <c r="AR109" s="963"/>
      <c r="AS109" s="963"/>
      <c r="AT109" s="994"/>
      <c r="AU109" s="962" t="s">
        <v>418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419</v>
      </c>
      <c r="BR109" s="963"/>
      <c r="BS109" s="963"/>
      <c r="BT109" s="963"/>
      <c r="BU109" s="964"/>
      <c r="BV109" s="965" t="s">
        <v>299</v>
      </c>
      <c r="BW109" s="963"/>
      <c r="BX109" s="963"/>
      <c r="BY109" s="963"/>
      <c r="BZ109" s="964"/>
      <c r="CA109" s="965" t="s">
        <v>298</v>
      </c>
      <c r="CB109" s="963"/>
      <c r="CC109" s="963"/>
      <c r="CD109" s="963"/>
      <c r="CE109" s="964"/>
      <c r="CF109" s="1001" t="s">
        <v>420</v>
      </c>
      <c r="CG109" s="1001"/>
      <c r="CH109" s="1001"/>
      <c r="CI109" s="1001"/>
      <c r="CJ109" s="1001"/>
      <c r="CK109" s="965" t="s">
        <v>421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419</v>
      </c>
      <c r="DH109" s="963"/>
      <c r="DI109" s="963"/>
      <c r="DJ109" s="963"/>
      <c r="DK109" s="964"/>
      <c r="DL109" s="965" t="s">
        <v>299</v>
      </c>
      <c r="DM109" s="963"/>
      <c r="DN109" s="963"/>
      <c r="DO109" s="963"/>
      <c r="DP109" s="964"/>
      <c r="DQ109" s="965" t="s">
        <v>298</v>
      </c>
      <c r="DR109" s="963"/>
      <c r="DS109" s="963"/>
      <c r="DT109" s="963"/>
      <c r="DU109" s="964"/>
      <c r="DV109" s="965" t="s">
        <v>420</v>
      </c>
      <c r="DW109" s="963"/>
      <c r="DX109" s="963"/>
      <c r="DY109" s="963"/>
      <c r="DZ109" s="994"/>
    </row>
    <row r="110" spans="1:131" s="226" customFormat="1" ht="26.25" customHeight="1">
      <c r="A110" s="865" t="s">
        <v>422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612764</v>
      </c>
      <c r="AB110" s="956"/>
      <c r="AC110" s="956"/>
      <c r="AD110" s="956"/>
      <c r="AE110" s="957"/>
      <c r="AF110" s="958">
        <v>651406</v>
      </c>
      <c r="AG110" s="956"/>
      <c r="AH110" s="956"/>
      <c r="AI110" s="956"/>
      <c r="AJ110" s="957"/>
      <c r="AK110" s="958">
        <v>673870</v>
      </c>
      <c r="AL110" s="956"/>
      <c r="AM110" s="956"/>
      <c r="AN110" s="956"/>
      <c r="AO110" s="957"/>
      <c r="AP110" s="959">
        <v>18</v>
      </c>
      <c r="AQ110" s="960"/>
      <c r="AR110" s="960"/>
      <c r="AS110" s="960"/>
      <c r="AT110" s="961"/>
      <c r="AU110" s="995" t="s">
        <v>67</v>
      </c>
      <c r="AV110" s="996"/>
      <c r="AW110" s="996"/>
      <c r="AX110" s="996"/>
      <c r="AY110" s="996"/>
      <c r="AZ110" s="921" t="s">
        <v>423</v>
      </c>
      <c r="BA110" s="866"/>
      <c r="BB110" s="866"/>
      <c r="BC110" s="866"/>
      <c r="BD110" s="866"/>
      <c r="BE110" s="866"/>
      <c r="BF110" s="866"/>
      <c r="BG110" s="866"/>
      <c r="BH110" s="866"/>
      <c r="BI110" s="866"/>
      <c r="BJ110" s="866"/>
      <c r="BK110" s="866"/>
      <c r="BL110" s="866"/>
      <c r="BM110" s="866"/>
      <c r="BN110" s="866"/>
      <c r="BO110" s="866"/>
      <c r="BP110" s="867"/>
      <c r="BQ110" s="922">
        <v>6023415</v>
      </c>
      <c r="BR110" s="903"/>
      <c r="BS110" s="903"/>
      <c r="BT110" s="903"/>
      <c r="BU110" s="903"/>
      <c r="BV110" s="903">
        <v>5789771</v>
      </c>
      <c r="BW110" s="903"/>
      <c r="BX110" s="903"/>
      <c r="BY110" s="903"/>
      <c r="BZ110" s="903"/>
      <c r="CA110" s="903">
        <v>5510188</v>
      </c>
      <c r="CB110" s="903"/>
      <c r="CC110" s="903"/>
      <c r="CD110" s="903"/>
      <c r="CE110" s="903"/>
      <c r="CF110" s="927">
        <v>147.30000000000001</v>
      </c>
      <c r="CG110" s="928"/>
      <c r="CH110" s="928"/>
      <c r="CI110" s="928"/>
      <c r="CJ110" s="928"/>
      <c r="CK110" s="991" t="s">
        <v>424</v>
      </c>
      <c r="CL110" s="877"/>
      <c r="CM110" s="952" t="s">
        <v>425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v>150699</v>
      </c>
      <c r="DH110" s="903"/>
      <c r="DI110" s="903"/>
      <c r="DJ110" s="903"/>
      <c r="DK110" s="903"/>
      <c r="DL110" s="903">
        <v>115365</v>
      </c>
      <c r="DM110" s="903"/>
      <c r="DN110" s="903"/>
      <c r="DO110" s="903"/>
      <c r="DP110" s="903"/>
      <c r="DQ110" s="903">
        <v>79989</v>
      </c>
      <c r="DR110" s="903"/>
      <c r="DS110" s="903"/>
      <c r="DT110" s="903"/>
      <c r="DU110" s="903"/>
      <c r="DV110" s="904">
        <v>2.1</v>
      </c>
      <c r="DW110" s="904"/>
      <c r="DX110" s="904"/>
      <c r="DY110" s="904"/>
      <c r="DZ110" s="905"/>
    </row>
    <row r="111" spans="1:131" s="226" customFormat="1" ht="26.25" customHeight="1">
      <c r="A111" s="832" t="s">
        <v>426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427</v>
      </c>
      <c r="AB111" s="984"/>
      <c r="AC111" s="984"/>
      <c r="AD111" s="984"/>
      <c r="AE111" s="985"/>
      <c r="AF111" s="986" t="s">
        <v>427</v>
      </c>
      <c r="AG111" s="984"/>
      <c r="AH111" s="984"/>
      <c r="AI111" s="984"/>
      <c r="AJ111" s="985"/>
      <c r="AK111" s="986" t="s">
        <v>427</v>
      </c>
      <c r="AL111" s="984"/>
      <c r="AM111" s="984"/>
      <c r="AN111" s="984"/>
      <c r="AO111" s="985"/>
      <c r="AP111" s="987" t="s">
        <v>427</v>
      </c>
      <c r="AQ111" s="988"/>
      <c r="AR111" s="988"/>
      <c r="AS111" s="988"/>
      <c r="AT111" s="989"/>
      <c r="AU111" s="997"/>
      <c r="AV111" s="998"/>
      <c r="AW111" s="998"/>
      <c r="AX111" s="998"/>
      <c r="AY111" s="998"/>
      <c r="AZ111" s="873" t="s">
        <v>428</v>
      </c>
      <c r="BA111" s="808"/>
      <c r="BB111" s="808"/>
      <c r="BC111" s="808"/>
      <c r="BD111" s="808"/>
      <c r="BE111" s="808"/>
      <c r="BF111" s="808"/>
      <c r="BG111" s="808"/>
      <c r="BH111" s="808"/>
      <c r="BI111" s="808"/>
      <c r="BJ111" s="808"/>
      <c r="BK111" s="808"/>
      <c r="BL111" s="808"/>
      <c r="BM111" s="808"/>
      <c r="BN111" s="808"/>
      <c r="BO111" s="808"/>
      <c r="BP111" s="809"/>
      <c r="BQ111" s="874">
        <v>208659</v>
      </c>
      <c r="BR111" s="875"/>
      <c r="BS111" s="875"/>
      <c r="BT111" s="875"/>
      <c r="BU111" s="875"/>
      <c r="BV111" s="875">
        <v>158835</v>
      </c>
      <c r="BW111" s="875"/>
      <c r="BX111" s="875"/>
      <c r="BY111" s="875"/>
      <c r="BZ111" s="875"/>
      <c r="CA111" s="875">
        <v>108969</v>
      </c>
      <c r="CB111" s="875"/>
      <c r="CC111" s="875"/>
      <c r="CD111" s="875"/>
      <c r="CE111" s="875"/>
      <c r="CF111" s="936">
        <v>2.9</v>
      </c>
      <c r="CG111" s="937"/>
      <c r="CH111" s="937"/>
      <c r="CI111" s="937"/>
      <c r="CJ111" s="937"/>
      <c r="CK111" s="992"/>
      <c r="CL111" s="879"/>
      <c r="CM111" s="882" t="s">
        <v>429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381</v>
      </c>
      <c r="DH111" s="875"/>
      <c r="DI111" s="875"/>
      <c r="DJ111" s="875"/>
      <c r="DK111" s="875"/>
      <c r="DL111" s="875" t="s">
        <v>381</v>
      </c>
      <c r="DM111" s="875"/>
      <c r="DN111" s="875"/>
      <c r="DO111" s="875"/>
      <c r="DP111" s="875"/>
      <c r="DQ111" s="875" t="s">
        <v>381</v>
      </c>
      <c r="DR111" s="875"/>
      <c r="DS111" s="875"/>
      <c r="DT111" s="875"/>
      <c r="DU111" s="875"/>
      <c r="DV111" s="852" t="s">
        <v>381</v>
      </c>
      <c r="DW111" s="852"/>
      <c r="DX111" s="852"/>
      <c r="DY111" s="852"/>
      <c r="DZ111" s="853"/>
    </row>
    <row r="112" spans="1:131" s="226" customFormat="1" ht="26.25" customHeight="1">
      <c r="A112" s="977" t="s">
        <v>430</v>
      </c>
      <c r="B112" s="978"/>
      <c r="C112" s="808" t="s">
        <v>431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122</v>
      </c>
      <c r="AB112" s="838"/>
      <c r="AC112" s="838"/>
      <c r="AD112" s="838"/>
      <c r="AE112" s="839"/>
      <c r="AF112" s="840" t="s">
        <v>381</v>
      </c>
      <c r="AG112" s="838"/>
      <c r="AH112" s="838"/>
      <c r="AI112" s="838"/>
      <c r="AJ112" s="839"/>
      <c r="AK112" s="840" t="s">
        <v>381</v>
      </c>
      <c r="AL112" s="838"/>
      <c r="AM112" s="838"/>
      <c r="AN112" s="838"/>
      <c r="AO112" s="839"/>
      <c r="AP112" s="885" t="s">
        <v>381</v>
      </c>
      <c r="AQ112" s="886"/>
      <c r="AR112" s="886"/>
      <c r="AS112" s="886"/>
      <c r="AT112" s="887"/>
      <c r="AU112" s="997"/>
      <c r="AV112" s="998"/>
      <c r="AW112" s="998"/>
      <c r="AX112" s="998"/>
      <c r="AY112" s="998"/>
      <c r="AZ112" s="873" t="s">
        <v>432</v>
      </c>
      <c r="BA112" s="808"/>
      <c r="BB112" s="808"/>
      <c r="BC112" s="808"/>
      <c r="BD112" s="808"/>
      <c r="BE112" s="808"/>
      <c r="BF112" s="808"/>
      <c r="BG112" s="808"/>
      <c r="BH112" s="808"/>
      <c r="BI112" s="808"/>
      <c r="BJ112" s="808"/>
      <c r="BK112" s="808"/>
      <c r="BL112" s="808"/>
      <c r="BM112" s="808"/>
      <c r="BN112" s="808"/>
      <c r="BO112" s="808"/>
      <c r="BP112" s="809"/>
      <c r="BQ112" s="874">
        <v>1598064</v>
      </c>
      <c r="BR112" s="875"/>
      <c r="BS112" s="875"/>
      <c r="BT112" s="875"/>
      <c r="BU112" s="875"/>
      <c r="BV112" s="875">
        <v>1534691</v>
      </c>
      <c r="BW112" s="875"/>
      <c r="BX112" s="875"/>
      <c r="BY112" s="875"/>
      <c r="BZ112" s="875"/>
      <c r="CA112" s="875">
        <v>1554729</v>
      </c>
      <c r="CB112" s="875"/>
      <c r="CC112" s="875"/>
      <c r="CD112" s="875"/>
      <c r="CE112" s="875"/>
      <c r="CF112" s="936">
        <v>41.6</v>
      </c>
      <c r="CG112" s="937"/>
      <c r="CH112" s="937"/>
      <c r="CI112" s="937"/>
      <c r="CJ112" s="937"/>
      <c r="CK112" s="992"/>
      <c r="CL112" s="879"/>
      <c r="CM112" s="882" t="s">
        <v>433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381</v>
      </c>
      <c r="DH112" s="875"/>
      <c r="DI112" s="875"/>
      <c r="DJ112" s="875"/>
      <c r="DK112" s="875"/>
      <c r="DL112" s="875" t="s">
        <v>381</v>
      </c>
      <c r="DM112" s="875"/>
      <c r="DN112" s="875"/>
      <c r="DO112" s="875"/>
      <c r="DP112" s="875"/>
      <c r="DQ112" s="875" t="s">
        <v>122</v>
      </c>
      <c r="DR112" s="875"/>
      <c r="DS112" s="875"/>
      <c r="DT112" s="875"/>
      <c r="DU112" s="875"/>
      <c r="DV112" s="852" t="s">
        <v>122</v>
      </c>
      <c r="DW112" s="852"/>
      <c r="DX112" s="852"/>
      <c r="DY112" s="852"/>
      <c r="DZ112" s="853"/>
    </row>
    <row r="113" spans="1:130" s="226" customFormat="1" ht="26.25" customHeight="1">
      <c r="A113" s="979"/>
      <c r="B113" s="980"/>
      <c r="C113" s="808" t="s">
        <v>434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133857</v>
      </c>
      <c r="AB113" s="984"/>
      <c r="AC113" s="984"/>
      <c r="AD113" s="984"/>
      <c r="AE113" s="985"/>
      <c r="AF113" s="986">
        <v>137484</v>
      </c>
      <c r="AG113" s="984"/>
      <c r="AH113" s="984"/>
      <c r="AI113" s="984"/>
      <c r="AJ113" s="985"/>
      <c r="AK113" s="986">
        <v>138480</v>
      </c>
      <c r="AL113" s="984"/>
      <c r="AM113" s="984"/>
      <c r="AN113" s="984"/>
      <c r="AO113" s="985"/>
      <c r="AP113" s="987">
        <v>3.7</v>
      </c>
      <c r="AQ113" s="988"/>
      <c r="AR113" s="988"/>
      <c r="AS113" s="988"/>
      <c r="AT113" s="989"/>
      <c r="AU113" s="997"/>
      <c r="AV113" s="998"/>
      <c r="AW113" s="998"/>
      <c r="AX113" s="998"/>
      <c r="AY113" s="998"/>
      <c r="AZ113" s="873" t="s">
        <v>435</v>
      </c>
      <c r="BA113" s="808"/>
      <c r="BB113" s="808"/>
      <c r="BC113" s="808"/>
      <c r="BD113" s="808"/>
      <c r="BE113" s="808"/>
      <c r="BF113" s="808"/>
      <c r="BG113" s="808"/>
      <c r="BH113" s="808"/>
      <c r="BI113" s="808"/>
      <c r="BJ113" s="808"/>
      <c r="BK113" s="808"/>
      <c r="BL113" s="808"/>
      <c r="BM113" s="808"/>
      <c r="BN113" s="808"/>
      <c r="BO113" s="808"/>
      <c r="BP113" s="809"/>
      <c r="BQ113" s="874">
        <v>152999</v>
      </c>
      <c r="BR113" s="875"/>
      <c r="BS113" s="875"/>
      <c r="BT113" s="875"/>
      <c r="BU113" s="875"/>
      <c r="BV113" s="875">
        <v>139573</v>
      </c>
      <c r="BW113" s="875"/>
      <c r="BX113" s="875"/>
      <c r="BY113" s="875"/>
      <c r="BZ113" s="875"/>
      <c r="CA113" s="875">
        <v>141083</v>
      </c>
      <c r="CB113" s="875"/>
      <c r="CC113" s="875"/>
      <c r="CD113" s="875"/>
      <c r="CE113" s="875"/>
      <c r="CF113" s="936">
        <v>3.8</v>
      </c>
      <c r="CG113" s="937"/>
      <c r="CH113" s="937"/>
      <c r="CI113" s="937"/>
      <c r="CJ113" s="937"/>
      <c r="CK113" s="992"/>
      <c r="CL113" s="879"/>
      <c r="CM113" s="882" t="s">
        <v>436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381</v>
      </c>
      <c r="DH113" s="838"/>
      <c r="DI113" s="838"/>
      <c r="DJ113" s="838"/>
      <c r="DK113" s="839"/>
      <c r="DL113" s="840" t="s">
        <v>122</v>
      </c>
      <c r="DM113" s="838"/>
      <c r="DN113" s="838"/>
      <c r="DO113" s="838"/>
      <c r="DP113" s="839"/>
      <c r="DQ113" s="840" t="s">
        <v>122</v>
      </c>
      <c r="DR113" s="838"/>
      <c r="DS113" s="838"/>
      <c r="DT113" s="838"/>
      <c r="DU113" s="839"/>
      <c r="DV113" s="885" t="s">
        <v>122</v>
      </c>
      <c r="DW113" s="886"/>
      <c r="DX113" s="886"/>
      <c r="DY113" s="886"/>
      <c r="DZ113" s="887"/>
    </row>
    <row r="114" spans="1:130" s="226" customFormat="1" ht="26.25" customHeight="1">
      <c r="A114" s="979"/>
      <c r="B114" s="980"/>
      <c r="C114" s="808" t="s">
        <v>437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21569</v>
      </c>
      <c r="AB114" s="838"/>
      <c r="AC114" s="838"/>
      <c r="AD114" s="838"/>
      <c r="AE114" s="839"/>
      <c r="AF114" s="840">
        <v>20752</v>
      </c>
      <c r="AG114" s="838"/>
      <c r="AH114" s="838"/>
      <c r="AI114" s="838"/>
      <c r="AJ114" s="839"/>
      <c r="AK114" s="840">
        <v>20876</v>
      </c>
      <c r="AL114" s="838"/>
      <c r="AM114" s="838"/>
      <c r="AN114" s="838"/>
      <c r="AO114" s="839"/>
      <c r="AP114" s="885">
        <v>0.6</v>
      </c>
      <c r="AQ114" s="886"/>
      <c r="AR114" s="886"/>
      <c r="AS114" s="886"/>
      <c r="AT114" s="887"/>
      <c r="AU114" s="997"/>
      <c r="AV114" s="998"/>
      <c r="AW114" s="998"/>
      <c r="AX114" s="998"/>
      <c r="AY114" s="998"/>
      <c r="AZ114" s="873" t="s">
        <v>438</v>
      </c>
      <c r="BA114" s="808"/>
      <c r="BB114" s="808"/>
      <c r="BC114" s="808"/>
      <c r="BD114" s="808"/>
      <c r="BE114" s="808"/>
      <c r="BF114" s="808"/>
      <c r="BG114" s="808"/>
      <c r="BH114" s="808"/>
      <c r="BI114" s="808"/>
      <c r="BJ114" s="808"/>
      <c r="BK114" s="808"/>
      <c r="BL114" s="808"/>
      <c r="BM114" s="808"/>
      <c r="BN114" s="808"/>
      <c r="BO114" s="808"/>
      <c r="BP114" s="809"/>
      <c r="BQ114" s="874">
        <v>833068</v>
      </c>
      <c r="BR114" s="875"/>
      <c r="BS114" s="875"/>
      <c r="BT114" s="875"/>
      <c r="BU114" s="875"/>
      <c r="BV114" s="875">
        <v>776517</v>
      </c>
      <c r="BW114" s="875"/>
      <c r="BX114" s="875"/>
      <c r="BY114" s="875"/>
      <c r="BZ114" s="875"/>
      <c r="CA114" s="875">
        <v>860058</v>
      </c>
      <c r="CB114" s="875"/>
      <c r="CC114" s="875"/>
      <c r="CD114" s="875"/>
      <c r="CE114" s="875"/>
      <c r="CF114" s="936">
        <v>23</v>
      </c>
      <c r="CG114" s="937"/>
      <c r="CH114" s="937"/>
      <c r="CI114" s="937"/>
      <c r="CJ114" s="937"/>
      <c r="CK114" s="992"/>
      <c r="CL114" s="879"/>
      <c r="CM114" s="882" t="s">
        <v>439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122</v>
      </c>
      <c r="DH114" s="838"/>
      <c r="DI114" s="838"/>
      <c r="DJ114" s="838"/>
      <c r="DK114" s="839"/>
      <c r="DL114" s="840" t="s">
        <v>381</v>
      </c>
      <c r="DM114" s="838"/>
      <c r="DN114" s="838"/>
      <c r="DO114" s="838"/>
      <c r="DP114" s="839"/>
      <c r="DQ114" s="840" t="s">
        <v>122</v>
      </c>
      <c r="DR114" s="838"/>
      <c r="DS114" s="838"/>
      <c r="DT114" s="838"/>
      <c r="DU114" s="839"/>
      <c r="DV114" s="885" t="s">
        <v>381</v>
      </c>
      <c r="DW114" s="886"/>
      <c r="DX114" s="886"/>
      <c r="DY114" s="886"/>
      <c r="DZ114" s="887"/>
    </row>
    <row r="115" spans="1:130" s="226" customFormat="1" ht="26.25" customHeight="1">
      <c r="A115" s="979"/>
      <c r="B115" s="980"/>
      <c r="C115" s="808" t="s">
        <v>440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63011</v>
      </c>
      <c r="AB115" s="984"/>
      <c r="AC115" s="984"/>
      <c r="AD115" s="984"/>
      <c r="AE115" s="985"/>
      <c r="AF115" s="986">
        <v>63054</v>
      </c>
      <c r="AG115" s="984"/>
      <c r="AH115" s="984"/>
      <c r="AI115" s="984"/>
      <c r="AJ115" s="985"/>
      <c r="AK115" s="986">
        <v>63096</v>
      </c>
      <c r="AL115" s="984"/>
      <c r="AM115" s="984"/>
      <c r="AN115" s="984"/>
      <c r="AO115" s="985"/>
      <c r="AP115" s="987">
        <v>1.7</v>
      </c>
      <c r="AQ115" s="988"/>
      <c r="AR115" s="988"/>
      <c r="AS115" s="988"/>
      <c r="AT115" s="989"/>
      <c r="AU115" s="997"/>
      <c r="AV115" s="998"/>
      <c r="AW115" s="998"/>
      <c r="AX115" s="998"/>
      <c r="AY115" s="998"/>
      <c r="AZ115" s="873" t="s">
        <v>441</v>
      </c>
      <c r="BA115" s="808"/>
      <c r="BB115" s="808"/>
      <c r="BC115" s="808"/>
      <c r="BD115" s="808"/>
      <c r="BE115" s="808"/>
      <c r="BF115" s="808"/>
      <c r="BG115" s="808"/>
      <c r="BH115" s="808"/>
      <c r="BI115" s="808"/>
      <c r="BJ115" s="808"/>
      <c r="BK115" s="808"/>
      <c r="BL115" s="808"/>
      <c r="BM115" s="808"/>
      <c r="BN115" s="808"/>
      <c r="BO115" s="808"/>
      <c r="BP115" s="809"/>
      <c r="BQ115" s="874" t="s">
        <v>381</v>
      </c>
      <c r="BR115" s="875"/>
      <c r="BS115" s="875"/>
      <c r="BT115" s="875"/>
      <c r="BU115" s="875"/>
      <c r="BV115" s="875" t="s">
        <v>381</v>
      </c>
      <c r="BW115" s="875"/>
      <c r="BX115" s="875"/>
      <c r="BY115" s="875"/>
      <c r="BZ115" s="875"/>
      <c r="CA115" s="875" t="s">
        <v>122</v>
      </c>
      <c r="CB115" s="875"/>
      <c r="CC115" s="875"/>
      <c r="CD115" s="875"/>
      <c r="CE115" s="875"/>
      <c r="CF115" s="936" t="s">
        <v>122</v>
      </c>
      <c r="CG115" s="937"/>
      <c r="CH115" s="937"/>
      <c r="CI115" s="937"/>
      <c r="CJ115" s="937"/>
      <c r="CK115" s="992"/>
      <c r="CL115" s="879"/>
      <c r="CM115" s="873" t="s">
        <v>442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122</v>
      </c>
      <c r="DH115" s="838"/>
      <c r="DI115" s="838"/>
      <c r="DJ115" s="838"/>
      <c r="DK115" s="839"/>
      <c r="DL115" s="840" t="s">
        <v>381</v>
      </c>
      <c r="DM115" s="838"/>
      <c r="DN115" s="838"/>
      <c r="DO115" s="838"/>
      <c r="DP115" s="839"/>
      <c r="DQ115" s="840" t="s">
        <v>122</v>
      </c>
      <c r="DR115" s="838"/>
      <c r="DS115" s="838"/>
      <c r="DT115" s="838"/>
      <c r="DU115" s="839"/>
      <c r="DV115" s="885" t="s">
        <v>122</v>
      </c>
      <c r="DW115" s="886"/>
      <c r="DX115" s="886"/>
      <c r="DY115" s="886"/>
      <c r="DZ115" s="887"/>
    </row>
    <row r="116" spans="1:130" s="226" customFormat="1" ht="26.25" customHeight="1">
      <c r="A116" s="981"/>
      <c r="B116" s="982"/>
      <c r="C116" s="941" t="s">
        <v>443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381</v>
      </c>
      <c r="AB116" s="838"/>
      <c r="AC116" s="838"/>
      <c r="AD116" s="838"/>
      <c r="AE116" s="839"/>
      <c r="AF116" s="840" t="s">
        <v>381</v>
      </c>
      <c r="AG116" s="838"/>
      <c r="AH116" s="838"/>
      <c r="AI116" s="838"/>
      <c r="AJ116" s="839"/>
      <c r="AK116" s="840" t="s">
        <v>381</v>
      </c>
      <c r="AL116" s="838"/>
      <c r="AM116" s="838"/>
      <c r="AN116" s="838"/>
      <c r="AO116" s="839"/>
      <c r="AP116" s="885" t="s">
        <v>122</v>
      </c>
      <c r="AQ116" s="886"/>
      <c r="AR116" s="886"/>
      <c r="AS116" s="886"/>
      <c r="AT116" s="887"/>
      <c r="AU116" s="997"/>
      <c r="AV116" s="998"/>
      <c r="AW116" s="998"/>
      <c r="AX116" s="998"/>
      <c r="AY116" s="998"/>
      <c r="AZ116" s="924" t="s">
        <v>444</v>
      </c>
      <c r="BA116" s="925"/>
      <c r="BB116" s="925"/>
      <c r="BC116" s="925"/>
      <c r="BD116" s="925"/>
      <c r="BE116" s="925"/>
      <c r="BF116" s="925"/>
      <c r="BG116" s="925"/>
      <c r="BH116" s="925"/>
      <c r="BI116" s="925"/>
      <c r="BJ116" s="925"/>
      <c r="BK116" s="925"/>
      <c r="BL116" s="925"/>
      <c r="BM116" s="925"/>
      <c r="BN116" s="925"/>
      <c r="BO116" s="925"/>
      <c r="BP116" s="926"/>
      <c r="BQ116" s="874" t="s">
        <v>122</v>
      </c>
      <c r="BR116" s="875"/>
      <c r="BS116" s="875"/>
      <c r="BT116" s="875"/>
      <c r="BU116" s="875"/>
      <c r="BV116" s="875" t="s">
        <v>381</v>
      </c>
      <c r="BW116" s="875"/>
      <c r="BX116" s="875"/>
      <c r="BY116" s="875"/>
      <c r="BZ116" s="875"/>
      <c r="CA116" s="875" t="s">
        <v>381</v>
      </c>
      <c r="CB116" s="875"/>
      <c r="CC116" s="875"/>
      <c r="CD116" s="875"/>
      <c r="CE116" s="875"/>
      <c r="CF116" s="936" t="s">
        <v>381</v>
      </c>
      <c r="CG116" s="937"/>
      <c r="CH116" s="937"/>
      <c r="CI116" s="937"/>
      <c r="CJ116" s="937"/>
      <c r="CK116" s="992"/>
      <c r="CL116" s="879"/>
      <c r="CM116" s="882" t="s">
        <v>445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381</v>
      </c>
      <c r="DH116" s="838"/>
      <c r="DI116" s="838"/>
      <c r="DJ116" s="838"/>
      <c r="DK116" s="839"/>
      <c r="DL116" s="840" t="s">
        <v>381</v>
      </c>
      <c r="DM116" s="838"/>
      <c r="DN116" s="838"/>
      <c r="DO116" s="838"/>
      <c r="DP116" s="839"/>
      <c r="DQ116" s="840" t="s">
        <v>122</v>
      </c>
      <c r="DR116" s="838"/>
      <c r="DS116" s="838"/>
      <c r="DT116" s="838"/>
      <c r="DU116" s="839"/>
      <c r="DV116" s="885" t="s">
        <v>381</v>
      </c>
      <c r="DW116" s="886"/>
      <c r="DX116" s="886"/>
      <c r="DY116" s="886"/>
      <c r="DZ116" s="887"/>
    </row>
    <row r="117" spans="1:130" s="226" customFormat="1" ht="26.2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446</v>
      </c>
      <c r="Z117" s="964"/>
      <c r="AA117" s="969">
        <v>831201</v>
      </c>
      <c r="AB117" s="970"/>
      <c r="AC117" s="970"/>
      <c r="AD117" s="970"/>
      <c r="AE117" s="971"/>
      <c r="AF117" s="972">
        <v>872696</v>
      </c>
      <c r="AG117" s="970"/>
      <c r="AH117" s="970"/>
      <c r="AI117" s="970"/>
      <c r="AJ117" s="971"/>
      <c r="AK117" s="972">
        <v>896322</v>
      </c>
      <c r="AL117" s="970"/>
      <c r="AM117" s="970"/>
      <c r="AN117" s="970"/>
      <c r="AO117" s="971"/>
      <c r="AP117" s="973"/>
      <c r="AQ117" s="974"/>
      <c r="AR117" s="974"/>
      <c r="AS117" s="974"/>
      <c r="AT117" s="975"/>
      <c r="AU117" s="997"/>
      <c r="AV117" s="998"/>
      <c r="AW117" s="998"/>
      <c r="AX117" s="998"/>
      <c r="AY117" s="998"/>
      <c r="AZ117" s="924" t="s">
        <v>447</v>
      </c>
      <c r="BA117" s="925"/>
      <c r="BB117" s="925"/>
      <c r="BC117" s="925"/>
      <c r="BD117" s="925"/>
      <c r="BE117" s="925"/>
      <c r="BF117" s="925"/>
      <c r="BG117" s="925"/>
      <c r="BH117" s="925"/>
      <c r="BI117" s="925"/>
      <c r="BJ117" s="925"/>
      <c r="BK117" s="925"/>
      <c r="BL117" s="925"/>
      <c r="BM117" s="925"/>
      <c r="BN117" s="925"/>
      <c r="BO117" s="925"/>
      <c r="BP117" s="926"/>
      <c r="BQ117" s="874" t="s">
        <v>122</v>
      </c>
      <c r="BR117" s="875"/>
      <c r="BS117" s="875"/>
      <c r="BT117" s="875"/>
      <c r="BU117" s="875"/>
      <c r="BV117" s="875" t="s">
        <v>122</v>
      </c>
      <c r="BW117" s="875"/>
      <c r="BX117" s="875"/>
      <c r="BY117" s="875"/>
      <c r="BZ117" s="875"/>
      <c r="CA117" s="875" t="s">
        <v>122</v>
      </c>
      <c r="CB117" s="875"/>
      <c r="CC117" s="875"/>
      <c r="CD117" s="875"/>
      <c r="CE117" s="875"/>
      <c r="CF117" s="936" t="s">
        <v>122</v>
      </c>
      <c r="CG117" s="937"/>
      <c r="CH117" s="937"/>
      <c r="CI117" s="937"/>
      <c r="CJ117" s="937"/>
      <c r="CK117" s="992"/>
      <c r="CL117" s="879"/>
      <c r="CM117" s="882" t="s">
        <v>448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381</v>
      </c>
      <c r="DH117" s="838"/>
      <c r="DI117" s="838"/>
      <c r="DJ117" s="838"/>
      <c r="DK117" s="839"/>
      <c r="DL117" s="840" t="s">
        <v>122</v>
      </c>
      <c r="DM117" s="838"/>
      <c r="DN117" s="838"/>
      <c r="DO117" s="838"/>
      <c r="DP117" s="839"/>
      <c r="DQ117" s="840" t="s">
        <v>381</v>
      </c>
      <c r="DR117" s="838"/>
      <c r="DS117" s="838"/>
      <c r="DT117" s="838"/>
      <c r="DU117" s="839"/>
      <c r="DV117" s="885" t="s">
        <v>122</v>
      </c>
      <c r="DW117" s="886"/>
      <c r="DX117" s="886"/>
      <c r="DY117" s="886"/>
      <c r="DZ117" s="887"/>
    </row>
    <row r="118" spans="1:130" s="226" customFormat="1" ht="26.25" customHeight="1">
      <c r="A118" s="962" t="s">
        <v>421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419</v>
      </c>
      <c r="AB118" s="963"/>
      <c r="AC118" s="963"/>
      <c r="AD118" s="963"/>
      <c r="AE118" s="964"/>
      <c r="AF118" s="965" t="s">
        <v>299</v>
      </c>
      <c r="AG118" s="963"/>
      <c r="AH118" s="963"/>
      <c r="AI118" s="963"/>
      <c r="AJ118" s="964"/>
      <c r="AK118" s="965" t="s">
        <v>298</v>
      </c>
      <c r="AL118" s="963"/>
      <c r="AM118" s="963"/>
      <c r="AN118" s="963"/>
      <c r="AO118" s="964"/>
      <c r="AP118" s="966" t="s">
        <v>420</v>
      </c>
      <c r="AQ118" s="967"/>
      <c r="AR118" s="967"/>
      <c r="AS118" s="967"/>
      <c r="AT118" s="968"/>
      <c r="AU118" s="997"/>
      <c r="AV118" s="998"/>
      <c r="AW118" s="998"/>
      <c r="AX118" s="998"/>
      <c r="AY118" s="998"/>
      <c r="AZ118" s="940" t="s">
        <v>449</v>
      </c>
      <c r="BA118" s="941"/>
      <c r="BB118" s="941"/>
      <c r="BC118" s="941"/>
      <c r="BD118" s="941"/>
      <c r="BE118" s="941"/>
      <c r="BF118" s="941"/>
      <c r="BG118" s="941"/>
      <c r="BH118" s="941"/>
      <c r="BI118" s="941"/>
      <c r="BJ118" s="941"/>
      <c r="BK118" s="941"/>
      <c r="BL118" s="941"/>
      <c r="BM118" s="941"/>
      <c r="BN118" s="941"/>
      <c r="BO118" s="941"/>
      <c r="BP118" s="942"/>
      <c r="BQ118" s="943" t="s">
        <v>122</v>
      </c>
      <c r="BR118" s="906"/>
      <c r="BS118" s="906"/>
      <c r="BT118" s="906"/>
      <c r="BU118" s="906"/>
      <c r="BV118" s="906" t="s">
        <v>381</v>
      </c>
      <c r="BW118" s="906"/>
      <c r="BX118" s="906"/>
      <c r="BY118" s="906"/>
      <c r="BZ118" s="906"/>
      <c r="CA118" s="906" t="s">
        <v>381</v>
      </c>
      <c r="CB118" s="906"/>
      <c r="CC118" s="906"/>
      <c r="CD118" s="906"/>
      <c r="CE118" s="906"/>
      <c r="CF118" s="936" t="s">
        <v>122</v>
      </c>
      <c r="CG118" s="937"/>
      <c r="CH118" s="937"/>
      <c r="CI118" s="937"/>
      <c r="CJ118" s="937"/>
      <c r="CK118" s="992"/>
      <c r="CL118" s="879"/>
      <c r="CM118" s="882" t="s">
        <v>450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122</v>
      </c>
      <c r="DH118" s="838"/>
      <c r="DI118" s="838"/>
      <c r="DJ118" s="838"/>
      <c r="DK118" s="839"/>
      <c r="DL118" s="840" t="s">
        <v>381</v>
      </c>
      <c r="DM118" s="838"/>
      <c r="DN118" s="838"/>
      <c r="DO118" s="838"/>
      <c r="DP118" s="839"/>
      <c r="DQ118" s="840" t="s">
        <v>381</v>
      </c>
      <c r="DR118" s="838"/>
      <c r="DS118" s="838"/>
      <c r="DT118" s="838"/>
      <c r="DU118" s="839"/>
      <c r="DV118" s="885" t="s">
        <v>122</v>
      </c>
      <c r="DW118" s="886"/>
      <c r="DX118" s="886"/>
      <c r="DY118" s="886"/>
      <c r="DZ118" s="887"/>
    </row>
    <row r="119" spans="1:130" s="226" customFormat="1" ht="26.25" customHeight="1">
      <c r="A119" s="876" t="s">
        <v>424</v>
      </c>
      <c r="B119" s="877"/>
      <c r="C119" s="952" t="s">
        <v>425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v>48521</v>
      </c>
      <c r="AB119" s="956"/>
      <c r="AC119" s="956"/>
      <c r="AD119" s="956"/>
      <c r="AE119" s="957"/>
      <c r="AF119" s="958">
        <v>48564</v>
      </c>
      <c r="AG119" s="956"/>
      <c r="AH119" s="956"/>
      <c r="AI119" s="956"/>
      <c r="AJ119" s="957"/>
      <c r="AK119" s="958">
        <v>48606</v>
      </c>
      <c r="AL119" s="956"/>
      <c r="AM119" s="956"/>
      <c r="AN119" s="956"/>
      <c r="AO119" s="957"/>
      <c r="AP119" s="959">
        <v>1.3</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451</v>
      </c>
      <c r="BP119" s="939"/>
      <c r="BQ119" s="943">
        <v>8816205</v>
      </c>
      <c r="BR119" s="906"/>
      <c r="BS119" s="906"/>
      <c r="BT119" s="906"/>
      <c r="BU119" s="906"/>
      <c r="BV119" s="906">
        <v>8399387</v>
      </c>
      <c r="BW119" s="906"/>
      <c r="BX119" s="906"/>
      <c r="BY119" s="906"/>
      <c r="BZ119" s="906"/>
      <c r="CA119" s="906">
        <v>8175027</v>
      </c>
      <c r="CB119" s="906"/>
      <c r="CC119" s="906"/>
      <c r="CD119" s="906"/>
      <c r="CE119" s="906"/>
      <c r="CF119" s="804"/>
      <c r="CG119" s="805"/>
      <c r="CH119" s="805"/>
      <c r="CI119" s="805"/>
      <c r="CJ119" s="895"/>
      <c r="CK119" s="993"/>
      <c r="CL119" s="881"/>
      <c r="CM119" s="899" t="s">
        <v>452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57960</v>
      </c>
      <c r="DH119" s="821"/>
      <c r="DI119" s="821"/>
      <c r="DJ119" s="821"/>
      <c r="DK119" s="822"/>
      <c r="DL119" s="823">
        <v>43470</v>
      </c>
      <c r="DM119" s="821"/>
      <c r="DN119" s="821"/>
      <c r="DO119" s="821"/>
      <c r="DP119" s="822"/>
      <c r="DQ119" s="823">
        <v>28980</v>
      </c>
      <c r="DR119" s="821"/>
      <c r="DS119" s="821"/>
      <c r="DT119" s="821"/>
      <c r="DU119" s="822"/>
      <c r="DV119" s="909">
        <v>0.8</v>
      </c>
      <c r="DW119" s="910"/>
      <c r="DX119" s="910"/>
      <c r="DY119" s="910"/>
      <c r="DZ119" s="911"/>
    </row>
    <row r="120" spans="1:130" s="226" customFormat="1" ht="26.25" customHeight="1">
      <c r="A120" s="878"/>
      <c r="B120" s="879"/>
      <c r="C120" s="882" t="s">
        <v>429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381</v>
      </c>
      <c r="AB120" s="838"/>
      <c r="AC120" s="838"/>
      <c r="AD120" s="838"/>
      <c r="AE120" s="839"/>
      <c r="AF120" s="840" t="s">
        <v>122</v>
      </c>
      <c r="AG120" s="838"/>
      <c r="AH120" s="838"/>
      <c r="AI120" s="838"/>
      <c r="AJ120" s="839"/>
      <c r="AK120" s="840" t="s">
        <v>122</v>
      </c>
      <c r="AL120" s="838"/>
      <c r="AM120" s="838"/>
      <c r="AN120" s="838"/>
      <c r="AO120" s="839"/>
      <c r="AP120" s="885" t="s">
        <v>122</v>
      </c>
      <c r="AQ120" s="886"/>
      <c r="AR120" s="886"/>
      <c r="AS120" s="886"/>
      <c r="AT120" s="887"/>
      <c r="AU120" s="944" t="s">
        <v>453</v>
      </c>
      <c r="AV120" s="945"/>
      <c r="AW120" s="945"/>
      <c r="AX120" s="945"/>
      <c r="AY120" s="946"/>
      <c r="AZ120" s="921" t="s">
        <v>454</v>
      </c>
      <c r="BA120" s="866"/>
      <c r="BB120" s="866"/>
      <c r="BC120" s="866"/>
      <c r="BD120" s="866"/>
      <c r="BE120" s="866"/>
      <c r="BF120" s="866"/>
      <c r="BG120" s="866"/>
      <c r="BH120" s="866"/>
      <c r="BI120" s="866"/>
      <c r="BJ120" s="866"/>
      <c r="BK120" s="866"/>
      <c r="BL120" s="866"/>
      <c r="BM120" s="866"/>
      <c r="BN120" s="866"/>
      <c r="BO120" s="866"/>
      <c r="BP120" s="867"/>
      <c r="BQ120" s="922">
        <v>805750</v>
      </c>
      <c r="BR120" s="903"/>
      <c r="BS120" s="903"/>
      <c r="BT120" s="903"/>
      <c r="BU120" s="903"/>
      <c r="BV120" s="903">
        <v>733093</v>
      </c>
      <c r="BW120" s="903"/>
      <c r="BX120" s="903"/>
      <c r="BY120" s="903"/>
      <c r="BZ120" s="903"/>
      <c r="CA120" s="903">
        <v>699303</v>
      </c>
      <c r="CB120" s="903"/>
      <c r="CC120" s="903"/>
      <c r="CD120" s="903"/>
      <c r="CE120" s="903"/>
      <c r="CF120" s="927">
        <v>18.7</v>
      </c>
      <c r="CG120" s="928"/>
      <c r="CH120" s="928"/>
      <c r="CI120" s="928"/>
      <c r="CJ120" s="928"/>
      <c r="CK120" s="929" t="s">
        <v>455</v>
      </c>
      <c r="CL120" s="913"/>
      <c r="CM120" s="913"/>
      <c r="CN120" s="913"/>
      <c r="CO120" s="914"/>
      <c r="CP120" s="933" t="s">
        <v>456</v>
      </c>
      <c r="CQ120" s="934"/>
      <c r="CR120" s="934"/>
      <c r="CS120" s="934"/>
      <c r="CT120" s="934"/>
      <c r="CU120" s="934"/>
      <c r="CV120" s="934"/>
      <c r="CW120" s="934"/>
      <c r="CX120" s="934"/>
      <c r="CY120" s="934"/>
      <c r="CZ120" s="934"/>
      <c r="DA120" s="934"/>
      <c r="DB120" s="934"/>
      <c r="DC120" s="934"/>
      <c r="DD120" s="934"/>
      <c r="DE120" s="934"/>
      <c r="DF120" s="935"/>
      <c r="DG120" s="922">
        <v>1053968</v>
      </c>
      <c r="DH120" s="903"/>
      <c r="DI120" s="903"/>
      <c r="DJ120" s="903"/>
      <c r="DK120" s="903"/>
      <c r="DL120" s="903">
        <v>1000996</v>
      </c>
      <c r="DM120" s="903"/>
      <c r="DN120" s="903"/>
      <c r="DO120" s="903"/>
      <c r="DP120" s="903"/>
      <c r="DQ120" s="903">
        <v>975350</v>
      </c>
      <c r="DR120" s="903"/>
      <c r="DS120" s="903"/>
      <c r="DT120" s="903"/>
      <c r="DU120" s="903"/>
      <c r="DV120" s="904">
        <v>26.1</v>
      </c>
      <c r="DW120" s="904"/>
      <c r="DX120" s="904"/>
      <c r="DY120" s="904"/>
      <c r="DZ120" s="905"/>
    </row>
    <row r="121" spans="1:130" s="226" customFormat="1" ht="26.25" customHeight="1">
      <c r="A121" s="878"/>
      <c r="B121" s="879"/>
      <c r="C121" s="924" t="s">
        <v>457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381</v>
      </c>
      <c r="AB121" s="838"/>
      <c r="AC121" s="838"/>
      <c r="AD121" s="838"/>
      <c r="AE121" s="839"/>
      <c r="AF121" s="840" t="s">
        <v>122</v>
      </c>
      <c r="AG121" s="838"/>
      <c r="AH121" s="838"/>
      <c r="AI121" s="838"/>
      <c r="AJ121" s="839"/>
      <c r="AK121" s="840" t="s">
        <v>381</v>
      </c>
      <c r="AL121" s="838"/>
      <c r="AM121" s="838"/>
      <c r="AN121" s="838"/>
      <c r="AO121" s="839"/>
      <c r="AP121" s="885" t="s">
        <v>122</v>
      </c>
      <c r="AQ121" s="886"/>
      <c r="AR121" s="886"/>
      <c r="AS121" s="886"/>
      <c r="AT121" s="887"/>
      <c r="AU121" s="947"/>
      <c r="AV121" s="948"/>
      <c r="AW121" s="948"/>
      <c r="AX121" s="948"/>
      <c r="AY121" s="949"/>
      <c r="AZ121" s="873" t="s">
        <v>458</v>
      </c>
      <c r="BA121" s="808"/>
      <c r="BB121" s="808"/>
      <c r="BC121" s="808"/>
      <c r="BD121" s="808"/>
      <c r="BE121" s="808"/>
      <c r="BF121" s="808"/>
      <c r="BG121" s="808"/>
      <c r="BH121" s="808"/>
      <c r="BI121" s="808"/>
      <c r="BJ121" s="808"/>
      <c r="BK121" s="808"/>
      <c r="BL121" s="808"/>
      <c r="BM121" s="808"/>
      <c r="BN121" s="808"/>
      <c r="BO121" s="808"/>
      <c r="BP121" s="809"/>
      <c r="BQ121" s="874" t="s">
        <v>122</v>
      </c>
      <c r="BR121" s="875"/>
      <c r="BS121" s="875"/>
      <c r="BT121" s="875"/>
      <c r="BU121" s="875"/>
      <c r="BV121" s="875" t="s">
        <v>381</v>
      </c>
      <c r="BW121" s="875"/>
      <c r="BX121" s="875"/>
      <c r="BY121" s="875"/>
      <c r="BZ121" s="875"/>
      <c r="CA121" s="875" t="s">
        <v>122</v>
      </c>
      <c r="CB121" s="875"/>
      <c r="CC121" s="875"/>
      <c r="CD121" s="875"/>
      <c r="CE121" s="875"/>
      <c r="CF121" s="936" t="s">
        <v>122</v>
      </c>
      <c r="CG121" s="937"/>
      <c r="CH121" s="937"/>
      <c r="CI121" s="937"/>
      <c r="CJ121" s="937"/>
      <c r="CK121" s="930"/>
      <c r="CL121" s="916"/>
      <c r="CM121" s="916"/>
      <c r="CN121" s="916"/>
      <c r="CO121" s="917"/>
      <c r="CP121" s="896" t="s">
        <v>459</v>
      </c>
      <c r="CQ121" s="897"/>
      <c r="CR121" s="897"/>
      <c r="CS121" s="897"/>
      <c r="CT121" s="897"/>
      <c r="CU121" s="897"/>
      <c r="CV121" s="897"/>
      <c r="CW121" s="897"/>
      <c r="CX121" s="897"/>
      <c r="CY121" s="897"/>
      <c r="CZ121" s="897"/>
      <c r="DA121" s="897"/>
      <c r="DB121" s="897"/>
      <c r="DC121" s="897"/>
      <c r="DD121" s="897"/>
      <c r="DE121" s="897"/>
      <c r="DF121" s="898"/>
      <c r="DG121" s="874">
        <v>544096</v>
      </c>
      <c r="DH121" s="875"/>
      <c r="DI121" s="875"/>
      <c r="DJ121" s="875"/>
      <c r="DK121" s="875"/>
      <c r="DL121" s="875">
        <v>533695</v>
      </c>
      <c r="DM121" s="875"/>
      <c r="DN121" s="875"/>
      <c r="DO121" s="875"/>
      <c r="DP121" s="875"/>
      <c r="DQ121" s="875">
        <v>578558</v>
      </c>
      <c r="DR121" s="875"/>
      <c r="DS121" s="875"/>
      <c r="DT121" s="875"/>
      <c r="DU121" s="875"/>
      <c r="DV121" s="852">
        <v>15.5</v>
      </c>
      <c r="DW121" s="852"/>
      <c r="DX121" s="852"/>
      <c r="DY121" s="852"/>
      <c r="DZ121" s="853"/>
    </row>
    <row r="122" spans="1:130" s="226" customFormat="1" ht="26.25" customHeight="1">
      <c r="A122" s="878"/>
      <c r="B122" s="879"/>
      <c r="C122" s="882" t="s">
        <v>439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122</v>
      </c>
      <c r="AB122" s="838"/>
      <c r="AC122" s="838"/>
      <c r="AD122" s="838"/>
      <c r="AE122" s="839"/>
      <c r="AF122" s="840" t="s">
        <v>122</v>
      </c>
      <c r="AG122" s="838"/>
      <c r="AH122" s="838"/>
      <c r="AI122" s="838"/>
      <c r="AJ122" s="839"/>
      <c r="AK122" s="840" t="s">
        <v>122</v>
      </c>
      <c r="AL122" s="838"/>
      <c r="AM122" s="838"/>
      <c r="AN122" s="838"/>
      <c r="AO122" s="839"/>
      <c r="AP122" s="885" t="s">
        <v>122</v>
      </c>
      <c r="AQ122" s="886"/>
      <c r="AR122" s="886"/>
      <c r="AS122" s="886"/>
      <c r="AT122" s="887"/>
      <c r="AU122" s="947"/>
      <c r="AV122" s="948"/>
      <c r="AW122" s="948"/>
      <c r="AX122" s="948"/>
      <c r="AY122" s="949"/>
      <c r="AZ122" s="940" t="s">
        <v>460</v>
      </c>
      <c r="BA122" s="941"/>
      <c r="BB122" s="941"/>
      <c r="BC122" s="941"/>
      <c r="BD122" s="941"/>
      <c r="BE122" s="941"/>
      <c r="BF122" s="941"/>
      <c r="BG122" s="941"/>
      <c r="BH122" s="941"/>
      <c r="BI122" s="941"/>
      <c r="BJ122" s="941"/>
      <c r="BK122" s="941"/>
      <c r="BL122" s="941"/>
      <c r="BM122" s="941"/>
      <c r="BN122" s="941"/>
      <c r="BO122" s="941"/>
      <c r="BP122" s="942"/>
      <c r="BQ122" s="943">
        <v>5256397</v>
      </c>
      <c r="BR122" s="906"/>
      <c r="BS122" s="906"/>
      <c r="BT122" s="906"/>
      <c r="BU122" s="906"/>
      <c r="BV122" s="906">
        <v>5195446</v>
      </c>
      <c r="BW122" s="906"/>
      <c r="BX122" s="906"/>
      <c r="BY122" s="906"/>
      <c r="BZ122" s="906"/>
      <c r="CA122" s="906">
        <v>5165437</v>
      </c>
      <c r="CB122" s="906"/>
      <c r="CC122" s="906"/>
      <c r="CD122" s="906"/>
      <c r="CE122" s="906"/>
      <c r="CF122" s="907">
        <v>138.1</v>
      </c>
      <c r="CG122" s="908"/>
      <c r="CH122" s="908"/>
      <c r="CI122" s="908"/>
      <c r="CJ122" s="908"/>
      <c r="CK122" s="930"/>
      <c r="CL122" s="916"/>
      <c r="CM122" s="916"/>
      <c r="CN122" s="916"/>
      <c r="CO122" s="917"/>
      <c r="CP122" s="896" t="s">
        <v>461</v>
      </c>
      <c r="CQ122" s="897"/>
      <c r="CR122" s="897"/>
      <c r="CS122" s="897"/>
      <c r="CT122" s="897"/>
      <c r="CU122" s="897"/>
      <c r="CV122" s="897"/>
      <c r="CW122" s="897"/>
      <c r="CX122" s="897"/>
      <c r="CY122" s="897"/>
      <c r="CZ122" s="897"/>
      <c r="DA122" s="897"/>
      <c r="DB122" s="897"/>
      <c r="DC122" s="897"/>
      <c r="DD122" s="897"/>
      <c r="DE122" s="897"/>
      <c r="DF122" s="898"/>
      <c r="DG122" s="874" t="s">
        <v>122</v>
      </c>
      <c r="DH122" s="875"/>
      <c r="DI122" s="875"/>
      <c r="DJ122" s="875"/>
      <c r="DK122" s="875"/>
      <c r="DL122" s="875" t="s">
        <v>381</v>
      </c>
      <c r="DM122" s="875"/>
      <c r="DN122" s="875"/>
      <c r="DO122" s="875"/>
      <c r="DP122" s="875"/>
      <c r="DQ122" s="875">
        <v>821</v>
      </c>
      <c r="DR122" s="875"/>
      <c r="DS122" s="875"/>
      <c r="DT122" s="875"/>
      <c r="DU122" s="875"/>
      <c r="DV122" s="852">
        <v>0</v>
      </c>
      <c r="DW122" s="852"/>
      <c r="DX122" s="852"/>
      <c r="DY122" s="852"/>
      <c r="DZ122" s="853"/>
    </row>
    <row r="123" spans="1:130" s="226" customFormat="1" ht="26.25" customHeight="1">
      <c r="A123" s="878"/>
      <c r="B123" s="879"/>
      <c r="C123" s="882" t="s">
        <v>445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381</v>
      </c>
      <c r="AB123" s="838"/>
      <c r="AC123" s="838"/>
      <c r="AD123" s="838"/>
      <c r="AE123" s="839"/>
      <c r="AF123" s="840" t="s">
        <v>381</v>
      </c>
      <c r="AG123" s="838"/>
      <c r="AH123" s="838"/>
      <c r="AI123" s="838"/>
      <c r="AJ123" s="839"/>
      <c r="AK123" s="840" t="s">
        <v>381</v>
      </c>
      <c r="AL123" s="838"/>
      <c r="AM123" s="838"/>
      <c r="AN123" s="838"/>
      <c r="AO123" s="839"/>
      <c r="AP123" s="885" t="s">
        <v>381</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462</v>
      </c>
      <c r="BP123" s="939"/>
      <c r="BQ123" s="893">
        <v>6062147</v>
      </c>
      <c r="BR123" s="894"/>
      <c r="BS123" s="894"/>
      <c r="BT123" s="894"/>
      <c r="BU123" s="894"/>
      <c r="BV123" s="894">
        <v>5928539</v>
      </c>
      <c r="BW123" s="894"/>
      <c r="BX123" s="894"/>
      <c r="BY123" s="894"/>
      <c r="BZ123" s="894"/>
      <c r="CA123" s="894">
        <v>5864740</v>
      </c>
      <c r="CB123" s="894"/>
      <c r="CC123" s="894"/>
      <c r="CD123" s="894"/>
      <c r="CE123" s="894"/>
      <c r="CF123" s="804"/>
      <c r="CG123" s="805"/>
      <c r="CH123" s="805"/>
      <c r="CI123" s="805"/>
      <c r="CJ123" s="895"/>
      <c r="CK123" s="930"/>
      <c r="CL123" s="916"/>
      <c r="CM123" s="916"/>
      <c r="CN123" s="916"/>
      <c r="CO123" s="917"/>
      <c r="CP123" s="896" t="s">
        <v>463</v>
      </c>
      <c r="CQ123" s="897"/>
      <c r="CR123" s="897"/>
      <c r="CS123" s="897"/>
      <c r="CT123" s="897"/>
      <c r="CU123" s="897"/>
      <c r="CV123" s="897"/>
      <c r="CW123" s="897"/>
      <c r="CX123" s="897"/>
      <c r="CY123" s="897"/>
      <c r="CZ123" s="897"/>
      <c r="DA123" s="897"/>
      <c r="DB123" s="897"/>
      <c r="DC123" s="897"/>
      <c r="DD123" s="897"/>
      <c r="DE123" s="897"/>
      <c r="DF123" s="898"/>
      <c r="DG123" s="837" t="s">
        <v>122</v>
      </c>
      <c r="DH123" s="838"/>
      <c r="DI123" s="838"/>
      <c r="DJ123" s="838"/>
      <c r="DK123" s="839"/>
      <c r="DL123" s="840" t="s">
        <v>122</v>
      </c>
      <c r="DM123" s="838"/>
      <c r="DN123" s="838"/>
      <c r="DO123" s="838"/>
      <c r="DP123" s="839"/>
      <c r="DQ123" s="840" t="s">
        <v>122</v>
      </c>
      <c r="DR123" s="838"/>
      <c r="DS123" s="838"/>
      <c r="DT123" s="838"/>
      <c r="DU123" s="839"/>
      <c r="DV123" s="885" t="s">
        <v>122</v>
      </c>
      <c r="DW123" s="886"/>
      <c r="DX123" s="886"/>
      <c r="DY123" s="886"/>
      <c r="DZ123" s="887"/>
    </row>
    <row r="124" spans="1:130" s="226" customFormat="1" ht="26.25" customHeight="1" thickBot="1">
      <c r="A124" s="878"/>
      <c r="B124" s="879"/>
      <c r="C124" s="882" t="s">
        <v>448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122</v>
      </c>
      <c r="AB124" s="838"/>
      <c r="AC124" s="838"/>
      <c r="AD124" s="838"/>
      <c r="AE124" s="839"/>
      <c r="AF124" s="840" t="s">
        <v>381</v>
      </c>
      <c r="AG124" s="838"/>
      <c r="AH124" s="838"/>
      <c r="AI124" s="838"/>
      <c r="AJ124" s="839"/>
      <c r="AK124" s="840" t="s">
        <v>122</v>
      </c>
      <c r="AL124" s="838"/>
      <c r="AM124" s="838"/>
      <c r="AN124" s="838"/>
      <c r="AO124" s="839"/>
      <c r="AP124" s="885" t="s">
        <v>122</v>
      </c>
      <c r="AQ124" s="886"/>
      <c r="AR124" s="886"/>
      <c r="AS124" s="886"/>
      <c r="AT124" s="887"/>
      <c r="AU124" s="888" t="s">
        <v>464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74.3</v>
      </c>
      <c r="BR124" s="892"/>
      <c r="BS124" s="892"/>
      <c r="BT124" s="892"/>
      <c r="BU124" s="892"/>
      <c r="BV124" s="892">
        <v>66.3</v>
      </c>
      <c r="BW124" s="892"/>
      <c r="BX124" s="892"/>
      <c r="BY124" s="892"/>
      <c r="BZ124" s="892"/>
      <c r="CA124" s="892">
        <v>61.7</v>
      </c>
      <c r="CB124" s="892"/>
      <c r="CC124" s="892"/>
      <c r="CD124" s="892"/>
      <c r="CE124" s="892"/>
      <c r="CF124" s="782"/>
      <c r="CG124" s="783"/>
      <c r="CH124" s="783"/>
      <c r="CI124" s="783"/>
      <c r="CJ124" s="923"/>
      <c r="CK124" s="931"/>
      <c r="CL124" s="931"/>
      <c r="CM124" s="931"/>
      <c r="CN124" s="931"/>
      <c r="CO124" s="932"/>
      <c r="CP124" s="896" t="s">
        <v>465</v>
      </c>
      <c r="CQ124" s="897"/>
      <c r="CR124" s="897"/>
      <c r="CS124" s="897"/>
      <c r="CT124" s="897"/>
      <c r="CU124" s="897"/>
      <c r="CV124" s="897"/>
      <c r="CW124" s="897"/>
      <c r="CX124" s="897"/>
      <c r="CY124" s="897"/>
      <c r="CZ124" s="897"/>
      <c r="DA124" s="897"/>
      <c r="DB124" s="897"/>
      <c r="DC124" s="897"/>
      <c r="DD124" s="897"/>
      <c r="DE124" s="897"/>
      <c r="DF124" s="898"/>
      <c r="DG124" s="820" t="s">
        <v>122</v>
      </c>
      <c r="DH124" s="821"/>
      <c r="DI124" s="821"/>
      <c r="DJ124" s="821"/>
      <c r="DK124" s="822"/>
      <c r="DL124" s="823" t="s">
        <v>381</v>
      </c>
      <c r="DM124" s="821"/>
      <c r="DN124" s="821"/>
      <c r="DO124" s="821"/>
      <c r="DP124" s="822"/>
      <c r="DQ124" s="823" t="s">
        <v>381</v>
      </c>
      <c r="DR124" s="821"/>
      <c r="DS124" s="821"/>
      <c r="DT124" s="821"/>
      <c r="DU124" s="822"/>
      <c r="DV124" s="909" t="s">
        <v>381</v>
      </c>
      <c r="DW124" s="910"/>
      <c r="DX124" s="910"/>
      <c r="DY124" s="910"/>
      <c r="DZ124" s="911"/>
    </row>
    <row r="125" spans="1:130" s="226" customFormat="1" ht="26.25" customHeight="1">
      <c r="A125" s="878"/>
      <c r="B125" s="879"/>
      <c r="C125" s="882" t="s">
        <v>450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122</v>
      </c>
      <c r="AB125" s="838"/>
      <c r="AC125" s="838"/>
      <c r="AD125" s="838"/>
      <c r="AE125" s="839"/>
      <c r="AF125" s="840" t="s">
        <v>381</v>
      </c>
      <c r="AG125" s="838"/>
      <c r="AH125" s="838"/>
      <c r="AI125" s="838"/>
      <c r="AJ125" s="839"/>
      <c r="AK125" s="840" t="s">
        <v>122</v>
      </c>
      <c r="AL125" s="838"/>
      <c r="AM125" s="838"/>
      <c r="AN125" s="838"/>
      <c r="AO125" s="839"/>
      <c r="AP125" s="885" t="s">
        <v>381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466</v>
      </c>
      <c r="CL125" s="913"/>
      <c r="CM125" s="913"/>
      <c r="CN125" s="913"/>
      <c r="CO125" s="914"/>
      <c r="CP125" s="921" t="s">
        <v>467</v>
      </c>
      <c r="CQ125" s="866"/>
      <c r="CR125" s="866"/>
      <c r="CS125" s="866"/>
      <c r="CT125" s="866"/>
      <c r="CU125" s="866"/>
      <c r="CV125" s="866"/>
      <c r="CW125" s="866"/>
      <c r="CX125" s="866"/>
      <c r="CY125" s="866"/>
      <c r="CZ125" s="866"/>
      <c r="DA125" s="866"/>
      <c r="DB125" s="866"/>
      <c r="DC125" s="866"/>
      <c r="DD125" s="866"/>
      <c r="DE125" s="866"/>
      <c r="DF125" s="867"/>
      <c r="DG125" s="922" t="s">
        <v>122</v>
      </c>
      <c r="DH125" s="903"/>
      <c r="DI125" s="903"/>
      <c r="DJ125" s="903"/>
      <c r="DK125" s="903"/>
      <c r="DL125" s="903" t="s">
        <v>381</v>
      </c>
      <c r="DM125" s="903"/>
      <c r="DN125" s="903"/>
      <c r="DO125" s="903"/>
      <c r="DP125" s="903"/>
      <c r="DQ125" s="903" t="s">
        <v>122</v>
      </c>
      <c r="DR125" s="903"/>
      <c r="DS125" s="903"/>
      <c r="DT125" s="903"/>
      <c r="DU125" s="903"/>
      <c r="DV125" s="904" t="s">
        <v>122</v>
      </c>
      <c r="DW125" s="904"/>
      <c r="DX125" s="904"/>
      <c r="DY125" s="904"/>
      <c r="DZ125" s="905"/>
    </row>
    <row r="126" spans="1:130" s="226" customFormat="1" ht="26.25" customHeight="1" thickBot="1">
      <c r="A126" s="878"/>
      <c r="B126" s="879"/>
      <c r="C126" s="882" t="s">
        <v>452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14490</v>
      </c>
      <c r="AB126" s="838"/>
      <c r="AC126" s="838"/>
      <c r="AD126" s="838"/>
      <c r="AE126" s="839"/>
      <c r="AF126" s="840">
        <v>14490</v>
      </c>
      <c r="AG126" s="838"/>
      <c r="AH126" s="838"/>
      <c r="AI126" s="838"/>
      <c r="AJ126" s="839"/>
      <c r="AK126" s="840">
        <v>14490</v>
      </c>
      <c r="AL126" s="838"/>
      <c r="AM126" s="838"/>
      <c r="AN126" s="838"/>
      <c r="AO126" s="839"/>
      <c r="AP126" s="885">
        <v>0.4</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468</v>
      </c>
      <c r="CQ126" s="808"/>
      <c r="CR126" s="808"/>
      <c r="CS126" s="808"/>
      <c r="CT126" s="808"/>
      <c r="CU126" s="808"/>
      <c r="CV126" s="808"/>
      <c r="CW126" s="808"/>
      <c r="CX126" s="808"/>
      <c r="CY126" s="808"/>
      <c r="CZ126" s="808"/>
      <c r="DA126" s="808"/>
      <c r="DB126" s="808"/>
      <c r="DC126" s="808"/>
      <c r="DD126" s="808"/>
      <c r="DE126" s="808"/>
      <c r="DF126" s="809"/>
      <c r="DG126" s="874" t="s">
        <v>381</v>
      </c>
      <c r="DH126" s="875"/>
      <c r="DI126" s="875"/>
      <c r="DJ126" s="875"/>
      <c r="DK126" s="875"/>
      <c r="DL126" s="875" t="s">
        <v>381</v>
      </c>
      <c r="DM126" s="875"/>
      <c r="DN126" s="875"/>
      <c r="DO126" s="875"/>
      <c r="DP126" s="875"/>
      <c r="DQ126" s="875" t="s">
        <v>122</v>
      </c>
      <c r="DR126" s="875"/>
      <c r="DS126" s="875"/>
      <c r="DT126" s="875"/>
      <c r="DU126" s="875"/>
      <c r="DV126" s="852" t="s">
        <v>122</v>
      </c>
      <c r="DW126" s="852"/>
      <c r="DX126" s="852"/>
      <c r="DY126" s="852"/>
      <c r="DZ126" s="853"/>
    </row>
    <row r="127" spans="1:130" s="226" customFormat="1" ht="26.25" customHeight="1">
      <c r="A127" s="880"/>
      <c r="B127" s="881"/>
      <c r="C127" s="899" t="s">
        <v>469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381</v>
      </c>
      <c r="AB127" s="838"/>
      <c r="AC127" s="838"/>
      <c r="AD127" s="838"/>
      <c r="AE127" s="839"/>
      <c r="AF127" s="840" t="s">
        <v>381</v>
      </c>
      <c r="AG127" s="838"/>
      <c r="AH127" s="838"/>
      <c r="AI127" s="838"/>
      <c r="AJ127" s="839"/>
      <c r="AK127" s="840" t="s">
        <v>122</v>
      </c>
      <c r="AL127" s="838"/>
      <c r="AM127" s="838"/>
      <c r="AN127" s="838"/>
      <c r="AO127" s="839"/>
      <c r="AP127" s="885" t="s">
        <v>122</v>
      </c>
      <c r="AQ127" s="886"/>
      <c r="AR127" s="886"/>
      <c r="AS127" s="886"/>
      <c r="AT127" s="887"/>
      <c r="AU127" s="262"/>
      <c r="AV127" s="262"/>
      <c r="AW127" s="262"/>
      <c r="AX127" s="902" t="s">
        <v>470</v>
      </c>
      <c r="AY127" s="870"/>
      <c r="AZ127" s="870"/>
      <c r="BA127" s="870"/>
      <c r="BB127" s="870"/>
      <c r="BC127" s="870"/>
      <c r="BD127" s="870"/>
      <c r="BE127" s="871"/>
      <c r="BF127" s="869" t="s">
        <v>471</v>
      </c>
      <c r="BG127" s="870"/>
      <c r="BH127" s="870"/>
      <c r="BI127" s="870"/>
      <c r="BJ127" s="870"/>
      <c r="BK127" s="870"/>
      <c r="BL127" s="871"/>
      <c r="BM127" s="869" t="s">
        <v>472</v>
      </c>
      <c r="BN127" s="870"/>
      <c r="BO127" s="870"/>
      <c r="BP127" s="870"/>
      <c r="BQ127" s="870"/>
      <c r="BR127" s="870"/>
      <c r="BS127" s="871"/>
      <c r="BT127" s="869" t="s">
        <v>473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474</v>
      </c>
      <c r="CQ127" s="808"/>
      <c r="CR127" s="808"/>
      <c r="CS127" s="808"/>
      <c r="CT127" s="808"/>
      <c r="CU127" s="808"/>
      <c r="CV127" s="808"/>
      <c r="CW127" s="808"/>
      <c r="CX127" s="808"/>
      <c r="CY127" s="808"/>
      <c r="CZ127" s="808"/>
      <c r="DA127" s="808"/>
      <c r="DB127" s="808"/>
      <c r="DC127" s="808"/>
      <c r="DD127" s="808"/>
      <c r="DE127" s="808"/>
      <c r="DF127" s="809"/>
      <c r="DG127" s="874" t="s">
        <v>122</v>
      </c>
      <c r="DH127" s="875"/>
      <c r="DI127" s="875"/>
      <c r="DJ127" s="875"/>
      <c r="DK127" s="875"/>
      <c r="DL127" s="875" t="s">
        <v>122</v>
      </c>
      <c r="DM127" s="875"/>
      <c r="DN127" s="875"/>
      <c r="DO127" s="875"/>
      <c r="DP127" s="875"/>
      <c r="DQ127" s="875" t="s">
        <v>122</v>
      </c>
      <c r="DR127" s="875"/>
      <c r="DS127" s="875"/>
      <c r="DT127" s="875"/>
      <c r="DU127" s="875"/>
      <c r="DV127" s="852" t="s">
        <v>381</v>
      </c>
      <c r="DW127" s="852"/>
      <c r="DX127" s="852"/>
      <c r="DY127" s="852"/>
      <c r="DZ127" s="853"/>
    </row>
    <row r="128" spans="1:130" s="226" customFormat="1" ht="26.25" customHeight="1" thickBot="1">
      <c r="A128" s="854" t="s">
        <v>475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476</v>
      </c>
      <c r="X128" s="856"/>
      <c r="Y128" s="856"/>
      <c r="Z128" s="857"/>
      <c r="AA128" s="858" t="s">
        <v>381</v>
      </c>
      <c r="AB128" s="859"/>
      <c r="AC128" s="859"/>
      <c r="AD128" s="859"/>
      <c r="AE128" s="860"/>
      <c r="AF128" s="861" t="s">
        <v>381</v>
      </c>
      <c r="AG128" s="859"/>
      <c r="AH128" s="859"/>
      <c r="AI128" s="859"/>
      <c r="AJ128" s="860"/>
      <c r="AK128" s="861" t="s">
        <v>381</v>
      </c>
      <c r="AL128" s="859"/>
      <c r="AM128" s="859"/>
      <c r="AN128" s="859"/>
      <c r="AO128" s="860"/>
      <c r="AP128" s="862"/>
      <c r="AQ128" s="863"/>
      <c r="AR128" s="863"/>
      <c r="AS128" s="863"/>
      <c r="AT128" s="864"/>
      <c r="AU128" s="262"/>
      <c r="AV128" s="262"/>
      <c r="AW128" s="262"/>
      <c r="AX128" s="865" t="s">
        <v>477</v>
      </c>
      <c r="AY128" s="866"/>
      <c r="AZ128" s="866"/>
      <c r="BA128" s="866"/>
      <c r="BB128" s="866"/>
      <c r="BC128" s="866"/>
      <c r="BD128" s="866"/>
      <c r="BE128" s="867"/>
      <c r="BF128" s="844" t="s">
        <v>381</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478</v>
      </c>
      <c r="CQ128" s="786"/>
      <c r="CR128" s="786"/>
      <c r="CS128" s="786"/>
      <c r="CT128" s="786"/>
      <c r="CU128" s="786"/>
      <c r="CV128" s="786"/>
      <c r="CW128" s="786"/>
      <c r="CX128" s="786"/>
      <c r="CY128" s="786"/>
      <c r="CZ128" s="786"/>
      <c r="DA128" s="786"/>
      <c r="DB128" s="786"/>
      <c r="DC128" s="786"/>
      <c r="DD128" s="786"/>
      <c r="DE128" s="786"/>
      <c r="DF128" s="787"/>
      <c r="DG128" s="848" t="s">
        <v>122</v>
      </c>
      <c r="DH128" s="849"/>
      <c r="DI128" s="849"/>
      <c r="DJ128" s="849"/>
      <c r="DK128" s="849"/>
      <c r="DL128" s="849" t="s">
        <v>122</v>
      </c>
      <c r="DM128" s="849"/>
      <c r="DN128" s="849"/>
      <c r="DO128" s="849"/>
      <c r="DP128" s="849"/>
      <c r="DQ128" s="849" t="s">
        <v>122</v>
      </c>
      <c r="DR128" s="849"/>
      <c r="DS128" s="849"/>
      <c r="DT128" s="849"/>
      <c r="DU128" s="849"/>
      <c r="DV128" s="850" t="s">
        <v>122</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479</v>
      </c>
      <c r="X129" s="835"/>
      <c r="Y129" s="835"/>
      <c r="Z129" s="836"/>
      <c r="AA129" s="837">
        <v>4108011</v>
      </c>
      <c r="AB129" s="838"/>
      <c r="AC129" s="838"/>
      <c r="AD129" s="838"/>
      <c r="AE129" s="839"/>
      <c r="AF129" s="840">
        <v>4141028</v>
      </c>
      <c r="AG129" s="838"/>
      <c r="AH129" s="838"/>
      <c r="AI129" s="838"/>
      <c r="AJ129" s="839"/>
      <c r="AK129" s="840">
        <v>4166900</v>
      </c>
      <c r="AL129" s="838"/>
      <c r="AM129" s="838"/>
      <c r="AN129" s="838"/>
      <c r="AO129" s="839"/>
      <c r="AP129" s="841"/>
      <c r="AQ129" s="842"/>
      <c r="AR129" s="842"/>
      <c r="AS129" s="842"/>
      <c r="AT129" s="843"/>
      <c r="AU129" s="264"/>
      <c r="AV129" s="264"/>
      <c r="AW129" s="264"/>
      <c r="AX129" s="807" t="s">
        <v>480</v>
      </c>
      <c r="AY129" s="808"/>
      <c r="AZ129" s="808"/>
      <c r="BA129" s="808"/>
      <c r="BB129" s="808"/>
      <c r="BC129" s="808"/>
      <c r="BD129" s="808"/>
      <c r="BE129" s="809"/>
      <c r="BF129" s="827" t="s">
        <v>122</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482</v>
      </c>
      <c r="X130" s="835"/>
      <c r="Y130" s="835"/>
      <c r="Z130" s="836"/>
      <c r="AA130" s="837">
        <v>403928</v>
      </c>
      <c r="AB130" s="838"/>
      <c r="AC130" s="838"/>
      <c r="AD130" s="838"/>
      <c r="AE130" s="839"/>
      <c r="AF130" s="840">
        <v>416611</v>
      </c>
      <c r="AG130" s="838"/>
      <c r="AH130" s="838"/>
      <c r="AI130" s="838"/>
      <c r="AJ130" s="839"/>
      <c r="AK130" s="840">
        <v>425203</v>
      </c>
      <c r="AL130" s="838"/>
      <c r="AM130" s="838"/>
      <c r="AN130" s="838"/>
      <c r="AO130" s="839"/>
      <c r="AP130" s="841"/>
      <c r="AQ130" s="842"/>
      <c r="AR130" s="842"/>
      <c r="AS130" s="842"/>
      <c r="AT130" s="843"/>
      <c r="AU130" s="264"/>
      <c r="AV130" s="264"/>
      <c r="AW130" s="264"/>
      <c r="AX130" s="807" t="s">
        <v>483</v>
      </c>
      <c r="AY130" s="808"/>
      <c r="AZ130" s="808"/>
      <c r="BA130" s="808"/>
      <c r="BB130" s="808"/>
      <c r="BC130" s="808"/>
      <c r="BD130" s="808"/>
      <c r="BE130" s="809"/>
      <c r="BF130" s="810">
        <v>12.1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484</v>
      </c>
      <c r="X131" s="818"/>
      <c r="Y131" s="818"/>
      <c r="Z131" s="819"/>
      <c r="AA131" s="820">
        <v>3704083</v>
      </c>
      <c r="AB131" s="821"/>
      <c r="AC131" s="821"/>
      <c r="AD131" s="821"/>
      <c r="AE131" s="822"/>
      <c r="AF131" s="823">
        <v>3724417</v>
      </c>
      <c r="AG131" s="821"/>
      <c r="AH131" s="821"/>
      <c r="AI131" s="821"/>
      <c r="AJ131" s="822"/>
      <c r="AK131" s="823">
        <v>3741697</v>
      </c>
      <c r="AL131" s="821"/>
      <c r="AM131" s="821"/>
      <c r="AN131" s="821"/>
      <c r="AO131" s="822"/>
      <c r="AP131" s="824"/>
      <c r="AQ131" s="825"/>
      <c r="AR131" s="825"/>
      <c r="AS131" s="825"/>
      <c r="AT131" s="826"/>
      <c r="AU131" s="264"/>
      <c r="AV131" s="264"/>
      <c r="AW131" s="264"/>
      <c r="AX131" s="785" t="s">
        <v>485</v>
      </c>
      <c r="AY131" s="786"/>
      <c r="AZ131" s="786"/>
      <c r="BA131" s="786"/>
      <c r="BB131" s="786"/>
      <c r="BC131" s="786"/>
      <c r="BD131" s="786"/>
      <c r="BE131" s="787"/>
      <c r="BF131" s="788">
        <v>61.7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487</v>
      </c>
      <c r="W132" s="798"/>
      <c r="X132" s="798"/>
      <c r="Y132" s="798"/>
      <c r="Z132" s="799"/>
      <c r="AA132" s="800">
        <v>11.53518968</v>
      </c>
      <c r="AB132" s="801"/>
      <c r="AC132" s="801"/>
      <c r="AD132" s="801"/>
      <c r="AE132" s="802"/>
      <c r="AF132" s="803">
        <v>12.245809210000001</v>
      </c>
      <c r="AG132" s="801"/>
      <c r="AH132" s="801"/>
      <c r="AI132" s="801"/>
      <c r="AJ132" s="802"/>
      <c r="AK132" s="803">
        <v>12.5910516</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488</v>
      </c>
      <c r="W133" s="777"/>
      <c r="X133" s="777"/>
      <c r="Y133" s="777"/>
      <c r="Z133" s="778"/>
      <c r="AA133" s="779">
        <v>11.3</v>
      </c>
      <c r="AB133" s="780"/>
      <c r="AC133" s="780"/>
      <c r="AD133" s="780"/>
      <c r="AE133" s="781"/>
      <c r="AF133" s="779">
        <v>11.6</v>
      </c>
      <c r="AG133" s="780"/>
      <c r="AH133" s="780"/>
      <c r="AI133" s="780"/>
      <c r="AJ133" s="781"/>
      <c r="AK133" s="779">
        <v>12.1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esBz7XhrIBfVJkyrMu3UTkc7kjbMVGP7TwoDki5xghcI05XM2aGWnO8RGgR/ntiUJSOoxUkZlNrGDCcKWcS1VA==" saltValue="+hGhCoRqAmH8zPRva/Ya6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Y46" zoomScale="85" zoomScaleNormal="85" zoomScaleSheetLayoutView="85" workbookViewId="0">
      <selection activeCell="DN21" sqref="DN21"/>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OoCgP7i5nTH3GPyWY655LwloxTs4N5J8b5mjAQ2D7rrdBcFh+8RTwM7LRCYJXE96iFsq+VfV7pNqhwlbwTmWaA==" saltValue="Bu7LjVwMsjKcPX+57PKu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B1" zoomScaleNormal="100" zoomScaleSheetLayoutView="55" workbookViewId="0">
      <selection activeCell="BZ5" sqref="BZ5"/>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He5LJJ113fqLx2rggmZBg5CPzdfhsCFppOouDSnlBBGMyGettSkNIhwp6sonAD5JdNwLXoROU8alavXWZsk/uQ==" saltValue="87UUTAaQ4Z9a3prw2cEkh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1" workbookViewId="0">
      <selection activeCell="AK13" sqref="AK13:AN13"/>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4" t="s">
        <v>492</v>
      </c>
      <c r="AP7" s="283"/>
      <c r="AQ7" s="284" t="s">
        <v>493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5"/>
      <c r="AP8" s="289" t="s">
        <v>494</v>
      </c>
      <c r="AQ8" s="290" t="s">
        <v>495</v>
      </c>
      <c r="AR8" s="291" t="s">
        <v>496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8" t="s">
        <v>497</v>
      </c>
      <c r="AL9" s="1209"/>
      <c r="AM9" s="1209"/>
      <c r="AN9" s="1210"/>
      <c r="AO9" s="292">
        <v>965558</v>
      </c>
      <c r="AP9" s="292">
        <v>51714</v>
      </c>
      <c r="AQ9" s="293">
        <v>79889</v>
      </c>
      <c r="AR9" s="294">
        <v>-35.299999999999997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8" t="s">
        <v>498</v>
      </c>
      <c r="AL10" s="1209"/>
      <c r="AM10" s="1209"/>
      <c r="AN10" s="1210"/>
      <c r="AO10" s="295">
        <v>89103</v>
      </c>
      <c r="AP10" s="295">
        <v>4772</v>
      </c>
      <c r="AQ10" s="296">
        <v>8108</v>
      </c>
      <c r="AR10" s="297">
        <v>-41.1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8" t="s">
        <v>499</v>
      </c>
      <c r="AL11" s="1209"/>
      <c r="AM11" s="1209"/>
      <c r="AN11" s="1210"/>
      <c r="AO11" s="295">
        <v>235018</v>
      </c>
      <c r="AP11" s="295">
        <v>12587</v>
      </c>
      <c r="AQ11" s="296">
        <v>12080</v>
      </c>
      <c r="AR11" s="297">
        <v>4.2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8" t="s">
        <v>500</v>
      </c>
      <c r="AL12" s="1209"/>
      <c r="AM12" s="1209"/>
      <c r="AN12" s="1210"/>
      <c r="AO12" s="295" t="s">
        <v>501</v>
      </c>
      <c r="AP12" s="295" t="s">
        <v>501</v>
      </c>
      <c r="AQ12" s="296">
        <v>646</v>
      </c>
      <c r="AR12" s="297" t="s">
        <v>501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8" t="s">
        <v>502</v>
      </c>
      <c r="AL13" s="1209"/>
      <c r="AM13" s="1209"/>
      <c r="AN13" s="1210"/>
      <c r="AO13" s="295" t="s">
        <v>501</v>
      </c>
      <c r="AP13" s="295" t="s">
        <v>501</v>
      </c>
      <c r="AQ13" s="296">
        <v>5</v>
      </c>
      <c r="AR13" s="297" t="s">
        <v>501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8" t="s">
        <v>503</v>
      </c>
      <c r="AL14" s="1209"/>
      <c r="AM14" s="1209"/>
      <c r="AN14" s="1210"/>
      <c r="AO14" s="295">
        <v>62469</v>
      </c>
      <c r="AP14" s="295">
        <v>3346</v>
      </c>
      <c r="AQ14" s="296">
        <v>3864</v>
      </c>
      <c r="AR14" s="297">
        <v>-13.4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8" t="s">
        <v>504</v>
      </c>
      <c r="AL15" s="1209"/>
      <c r="AM15" s="1209"/>
      <c r="AN15" s="1210"/>
      <c r="AO15" s="295">
        <v>5171</v>
      </c>
      <c r="AP15" s="295">
        <v>277</v>
      </c>
      <c r="AQ15" s="296">
        <v>1710</v>
      </c>
      <c r="AR15" s="297">
        <v>-83.8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1" t="s">
        <v>505</v>
      </c>
      <c r="AL16" s="1212"/>
      <c r="AM16" s="1212"/>
      <c r="AN16" s="1213"/>
      <c r="AO16" s="295">
        <v>-83735</v>
      </c>
      <c r="AP16" s="295">
        <v>-4485</v>
      </c>
      <c r="AQ16" s="296">
        <v>-7653</v>
      </c>
      <c r="AR16" s="297">
        <v>-41.4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1" t="s">
        <v>181</v>
      </c>
      <c r="AL17" s="1212"/>
      <c r="AM17" s="1212"/>
      <c r="AN17" s="1213"/>
      <c r="AO17" s="295">
        <v>1273584</v>
      </c>
      <c r="AP17" s="295">
        <v>68212</v>
      </c>
      <c r="AQ17" s="296">
        <v>98649</v>
      </c>
      <c r="AR17" s="297">
        <v>-30.9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5" t="s">
        <v>510</v>
      </c>
      <c r="AL21" s="1206"/>
      <c r="AM21" s="1206"/>
      <c r="AN21" s="1207"/>
      <c r="AO21" s="307">
        <v>5.89</v>
      </c>
      <c r="AP21" s="308">
        <v>9.08</v>
      </c>
      <c r="AQ21" s="309">
        <v>-3.19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5" t="s">
        <v>511</v>
      </c>
      <c r="AL22" s="1206"/>
      <c r="AM22" s="1206"/>
      <c r="AN22" s="1207"/>
      <c r="AO22" s="312">
        <v>102.6</v>
      </c>
      <c r="AP22" s="313">
        <v>97.3</v>
      </c>
      <c r="AQ22" s="314">
        <v>5.3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513</v>
      </c>
      <c r="AO27" s="273"/>
      <c r="AP27" s="273"/>
      <c r="AQ27" s="273"/>
      <c r="AR27" s="273"/>
      <c r="AS27" s="273"/>
      <c r="AT27" s="273"/>
    </row>
    <row r="28" spans="1:46" ht="17.2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4" t="s">
        <v>492</v>
      </c>
      <c r="AP30" s="283"/>
      <c r="AQ30" s="284" t="s">
        <v>493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5"/>
      <c r="AP31" s="289" t="s">
        <v>494</v>
      </c>
      <c r="AQ31" s="290" t="s">
        <v>495</v>
      </c>
      <c r="AR31" s="291" t="s">
        <v>496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6" t="s">
        <v>516</v>
      </c>
      <c r="AL32" s="1197"/>
      <c r="AM32" s="1197"/>
      <c r="AN32" s="1198"/>
      <c r="AO32" s="322">
        <v>673870</v>
      </c>
      <c r="AP32" s="322">
        <v>36092</v>
      </c>
      <c r="AQ32" s="323">
        <v>48423</v>
      </c>
      <c r="AR32" s="324">
        <v>-25.5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6" t="s">
        <v>517</v>
      </c>
      <c r="AL33" s="1197"/>
      <c r="AM33" s="1197"/>
      <c r="AN33" s="1198"/>
      <c r="AO33" s="322" t="s">
        <v>501</v>
      </c>
      <c r="AP33" s="322" t="s">
        <v>501</v>
      </c>
      <c r="AQ33" s="323" t="s">
        <v>501</v>
      </c>
      <c r="AR33" s="324" t="s">
        <v>501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6" t="s">
        <v>518</v>
      </c>
      <c r="AL34" s="1197"/>
      <c r="AM34" s="1197"/>
      <c r="AN34" s="1198"/>
      <c r="AO34" s="322" t="s">
        <v>501</v>
      </c>
      <c r="AP34" s="322" t="s">
        <v>501</v>
      </c>
      <c r="AQ34" s="323">
        <v>13</v>
      </c>
      <c r="AR34" s="324" t="s">
        <v>501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6" t="s">
        <v>519</v>
      </c>
      <c r="AL35" s="1197"/>
      <c r="AM35" s="1197"/>
      <c r="AN35" s="1198"/>
      <c r="AO35" s="322">
        <v>138480</v>
      </c>
      <c r="AP35" s="322">
        <v>7417</v>
      </c>
      <c r="AQ35" s="323">
        <v>14651</v>
      </c>
      <c r="AR35" s="324">
        <v>-49.4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6" t="s">
        <v>520</v>
      </c>
      <c r="AL36" s="1197"/>
      <c r="AM36" s="1197"/>
      <c r="AN36" s="1198"/>
      <c r="AO36" s="322">
        <v>20876</v>
      </c>
      <c r="AP36" s="322">
        <v>1118</v>
      </c>
      <c r="AQ36" s="323">
        <v>3601</v>
      </c>
      <c r="AR36" s="324">
        <v>-69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6" t="s">
        <v>521</v>
      </c>
      <c r="AL37" s="1197"/>
      <c r="AM37" s="1197"/>
      <c r="AN37" s="1198"/>
      <c r="AO37" s="322">
        <v>63096</v>
      </c>
      <c r="AP37" s="322">
        <v>3379</v>
      </c>
      <c r="AQ37" s="323">
        <v>938</v>
      </c>
      <c r="AR37" s="324">
        <v>260.2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9" t="s">
        <v>522</v>
      </c>
      <c r="AL38" s="1200"/>
      <c r="AM38" s="1200"/>
      <c r="AN38" s="1201"/>
      <c r="AO38" s="325" t="s">
        <v>501</v>
      </c>
      <c r="AP38" s="325" t="s">
        <v>501</v>
      </c>
      <c r="AQ38" s="326">
        <v>4</v>
      </c>
      <c r="AR38" s="314" t="s">
        <v>501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9" t="s">
        <v>523</v>
      </c>
      <c r="AL39" s="1200"/>
      <c r="AM39" s="1200"/>
      <c r="AN39" s="1201"/>
      <c r="AO39" s="322" t="s">
        <v>501</v>
      </c>
      <c r="AP39" s="322" t="s">
        <v>501</v>
      </c>
      <c r="AQ39" s="323">
        <v>-3765</v>
      </c>
      <c r="AR39" s="324" t="s">
        <v>501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6" t="s">
        <v>524</v>
      </c>
      <c r="AL40" s="1197"/>
      <c r="AM40" s="1197"/>
      <c r="AN40" s="1198"/>
      <c r="AO40" s="322">
        <v>-425203</v>
      </c>
      <c r="AP40" s="322">
        <v>-22773</v>
      </c>
      <c r="AQ40" s="323">
        <v>-44033</v>
      </c>
      <c r="AR40" s="324">
        <v>-48.3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2" t="s">
        <v>293</v>
      </c>
      <c r="AL41" s="1203"/>
      <c r="AM41" s="1203"/>
      <c r="AN41" s="1204"/>
      <c r="AO41" s="322">
        <v>471119</v>
      </c>
      <c r="AP41" s="322">
        <v>25233</v>
      </c>
      <c r="AQ41" s="323">
        <v>19832</v>
      </c>
      <c r="AR41" s="324">
        <v>27.2</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9" t="s">
        <v>492</v>
      </c>
      <c r="AN49" s="1191" t="s">
        <v>528</v>
      </c>
      <c r="AO49" s="1192"/>
      <c r="AP49" s="1192"/>
      <c r="AQ49" s="1192"/>
      <c r="AR49" s="119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0"/>
      <c r="AN50" s="338" t="s">
        <v>529</v>
      </c>
      <c r="AO50" s="339" t="s">
        <v>530</v>
      </c>
      <c r="AP50" s="340" t="s">
        <v>531</v>
      </c>
      <c r="AQ50" s="341" t="s">
        <v>532</v>
      </c>
      <c r="AR50" s="342" t="s">
        <v>533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498607</v>
      </c>
      <c r="AN51" s="344">
        <v>28336</v>
      </c>
      <c r="AO51" s="345">
        <v>-44.7</v>
      </c>
      <c r="AP51" s="346">
        <v>74444</v>
      </c>
      <c r="AQ51" s="347">
        <v>6.6</v>
      </c>
      <c r="AR51" s="348">
        <v>-51.3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223254</v>
      </c>
      <c r="AN52" s="352">
        <v>12688</v>
      </c>
      <c r="AO52" s="353">
        <v>-66.400000000000006</v>
      </c>
      <c r="AP52" s="354">
        <v>34175</v>
      </c>
      <c r="AQ52" s="355">
        <v>4.0999999999999996</v>
      </c>
      <c r="AR52" s="356">
        <v>-70.5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384645</v>
      </c>
      <c r="AN53" s="344">
        <v>21673</v>
      </c>
      <c r="AO53" s="345">
        <v>-23.5</v>
      </c>
      <c r="AP53" s="346">
        <v>85205</v>
      </c>
      <c r="AQ53" s="347">
        <v>14.5</v>
      </c>
      <c r="AR53" s="348">
        <v>-38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221943</v>
      </c>
      <c r="AN54" s="352">
        <v>12505</v>
      </c>
      <c r="AO54" s="353">
        <v>-1.4</v>
      </c>
      <c r="AP54" s="354">
        <v>38847</v>
      </c>
      <c r="AQ54" s="355">
        <v>13.7</v>
      </c>
      <c r="AR54" s="356">
        <v>-15.1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349514</v>
      </c>
      <c r="AN55" s="344">
        <v>19419</v>
      </c>
      <c r="AO55" s="345">
        <v>-10.4</v>
      </c>
      <c r="AP55" s="346">
        <v>69469</v>
      </c>
      <c r="AQ55" s="347">
        <v>-18.5</v>
      </c>
      <c r="AR55" s="348">
        <v>8.1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192497</v>
      </c>
      <c r="AN56" s="352">
        <v>10695</v>
      </c>
      <c r="AO56" s="353">
        <v>-14.5</v>
      </c>
      <c r="AP56" s="354">
        <v>38215</v>
      </c>
      <c r="AQ56" s="355">
        <v>-1.6</v>
      </c>
      <c r="AR56" s="356">
        <v>-12.9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395568</v>
      </c>
      <c r="AN57" s="344">
        <v>21632</v>
      </c>
      <c r="AO57" s="345">
        <v>11.4</v>
      </c>
      <c r="AP57" s="346">
        <v>67293</v>
      </c>
      <c r="AQ57" s="347">
        <v>-3.1</v>
      </c>
      <c r="AR57" s="348">
        <v>14.5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267071</v>
      </c>
      <c r="AN58" s="352">
        <v>14605</v>
      </c>
      <c r="AO58" s="353">
        <v>36.6</v>
      </c>
      <c r="AP58" s="354">
        <v>35076</v>
      </c>
      <c r="AQ58" s="355">
        <v>-8.1999999999999993</v>
      </c>
      <c r="AR58" s="356">
        <v>44.8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316667</v>
      </c>
      <c r="AN59" s="344">
        <v>16960</v>
      </c>
      <c r="AO59" s="345">
        <v>-21.6</v>
      </c>
      <c r="AP59" s="346">
        <v>67343</v>
      </c>
      <c r="AQ59" s="347">
        <v>0.1</v>
      </c>
      <c r="AR59" s="348">
        <v>-21.7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180614</v>
      </c>
      <c r="AN60" s="352">
        <v>9674</v>
      </c>
      <c r="AO60" s="353">
        <v>-33.799999999999997</v>
      </c>
      <c r="AP60" s="354">
        <v>32865</v>
      </c>
      <c r="AQ60" s="355">
        <v>-6.3</v>
      </c>
      <c r="AR60" s="356">
        <v>-27.5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389000</v>
      </c>
      <c r="AN61" s="359">
        <v>21604</v>
      </c>
      <c r="AO61" s="360">
        <v>-17.8</v>
      </c>
      <c r="AP61" s="361">
        <v>72751</v>
      </c>
      <c r="AQ61" s="362">
        <v>-0.1</v>
      </c>
      <c r="AR61" s="348">
        <v>-17.7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217076</v>
      </c>
      <c r="AN62" s="352">
        <v>12033</v>
      </c>
      <c r="AO62" s="353">
        <v>-15.9</v>
      </c>
      <c r="AP62" s="354">
        <v>35836</v>
      </c>
      <c r="AQ62" s="355">
        <v>0.3</v>
      </c>
      <c r="AR62" s="356">
        <v>-16.2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fiYhhQydUU9u+3dAxvA83z8EPfgkNjbffLl93LPFLWsneO0B5XKjELO1JqwCGuFoJaYbajxUJoDF7n9O1GPWog==" saltValue="y8tOchUhzEKq8XjHQiwvx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1" zoomScaleNormal="100" zoomScaleSheetLayoutView="55" workbookViewId="0">
      <selection activeCell="AF103" sqref="AF103"/>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AQLnoChAMwRwG+0y3DZtUvFLgvtb8AlHyirWkkUqhozzVOUSnjjhwLLLLCj4wjGaZZNzA4oLUMHKBElYHEaIg==" saltValue="MpUvpFNebYT3a52bpA/rO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BI94" zoomScaleNormal="100" zoomScaleSheetLayoutView="55" workbookViewId="0">
      <selection activeCell="DN102" sqref="DN102"/>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xMyj4XKq+LL6CFvkdWpIvBZH61LI1ThtXCruMHHZwPyLsbsvUrD21rFZ8i299itwIOO7Mw/lvAQtMXl+Fq5YQ==" saltValue="GwAmhvMzapsvOGLV2SmLf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1" zoomScaleSheetLayoutView="100" workbookViewId="0">
      <selection activeCell="L45" sqref="L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544</v>
      </c>
      <c r="G46" s="8" t="s">
        <v>545</v>
      </c>
      <c r="H46" s="8" t="s">
        <v>546</v>
      </c>
      <c r="I46" s="8" t="s">
        <v>547</v>
      </c>
      <c r="J46" s="9" t="s">
        <v>548</v>
      </c>
    </row>
    <row r="47" spans="2:10" ht="57.75" customHeight="1">
      <c r="B47" s="10"/>
      <c r="C47" s="1214" t="s">
        <v>3</v>
      </c>
      <c r="D47" s="1214"/>
      <c r="E47" s="1215"/>
      <c r="F47" s="11">
        <v>18.920000000000002</v>
      </c>
      <c r="G47" s="12">
        <v>13.96</v>
      </c>
      <c r="H47" s="12">
        <v>10.98</v>
      </c>
      <c r="I47" s="12">
        <v>7.75</v>
      </c>
      <c r="J47" s="13">
        <v>5.86</v>
      </c>
    </row>
    <row r="48" spans="2:10" ht="57.75" customHeight="1">
      <c r="B48" s="14"/>
      <c r="C48" s="1216" t="s">
        <v>4</v>
      </c>
      <c r="D48" s="1216"/>
      <c r="E48" s="1217"/>
      <c r="F48" s="15">
        <v>9.82</v>
      </c>
      <c r="G48" s="16">
        <v>9.26</v>
      </c>
      <c r="H48" s="16">
        <v>10.3</v>
      </c>
      <c r="I48" s="16">
        <v>6.39</v>
      </c>
      <c r="J48" s="17">
        <v>6.44</v>
      </c>
    </row>
    <row r="49" spans="2:10" ht="57.75" customHeight="1" thickBot="1">
      <c r="B49" s="18"/>
      <c r="C49" s="1218" t="s">
        <v>5</v>
      </c>
      <c r="D49" s="1218"/>
      <c r="E49" s="1219"/>
      <c r="F49" s="19" t="s">
        <v>549</v>
      </c>
      <c r="G49" s="20" t="s">
        <v>550</v>
      </c>
      <c r="H49" s="20" t="s">
        <v>551</v>
      </c>
      <c r="I49" s="20" t="s">
        <v>552</v>
      </c>
      <c r="J49" s="21" t="s">
        <v>553</v>
      </c>
    </row>
    <row r="50" spans="2:10" ht="13.5" customHeight="1"/>
    <row r="51" spans="2:10" ht="13.5" hidden="1" customHeight="1"/>
    <row r="52" spans="2:10" ht="13.5" hidden="1" customHeight="1"/>
    <row r="53" spans="2:10" ht="13.5" hidden="1" customHeight="1"/>
  </sheetData>
  <sheetProtection algorithmName="SHA-512" hashValue="Ba9RVfc+k+Dvm+1h4LOwOB4hs4QOwvFeBZBQ6+jpf71wobs0j8wBdpOoCk/YD2B6VWy6NgmN3D7onIIDvglzXA==" saltValue="9DalMoveeagVmiovq5Yo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2019-03-08T05:30:36Z</cp:lastPrinted>
  <dcterms:created xsi:type="dcterms:W3CDTF">2019-02-14T02:07:37Z</dcterms:created>
  <dcterms:modified xsi:type="dcterms:W3CDTF">2019-10-25T07:01:59Z</dcterms:modified>
  <cp:category/>
</cp:coreProperties>
</file>