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5" i="12" l="1"/>
  <c r="AA74" i="12"/>
  <c r="AA73" i="12"/>
  <c r="AA72" i="12"/>
  <c r="AA71" i="12"/>
  <c r="AA70" i="12"/>
  <c r="AA69" i="12"/>
  <c r="AA6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<sst xmlns="http://schemas.openxmlformats.org/spreadsheetml/2006/main" count="1098" uniqueCount="599">
  <si>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</si>
  <si>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</si>
  <si>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</si>
  <si>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</si>
  <si>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</si>
  <si>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</si>
  <si>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</si>
  <si>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</si>
  <si>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</si>
  <si>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</si>
  <si>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</si>
  <si>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</si>
  <si>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</si>
  <si>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</si>
  <si>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</si>
  <si>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</si>
  <si>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</si>
  <si>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</si>
  <si>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</si>
  <si>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</si>
  <si>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</si>
  <si>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</si>
  <si>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</si>
  <si>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</si>
  <si>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</si>
  <si>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</si>
  <si>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</si>
  <si>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</si>
  <si>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</si>
  <si>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</si>
  <si>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</si>
  <si>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</si>
  <si>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</si>
  <si>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</si>
  <si>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</si>
  <si>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</si>
  <si>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</si>
  <si>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</si>
  <si>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</si>
  <si>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</si>
  <si>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</si>
  <si>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</si>
  <si>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</si>
  <si>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</si>
  <si>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</si>
  <si>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</si>
  <si>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</si>
  <si>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</si>
  <si>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</si>
  <si>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</si>
  <si>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</si>
  <si>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</si>
  <si>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</si>
  <si>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</si>
  <si>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</si>
  <si>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</si>
  <si>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</si>
  <si>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</si>
  <si>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</si>
  <si>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</si>
  <si>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</si>
  <si>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</si>
  <si>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</si>
  <si>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</si>
  <si>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</si>
  <si>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</si>
  <si>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</si>
  <si>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</si>
  <si>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</si>
  <si>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</si>
  <si>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</si>
  <si>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</si>
  <si>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</si>
  <si>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</si>
  <si>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</si>
  <si>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</si>
  <si>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</si>
  <si>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</si>
  <si>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</si>
  <si>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</si>
  <si>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</si>
  <si>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</si>
  <si>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</si>
  <si>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</si>
  <si>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</si>
  <si>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</si>
  <si>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</si>
  <si>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</si>
  <si>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</si>
  <si>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</si>
  <si>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</si>
  <si>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</si>
  <si>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</si>
  <si>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</si>
  <si>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</si>
  <si>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</si>
  <si>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</si>
  <si>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</si>
  <si>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</si>
  <si>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</si>
  <si>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</si>
  <si>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</si>
  <si>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</si>
  <si>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</si>
  <si>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</si>
  <si>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</si>
  <si>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</si>
  <si>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</si>
  <si>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</si>
  <si>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</si>
  <si>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</si>
  <si>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</si>
  <si>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</si>
  <si>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</si>
  <si>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</si>
  <si>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</si>
  <si>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</si>
  <si>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</si>
  <si>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</si>
  <si>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</si>
  <si>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</si>
  <si>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</si>
  <si>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</si>
  <si>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</si>
  <si>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</si>
  <si>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</si>
  <si>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</si>
  <si>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</si>
  <si>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</si>
  <si>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</si>
  <si>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</si>
  <si>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</si>
  <si>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</si>
  <si>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</si>
  <si>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</si>
  <si>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</si>
  <si>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</si>
  <si>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</si>
  <si>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</si>
  <si>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</si>
  <si>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</si>
  <si>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</si>
  <si>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</si>
  <si>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</si>
  <si>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</si>
  <si>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</si>
  <si>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</si>
  <si>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</si>
  <si>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</si>
  <si>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</si>
  <si>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</si>
  <si>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</si>
  <si>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</si>
  <si>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</si>
  <si>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</si>
  <si>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</si>
  <si>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</si>
  <si>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</si>
  <si>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</si>
  <si>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</si>
  <si>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</si>
  <si>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</si>
  <si>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</si>
  <si>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</si>
  <si>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</si>
  <si>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</si>
  <si>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</si>
  <si>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</si>
  <si>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</si>
  <si>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</si>
  <si>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</si>
  <si>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</si>
  <si>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</si>
  <si>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</si>
  <si>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</si>
  <si>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</si>
  <si>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</si>
  <si>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</si>
  <si>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</si>
  <si>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</si>
  <si>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</si>
  <si>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</si>
  <si>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</si>
  <si>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</si>
  <si>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</si>
  <si>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</si>
  <si>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</si>
  <si>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</si>
  <si>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</si>
  <si>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</si>
  <si>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</si>
  <si>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</si>
  <si>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</si>
  <si>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</si>
  <si>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</si>
  <si>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</si>
  <si>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</si>
  <si>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</si>
  <si>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</si>
  <si>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</si>
  <si>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</si>
  <si>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</si>
  <si>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</si>
  <si>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</si>
  <si>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</si>
  <si>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</si>
  <si>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</si>
  <si>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埼玉県幸手市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</si>
  <si>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</si>
  <si>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</si>
  <si>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</si>
  <si>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</si>
  <si>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</si>
  <si>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</si>
  <si>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</si>
  <si>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</si>
  <si>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</si>
  <si>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</si>
  <si>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</si>
  <si>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</si>
  <si>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</si>
  <si>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</si>
  <si>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</si>
  <si>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</si>
  <si>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</si>
  <si>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</si>
  <si>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</si>
  <si>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</si>
  <si>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</si>
  <si>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</si>
  <si>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</si>
  <si>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</si>
  <si>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</si>
  <si>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</si>
  <si>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</si>
  <si>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</si>
  <si>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</si>
  <si>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</si>
  <si>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</si>
  <si>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</si>
  <si>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</si>
  <si>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</si>
  <si>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</si>
  <si>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</si>
  <si>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</si>
  <si>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</si>
  <si>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</si>
  <si>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</si>
  <si>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</si>
  <si>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</si>
  <si>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</si>
  <si>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</si>
  <si>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</si>
  <si>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</si>
  <si>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</si>
  <si>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</si>
  <si>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</si>
  <si>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</si>
  <si>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</si>
  <si>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</si>
  <si>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</si>
  <si>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</si>
  <si>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</si>
  <si>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</si>
  <si>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</si>
  <si>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</si>
  <si>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t>
    <phoneticPr fontId="5"/>
  </si>
  <si>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</si>
  <si>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</si>
  <si>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</si>
  <si>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</si>
  <si>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</si>
  <si>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</si>
  <si>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</si>
  <si>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</si>
  <si>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</si>
  <si>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</si>
  <si>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</si>
  <si>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</si>
  <si>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</si>
  <si>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</si>
  <si>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</si>
  <si>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</si>
  <si>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</si>
  <si>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</si>
  <si>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</si>
  <si>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</si>
  <si>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</si>
  <si>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</si>
  <si>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</si>
  <si>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</si>
  <si>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</si>
  <si>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</si>
  <si>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</si>
  <si>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</si>
  <si>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</si>
  <si>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</si>
  <si>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</si>
  <si>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</si>
  <si>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</si>
  <si>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</si>
  <si>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</si>
  <si>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</si>
  <si>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</si>
  <si>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</si>
  <si>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</si>
  <si>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</si>
  <si>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</si>
  <si>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</si>
  <si>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</si>
  <si>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</si>
  <si>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</si>
  <si>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</si>
  <si>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</si>
  <si>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</si>
  <si>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</si>
  <si>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</si>
  <si>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</si>
  <si>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</si>
  <si>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</si>
  <si>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</si>
  <si>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</si>
  <si>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</si>
  <si>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</si>
  <si>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</si>
  <si>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</si>
  <si>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</si>
  <si>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</si>
  <si>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</si>
  <si>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</si>
  <si>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</si>
  <si>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</si>
  <si>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</si>
  <si>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</si>
  <si>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</si>
  <si>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</si>
  <si>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</si>
  <si>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</si>
  <si>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</si>
  <si>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</si>
  <si>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</si>
  <si>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</si>
  <si>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</si>
  <si>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</si>
  <si>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</si>
  <si>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</si>
  <si>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</si>
  <si>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</si>
  <si>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</si>
  <si>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</si>
  <si>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</si>
  <si>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</si>
  <si>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</si>
  <si>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</si>
  <si>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</si>
  <si>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</si>
  <si>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</si>
  <si>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</si>
  <si>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埼玉県幸手市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</si>
  <si>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</si>
  <si>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</si>
  <si>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</si>
  <si>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</si>
  <si>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</si>
  <si>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</si>
  <si>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</si>
  <si>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</si>
  <si>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</si>
  <si>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</si>
  <si>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</si>
  <si>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</si>
  <si>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</si>
  <si>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</si>
  <si>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</si>
  <si>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</si>
  <si>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</si>
  <si>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</si>
  <si>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</si>
  <si>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</si>
  <si>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幸手駅西口土地区画整理事業特別会計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</si>
  <si>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</si>
  <si>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</si>
  <si>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</si>
  <si>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</si>
  <si>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</si>
  <si>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</si>
  <si>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</si>
  <si>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</si>
  <si>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</si>
  <si>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</si>
  <si>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</si>
  <si>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</si>
  <si>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</si>
  <si>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</si>
  <si>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</si>
  <si>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</si>
  <si>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</si>
  <si>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</si>
  <si>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</si>
  <si>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</si>
  <si>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</si>
  <si>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</si>
  <si>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</si>
  <si>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</si>
  <si>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</si>
  <si>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</si>
  <si>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</si>
  <si>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</si>
  <si>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</si>
  <si>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</si>
  <si>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</si>
  <si>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</si>
  <si>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</si>
  <si>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</si>
  <si>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</si>
  <si>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</si>
  <si>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</si>
  <si>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</si>
  <si>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</si>
  <si>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</si>
  <si>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</si>
  <si>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</si>
  <si>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</si>
  <si>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</si>
  <si>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</si>
  <si>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</si>
  <si>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</si>
  <si>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</si>
  <si>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</si>
  <si>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</si>
  <si>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</si>
  <si>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</si>
  <si>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</si>
  <si>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</si>
  <si>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</si>
  <si>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</si>
  <si>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</si>
  <si>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</si>
  <si>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</si>
  <si>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</si>
  <si>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</si>
  <si>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</si>
  <si>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</si>
  <si>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</si>
  <si>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</si>
  <si>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</si>
  <si>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</si>
  <si>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</si>
  <si>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</si>
  <si>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</si>
  <si>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</si>
  <si>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</si>
  <si>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</si>
  <si>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</si>
  <si>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</si>
  <si>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</si>
  <si>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</si>
  <si>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</si>
  <si>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</si>
  <si>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</si>
  <si>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</si>
  <si>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</si>
  <si>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</si>
  <si>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</si>
  <si>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</si>
  <si>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</si>
  <si>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</si>
  <si>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</si>
  <si>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</si>
  <si>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</si>
  <si>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</si>
  <si>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</si>
  <si>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</si>
  <si>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</si>
  <si>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</si>
  <si>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</si>
  <si>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</si>
  <si>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</si>
  <si>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</si>
  <si>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</si>
  <si>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</si>
  <si>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</si>
  <si>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</si>
  <si>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</si>
  <si>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</si>
  <si>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</si>
  <si>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</si>
  <si>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</si>
  <si>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</si>
  <si>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</si>
  <si>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</si>
  <si>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</si>
  <si>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</si>
  <si>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</si>
  <si>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</si>
  <si>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</si>
  <si>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</si>
  <si>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</si>
  <si>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</si>
  <si>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</si>
  <si>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</si>
  <si>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</si>
  <si>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</si>
  <si>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</si>
  <si>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</si>
  <si>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</si>
  <si>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</si>
  <si>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</si>
  <si>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</si>
  <si>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</si>
  <si>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</si>
  <si>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</si>
  <si>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</si>
  <si>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</si>
  <si>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</si>
  <si>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</si>
  <si>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</si>
  <si>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</si>
  <si>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</si>
  <si>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</si>
  <si>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</si>
  <si>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</si>
  <si>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</si>
  <si>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</si>
  <si>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</si>
  <si>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</si>
  <si>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</si>
  <si>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</si>
  <si>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</si>
  <si>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</si>
  <si>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</si>
  <si>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</si>
  <si>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</si>
  <si>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</si>
  <si>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</si>
  <si>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</si>
  <si>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</si>
  <si>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</si>
  <si>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</si>
  <si>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</si>
  <si>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</si>
  <si>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</si>
  <si>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</si>
  <si>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</si>
  <si>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</si>
  <si>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</si>
  <si>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</si>
  <si>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</si>
  <si>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</si>
  <si>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</si>
  <si>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</si>
  <si>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</si>
  <si>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</si>
  <si>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</si>
  <si>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</si>
  <si>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</si>
  <si>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</si>
  <si>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</si>
  <si>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</si>
  <si>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3.97</t>
  </si>
  <si>
    <t>▲ 4.62</t>
  </si>
  <si>
    <t>▲ 3.39</t>
  </si>
  <si>
    <t>水道事業会計</t>
  </si>
  <si>
    <t>一般会計</t>
  </si>
  <si>
    <t>国民健康保険特別会計</t>
  </si>
  <si>
    <t>介護保険特別会計</t>
  </si>
  <si>
    <t>公共下水道事業特別会計</t>
  </si>
  <si>
    <t>幸手駅西口土地区画整理事業特別会計</t>
  </si>
  <si>
    <t>後期高齢者医療特別会計</t>
  </si>
  <si>
    <t>農業集落排水事業特別会計</t>
  </si>
  <si>
    <t>その他会計（赤字）</t>
  </si>
  <si>
    <t>その他会計（黒字）</t>
  </si>
  <si>
    <t>公共施設整備基金</t>
    <rPh sb="0" eb="8">
      <t>コウキョウシセツセイビキキン</t>
    </rPh>
    <phoneticPr fontId="11"/>
  </si>
  <si>
    <t>地域福祉基金</t>
    <rPh sb="0" eb="2">
      <t>チイキ</t>
    </rPh>
    <rPh sb="2" eb="4">
      <t>フクシ</t>
    </rPh>
    <rPh sb="4" eb="6">
      <t>キキン</t>
    </rPh>
    <phoneticPr fontId="11"/>
  </si>
  <si>
    <t>子育て応援基金</t>
    <rPh sb="0" eb="2">
      <t>コソダ</t>
    </rPh>
    <rPh sb="3" eb="5">
      <t>オウエン</t>
    </rPh>
    <rPh sb="5" eb="7">
      <t>キキン</t>
    </rPh>
    <phoneticPr fontId="11"/>
  </si>
  <si>
    <t>学校教育施設整備基金</t>
    <rPh sb="0" eb="2">
      <t>ガッコウ</t>
    </rPh>
    <rPh sb="2" eb="4">
      <t>キョウイク</t>
    </rPh>
    <rPh sb="4" eb="6">
      <t>シセツ</t>
    </rPh>
    <rPh sb="6" eb="8">
      <t>セイビ</t>
    </rPh>
    <rPh sb="8" eb="10">
      <t>キキン</t>
    </rPh>
    <phoneticPr fontId="11"/>
  </si>
  <si>
    <t>-</t>
    <phoneticPr fontId="2"/>
  </si>
  <si>
    <t>埼玉県後期高齢者医療広域連合</t>
    <rPh sb="0" eb="3">
      <t>サイタマケン</t>
    </rPh>
    <rPh sb="3" eb="8">
      <t>コウキコウレイシャ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</si>
  <si>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</si>
  <si>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</si>
  <si>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</si>
  <si>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</si>
  <si>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</si>
  <si>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</si>
  <si>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</si>
  <si>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</si>
  <si>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 xml:space="preserve"> </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</si>
  <si>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</si>
  <si>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</si>
  <si>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</si>
  <si>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</si>
  <si>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</si>
  <si>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１８年度に策定した「公債費負担適正化計画」や平成１９年度に策定した「財政健全化計画」に基づき、地方債発行額の抑制や各種経常経費の削減に努めてきたことなどから、比率は減少（改善）しました。なお、「公債費負担適正化計画」及び「財政健全化計画」につきましては、それぞれ平成２５年度、平成２３年度に計画年度が終了しています。
　しかしながら平成２８年度における将来負担比率は増加傾向が続いており、類似団体平均との差が縮まってきています。今後は、急激な増加が無いよう、財政規律を保ちつつ、基金や起債の管理をするなどし、引き続き財政の健全化に努めてまいります。</t>
    <rPh sb="88" eb="90">
      <t>カイゼン</t>
    </rPh>
    <rPh sb="186" eb="188">
      <t>ゾウカ</t>
    </rPh>
    <rPh sb="188" eb="190">
      <t>ケイコウ</t>
    </rPh>
    <rPh sb="191" eb="192">
      <t>ツヅ</t>
    </rPh>
    <rPh sb="205" eb="206">
      <t>サ</t>
    </rPh>
    <rPh sb="207" eb="208">
      <t>チヂ</t>
    </rPh>
    <rPh sb="221" eb="223">
      <t>キュウゲキ</t>
    </rPh>
    <rPh sb="227" eb="228">
      <t>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</si>
  <si>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</si>
  <si>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</si>
  <si>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</si>
  <si>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平成２９年度における当市の将来負担比率及び有形固定資産減価償却率は、同時期の類似団体比率を共に下回っていますが、将来負担比率が増加傾向にあります。
　今後、減価償却が進むにつれ、大規模修繕や建替え等の大きな負担が予測されるため、公共施設等総合管理計画などにより計画的な資産管理や適切な起債・基金の管理等により、バランスの良い財政運営に努めてまいります。</t>
    <rPh sb="57" eb="59">
      <t>ショウライ</t>
    </rPh>
    <rPh sb="59" eb="61">
      <t>フタン</t>
    </rPh>
    <rPh sb="61" eb="63">
      <t>ヒリツ</t>
    </rPh>
    <rPh sb="64" eb="66">
      <t>ゾウカ</t>
    </rPh>
    <rPh sb="66" eb="68">
      <t>ケイコウ</t>
    </rPh>
    <rPh sb="115" eb="117">
      <t>コウキョウ</t>
    </rPh>
    <rPh sb="117" eb="119">
      <t>シセツ</t>
    </rPh>
    <rPh sb="119" eb="120">
      <t>トウ</t>
    </rPh>
    <rPh sb="120" eb="122">
      <t>ソウゴウ</t>
    </rPh>
    <rPh sb="122" eb="124">
      <t>カンリ</t>
    </rPh>
    <rPh sb="124" eb="126">
      <t>ケイカク</t>
    </rPh>
    <rPh sb="140" eb="142">
      <t>テキセツ</t>
    </rPh>
    <rPh sb="151" eb="152">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</si>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</sst>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57295</c:v>
                </c:pt>
                <c:pt idx="4">
                  <c:v>54110</c:v>
                </c:pt>
              </c:numCache>
            </c:numRef>
          </c:val>
          <c:smooth val="0"/>
          <c:extLst xmlns:c16r2="http://schemas.microsoft.com/office/drawing/2015/06/chart">
            <c:ext xmlns:c16="http://schemas.microsoft.com/office/drawing/2014/chart" uri="{C3380CC4-5D6E-409C-BE32-E72D297353CC}">
              <c16:uniqueId val="{00000000-CF12-4808-A79D-9A82F55D14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34163</c:v>
                </c:pt>
                <c:pt idx="1">
                  <c:v>47812</c:v>
                </c:pt>
                <c:pt idx="2">
                  <c:v>38565</c:v>
                </c:pt>
                <c:pt idx="3">
                  <c:v>42793</c:v>
                </c:pt>
                <c:pt idx="4">
                  <c:v>52781</c:v>
                </c:pt>
              </c:numCache>
            </c:numRef>
          </c:val>
          <c:smooth val="0"/>
          <c:extLst xmlns:c16r2="http://schemas.microsoft.com/office/drawing/2015/06/chart">
            <c:ext xmlns:c16="http://schemas.microsoft.com/office/drawing/2014/chart" uri="{C3380CC4-5D6E-409C-BE32-E72D297353CC}">
              <c16:uniqueId val="{00000001-CF12-4808-A79D-9A82F55D14CB}"/>
            </c:ext>
          </c:extLst>
        </c:ser>
        <c:dLbls>
          <c:showLegendKey val="0"/>
          <c:showVal val="0"/>
          <c:showCatName val="0"/>
          <c:showSerName val="0"/>
          <c:showPercent val="0"/>
          <c:showBubbleSize val="0"/>
        </c:dLbls>
        <c:marker val="1"/>
        <c:smooth val="0"/>
        <c:axId val="148436864"/>
        <c:axId val="152784896"/>
      </c:lineChart>
      <c:catAx>
        <c:axId val="14843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784896"/>
        <c:crosses val="autoZero"/>
        <c:auto val="1"/>
        <c:lblAlgn val="ctr"/>
        <c:lblOffset val="100"/>
        <c:tickLblSkip val="1"/>
        <c:tickMarkSkip val="1"/>
        <c:noMultiLvlLbl val="0"/>
      </c:catAx>
      <c:valAx>
        <c:axId val="152784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3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11.91</c:v>
                </c:pt>
                <c:pt idx="1">
                  <c:v>7.61</c:v>
                </c:pt>
                <c:pt idx="2">
                  <c:v>12.01</c:v>
                </c:pt>
                <c:pt idx="3">
                  <c:v>9.1199999999999992</c:v>
                </c:pt>
                <c:pt idx="4">
                  <c:v>8.4</c:v>
                </c:pt>
              </c:numCache>
            </c:numRef>
          </c:val>
          <c:extLst xmlns:c16r2="http://schemas.microsoft.com/office/drawing/2015/06/chart">
            <c:ext xmlns:c16="http://schemas.microsoft.com/office/drawing/2014/chart" uri="{C3380CC4-5D6E-409C-BE32-E72D297353CC}">
              <c16:uniqueId val="{00000000-0B10-4A6A-B221-45154B3C2E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14.32</c:v>
                </c:pt>
                <c:pt idx="1">
                  <c:v>14.62</c:v>
                </c:pt>
                <c:pt idx="2">
                  <c:v>15.34</c:v>
                </c:pt>
                <c:pt idx="3">
                  <c:v>13.96</c:v>
                </c:pt>
                <c:pt idx="4">
                  <c:v>10.82</c:v>
                </c:pt>
              </c:numCache>
            </c:numRef>
          </c:val>
          <c:extLst xmlns:c16r2="http://schemas.microsoft.com/office/drawing/2015/06/chart">
            <c:ext xmlns:c16="http://schemas.microsoft.com/office/drawing/2014/chart" uri="{C3380CC4-5D6E-409C-BE32-E72D297353CC}">
              <c16:uniqueId val="{00000001-0B10-4A6A-B221-45154B3C2EBA}"/>
            </c:ext>
          </c:extLst>
        </c:ser>
        <c:dLbls>
          <c:showLegendKey val="0"/>
          <c:showVal val="0"/>
          <c:showCatName val="0"/>
          <c:showSerName val="0"/>
          <c:showPercent val="0"/>
          <c:showBubbleSize val="0"/>
        </c:dLbls>
        <c:gapWidth val="250"/>
        <c:overlap val="100"/>
        <c:axId val="158816896"/>
        <c:axId val="15882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-3.97</c:v>
                </c:pt>
                <c:pt idx="2">
                  <c:v>5.75</c:v>
                </c:pt>
                <c:pt idx="3">
                  <c:v>-4.62</c:v>
                </c:pt>
                <c:pt idx="4">
                  <c:v>-3.39</c:v>
                </c:pt>
              </c:numCache>
            </c:numRef>
          </c:val>
          <c:smooth val="0"/>
          <c:extLst xmlns:c16r2="http://schemas.microsoft.com/office/drawing/2015/06/chart">
            <c:ext xmlns:c16="http://schemas.microsoft.com/office/drawing/2014/chart" uri="{C3380CC4-5D6E-409C-BE32-E72D297353CC}">
              <c16:uniqueId val="{00000002-0B10-4A6A-B221-45154B3C2EBA}"/>
            </c:ext>
          </c:extLst>
        </c:ser>
        <c:dLbls>
          <c:showLegendKey val="0"/>
          <c:showVal val="0"/>
          <c:showCatName val="0"/>
          <c:showSerName val="0"/>
          <c:showPercent val="0"/>
          <c:showBubbleSize val="0"/>
        </c:dLbls>
        <c:marker val="1"/>
        <c:smooth val="0"/>
        <c:axId val="158816896"/>
        <c:axId val="158823168"/>
      </c:lineChart>
      <c:catAx>
        <c:axId val="1588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823168"/>
        <c:crosses val="autoZero"/>
        <c:auto val="1"/>
        <c:lblAlgn val="ctr"/>
        <c:lblOffset val="100"/>
        <c:tickLblSkip val="1"/>
        <c:tickMarkSkip val="1"/>
        <c:noMultiLvlLbl val="0"/>
      </c:catAx>
      <c:valAx>
        <c:axId val="15882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4E-4F0D-BC18-195978482A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4E-4F0D-BC18-195978482AF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D4E-4F0D-BC18-195978482AF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0.05</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3D4E-4F0D-BC18-195978482AF0}"/>
            </c:ext>
          </c:extLst>
        </c:ser>
        <c:ser>
          <c:idx val="4"/>
          <c:order val="4"/>
          <c:tx>
            <c:strRef>
              <c:f>データシート!$A$31</c:f>
              <c:strCache>
                <c:ptCount val="1"/>
                <c:pt idx="0">
                  <c:v>幸手駅西口土地区画整理事業特別会計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#N/A</c:v>
                </c:pt>
                <c:pt idx="5">
                  <c:v>0.08</c:v>
                </c:pt>
                <c:pt idx="6">
                  <c:v>#N/A</c:v>
                </c:pt>
                <c:pt idx="7">
                  <c:v>0.33</c:v>
                </c:pt>
                <c:pt idx="8">
                  <c:v>#N/A</c:v>
                </c:pt>
                <c:pt idx="9">
                  <c:v>0.3</c:v>
                </c:pt>
              </c:numCache>
            </c:numRef>
          </c:val>
          <c:extLst xmlns:c16r2="http://schemas.microsoft.com/office/drawing/2015/06/chart">
            <c:ext xmlns:c16="http://schemas.microsoft.com/office/drawing/2014/chart" uri="{C3380CC4-5D6E-409C-BE32-E72D297353CC}">
              <c16:uniqueId val="{00000004-3D4E-4F0D-BC18-195978482AF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0.52</c:v>
                </c:pt>
                <c:pt idx="2">
                  <c:v>#N/A</c:v>
                </c:pt>
                <c:pt idx="3">
                  <c:v>0.47</c:v>
                </c:pt>
                <c:pt idx="4">
                  <c:v>#N/A</c:v>
                </c:pt>
                <c:pt idx="5">
                  <c:v>0.71</c:v>
                </c:pt>
                <c:pt idx="6">
                  <c:v>#N/A</c:v>
                </c:pt>
                <c:pt idx="7">
                  <c:v>0.76</c:v>
                </c:pt>
                <c:pt idx="8">
                  <c:v>#N/A</c:v>
                </c:pt>
                <c:pt idx="9">
                  <c:v>0.72</c:v>
                </c:pt>
              </c:numCache>
            </c:numRef>
          </c:val>
          <c:extLst xmlns:c16r2="http://schemas.microsoft.com/office/drawing/2015/06/chart">
            <c:ext xmlns:c16="http://schemas.microsoft.com/office/drawing/2014/chart" uri="{C3380CC4-5D6E-409C-BE32-E72D297353CC}">
              <c16:uniqueId val="{00000005-3D4E-4F0D-BC18-195978482A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1.73</c:v>
                </c:pt>
                <c:pt idx="4">
                  <c:v>#N/A</c:v>
                </c:pt>
                <c:pt idx="5">
                  <c:v>2.1</c:v>
                </c:pt>
                <c:pt idx="6">
                  <c:v>#N/A</c:v>
                </c:pt>
                <c:pt idx="7">
                  <c:v>3.45</c:v>
                </c:pt>
                <c:pt idx="8">
                  <c:v>#N/A</c:v>
                </c:pt>
                <c:pt idx="9">
                  <c:v>3.23</c:v>
                </c:pt>
              </c:numCache>
            </c:numRef>
          </c:val>
          <c:extLst xmlns:c16r2="http://schemas.microsoft.com/office/drawing/2015/06/chart">
            <c:ext xmlns:c16="http://schemas.microsoft.com/office/drawing/2014/chart" uri="{C3380CC4-5D6E-409C-BE32-E72D297353CC}">
              <c16:uniqueId val="{00000006-3D4E-4F0D-BC18-195978482AF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5.24</c:v>
                </c:pt>
                <c:pt idx="2">
                  <c:v>#N/A</c:v>
                </c:pt>
                <c:pt idx="3">
                  <c:v>4.63</c:v>
                </c:pt>
                <c:pt idx="4">
                  <c:v>#N/A</c:v>
                </c:pt>
                <c:pt idx="5">
                  <c:v>4.59</c:v>
                </c:pt>
                <c:pt idx="6">
                  <c:v>#N/A</c:v>
                </c:pt>
                <c:pt idx="7">
                  <c:v>4.6900000000000004</c:v>
                </c:pt>
                <c:pt idx="8">
                  <c:v>#N/A</c:v>
                </c:pt>
                <c:pt idx="9">
                  <c:v>4.8600000000000003</c:v>
                </c:pt>
              </c:numCache>
            </c:numRef>
          </c:val>
          <c:extLst xmlns:c16r2="http://schemas.microsoft.com/office/drawing/2015/06/chart">
            <c:ext xmlns:c16="http://schemas.microsoft.com/office/drawing/2014/chart" uri="{C3380CC4-5D6E-409C-BE32-E72D297353CC}">
              <c16:uniqueId val="{00000007-3D4E-4F0D-BC18-195978482A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11.9</c:v>
                </c:pt>
                <c:pt idx="2">
                  <c:v>#N/A</c:v>
                </c:pt>
                <c:pt idx="3">
                  <c:v>7.6</c:v>
                </c:pt>
                <c:pt idx="4">
                  <c:v>#N/A</c:v>
                </c:pt>
                <c:pt idx="5">
                  <c:v>12.01</c:v>
                </c:pt>
                <c:pt idx="6">
                  <c:v>#N/A</c:v>
                </c:pt>
                <c:pt idx="7">
                  <c:v>9.11</c:v>
                </c:pt>
                <c:pt idx="8">
                  <c:v>#N/A</c:v>
                </c:pt>
                <c:pt idx="9">
                  <c:v>8.09</c:v>
                </c:pt>
              </c:numCache>
            </c:numRef>
          </c:val>
          <c:extLst xmlns:c16r2="http://schemas.microsoft.com/office/drawing/2015/06/chart">
            <c:ext xmlns:c16="http://schemas.microsoft.com/office/drawing/2014/chart" uri="{C3380CC4-5D6E-409C-BE32-E72D297353CC}">
              <c16:uniqueId val="{00000008-3D4E-4F0D-BC18-195978482A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13.1</c:v>
                </c:pt>
                <c:pt idx="2">
                  <c:v>#N/A</c:v>
                </c:pt>
                <c:pt idx="3">
                  <c:v>13.43</c:v>
                </c:pt>
                <c:pt idx="4">
                  <c:v>#N/A</c:v>
                </c:pt>
                <c:pt idx="5">
                  <c:v>14.55</c:v>
                </c:pt>
                <c:pt idx="6">
                  <c:v>#N/A</c:v>
                </c:pt>
                <c:pt idx="7">
                  <c:v>14.39</c:v>
                </c:pt>
                <c:pt idx="8">
                  <c:v>#N/A</c:v>
                </c:pt>
                <c:pt idx="9">
                  <c:v>15.03</c:v>
                </c:pt>
              </c:numCache>
            </c:numRef>
          </c:val>
          <c:extLst xmlns:c16r2="http://schemas.microsoft.com/office/drawing/2015/06/chart">
            <c:ext xmlns:c16="http://schemas.microsoft.com/office/drawing/2014/chart" uri="{C3380CC4-5D6E-409C-BE32-E72D297353CC}">
              <c16:uniqueId val="{00000009-3D4E-4F0D-BC18-195978482AF0}"/>
            </c:ext>
          </c:extLst>
        </c:ser>
        <c:dLbls>
          <c:showLegendKey val="0"/>
          <c:showVal val="0"/>
          <c:showCatName val="0"/>
          <c:showSerName val="0"/>
          <c:showPercent val="0"/>
          <c:showBubbleSize val="0"/>
        </c:dLbls>
        <c:gapWidth val="150"/>
        <c:overlap val="100"/>
        <c:axId val="159302400"/>
        <c:axId val="159303936"/>
      </c:barChart>
      <c:catAx>
        <c:axId val="15930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303936"/>
        <c:crosses val="autoZero"/>
        <c:auto val="1"/>
        <c:lblAlgn val="ctr"/>
        <c:lblOffset val="100"/>
        <c:tickLblSkip val="1"/>
        <c:tickMarkSkip val="1"/>
        <c:noMultiLvlLbl val="0"/>
      </c:catAx>
      <c:valAx>
        <c:axId val="1593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02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1169</c:v>
                </c:pt>
                <c:pt idx="5">
                  <c:v>1241</c:v>
                </c:pt>
                <c:pt idx="8">
                  <c:v>1178</c:v>
                </c:pt>
                <c:pt idx="11">
                  <c:v>1169</c:v>
                </c:pt>
                <c:pt idx="14">
                  <c:v>1249</c:v>
                </c:pt>
              </c:numCache>
            </c:numRef>
          </c:val>
          <c:extLst xmlns:c16r2="http://schemas.microsoft.com/office/drawing/2015/06/chart">
            <c:ext xmlns:c16="http://schemas.microsoft.com/office/drawing/2014/chart" uri="{C3380CC4-5D6E-409C-BE32-E72D297353CC}">
              <c16:uniqueId val="{00000000-112C-4877-9111-266DCAEB5A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12C-4877-9111-266DCAEB5A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112C-4877-9111-266DCAEB5A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2C-4877-9111-266DCAEB5A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328</c:v>
                </c:pt>
                <c:pt idx="3">
                  <c:v>358</c:v>
                </c:pt>
                <c:pt idx="6">
                  <c:v>385</c:v>
                </c:pt>
                <c:pt idx="9">
                  <c:v>357</c:v>
                </c:pt>
                <c:pt idx="12">
                  <c:v>368</c:v>
                </c:pt>
              </c:numCache>
            </c:numRef>
          </c:val>
          <c:extLst xmlns:c16r2="http://schemas.microsoft.com/office/drawing/2015/06/chart">
            <c:ext xmlns:c16="http://schemas.microsoft.com/office/drawing/2014/chart" uri="{C3380CC4-5D6E-409C-BE32-E72D297353CC}">
              <c16:uniqueId val="{00000004-112C-4877-9111-266DCAEB5A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2C-4877-9111-266DCAEB5A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12C-4877-9111-266DCAEB5A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1216</c:v>
                </c:pt>
                <c:pt idx="3">
                  <c:v>1278</c:v>
                </c:pt>
                <c:pt idx="6">
                  <c:v>1141</c:v>
                </c:pt>
                <c:pt idx="9">
                  <c:v>1160</c:v>
                </c:pt>
                <c:pt idx="12">
                  <c:v>1184</c:v>
                </c:pt>
              </c:numCache>
            </c:numRef>
          </c:val>
          <c:extLst xmlns:c16r2="http://schemas.microsoft.com/office/drawing/2015/06/chart">
            <c:ext xmlns:c16="http://schemas.microsoft.com/office/drawing/2014/chart" uri="{C3380CC4-5D6E-409C-BE32-E72D297353CC}">
              <c16:uniqueId val="{00000007-112C-4877-9111-266DCAEB5A9D}"/>
            </c:ext>
          </c:extLst>
        </c:ser>
        <c:dLbls>
          <c:showLegendKey val="0"/>
          <c:showVal val="0"/>
          <c:showCatName val="0"/>
          <c:showSerName val="0"/>
          <c:showPercent val="0"/>
          <c:showBubbleSize val="0"/>
        </c:dLbls>
        <c:gapWidth val="100"/>
        <c:overlap val="100"/>
        <c:axId val="148305408"/>
        <c:axId val="14830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376</c:v>
                </c:pt>
                <c:pt idx="2">
                  <c:v>#N/A</c:v>
                </c:pt>
                <c:pt idx="3">
                  <c:v>#N/A</c:v>
                </c:pt>
                <c:pt idx="4">
                  <c:v>396</c:v>
                </c:pt>
                <c:pt idx="5">
                  <c:v>#N/A</c:v>
                </c:pt>
                <c:pt idx="6">
                  <c:v>#N/A</c:v>
                </c:pt>
                <c:pt idx="7">
                  <c:v>348</c:v>
                </c:pt>
                <c:pt idx="8">
                  <c:v>#N/A</c:v>
                </c:pt>
                <c:pt idx="9">
                  <c:v>#N/A</c:v>
                </c:pt>
                <c:pt idx="10">
                  <c:v>348</c:v>
                </c:pt>
                <c:pt idx="11">
                  <c:v>#N/A</c:v>
                </c:pt>
                <c:pt idx="12">
                  <c:v>#N/A</c:v>
                </c:pt>
                <c:pt idx="13">
                  <c:v>303</c:v>
                </c:pt>
                <c:pt idx="14">
                  <c:v>#N/A</c:v>
                </c:pt>
              </c:numCache>
            </c:numRef>
          </c:val>
          <c:smooth val="0"/>
          <c:extLst xmlns:c16r2="http://schemas.microsoft.com/office/drawing/2015/06/chart">
            <c:ext xmlns:c16="http://schemas.microsoft.com/office/drawing/2014/chart" uri="{C3380CC4-5D6E-409C-BE32-E72D297353CC}">
              <c16:uniqueId val="{00000008-112C-4877-9111-266DCAEB5A9D}"/>
            </c:ext>
          </c:extLst>
        </c:ser>
        <c:dLbls>
          <c:showLegendKey val="0"/>
          <c:showVal val="0"/>
          <c:showCatName val="0"/>
          <c:showSerName val="0"/>
          <c:showPercent val="0"/>
          <c:showBubbleSize val="0"/>
        </c:dLbls>
        <c:marker val="1"/>
        <c:smooth val="0"/>
        <c:axId val="148305408"/>
        <c:axId val="148307328"/>
      </c:lineChart>
      <c:catAx>
        <c:axId val="1483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307328"/>
        <c:crosses val="autoZero"/>
        <c:auto val="1"/>
        <c:lblAlgn val="ctr"/>
        <c:lblOffset val="100"/>
        <c:tickLblSkip val="1"/>
        <c:tickMarkSkip val="1"/>
        <c:noMultiLvlLbl val="0"/>
      </c:catAx>
      <c:valAx>
        <c:axId val="14830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12621</c:v>
                </c:pt>
                <c:pt idx="5">
                  <c:v>12991</c:v>
                </c:pt>
                <c:pt idx="8">
                  <c:v>13244</c:v>
                </c:pt>
                <c:pt idx="11">
                  <c:v>13327</c:v>
                </c:pt>
                <c:pt idx="14">
                  <c:v>13693</c:v>
                </c:pt>
              </c:numCache>
            </c:numRef>
          </c:val>
          <c:extLst xmlns:c16r2="http://schemas.microsoft.com/office/drawing/2015/06/chart">
            <c:ext xmlns:c16="http://schemas.microsoft.com/office/drawing/2014/chart" uri="{C3380CC4-5D6E-409C-BE32-E72D297353CC}">
              <c16:uniqueId val="{00000000-BBC6-4C0D-911C-DC54138798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1752</c:v>
                </c:pt>
                <c:pt idx="5">
                  <c:v>1718</c:v>
                </c:pt>
                <c:pt idx="8">
                  <c:v>1677</c:v>
                </c:pt>
                <c:pt idx="11">
                  <c:v>1470</c:v>
                </c:pt>
                <c:pt idx="14">
                  <c:v>1448</c:v>
                </c:pt>
              </c:numCache>
            </c:numRef>
          </c:val>
          <c:extLst xmlns:c16r2="http://schemas.microsoft.com/office/drawing/2015/06/chart">
            <c:ext xmlns:c16="http://schemas.microsoft.com/office/drawing/2014/chart" uri="{C3380CC4-5D6E-409C-BE32-E72D297353CC}">
              <c16:uniqueId val="{00000001-BBC6-4C0D-911C-DC54138798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3867</c:v>
                </c:pt>
                <c:pt idx="5">
                  <c:v>4342</c:v>
                </c:pt>
                <c:pt idx="8">
                  <c:v>4498</c:v>
                </c:pt>
                <c:pt idx="11">
                  <c:v>4008</c:v>
                </c:pt>
                <c:pt idx="14">
                  <c:v>3053</c:v>
                </c:pt>
              </c:numCache>
            </c:numRef>
          </c:val>
          <c:extLst xmlns:c16r2="http://schemas.microsoft.com/office/drawing/2015/06/chart">
            <c:ext xmlns:c16="http://schemas.microsoft.com/office/drawing/2014/chart" uri="{C3380CC4-5D6E-409C-BE32-E72D297353CC}">
              <c16:uniqueId val="{00000002-BBC6-4C0D-911C-DC54138798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BC6-4C0D-911C-DC54138798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BC6-4C0D-911C-DC54138798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796</c:v>
                </c:pt>
                <c:pt idx="3">
                  <c:v>766</c:v>
                </c:pt>
                <c:pt idx="6">
                  <c:v>768</c:v>
                </c:pt>
                <c:pt idx="9">
                  <c:v>782</c:v>
                </c:pt>
                <c:pt idx="12">
                  <c:v>658</c:v>
                </c:pt>
              </c:numCache>
            </c:numRef>
          </c:val>
          <c:extLst xmlns:c16r2="http://schemas.microsoft.com/office/drawing/2015/06/chart">
            <c:ext xmlns:c16="http://schemas.microsoft.com/office/drawing/2014/chart" uri="{C3380CC4-5D6E-409C-BE32-E72D297353CC}">
              <c16:uniqueId val="{00000005-BBC6-4C0D-911C-DC54138798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2246</c:v>
                </c:pt>
                <c:pt idx="3">
                  <c:v>2519</c:v>
                </c:pt>
                <c:pt idx="6">
                  <c:v>1836</c:v>
                </c:pt>
                <c:pt idx="9">
                  <c:v>1821</c:v>
                </c:pt>
                <c:pt idx="12">
                  <c:v>1758</c:v>
                </c:pt>
              </c:numCache>
            </c:numRef>
          </c:val>
          <c:extLst xmlns:c16r2="http://schemas.microsoft.com/office/drawing/2015/06/chart">
            <c:ext xmlns:c16="http://schemas.microsoft.com/office/drawing/2014/chart" uri="{C3380CC4-5D6E-409C-BE32-E72D297353CC}">
              <c16:uniqueId val="{00000006-BBC6-4C0D-911C-DC54138798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188</c:v>
                </c:pt>
                <c:pt idx="6">
                  <c:v>184</c:v>
                </c:pt>
                <c:pt idx="9">
                  <c:v>162</c:v>
                </c:pt>
                <c:pt idx="12">
                  <c:v>139</c:v>
                </c:pt>
              </c:numCache>
            </c:numRef>
          </c:val>
          <c:extLst xmlns:c16r2="http://schemas.microsoft.com/office/drawing/2015/06/chart">
            <c:ext xmlns:c16="http://schemas.microsoft.com/office/drawing/2014/chart" uri="{C3380CC4-5D6E-409C-BE32-E72D297353CC}">
              <c16:uniqueId val="{00000007-BBC6-4C0D-911C-DC54138798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4053</c:v>
                </c:pt>
                <c:pt idx="3">
                  <c:v>4095</c:v>
                </c:pt>
                <c:pt idx="6">
                  <c:v>4221</c:v>
                </c:pt>
                <c:pt idx="9">
                  <c:v>4298</c:v>
                </c:pt>
                <c:pt idx="12">
                  <c:v>4279</c:v>
                </c:pt>
              </c:numCache>
            </c:numRef>
          </c:val>
          <c:extLst xmlns:c16r2="http://schemas.microsoft.com/office/drawing/2015/06/chart">
            <c:ext xmlns:c16="http://schemas.microsoft.com/office/drawing/2014/chart" uri="{C3380CC4-5D6E-409C-BE32-E72D297353CC}">
              <c16:uniqueId val="{00000008-BBC6-4C0D-911C-DC54138798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BC6-4C0D-911C-DC54138798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12074</c:v>
                </c:pt>
                <c:pt idx="3">
                  <c:v>12688</c:v>
                </c:pt>
                <c:pt idx="6">
                  <c:v>13159</c:v>
                </c:pt>
                <c:pt idx="9">
                  <c:v>13428</c:v>
                </c:pt>
                <c:pt idx="12">
                  <c:v>13891</c:v>
                </c:pt>
              </c:numCache>
            </c:numRef>
          </c:val>
          <c:extLst xmlns:c16r2="http://schemas.microsoft.com/office/drawing/2015/06/chart">
            <c:ext xmlns:c16="http://schemas.microsoft.com/office/drawing/2014/chart" uri="{C3380CC4-5D6E-409C-BE32-E72D297353CC}">
              <c16:uniqueId val="{0000000A-BBC6-4C0D-911C-DC54138798F6}"/>
            </c:ext>
          </c:extLst>
        </c:ser>
        <c:dLbls>
          <c:showLegendKey val="0"/>
          <c:showVal val="0"/>
          <c:showCatName val="0"/>
          <c:showSerName val="0"/>
          <c:showPercent val="0"/>
          <c:showBubbleSize val="0"/>
        </c:dLbls>
        <c:gapWidth val="100"/>
        <c:overlap val="100"/>
        <c:axId val="159732864"/>
        <c:axId val="15973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945</c:v>
                </c:pt>
                <c:pt idx="2">
                  <c:v>#N/A</c:v>
                </c:pt>
                <c:pt idx="3">
                  <c:v>#N/A</c:v>
                </c:pt>
                <c:pt idx="4">
                  <c:v>1205</c:v>
                </c:pt>
                <c:pt idx="5">
                  <c:v>#N/A</c:v>
                </c:pt>
                <c:pt idx="6">
                  <c:v>#N/A</c:v>
                </c:pt>
                <c:pt idx="7">
                  <c:v>748</c:v>
                </c:pt>
                <c:pt idx="8">
                  <c:v>#N/A</c:v>
                </c:pt>
                <c:pt idx="9">
                  <c:v>#N/A</c:v>
                </c:pt>
                <c:pt idx="10">
                  <c:v>1685</c:v>
                </c:pt>
                <c:pt idx="11">
                  <c:v>#N/A</c:v>
                </c:pt>
                <c:pt idx="12">
                  <c:v>#N/A</c:v>
                </c:pt>
                <c:pt idx="13">
                  <c:v>2532</c:v>
                </c:pt>
                <c:pt idx="14">
                  <c:v>#N/A</c:v>
                </c:pt>
              </c:numCache>
            </c:numRef>
          </c:val>
          <c:smooth val="0"/>
          <c:extLst xmlns:c16r2="http://schemas.microsoft.com/office/drawing/2015/06/chart">
            <c:ext xmlns:c16="http://schemas.microsoft.com/office/drawing/2014/chart" uri="{C3380CC4-5D6E-409C-BE32-E72D297353CC}">
              <c16:uniqueId val="{0000000B-BBC6-4C0D-911C-DC54138798F6}"/>
            </c:ext>
          </c:extLst>
        </c:ser>
        <c:dLbls>
          <c:showLegendKey val="0"/>
          <c:showVal val="0"/>
          <c:showCatName val="0"/>
          <c:showSerName val="0"/>
          <c:showPercent val="0"/>
          <c:showBubbleSize val="0"/>
        </c:dLbls>
        <c:marker val="1"/>
        <c:smooth val="0"/>
        <c:axId val="159732864"/>
        <c:axId val="159734784"/>
      </c:lineChart>
      <c:catAx>
        <c:axId val="1597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34784"/>
        <c:crosses val="autoZero"/>
        <c:auto val="1"/>
        <c:lblAlgn val="ctr"/>
        <c:lblOffset val="100"/>
        <c:tickLblSkip val="1"/>
        <c:tickMarkSkip val="1"/>
        <c:noMultiLvlLbl val="0"/>
      </c:catAx>
      <c:valAx>
        <c:axId val="15973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3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1552</c:v>
                </c:pt>
                <c:pt idx="1">
                  <c:v>1395</c:v>
                </c:pt>
                <c:pt idx="2">
                  <c:v>1103</c:v>
                </c:pt>
              </c:numCache>
            </c:numRef>
          </c:val>
          <c:extLst xmlns:c16r2="http://schemas.microsoft.com/office/drawing/2015/06/chart">
            <c:ext xmlns:c16="http://schemas.microsoft.com/office/drawing/2014/chart" uri="{C3380CC4-5D6E-409C-BE32-E72D297353CC}">
              <c16:uniqueId val="{00000000-2B3B-4E8A-81CA-6723611E7B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403</c:v>
                </c:pt>
                <c:pt idx="1">
                  <c:v>413</c:v>
                </c:pt>
                <c:pt idx="2">
                  <c:v>378</c:v>
                </c:pt>
              </c:numCache>
            </c:numRef>
          </c:val>
          <c:extLst xmlns:c16r2="http://schemas.microsoft.com/office/drawing/2015/06/chart">
            <c:ext xmlns:c16="http://schemas.microsoft.com/office/drawing/2014/chart" uri="{C3380CC4-5D6E-409C-BE32-E72D297353CC}">
              <c16:uniqueId val="{00000001-2B3B-4E8A-81CA-6723611E7B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1451</c:v>
                </c:pt>
                <c:pt idx="1">
                  <c:v>1156</c:v>
                </c:pt>
                <c:pt idx="2">
                  <c:v>623</c:v>
                </c:pt>
              </c:numCache>
            </c:numRef>
          </c:val>
          <c:extLst xmlns:c16r2="http://schemas.microsoft.com/office/drawing/2015/06/chart">
            <c:ext xmlns:c16="http://schemas.microsoft.com/office/drawing/2014/chart" uri="{C3380CC4-5D6E-409C-BE32-E72D297353CC}">
              <c16:uniqueId val="{00000002-2B3B-4E8A-81CA-6723611E7BF8}"/>
            </c:ext>
          </c:extLst>
        </c:ser>
        <c:dLbls>
          <c:showLegendKey val="0"/>
          <c:showVal val="0"/>
          <c:showCatName val="0"/>
          <c:showSerName val="0"/>
          <c:showPercent val="0"/>
          <c:showBubbleSize val="0"/>
        </c:dLbls>
        <c:gapWidth val="120"/>
        <c:overlap val="100"/>
        <c:axId val="159324416"/>
        <c:axId val="159326208"/>
      </c:barChart>
      <c:catAx>
        <c:axId val="1593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326208"/>
        <c:crosses val="autoZero"/>
        <c:auto val="1"/>
        <c:lblAlgn val="ctr"/>
        <c:lblOffset val="100"/>
        <c:tickLblSkip val="1"/>
        <c:tickMarkSkip val="1"/>
        <c:noMultiLvlLbl val="0"/>
      </c:catAx>
      <c:valAx>
        <c:axId val="15932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3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FD-4140-B3A8-63E5E9381EE7}"/>
                </c:ext>
                <c:ext xmlns:c15="http://schemas.microsoft.com/office/drawing/2012/chart" uri="{CE6537A1-D6FC-4f65-9D91-7224C49458BB}">
                  <c15:dlblFieldTable>
                    <c15:dlblFTEntry>
                      <c15:txfldGUID>{D7CE6067-F174-4738-8E9B-65FE6540FA71}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FD-4140-B3A8-63E5E9381EE7}"/>
                </c:ext>
                <c:ext xmlns:c15="http://schemas.microsoft.com/office/drawing/2012/chart" uri="{CE6537A1-D6FC-4f65-9D91-7224C49458BB}">
                  <c15:dlblFieldTable>
                    <c15:dlblFTEntry>
                      <c15:txfldGUID>{7B30E9B8-8CDB-4EA7-AE93-465526C5298B}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FD-4140-B3A8-63E5E9381EE7}"/>
                </c:ext>
                <c:ext xmlns:c15="http://schemas.microsoft.com/office/drawing/2012/chart" uri="{CE6537A1-D6FC-4f65-9D91-7224C49458BB}">
                  <c15:dlblFieldTable>
                    <c15:dlblFTEntry>
                      <c15:txfldGUID>{C666F97F-0DD1-445B-8B16-6B64323F6BAD}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FD-4140-B3A8-63E5E9381EE7}"/>
                </c:ext>
                <c:ext xmlns:c15="http://schemas.microsoft.com/office/drawing/2012/chart" uri="{CE6537A1-D6FC-4f65-9D91-7224C49458BB}">
                  <c15:dlblFieldTable>
                    <c15:dlblFTEntry>
                      <c15:txfldGUID>{4EAAF4B6-5414-4317-B241-3AC8E6AE087A}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FD-4140-B3A8-63E5E9381EE7}"/>
                </c:ext>
                <c:ext xmlns:c15="http://schemas.microsoft.com/office/drawing/2012/chart" uri="{CE6537A1-D6FC-4f65-9D91-7224C49458BB}">
                  <c15:dlblFieldTable>
                    <c15:dlblFTEntry>
                      <c15:txfldGUID>{BBB11503-2DAA-467B-B95F-75E9B2378347}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FD-4140-B3A8-63E5E9381EE7}"/>
                </c:ext>
                <c:ext xmlns:c15="http://schemas.microsoft.com/office/drawing/2012/chart" uri="{CE6537A1-D6FC-4f65-9D91-7224C49458BB}">
                  <c15:dlblFieldTable>
                    <c15:dlblFTEntry>
                      <c15:txfldGUID>{0E721649-2733-42D9-A6F8-0B837CCECF9C}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FD-4140-B3A8-63E5E9381EE7}"/>
                </c:ext>
                <c:ext xmlns:c15="http://schemas.microsoft.com/office/drawing/2012/chart" uri="{CE6537A1-D6FC-4f65-9D91-7224C49458BB}">
                  <c15:layout/>
                  <c15:dlblFieldTable>
                    <c15:dlblFTEntry>
                      <c15:txfldGUID>{EC368C92-FB6F-45CA-BF0E-27CBCFB2A2A4}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FD-4140-B3A8-63E5E9381EE7}"/>
                </c:ext>
                <c:ext xmlns:c15="http://schemas.microsoft.com/office/drawing/2012/chart" uri="{CE6537A1-D6FC-4f65-9D91-7224C49458BB}">
                  <c15:layout/>
                  <c15:dlblFieldTable>
                    <c15:dlblFTEntry>
                      <c15:txfldGUID>{CC2FE245-8237-4863-ACD1-AE187E9A9D46}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FD-4140-B3A8-63E5E9381EE7}"/>
                </c:ext>
                <c:ext xmlns:c15="http://schemas.microsoft.com/office/drawing/2012/chart" uri="{CE6537A1-D6FC-4f65-9D91-7224C49458BB}">
                  <c15:layout/>
                  <c15:dlblFieldTable>
                    <c15:dlblFTEntry>
                      <c15:txfldGUID>{10768202-CD03-4D53-A65C-EA3B54777BBF}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c:v>
                </c:pt>
                <c:pt idx="24">
                  <c:v>52.6</c:v>
                </c:pt>
                <c:pt idx="32">
                  <c:v>52.3</c:v>
                </c:pt>
              </c:numCache>
            </c:numRef>
          </c:xVal>
          <c:yVal>
            <c:numRef>
              <c:f>公会計指標分析・財政指標組合せ分析表!$BP$51:$DC$51</c:f>
              <c:numCache>
                <c:formatCode>#,##0.0;"▲ "#,##0.0</c:formatCode>
                <c:ptCount val="40"/>
                <c:pt idx="16">
                  <c:v>8.1999999999999993</c:v>
                </c:pt>
                <c:pt idx="24">
                  <c:v>18.8</c:v>
                </c:pt>
                <c:pt idx="32">
                  <c:v>27.8</c:v>
                </c:pt>
              </c:numCache>
            </c:numRef>
          </c:yVal>
          <c:smooth val="0"/>
          <c:extLst xmlns:c16r2="http://schemas.microsoft.com/office/drawing/2015/06/chart">
            <c:ext xmlns:c16="http://schemas.microsoft.com/office/drawing/2014/chart" uri="{C3380CC4-5D6E-409C-BE32-E72D297353CC}">
              <c16:uniqueId val="{00000009-AFFD-4140-B3A8-63E5E9381E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FD-4140-B3A8-63E5E9381EE7}"/>
                </c:ext>
                <c:ext xmlns:c15="http://schemas.microsoft.com/office/drawing/2012/chart" uri="{CE6537A1-D6FC-4f65-9D91-7224C49458BB}">
                  <c15:dlblFieldTable>
                    <c15:dlblFTEntry>
                      <c15:txfldGUID>{6DC3F62E-CE2D-49F3-A79B-92F2DA7213F4}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FD-4140-B3A8-63E5E9381EE7}"/>
                </c:ext>
                <c:ext xmlns:c15="http://schemas.microsoft.com/office/drawing/2012/chart" uri="{CE6537A1-D6FC-4f65-9D91-7224C49458BB}">
                  <c15:dlblFieldTable>
                    <c15:dlblFTEntry>
                      <c15:txfldGUID>{3C7CDDAF-EEA7-45B6-9A66-519502C0F4A8}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FD-4140-B3A8-63E5E9381EE7}"/>
                </c:ext>
                <c:ext xmlns:c15="http://schemas.microsoft.com/office/drawing/2012/chart" uri="{CE6537A1-D6FC-4f65-9D91-7224C49458BB}">
                  <c15:dlblFieldTable>
                    <c15:dlblFTEntry>
                      <c15:txfldGUID>{284CC9DF-F854-4537-B0E0-0D0263813289}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FD-4140-B3A8-63E5E9381EE7}"/>
                </c:ext>
                <c:ext xmlns:c15="http://schemas.microsoft.com/office/drawing/2012/chart" uri="{CE6537A1-D6FC-4f65-9D91-7224C49458BB}">
                  <c15:dlblFieldTable>
                    <c15:dlblFTEntry>
                      <c15:txfldGUID>{A448B344-C5C2-4853-B0A7-FC03EF78FB80}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FD-4140-B3A8-63E5E9381EE7}"/>
                </c:ext>
                <c:ext xmlns:c15="http://schemas.microsoft.com/office/drawing/2012/chart" uri="{CE6537A1-D6FC-4f65-9D91-7224C49458BB}">
                  <c15:dlblFieldTable>
                    <c15:dlblFTEntry>
                      <c15:txfldGUID>{40B386A7-74A5-48D4-A6A2-80EA8843CD1E}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FD-4140-B3A8-63E5E9381EE7}"/>
                </c:ext>
                <c:ext xmlns:c15="http://schemas.microsoft.com/office/drawing/2012/chart" uri="{CE6537A1-D6FC-4f65-9D91-7224C49458BB}">
                  <c15:dlblFieldTable>
                    <c15:dlblFTEntry>
                      <c15:txfldGUID>{A64D2567-BBEA-47D7-AAC7-224048C042EE}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FD-4140-B3A8-63E5E9381EE7}"/>
                </c:ext>
                <c:ext xmlns:c15="http://schemas.microsoft.com/office/drawing/2012/chart" uri="{CE6537A1-D6FC-4f65-9D91-7224C49458BB}">
                  <c15:layout/>
                  <c15:dlblFieldTable>
                    <c15:dlblFTEntry>
                      <c15:txfldGUID>{45A041A9-C5F8-4E52-86BF-ED8F51C15614}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FD-4140-B3A8-63E5E9381EE7}"/>
                </c:ext>
                <c:ext xmlns:c15="http://schemas.microsoft.com/office/drawing/2012/chart" uri="{CE6537A1-D6FC-4f65-9D91-7224C49458BB}">
                  <c15:layout/>
                  <c15:dlblFieldTable>
                    <c15:dlblFTEntry>
                      <c15:txfldGUID>{F3CD7FE9-33E7-49E4-9E38-6D8646D5E0C1}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FD-4140-B3A8-63E5E9381EE7}"/>
                </c:ext>
                <c:ext xmlns:c15="http://schemas.microsoft.com/office/drawing/2012/chart" uri="{CE6537A1-D6FC-4f65-9D91-7224C49458BB}">
                  <c15:layout/>
                  <c15:dlblFieldTable>
                    <c15:dlblFTEntry>
                      <c15:txfldGUID>{64E12A72-B3C8-4F36-95F7-B60B2828786B}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57.2</c:v>
                </c:pt>
                <c:pt idx="32">
                  <c:v>58.5</c:v>
                </c:pt>
              </c:numCache>
            </c:numRef>
          </c:xVal>
          <c:yVal>
            <c:numRef>
              <c:f>公会計指標分析・財政指標組合せ分析表!$BP$55:$DC$55</c:f>
              <c:numCache>
                <c:formatCode>#,##0.0;"▲ "#,##0.0</c:formatCode>
                <c:ptCount val="40"/>
                <c:pt idx="16">
                  <c:v>33.6</c:v>
                </c:pt>
                <c:pt idx="24">
                  <c:v>33.1</c:v>
                </c:pt>
                <c:pt idx="32">
                  <c:v>31.3</c:v>
                </c:pt>
              </c:numCache>
            </c:numRef>
          </c:yVal>
          <c:smooth val="0"/>
          <c:extLst xmlns:c16r2="http://schemas.microsoft.com/office/drawing/2015/06/chart">
            <c:ext xmlns:c16="http://schemas.microsoft.com/office/drawing/2014/chart" uri="{C3380CC4-5D6E-409C-BE32-E72D297353CC}">
              <c16:uniqueId val="{00000013-AFFD-4140-B3A8-63E5E9381EE7}"/>
            </c:ext>
          </c:extLst>
        </c:ser>
        <c:dLbls>
          <c:showLegendKey val="0"/>
          <c:showVal val="1"/>
          <c:showCatName val="0"/>
          <c:showSerName val="0"/>
          <c:showPercent val="0"/>
          <c:showBubbleSize val="0"/>
        </c:dLbls>
        <c:axId val="160782208"/>
        <c:axId val="151982080"/>
      </c:scatterChart>
      <c:valAx>
        <c:axId val="160782208"/>
        <c:scaling>
          <c:orientation val="minMax"/>
          <c:max val="59.2"/>
          <c:min val="5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982080"/>
        <c:crosses val="autoZero"/>
        <c:crossBetween val="midCat"/>
      </c:valAx>
      <c:valAx>
        <c:axId val="151982080"/>
        <c:scaling>
          <c:orientation val="minMax"/>
          <c:max val="3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782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5E-4346-82F4-3F4E988D9D9F}"/>
                </c:ext>
                <c:ext xmlns:c15="http://schemas.microsoft.com/office/drawing/2012/chart" uri="{CE6537A1-D6FC-4f65-9D91-7224C49458BB}">
                  <c15:layout/>
                  <c15:dlblFieldTable>
                    <c15:dlblFTEntry>
                      <c15:txfldGUID>{A7219256-8989-4C57-9E96-DFA1B29568AC}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5E-4346-82F4-3F4E988D9D9F}"/>
                </c:ext>
                <c:ext xmlns:c15="http://schemas.microsoft.com/office/drawing/2012/chart" uri="{CE6537A1-D6FC-4f65-9D91-7224C49458BB}">
                  <c15:dlblFieldTable>
                    <c15:dlblFTEntry>
                      <c15:txfldGUID>{4AB766DB-09EB-48DB-BECA-F4E746C2C143}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5E-4346-82F4-3F4E988D9D9F}"/>
                </c:ext>
                <c:ext xmlns:c15="http://schemas.microsoft.com/office/drawing/2012/chart" uri="{CE6537A1-D6FC-4f65-9D91-7224C49458BB}">
                  <c15:dlblFieldTable>
                    <c15:dlblFTEntry>
                      <c15:txfldGUID>{0DF02542-DF19-4563-8023-BAA32A6CC865}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5E-4346-82F4-3F4E988D9D9F}"/>
                </c:ext>
                <c:ext xmlns:c15="http://schemas.microsoft.com/office/drawing/2012/chart" uri="{CE6537A1-D6FC-4f65-9D91-7224C49458BB}">
                  <c15:dlblFieldTable>
                    <c15:dlblFTEntry>
                      <c15:txfldGUID>{D4A7CE97-8EA3-4EA2-B8B8-3A88E9D65C7C}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5E-4346-82F4-3F4E988D9D9F}"/>
                </c:ext>
                <c:ext xmlns:c15="http://schemas.microsoft.com/office/drawing/2012/chart" uri="{CE6537A1-D6FC-4f65-9D91-7224C49458BB}">
                  <c15:dlblFieldTable>
                    <c15:dlblFTEntry>
                      <c15:txfldGUID>{3C89FFBB-97DD-4FA9-ADE0-BE12785AD796}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5E-4346-82F4-3F4E988D9D9F}"/>
                </c:ext>
                <c:ext xmlns:c15="http://schemas.microsoft.com/office/drawing/2012/chart" uri="{CE6537A1-D6FC-4f65-9D91-7224C49458BB}">
                  <c15:layout/>
                  <c15:dlblFieldTable>
                    <c15:dlblFTEntry>
                      <c15:txfldGUID>{868B853E-8F7A-473B-B23F-C5EB0EF60C41}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5E-4346-82F4-3F4E988D9D9F}"/>
                </c:ext>
                <c:ext xmlns:c15="http://schemas.microsoft.com/office/drawing/2012/chart" uri="{CE6537A1-D6FC-4f65-9D91-7224C49458BB}">
                  <c15:layout/>
                  <c15:dlblFieldTable>
                    <c15:dlblFTEntry>
                      <c15:txfldGUID>{D8833C0E-228F-4732-802B-70A9067A6B5D}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5E-4346-82F4-3F4E988D9D9F}"/>
                </c:ext>
                <c:ext xmlns:c15="http://schemas.microsoft.com/office/drawing/2012/chart" uri="{CE6537A1-D6FC-4f65-9D91-7224C49458BB}">
                  <c15:layout/>
                  <c15:dlblFieldTable>
                    <c15:dlblFTEntry>
                      <c15:txfldGUID>{C970F1C5-6362-4E40-BAE2-110D72D1F6FA}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5E-4346-82F4-3F4E988D9D9F}"/>
                </c:ext>
                <c:ext xmlns:c15="http://schemas.microsoft.com/office/drawing/2012/chart" uri="{CE6537A1-D6FC-4f65-9D91-7224C49458BB}">
                  <c15:layout/>
                  <c15:dlblFieldTable>
                    <c15:dlblFTEntry>
                      <c15:txfldGUID>{9AFE80A4-0C12-43FC-8A97-CE41C43EE96D}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4.7</c:v>
                </c:pt>
                <c:pt idx="16">
                  <c:v>4.2</c:v>
                </c:pt>
                <c:pt idx="24">
                  <c:v>4</c:v>
                </c:pt>
                <c:pt idx="32">
                  <c:v>3.6</c:v>
                </c:pt>
              </c:numCache>
            </c:numRef>
          </c:xVal>
          <c:yVal>
            <c:numRef>
              <c:f>公会計指標分析・財政指標組合せ分析表!$BP$73:$DC$73</c:f>
              <c:numCache>
                <c:formatCode>#,##0.0;"▲ "#,##0.0</c:formatCode>
                <c:ptCount val="40"/>
                <c:pt idx="0">
                  <c:v>10.7</c:v>
                </c:pt>
                <c:pt idx="8">
                  <c:v>13.7</c:v>
                </c:pt>
                <c:pt idx="16">
                  <c:v>8.1999999999999993</c:v>
                </c:pt>
                <c:pt idx="24">
                  <c:v>18.8</c:v>
                </c:pt>
                <c:pt idx="32">
                  <c:v>27.8</c:v>
                </c:pt>
              </c:numCache>
            </c:numRef>
          </c:yVal>
          <c:smooth val="0"/>
          <c:extLst xmlns:c16r2="http://schemas.microsoft.com/office/drawing/2015/06/chart">
            <c:ext xmlns:c16="http://schemas.microsoft.com/office/drawing/2014/chart" uri="{C3380CC4-5D6E-409C-BE32-E72D297353CC}">
              <c16:uniqueId val="{00000009-C55E-4346-82F4-3F4E988D9D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5E-4346-82F4-3F4E988D9D9F}"/>
                </c:ext>
                <c:ext xmlns:c15="http://schemas.microsoft.com/office/drawing/2012/chart" uri="{CE6537A1-D6FC-4f65-9D91-7224C49458BB}">
                  <c15:layout/>
                  <c15:dlblFieldTable>
                    <c15:dlblFTEntry>
                      <c15:txfldGUID>{40B05FFB-105A-4F46-B6B1-BE7AFA4282C8}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5E-4346-82F4-3F4E988D9D9F}"/>
                </c:ext>
                <c:ext xmlns:c15="http://schemas.microsoft.com/office/drawing/2012/chart" uri="{CE6537A1-D6FC-4f65-9D91-7224C49458BB}">
                  <c15:dlblFieldTable>
                    <c15:dlblFTEntry>
                      <c15:txfldGUID>{A1A4B4AD-F3B2-4943-9637-DC6398CBC1F2}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5E-4346-82F4-3F4E988D9D9F}"/>
                </c:ext>
                <c:ext xmlns:c15="http://schemas.microsoft.com/office/drawing/2012/chart" uri="{CE6537A1-D6FC-4f65-9D91-7224C49458BB}">
                  <c15:dlblFieldTable>
                    <c15:dlblFTEntry>
                      <c15:txfldGUID>{EB2E7572-20F0-4DC7-9A5C-2D68205F3D9C}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5E-4346-82F4-3F4E988D9D9F}"/>
                </c:ext>
                <c:ext xmlns:c15="http://schemas.microsoft.com/office/drawing/2012/chart" uri="{CE6537A1-D6FC-4f65-9D91-7224C49458BB}">
                  <c15:dlblFieldTable>
                    <c15:dlblFTEntry>
                      <c15:txfldGUID>{9150387C-B6E5-4CBE-BDBC-CB68B3167988}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5E-4346-82F4-3F4E988D9D9F}"/>
                </c:ext>
                <c:ext xmlns:c15="http://schemas.microsoft.com/office/drawing/2012/chart" uri="{CE6537A1-D6FC-4f65-9D91-7224C49458BB}">
                  <c15:dlblFieldTable>
                    <c15:dlblFTEntry>
                      <c15:txfldGUID>{30514C29-FB1D-4F35-ADD6-FC4ACD2AD3DB}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5E-4346-82F4-3F4E988D9D9F}"/>
                </c:ext>
                <c:ext xmlns:c15="http://schemas.microsoft.com/office/drawing/2012/chart" uri="{CE6537A1-D6FC-4f65-9D91-7224C49458BB}">
                  <c15:layout/>
                  <c15:dlblFieldTable>
                    <c15:dlblFTEntry>
                      <c15:txfldGUID>{A175B893-DFB7-41AE-91D4-189457170A0A}</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287720032806777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5E-4346-82F4-3F4E988D9D9F}"/>
                </c:ext>
                <c:ext xmlns:c15="http://schemas.microsoft.com/office/drawing/2012/chart" uri="{CE6537A1-D6FC-4f65-9D91-7224C49458BB}">
                  <c15:layout/>
                  <c15:dlblFieldTable>
                    <c15:dlblFTEntry>
                      <c15:txfldGUID>{2FD36019-D4F3-42DA-BDC6-BA90137E0CDF}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5E-4346-82F4-3F4E988D9D9F}"/>
                </c:ext>
                <c:ext xmlns:c15="http://schemas.microsoft.com/office/drawing/2012/chart" uri="{CE6537A1-D6FC-4f65-9D91-7224C49458BB}">
                  <c15:layout/>
                  <c15:dlblFieldTable>
                    <c15:dlblFTEntry>
                      <c15:txfldGUID>{02ABE0D8-EE39-4DA2-A572-29D5B4DF75EA}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051878291015362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5E-4346-82F4-3F4E988D9D9F}"/>
                </c:ext>
                <c:ext xmlns:c15="http://schemas.microsoft.com/office/drawing/2012/chart" uri="{CE6537A1-D6FC-4f65-9D91-7224C49458BB}">
                  <c15:layout/>
                  <c15:dlblFieldTable>
                    <c15:dlblFTEntry>
                      <c15:txfldGUID>{BDCBCAD6-3F27-4CF5-BBAC-8044605FFDB1}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7.5</c:v>
                </c:pt>
                <c:pt idx="32">
                  <c:v>7.2</c:v>
                </c:pt>
              </c:numCache>
            </c:numRef>
          </c:xVal>
          <c:yVal>
            <c:numRef>
              <c:f>公会計指標分析・財政指標組合せ分析表!$BP$77:$DC$77</c:f>
              <c:numCache>
                <c:formatCode>#,##0.0;"▲ "#,##0.0</c:formatCode>
                <c:ptCount val="40"/>
                <c:pt idx="0">
                  <c:v>50.3</c:v>
                </c:pt>
                <c:pt idx="8">
                  <c:v>45.9</c:v>
                </c:pt>
                <c:pt idx="16">
                  <c:v>33.6</c:v>
                </c:pt>
                <c:pt idx="24">
                  <c:v>33.1</c:v>
                </c:pt>
                <c:pt idx="32">
                  <c:v>31.3</c:v>
                </c:pt>
              </c:numCache>
            </c:numRef>
          </c:yVal>
          <c:smooth val="0"/>
          <c:extLst xmlns:c16r2="http://schemas.microsoft.com/office/drawing/2015/06/chart">
            <c:ext xmlns:c16="http://schemas.microsoft.com/office/drawing/2014/chart" uri="{C3380CC4-5D6E-409C-BE32-E72D297353CC}">
              <c16:uniqueId val="{00000013-C55E-4346-82F4-3F4E988D9D9F}"/>
            </c:ext>
          </c:extLst>
        </c:ser>
        <c:dLbls>
          <c:showLegendKey val="0"/>
          <c:showVal val="1"/>
          <c:showCatName val="0"/>
          <c:showSerName val="0"/>
          <c:showPercent val="0"/>
          <c:showBubbleSize val="0"/>
        </c:dLbls>
        <c:axId val="159899648"/>
        <c:axId val="159901568"/>
      </c:scatterChart>
      <c:valAx>
        <c:axId val="159899648"/>
        <c:scaling>
          <c:orientation val="minMax"/>
          <c:max val="10.1"/>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901568"/>
        <c:crosses val="autoZero"/>
        <c:crossBetween val="midCat"/>
      </c:valAx>
      <c:valAx>
        <c:axId val="159901568"/>
        <c:scaling>
          <c:orientation val="minMax"/>
          <c:max val="5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899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当市の平成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年度における実質公債費比率の分子の額は</a:t>
          </a:r>
          <a:r>
            <a:rPr kumimoji="1" lang="en-US" altLang="ja-JP" sz="1100">
              <a:latin typeface="ＭＳ ゴシック" pitchFamily="49" charset="-128"/>
              <a:ea typeface="ＭＳ ゴシック" pitchFamily="49" charset="-128"/>
            </a:rPr>
            <a:t>303</a:t>
          </a:r>
          <a:r>
            <a:rPr kumimoji="1" lang="ja-JP" altLang="en-US" sz="1100">
              <a:latin typeface="ＭＳ ゴシック" pitchFamily="49" charset="-128"/>
              <a:ea typeface="ＭＳ ゴシック" pitchFamily="49" charset="-128"/>
            </a:rPr>
            <a:t>百万円で、前年度より</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百万円減少しました。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当市は、平成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年決算時に、実質公債費比率が</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％を超えたため、「公債費負担適正化計画」を策定し、平成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年度まで起債額の抑制や公的資金補償金免除繰上償還により、比率の改善に取り組んでまいりました。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年度は、大規模事業に係る起債の一部について償還が始まったことなどから、元利償還金等が増えましたが、算入公債費等も増加したため、分子総額では減少となりました。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今後も、交付税措置のない起債は極力行わないようにし、将来世代への負担が重くなりすぎないような財政運営を行ってまいります。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年度における将来負担比率の分子は</a:t>
          </a:r>
          <a:r>
            <a:rPr kumimoji="1" lang="en-US" altLang="ja-JP" sz="1400">
              <a:latin typeface="ＭＳ ゴシック" pitchFamily="49" charset="-128"/>
              <a:ea typeface="ＭＳ ゴシック" pitchFamily="49" charset="-128"/>
            </a:rPr>
            <a:t>2,532</a:t>
          </a:r>
          <a:r>
            <a:rPr kumimoji="1" lang="ja-JP" altLang="en-US" sz="1400">
              <a:latin typeface="ＭＳ ゴシック" pitchFamily="49" charset="-128"/>
              <a:ea typeface="ＭＳ ゴシック" pitchFamily="49" charset="-128"/>
            </a:rPr>
            <a:t>百万円で、前年度より</a:t>
          </a:r>
          <a:r>
            <a:rPr kumimoji="1" lang="en-US" altLang="ja-JP" sz="1400">
              <a:latin typeface="ＭＳ ゴシック" pitchFamily="49" charset="-128"/>
              <a:ea typeface="ＭＳ ゴシック" pitchFamily="49" charset="-128"/>
            </a:rPr>
            <a:t>847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％の増となりました。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将来負担額においては、市道の改良、橋の架け替え、小学校の改修など、大規模事業に伴う起債により、一般会計等に係る地方債の現在高が増加しています。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交付税措置のある起債を重点的に行っているため、基準財政需要額算入見込額は増加しているものの、上記大規模事業の実施に伴い、基金を取り崩していることから、充当可能基金が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今後は、基金を計画的に積み立て、起債を極力減らすとともに、引き続き交付税措置のある起債を行うことにより、将来負担比率が悪化しないよう努めてまいります。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埼玉県幸手市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大規模事業実施に伴う基金の取り崩しにより、全体的に基金残高が減少傾向にあります。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大規模事業が実施の段階に入っていることから、今後数年は、基金残高の減少傾向が続くと考えられます。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財政調整基金は、緊急時のために一定額を積み立てておかなければならないため、極力取崩しはせず、少しでも積み立てられるよう努めます。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地域における保健福祉活動の振興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子どもたちがすこやかに育つ環境づくりの推進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公共施設整備基金は、幸手駅西口土地区画整理事業の街路工事等の実施のため、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学校教育施設整備基金は、小学校の大規模改修事業実施のため、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子育て応援基金は、子育て支援サークルへの補助等のため、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地域福祉基金は利子積立額と同額を取り崩しました。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市道の改修や橋の架け替え、小中学校トイレ改修等、大規模事業が今後も続くことから、基金残高は減少傾向になると思われます。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大規模事業完了後は、計画的に積み立てを行い、将来世代への負担が軽減できるよう努めます。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千円を積み立てたものの、大規模事業の実施に伴い、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今後数年は、大規模事業の実施により財政調整基金の残高は減少すると思われます。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財政調整基金は、緊急時のために一定額を積み立てておかなければならないため、極力取崩しはせず、少しでも積み立てられるよう努めます。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減債基金は、公債費が増加傾向にあることから、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大規模事業に係る起債の償還が始まりつつあり、今後も公債費が増加することが予想されます。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そのため、今後数年は基金残高が減少するものと思われます。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51,939
50,965
33.93
18,417,311
17,114,105
856,488
10,191,470
13,890,640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平成２９年度決算における当市の有形固定資産減価償却率は、類似団体平均に比べて低い比率となっております。</a:t>
          </a:r>
        </a:p>
        <a:p>
          <a:r>
            <a:rPr kumimoji="1" lang="ja-JP" altLang="en-US" sz="1100">
              <a:latin typeface="ＭＳ Ｐゴシック" panose="020B0600070205080204" pitchFamily="50" charset="-128"/>
              <a:ea typeface="ＭＳ Ｐゴシック" panose="020B0600070205080204" pitchFamily="50" charset="-128"/>
            </a:rPr>
            <a:t>　今後、減価償却が進むにつれ、建物等の老朽化が顕著となることなどが予想されるため、計画的な資産管理を進めてまいります。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11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10372</xdr:rowOff>
    </xdr:from>
    <xdr:to>
      <xdr:col>15</xdr:col>
      <xdr:colOff>187325</xdr:colOff>
      <xdr:row>31</xdr:row>
      <xdr:rowOff>111972</xdr:rowOff>
    </xdr:to>
    <xdr:sp macro="" textlink="">
      <xdr:nvSpPr>
        <xdr:cNvPr id="72" name="フローチャート: 判断 71"/>
        <xdr:cNvSpPr/>
      </xdr:nvSpPr>
      <xdr:spPr>
        <a:xfrm>
          <a:off x="3238500" y="53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847</xdr:rowOff>
    </xdr:from>
    <xdr:to>
      <xdr:col>23</xdr:col>
      <xdr:colOff>136525</xdr:colOff>
      <xdr:row>32</xdr:row>
      <xdr:rowOff>102447</xdr:rowOff>
    </xdr:to>
    <xdr:sp macro="" textlink="">
      <xdr:nvSpPr>
        <xdr:cNvPr id="78" name="楕円 77"/>
        <xdr:cNvSpPr/>
      </xdr:nvSpPr>
      <xdr:spPr>
        <a:xfrm>
          <a:off x="4711700" y="54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150724</xdr:rowOff>
    </xdr:from>
    <xdr:ext cx="405111" cy="259045"/>
    <xdr:sp macro="" textlink="">
      <xdr:nvSpPr>
        <xdr:cNvPr id="79" name="有形固定資産減価償却率該当値テキスト"/>
        <xdr:cNvSpPr txBox="1"/>
      </xdr:nvSpPr>
      <xdr:spPr>
        <a:xfrm>
          <a:off x="4813300" y="546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0" name="楕円 79"/>
        <xdr:cNvSpPr/>
      </xdr:nvSpPr>
      <xdr:spPr>
        <a:xfrm>
          <a:off x="4000500" y="54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51647</xdr:rowOff>
    </xdr:to>
    <xdr:cxnSp macro="">
      <xdr:nvCxnSpPr>
        <xdr:cNvPr id="81" name="直線コネクタ 80"/>
        <xdr:cNvCxnSpPr/>
      </xdr:nvCxnSpPr>
      <xdr:spPr>
        <a:xfrm>
          <a:off x="4051300" y="552725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2" name="楕円 81"/>
        <xdr:cNvSpPr/>
      </xdr:nvSpPr>
      <xdr:spPr>
        <a:xfrm>
          <a:off x="32385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40852</xdr:rowOff>
    </xdr:from>
    <xdr:to>
      <xdr:col>19</xdr:col>
      <xdr:colOff>136525</xdr:colOff>
      <xdr:row>32</xdr:row>
      <xdr:rowOff>98425</xdr:rowOff>
    </xdr:to>
    <xdr:cxnSp macro="">
      <xdr:nvCxnSpPr>
        <xdr:cNvPr id="83" name="直線コネクタ 82"/>
        <xdr:cNvCxnSpPr/>
      </xdr:nvCxnSpPr>
      <xdr:spPr>
        <a:xfrm flipV="1">
          <a:off x="3289300" y="552725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0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128499</xdr:rowOff>
    </xdr:from>
    <xdr:ext cx="405111" cy="259045"/>
    <xdr:sp macro="" textlink="">
      <xdr:nvSpPr>
        <xdr:cNvPr id="85" name="n_2aveValue有形固定資産減価償却率"/>
        <xdr:cNvSpPr txBox="1"/>
      </xdr:nvSpPr>
      <xdr:spPr>
        <a:xfrm>
          <a:off x="3086744" y="510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86" name="n_1mainValue有形固定資産減価償却率"/>
        <xdr:cNvSpPr txBox="1"/>
      </xdr:nvSpPr>
      <xdr:spPr>
        <a:xfrm>
          <a:off x="3836044" y="55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87" name="n_2mainValue有形固定資産減価償却率"/>
        <xdr:cNvSpPr txBox="1"/>
      </xdr:nvSpPr>
      <xdr:spPr>
        <a:xfrm>
          <a:off x="3086744" y="562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平成２９年度決算における当市の債務償還可能年数は、類似団体平均に比べて約１年長くなっております。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これは、地方債残高の増加による将来負担額の増及び大規模事業実施に伴う充当可能基金残高の減によるものと考えられます。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今後、数値が類似団体平均と大幅に差が出ないよう、適切な起債・基金の管理等により、バランスの良い財政運営に努めてまいります。</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58208</xdr:rowOff>
    </xdr:from>
    <xdr:to>
      <xdr:col>76</xdr:col>
      <xdr:colOff>73025</xdr:colOff>
      <xdr:row>29</xdr:row>
      <xdr:rowOff>159808</xdr:rowOff>
    </xdr:to>
    <xdr:sp macro="" textlink="">
      <xdr:nvSpPr>
        <xdr:cNvPr id="128" name="楕円 127"/>
        <xdr:cNvSpPr/>
      </xdr:nvSpPr>
      <xdr:spPr>
        <a:xfrm>
          <a:off x="147447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81085</xdr:rowOff>
    </xdr:from>
    <xdr:ext cx="340478" cy="259045"/>
    <xdr:sp macro="" textlink="">
      <xdr:nvSpPr>
        <xdr:cNvPr id="129" name="債務償還可能年数該当値テキスト"/>
        <xdr:cNvSpPr txBox="1"/>
      </xdr:nvSpPr>
      <xdr:spPr>
        <a:xfrm>
          <a:off x="14846300" y="48816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51,939
50,965
33.93
18,417,311
17,114,105
856,488
10,191,470
13,890,640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0" name="楕円 69"/>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13352</xdr:rowOff>
    </xdr:from>
    <xdr:ext cx="405111" cy="259045"/>
    <xdr:sp macro="" textlink="">
      <xdr:nvSpPr>
        <xdr:cNvPr id="71" name="【道路】&#10;有形固定資産減価償却率該当値テキスト"/>
        <xdr:cNvSpPr txBox="1"/>
      </xdr:nvSpPr>
      <xdr:spPr>
        <a:xfrm>
          <a:off x="4673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63500</xdr:rowOff>
    </xdr:from>
    <xdr:to>
      <xdr:col>20</xdr:col>
      <xdr:colOff>38100</xdr:colOff>
      <xdr:row>39</xdr:row>
      <xdr:rowOff>165100</xdr:rowOff>
    </xdr:to>
    <xdr:sp macro="" textlink="">
      <xdr:nvSpPr>
        <xdr:cNvPr id="72" name="楕円 71"/>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85725</xdr:rowOff>
    </xdr:from>
    <xdr:to>
      <xdr:col>24</xdr:col>
      <xdr:colOff>63500</xdr:colOff>
      <xdr:row>39</xdr:row>
      <xdr:rowOff>114300</xdr:rowOff>
    </xdr:to>
    <xdr:cxnSp macro="">
      <xdr:nvCxnSpPr>
        <xdr:cNvPr id="73" name="直線コネクタ 72"/>
        <xdr:cNvCxnSpPr/>
      </xdr:nvCxnSpPr>
      <xdr:spPr>
        <a:xfrm flipV="1">
          <a:off x="3797300" y="6772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67310</xdr:rowOff>
    </xdr:from>
    <xdr:to>
      <xdr:col>15</xdr:col>
      <xdr:colOff>101600</xdr:colOff>
      <xdr:row>39</xdr:row>
      <xdr:rowOff>168910</xdr:rowOff>
    </xdr:to>
    <xdr:sp macro="" textlink="">
      <xdr:nvSpPr>
        <xdr:cNvPr id="74" name="楕円 73"/>
        <xdr:cNvSpPr/>
      </xdr:nvSpPr>
      <xdr:spPr>
        <a:xfrm>
          <a:off x="2857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114300</xdr:rowOff>
    </xdr:from>
    <xdr:to>
      <xdr:col>19</xdr:col>
      <xdr:colOff>177800</xdr:colOff>
      <xdr:row>39</xdr:row>
      <xdr:rowOff>118110</xdr:rowOff>
    </xdr:to>
    <xdr:cxnSp macro="">
      <xdr:nvCxnSpPr>
        <xdr:cNvPr id="75" name="直線コネクタ 74"/>
        <xdr:cNvCxnSpPr/>
      </xdr:nvCxnSpPr>
      <xdr:spPr>
        <a:xfrm flipV="1">
          <a:off x="2908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7"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156227</xdr:rowOff>
    </xdr:from>
    <xdr:ext cx="405111" cy="259045"/>
    <xdr:sp macro="" textlink="">
      <xdr:nvSpPr>
        <xdr:cNvPr id="78" name="n_1mainValue【道路】&#10;有形固定資産減価償却率"/>
        <xdr:cNvSpPr txBox="1"/>
      </xdr:nvSpPr>
      <xdr:spPr>
        <a:xfrm>
          <a:off x="3582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160037</xdr:rowOff>
    </xdr:from>
    <xdr:ext cx="405111" cy="259045"/>
    <xdr:sp macro="" textlink="">
      <xdr:nvSpPr>
        <xdr:cNvPr id="79" name="n_2mainValue【道路】&#10;有形固定資産減価償却率"/>
        <xdr:cNvSpPr txBox="1"/>
      </xdr:nvSpPr>
      <xdr:spPr>
        <a:xfrm>
          <a:off x="2705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26143</xdr:rowOff>
    </xdr:from>
    <xdr:to>
      <xdr:col>46</xdr:col>
      <xdr:colOff>38100</xdr:colOff>
      <xdr:row>41</xdr:row>
      <xdr:rowOff>127743</xdr:rowOff>
    </xdr:to>
    <xdr:sp macro="" textlink="">
      <xdr:nvSpPr>
        <xdr:cNvPr id="111" name="フローチャート: 判断 110"/>
        <xdr:cNvSpPr/>
      </xdr:nvSpPr>
      <xdr:spPr>
        <a:xfrm>
          <a:off x="8699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5721</xdr:rowOff>
    </xdr:from>
    <xdr:to>
      <xdr:col>55</xdr:col>
      <xdr:colOff>50800</xdr:colOff>
      <xdr:row>41</xdr:row>
      <xdr:rowOff>107321</xdr:rowOff>
    </xdr:to>
    <xdr:sp macro="" textlink="">
      <xdr:nvSpPr>
        <xdr:cNvPr id="117" name="楕円 116"/>
        <xdr:cNvSpPr/>
      </xdr:nvSpPr>
      <xdr:spPr>
        <a:xfrm>
          <a:off x="10426700" y="70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92098</xdr:rowOff>
    </xdr:from>
    <xdr:ext cx="469744" cy="259045"/>
    <xdr:sp macro="" textlink="">
      <xdr:nvSpPr>
        <xdr:cNvPr id="118" name="【道路】&#10;一人当たり延長該当値テキスト"/>
        <xdr:cNvSpPr txBox="1"/>
      </xdr:nvSpPr>
      <xdr:spPr>
        <a:xfrm>
          <a:off x="10515600" y="695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xdr:rowOff>
    </xdr:from>
    <xdr:to>
      <xdr:col>50</xdr:col>
      <xdr:colOff>165100</xdr:colOff>
      <xdr:row>41</xdr:row>
      <xdr:rowOff>108712</xdr:rowOff>
    </xdr:to>
    <xdr:sp macro="" textlink="">
      <xdr:nvSpPr>
        <xdr:cNvPr id="119" name="楕円 118"/>
        <xdr:cNvSpPr/>
      </xdr:nvSpPr>
      <xdr:spPr>
        <a:xfrm>
          <a:off x="9588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56521</xdr:rowOff>
    </xdr:from>
    <xdr:to>
      <xdr:col>55</xdr:col>
      <xdr:colOff>0</xdr:colOff>
      <xdr:row>41</xdr:row>
      <xdr:rowOff>57912</xdr:rowOff>
    </xdr:to>
    <xdr:cxnSp macro="">
      <xdr:nvCxnSpPr>
        <xdr:cNvPr id="120" name="直線コネクタ 119"/>
        <xdr:cNvCxnSpPr/>
      </xdr:nvCxnSpPr>
      <xdr:spPr>
        <a:xfrm flipV="1">
          <a:off x="9639300" y="7085971"/>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143853</xdr:rowOff>
    </xdr:from>
    <xdr:to>
      <xdr:col>46</xdr:col>
      <xdr:colOff>38100</xdr:colOff>
      <xdr:row>42</xdr:row>
      <xdr:rowOff>74003</xdr:rowOff>
    </xdr:to>
    <xdr:sp macro="" textlink="">
      <xdr:nvSpPr>
        <xdr:cNvPr id="121" name="楕円 120"/>
        <xdr:cNvSpPr/>
      </xdr:nvSpPr>
      <xdr:spPr>
        <a:xfrm>
          <a:off x="8699500" y="71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57912</xdr:rowOff>
    </xdr:from>
    <xdr:to>
      <xdr:col>50</xdr:col>
      <xdr:colOff>114300</xdr:colOff>
      <xdr:row>42</xdr:row>
      <xdr:rowOff>23203</xdr:rowOff>
    </xdr:to>
    <xdr:cxnSp macro="">
      <xdr:nvCxnSpPr>
        <xdr:cNvPr id="122" name="直線コネクタ 121"/>
        <xdr:cNvCxnSpPr/>
      </xdr:nvCxnSpPr>
      <xdr:spPr>
        <a:xfrm flipV="1">
          <a:off x="8750300" y="7087362"/>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144270</xdr:rowOff>
    </xdr:from>
    <xdr:ext cx="469744" cy="259045"/>
    <xdr:sp macro="" textlink="">
      <xdr:nvSpPr>
        <xdr:cNvPr id="124" name="n_2aveValue【道路】&#10;一人当たり延長"/>
        <xdr:cNvSpPr txBox="1"/>
      </xdr:nvSpPr>
      <xdr:spPr>
        <a:xfrm>
          <a:off x="8515427" y="68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99839</xdr:rowOff>
    </xdr:from>
    <xdr:ext cx="469744" cy="259045"/>
    <xdr:sp macro="" textlink="">
      <xdr:nvSpPr>
        <xdr:cNvPr id="125" name="n_1mainValue【道路】&#10;一人当たり延長"/>
        <xdr:cNvSpPr txBox="1"/>
      </xdr:nvSpPr>
      <xdr:spPr>
        <a:xfrm>
          <a:off x="93917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65130</xdr:rowOff>
    </xdr:from>
    <xdr:ext cx="469744" cy="259045"/>
    <xdr:sp macro="" textlink="">
      <xdr:nvSpPr>
        <xdr:cNvPr id="126" name="n_2mainValue【道路】&#10;一人当たり延長"/>
        <xdr:cNvSpPr txBox="1"/>
      </xdr:nvSpPr>
      <xdr:spPr>
        <a:xfrm>
          <a:off x="8515427" y="72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9" name="フローチャート: 判断 158"/>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165" name="楕円 164"/>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28592</xdr:rowOff>
    </xdr:from>
    <xdr:ext cx="405111" cy="259045"/>
    <xdr:sp macro="" textlink="">
      <xdr:nvSpPr>
        <xdr:cNvPr id="166" name="【橋りょう・トンネル】&#10;有形固定資産減価償却率該当値テキスト"/>
        <xdr:cNvSpPr txBox="1"/>
      </xdr:nvSpPr>
      <xdr:spPr>
        <a:xfrm>
          <a:off x="4673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67" name="楕円 166"/>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110490</xdr:rowOff>
    </xdr:to>
    <xdr:cxnSp macro="">
      <xdr:nvCxnSpPr>
        <xdr:cNvPr id="168" name="直線コネクタ 167"/>
        <xdr:cNvCxnSpPr/>
      </xdr:nvCxnSpPr>
      <xdr:spPr>
        <a:xfrm flipV="1">
          <a:off x="3797300" y="105594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69" name="楕円 168"/>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131445</xdr:rowOff>
    </xdr:to>
    <xdr:cxnSp macro="">
      <xdr:nvCxnSpPr>
        <xdr:cNvPr id="170" name="直線コネクタ 169"/>
        <xdr:cNvCxnSpPr/>
      </xdr:nvCxnSpPr>
      <xdr:spPr>
        <a:xfrm flipV="1">
          <a:off x="2908300" y="105689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2"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173" name="n_1mainValue【橋りょう・トンネル】&#10;有形固定資産減価償却率"/>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1922</xdr:rowOff>
    </xdr:from>
    <xdr:ext cx="405111" cy="259045"/>
    <xdr:sp macro="" textlink="">
      <xdr:nvSpPr>
        <xdr:cNvPr id="174" name="n_2mainValue【橋りょう・トンネル】&#10;有形固定資産減価償却率"/>
        <xdr:cNvSpPr txBox="1"/>
      </xdr:nvSpPr>
      <xdr:spPr>
        <a:xfrm>
          <a:off x="2705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35170</xdr:rowOff>
    </xdr:from>
    <xdr:to>
      <xdr:col>46</xdr:col>
      <xdr:colOff>38100</xdr:colOff>
      <xdr:row>62</xdr:row>
      <xdr:rowOff>136770</xdr:rowOff>
    </xdr:to>
    <xdr:sp macro="" textlink="">
      <xdr:nvSpPr>
        <xdr:cNvPr id="204" name="フローチャート: 判断 203"/>
        <xdr:cNvSpPr/>
      </xdr:nvSpPr>
      <xdr:spPr>
        <a:xfrm>
          <a:off x="8699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18793</xdr:rowOff>
    </xdr:from>
    <xdr:to>
      <xdr:col>55</xdr:col>
      <xdr:colOff>50800</xdr:colOff>
      <xdr:row>63</xdr:row>
      <xdr:rowOff>120393</xdr:rowOff>
    </xdr:to>
    <xdr:sp macro="" textlink="">
      <xdr:nvSpPr>
        <xdr:cNvPr id="210" name="楕円 209"/>
        <xdr:cNvSpPr/>
      </xdr:nvSpPr>
      <xdr:spPr>
        <a:xfrm>
          <a:off x="10426700" y="108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105170</xdr:rowOff>
    </xdr:from>
    <xdr:ext cx="534377" cy="259045"/>
    <xdr:sp macro="" textlink="">
      <xdr:nvSpPr>
        <xdr:cNvPr id="211" name="【橋りょう・トンネル】&#10;一人当たり有形固定資産（償却資産）額該当値テキスト"/>
        <xdr:cNvSpPr txBox="1"/>
      </xdr:nvSpPr>
      <xdr:spPr>
        <a:xfrm>
          <a:off x="10515600" y="107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19691</xdr:rowOff>
    </xdr:from>
    <xdr:to>
      <xdr:col>50</xdr:col>
      <xdr:colOff>165100</xdr:colOff>
      <xdr:row>63</xdr:row>
      <xdr:rowOff>121291</xdr:rowOff>
    </xdr:to>
    <xdr:sp macro="" textlink="">
      <xdr:nvSpPr>
        <xdr:cNvPr id="212" name="楕円 211"/>
        <xdr:cNvSpPr/>
      </xdr:nvSpPr>
      <xdr:spPr>
        <a:xfrm>
          <a:off x="9588500" y="108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69593</xdr:rowOff>
    </xdr:from>
    <xdr:to>
      <xdr:col>55</xdr:col>
      <xdr:colOff>0</xdr:colOff>
      <xdr:row>63</xdr:row>
      <xdr:rowOff>70491</xdr:rowOff>
    </xdr:to>
    <xdr:cxnSp macro="">
      <xdr:nvCxnSpPr>
        <xdr:cNvPr id="213" name="直線コネクタ 212"/>
        <xdr:cNvCxnSpPr/>
      </xdr:nvCxnSpPr>
      <xdr:spPr>
        <a:xfrm flipV="1">
          <a:off x="9639300" y="10870943"/>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20310</xdr:rowOff>
    </xdr:from>
    <xdr:to>
      <xdr:col>46</xdr:col>
      <xdr:colOff>38100</xdr:colOff>
      <xdr:row>63</xdr:row>
      <xdr:rowOff>121910</xdr:rowOff>
    </xdr:to>
    <xdr:sp macro="" textlink="">
      <xdr:nvSpPr>
        <xdr:cNvPr id="214" name="楕円 213"/>
        <xdr:cNvSpPr/>
      </xdr:nvSpPr>
      <xdr:spPr>
        <a:xfrm>
          <a:off x="8699500" y="108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70491</xdr:rowOff>
    </xdr:from>
    <xdr:to>
      <xdr:col>50</xdr:col>
      <xdr:colOff>114300</xdr:colOff>
      <xdr:row>63</xdr:row>
      <xdr:rowOff>71110</xdr:rowOff>
    </xdr:to>
    <xdr:cxnSp macro="">
      <xdr:nvCxnSpPr>
        <xdr:cNvPr id="215" name="直線コネクタ 214"/>
        <xdr:cNvCxnSpPr/>
      </xdr:nvCxnSpPr>
      <xdr:spPr>
        <a:xfrm flipV="1">
          <a:off x="8750300" y="10871841"/>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153297</xdr:rowOff>
    </xdr:from>
    <xdr:ext cx="599010" cy="259045"/>
    <xdr:sp macro="" textlink="">
      <xdr:nvSpPr>
        <xdr:cNvPr id="217" name="n_2aveValue【橋りょう・トンネル】&#10;一人当たり有形固定資産（償却資産）額"/>
        <xdr:cNvSpPr txBox="1"/>
      </xdr:nvSpPr>
      <xdr:spPr>
        <a:xfrm>
          <a:off x="8450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112418</xdr:rowOff>
    </xdr:from>
    <xdr:ext cx="534377" cy="259045"/>
    <xdr:sp macro="" textlink="">
      <xdr:nvSpPr>
        <xdr:cNvPr id="218" name="n_1mainValue【橋りょう・トンネル】&#10;一人当たり有形固定資産（償却資産）額"/>
        <xdr:cNvSpPr txBox="1"/>
      </xdr:nvSpPr>
      <xdr:spPr>
        <a:xfrm>
          <a:off x="9359411" y="109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113037</xdr:rowOff>
    </xdr:from>
    <xdr:ext cx="534377" cy="259045"/>
    <xdr:sp macro="" textlink="">
      <xdr:nvSpPr>
        <xdr:cNvPr id="219" name="n_2mainValue【橋りょう・トンネル】&#10;一人当たり有形固定資産（償却資産）額"/>
        <xdr:cNvSpPr txBox="1"/>
      </xdr:nvSpPr>
      <xdr:spPr>
        <a:xfrm>
          <a:off x="8483111" y="109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127726</xdr:rowOff>
    </xdr:from>
    <xdr:to>
      <xdr:col>15</xdr:col>
      <xdr:colOff>101600</xdr:colOff>
      <xdr:row>81</xdr:row>
      <xdr:rowOff>57876</xdr:rowOff>
    </xdr:to>
    <xdr:sp macro="" textlink="">
      <xdr:nvSpPr>
        <xdr:cNvPr id="253" name="フローチャート: 判断 252"/>
        <xdr:cNvSpPr/>
      </xdr:nvSpPr>
      <xdr:spPr>
        <a:xfrm>
          <a:off x="2857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68943</xdr:rowOff>
    </xdr:from>
    <xdr:to>
      <xdr:col>24</xdr:col>
      <xdr:colOff>114300</xdr:colOff>
      <xdr:row>78</xdr:row>
      <xdr:rowOff>170543</xdr:rowOff>
    </xdr:to>
    <xdr:sp macro="" textlink="">
      <xdr:nvSpPr>
        <xdr:cNvPr id="259" name="楕円 258"/>
        <xdr:cNvSpPr/>
      </xdr:nvSpPr>
      <xdr:spPr>
        <a:xfrm>
          <a:off x="4584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91820</xdr:rowOff>
    </xdr:from>
    <xdr:ext cx="405111" cy="259045"/>
    <xdr:sp macro="" textlink="">
      <xdr:nvSpPr>
        <xdr:cNvPr id="260" name="【公営住宅】&#10;有形固定資産減価償却率該当値テキスト"/>
        <xdr:cNvSpPr txBox="1"/>
      </xdr:nvSpPr>
      <xdr:spPr>
        <a:xfrm>
          <a:off x="4673600" y="1329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96701</xdr:rowOff>
    </xdr:from>
    <xdr:to>
      <xdr:col>20</xdr:col>
      <xdr:colOff>38100</xdr:colOff>
      <xdr:row>79</xdr:row>
      <xdr:rowOff>26851</xdr:rowOff>
    </xdr:to>
    <xdr:sp macro="" textlink="">
      <xdr:nvSpPr>
        <xdr:cNvPr id="261" name="楕円 260"/>
        <xdr:cNvSpPr/>
      </xdr:nvSpPr>
      <xdr:spPr>
        <a:xfrm>
          <a:off x="3746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119743</xdr:rowOff>
    </xdr:from>
    <xdr:to>
      <xdr:col>24</xdr:col>
      <xdr:colOff>63500</xdr:colOff>
      <xdr:row>78</xdr:row>
      <xdr:rowOff>147501</xdr:rowOff>
    </xdr:to>
    <xdr:cxnSp macro="">
      <xdr:nvCxnSpPr>
        <xdr:cNvPr id="262" name="直線コネクタ 261"/>
        <xdr:cNvCxnSpPr/>
      </xdr:nvCxnSpPr>
      <xdr:spPr>
        <a:xfrm flipV="1">
          <a:off x="3797300" y="134928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75474</xdr:rowOff>
    </xdr:from>
    <xdr:to>
      <xdr:col>15</xdr:col>
      <xdr:colOff>101600</xdr:colOff>
      <xdr:row>79</xdr:row>
      <xdr:rowOff>5624</xdr:rowOff>
    </xdr:to>
    <xdr:sp macro="" textlink="">
      <xdr:nvSpPr>
        <xdr:cNvPr id="263" name="楕円 262"/>
        <xdr:cNvSpPr/>
      </xdr:nvSpPr>
      <xdr:spPr>
        <a:xfrm>
          <a:off x="2857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126274</xdr:rowOff>
    </xdr:from>
    <xdr:to>
      <xdr:col>19</xdr:col>
      <xdr:colOff>177800</xdr:colOff>
      <xdr:row>78</xdr:row>
      <xdr:rowOff>147501</xdr:rowOff>
    </xdr:to>
    <xdr:cxnSp macro="">
      <xdr:nvCxnSpPr>
        <xdr:cNvPr id="264" name="直線コネクタ 263"/>
        <xdr:cNvCxnSpPr/>
      </xdr:nvCxnSpPr>
      <xdr:spPr>
        <a:xfrm>
          <a:off x="2908300" y="134993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49003</xdr:rowOff>
    </xdr:from>
    <xdr:ext cx="405111" cy="259045"/>
    <xdr:sp macro="" textlink="">
      <xdr:nvSpPr>
        <xdr:cNvPr id="266" name="n_2aveValue【公営住宅】&#10;有形固定資産減価償却率"/>
        <xdr:cNvSpPr txBox="1"/>
      </xdr:nvSpPr>
      <xdr:spPr>
        <a:xfrm>
          <a:off x="2705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43378</xdr:rowOff>
    </xdr:from>
    <xdr:ext cx="405111" cy="259045"/>
    <xdr:sp macro="" textlink="">
      <xdr:nvSpPr>
        <xdr:cNvPr id="267" name="n_1mainValue【公営住宅】&#10;有形固定資産減価償却率"/>
        <xdr:cNvSpPr txBox="1"/>
      </xdr:nvSpPr>
      <xdr:spPr>
        <a:xfrm>
          <a:off x="35820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22151</xdr:rowOff>
    </xdr:from>
    <xdr:ext cx="405111" cy="259045"/>
    <xdr:sp macro="" textlink="">
      <xdr:nvSpPr>
        <xdr:cNvPr id="268" name="n_2mainValue【公営住宅】&#10;有形固定資産減価償却率"/>
        <xdr:cNvSpPr txBox="1"/>
      </xdr:nvSpPr>
      <xdr:spPr>
        <a:xfrm>
          <a:off x="27057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300" name="フローチャート: 判断 299"/>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18542</xdr:rowOff>
    </xdr:from>
    <xdr:to>
      <xdr:col>55</xdr:col>
      <xdr:colOff>50800</xdr:colOff>
      <xdr:row>86</xdr:row>
      <xdr:rowOff>120142</xdr:rowOff>
    </xdr:to>
    <xdr:sp macro="" textlink="">
      <xdr:nvSpPr>
        <xdr:cNvPr id="306" name="楕円 305"/>
        <xdr:cNvSpPr/>
      </xdr:nvSpPr>
      <xdr:spPr>
        <a:xfrm>
          <a:off x="104267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104919</xdr:rowOff>
    </xdr:from>
    <xdr:ext cx="469744" cy="259045"/>
    <xdr:sp macro="" textlink="">
      <xdr:nvSpPr>
        <xdr:cNvPr id="307" name="【公営住宅】&#10;一人当たり面積該当値テキスト"/>
        <xdr:cNvSpPr txBox="1"/>
      </xdr:nvSpPr>
      <xdr:spPr>
        <a:xfrm>
          <a:off x="10515600" y="146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19304</xdr:rowOff>
    </xdr:from>
    <xdr:to>
      <xdr:col>50</xdr:col>
      <xdr:colOff>165100</xdr:colOff>
      <xdr:row>86</xdr:row>
      <xdr:rowOff>120904</xdr:rowOff>
    </xdr:to>
    <xdr:sp macro="" textlink="">
      <xdr:nvSpPr>
        <xdr:cNvPr id="308" name="楕円 307"/>
        <xdr:cNvSpPr/>
      </xdr:nvSpPr>
      <xdr:spPr>
        <a:xfrm>
          <a:off x="9588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69342</xdr:rowOff>
    </xdr:from>
    <xdr:to>
      <xdr:col>55</xdr:col>
      <xdr:colOff>0</xdr:colOff>
      <xdr:row>86</xdr:row>
      <xdr:rowOff>70104</xdr:rowOff>
    </xdr:to>
    <xdr:cxnSp macro="">
      <xdr:nvCxnSpPr>
        <xdr:cNvPr id="309" name="直線コネクタ 308"/>
        <xdr:cNvCxnSpPr/>
      </xdr:nvCxnSpPr>
      <xdr:spPr>
        <a:xfrm flipV="1">
          <a:off x="9639300" y="148140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310" name="楕円 309"/>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70104</xdr:rowOff>
    </xdr:from>
    <xdr:to>
      <xdr:col>50</xdr:col>
      <xdr:colOff>114300</xdr:colOff>
      <xdr:row>86</xdr:row>
      <xdr:rowOff>70104</xdr:rowOff>
    </xdr:to>
    <xdr:cxnSp macro="">
      <xdr:nvCxnSpPr>
        <xdr:cNvPr id="311" name="直線コネクタ 310"/>
        <xdr:cNvCxnSpPr/>
      </xdr:nvCxnSpPr>
      <xdr:spPr>
        <a:xfrm>
          <a:off x="8750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313" name="n_2aveValue【公営住宅】&#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112031</xdr:rowOff>
    </xdr:from>
    <xdr:ext cx="469744" cy="259045"/>
    <xdr:sp macro="" textlink="">
      <xdr:nvSpPr>
        <xdr:cNvPr id="314" name="n_1mainValue【公営住宅】&#10;一人当たり面積"/>
        <xdr:cNvSpPr txBox="1"/>
      </xdr:nvSpPr>
      <xdr:spPr>
        <a:xfrm>
          <a:off x="93917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315" name="n_2mainValue【公営住宅】&#10;一人当たり面積"/>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58057</xdr:rowOff>
    </xdr:from>
    <xdr:to>
      <xdr:col>76</xdr:col>
      <xdr:colOff>165100</xdr:colOff>
      <xdr:row>37</xdr:row>
      <xdr:rowOff>159657</xdr:rowOff>
    </xdr:to>
    <xdr:sp macro="" textlink="">
      <xdr:nvSpPr>
        <xdr:cNvPr id="365" name="フローチャート: 判断 364"/>
        <xdr:cNvSpPr/>
      </xdr:nvSpPr>
      <xdr:spPr>
        <a:xfrm>
          <a:off x="14541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18869</xdr:rowOff>
    </xdr:from>
    <xdr:to>
      <xdr:col>85</xdr:col>
      <xdr:colOff>177800</xdr:colOff>
      <xdr:row>33</xdr:row>
      <xdr:rowOff>120469</xdr:rowOff>
    </xdr:to>
    <xdr:sp macro="" textlink="">
      <xdr:nvSpPr>
        <xdr:cNvPr id="371" name="楕円 370"/>
        <xdr:cNvSpPr/>
      </xdr:nvSpPr>
      <xdr:spPr>
        <a:xfrm>
          <a:off x="1626870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143346</xdr:rowOff>
    </xdr:from>
    <xdr:ext cx="405111" cy="259045"/>
    <xdr:sp macro="" textlink="">
      <xdr:nvSpPr>
        <xdr:cNvPr id="372" name="【認定こども園・幼稚園・保育所】&#10;有形固定資産減価償却率該当値テキスト"/>
        <xdr:cNvSpPr txBox="1"/>
      </xdr:nvSpPr>
      <xdr:spPr>
        <a:xfrm>
          <a:off x="16357600" y="5629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147864</xdr:rowOff>
    </xdr:from>
    <xdr:to>
      <xdr:col>81</xdr:col>
      <xdr:colOff>101600</xdr:colOff>
      <xdr:row>34</xdr:row>
      <xdr:rowOff>78014</xdr:rowOff>
    </xdr:to>
    <xdr:sp macro="" textlink="">
      <xdr:nvSpPr>
        <xdr:cNvPr id="373" name="楕円 372"/>
        <xdr:cNvSpPr/>
      </xdr:nvSpPr>
      <xdr:spPr>
        <a:xfrm>
          <a:off x="15430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69669</xdr:rowOff>
    </xdr:from>
    <xdr:to>
      <xdr:col>85</xdr:col>
      <xdr:colOff>127000</xdr:colOff>
      <xdr:row>34</xdr:row>
      <xdr:rowOff>27214</xdr:rowOff>
    </xdr:to>
    <xdr:cxnSp macro="">
      <xdr:nvCxnSpPr>
        <xdr:cNvPr id="374" name="直線コネクタ 373"/>
        <xdr:cNvCxnSpPr/>
      </xdr:nvCxnSpPr>
      <xdr:spPr>
        <a:xfrm flipV="1">
          <a:off x="15481300" y="5727519"/>
          <a:ext cx="8382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15603</xdr:rowOff>
    </xdr:from>
    <xdr:to>
      <xdr:col>76</xdr:col>
      <xdr:colOff>165100</xdr:colOff>
      <xdr:row>33</xdr:row>
      <xdr:rowOff>117203</xdr:rowOff>
    </xdr:to>
    <xdr:sp macro="" textlink="">
      <xdr:nvSpPr>
        <xdr:cNvPr id="375" name="楕円 374"/>
        <xdr:cNvSpPr/>
      </xdr:nvSpPr>
      <xdr:spPr>
        <a:xfrm>
          <a:off x="14541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66403</xdr:rowOff>
    </xdr:from>
    <xdr:to>
      <xdr:col>81</xdr:col>
      <xdr:colOff>50800</xdr:colOff>
      <xdr:row>34</xdr:row>
      <xdr:rowOff>27214</xdr:rowOff>
    </xdr:to>
    <xdr:cxnSp macro="">
      <xdr:nvCxnSpPr>
        <xdr:cNvPr id="376" name="直線コネクタ 375"/>
        <xdr:cNvCxnSpPr/>
      </xdr:nvCxnSpPr>
      <xdr:spPr>
        <a:xfrm>
          <a:off x="14592300" y="5724253"/>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150784</xdr:rowOff>
    </xdr:from>
    <xdr:ext cx="405111" cy="259045"/>
    <xdr:sp macro="" textlink="">
      <xdr:nvSpPr>
        <xdr:cNvPr id="378" name="n_2aveValue【認定こども園・幼稚園・保育所】&#10;有形固定資産減価償却率"/>
        <xdr:cNvSpPr txBox="1"/>
      </xdr:nvSpPr>
      <xdr:spPr>
        <a:xfrm>
          <a:off x="14389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94541</xdr:rowOff>
    </xdr:from>
    <xdr:ext cx="405111" cy="259045"/>
    <xdr:sp macro="" textlink="">
      <xdr:nvSpPr>
        <xdr:cNvPr id="379" name="n_1mainValue【認定こども園・幼稚園・保育所】&#10;有形固定資産減価償却率"/>
        <xdr:cNvSpPr txBox="1"/>
      </xdr:nvSpPr>
      <xdr:spPr>
        <a:xfrm>
          <a:off x="15266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133730</xdr:rowOff>
    </xdr:from>
    <xdr:ext cx="405111" cy="259045"/>
    <xdr:sp macro="" textlink="">
      <xdr:nvSpPr>
        <xdr:cNvPr id="380" name="n_2mainValue【認定こども園・幼稚園・保育所】&#10;有形固定資産減価償却率"/>
        <xdr:cNvSpPr txBox="1"/>
      </xdr:nvSpPr>
      <xdr:spPr>
        <a:xfrm>
          <a:off x="143897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412" name="フローチャート: 判断 411"/>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418" name="楕円 417"/>
        <xdr:cNvSpPr/>
      </xdr:nvSpPr>
      <xdr:spPr>
        <a:xfrm>
          <a:off x="22110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156227</xdr:rowOff>
    </xdr:from>
    <xdr:ext cx="469744" cy="259045"/>
    <xdr:sp macro="" textlink="">
      <xdr:nvSpPr>
        <xdr:cNvPr id="419" name="【認定こども園・幼稚園・保育所】&#10;一人当たり面積該当値テキスト"/>
        <xdr:cNvSpPr txBox="1"/>
      </xdr:nvSpPr>
      <xdr:spPr>
        <a:xfrm>
          <a:off x="221996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420" name="楕円 419"/>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57150</xdr:rowOff>
    </xdr:from>
    <xdr:to>
      <xdr:col>116</xdr:col>
      <xdr:colOff>63500</xdr:colOff>
      <xdr:row>40</xdr:row>
      <xdr:rowOff>60960</xdr:rowOff>
    </xdr:to>
    <xdr:cxnSp macro="">
      <xdr:nvCxnSpPr>
        <xdr:cNvPr id="421" name="直線コネクタ 420"/>
        <xdr:cNvCxnSpPr/>
      </xdr:nvCxnSpPr>
      <xdr:spPr>
        <a:xfrm flipV="1">
          <a:off x="21323300" y="691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22" name="楕円 421"/>
        <xdr:cNvSpPr/>
      </xdr:nvSpPr>
      <xdr:spPr>
        <a:xfrm>
          <a:off x="2038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137160</xdr:rowOff>
    </xdr:to>
    <xdr:cxnSp macro="">
      <xdr:nvCxnSpPr>
        <xdr:cNvPr id="423" name="直線コネクタ 422"/>
        <xdr:cNvCxnSpPr/>
      </xdr:nvCxnSpPr>
      <xdr:spPr>
        <a:xfrm flipV="1">
          <a:off x="20434300" y="6918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2557</xdr:rowOff>
    </xdr:from>
    <xdr:ext cx="469744" cy="259045"/>
    <xdr:sp macro="" textlink="">
      <xdr:nvSpPr>
        <xdr:cNvPr id="425" name="n_2aveValue【認定こども園・幼稚園・保育所】&#10;一人当たり面積"/>
        <xdr:cNvSpPr txBox="1"/>
      </xdr:nvSpPr>
      <xdr:spPr>
        <a:xfrm>
          <a:off x="20199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426" name="n_1mainValue【認定こども園・幼稚園・保育所】&#10;一人当たり面積"/>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27" name="n_2mainValue【認定こども園・幼稚園・保育所】&#10;一人当たり面積"/>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60" name="フローチャート: 判断 459"/>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466" name="楕円 465"/>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467" name="【学校施設】&#10;有形固定資産減価償却率該当値テキスト"/>
        <xdr:cNvSpPr txBox="1"/>
      </xdr:nvSpPr>
      <xdr:spPr>
        <a:xfrm>
          <a:off x="16357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468" name="楕円 467"/>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160020</xdr:rowOff>
    </xdr:to>
    <xdr:cxnSp macro="">
      <xdr:nvCxnSpPr>
        <xdr:cNvPr id="469" name="直線コネクタ 468"/>
        <xdr:cNvCxnSpPr/>
      </xdr:nvCxnSpPr>
      <xdr:spPr>
        <a:xfrm flipV="1">
          <a:off x="15481300" y="9692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124460</xdr:rowOff>
    </xdr:from>
    <xdr:to>
      <xdr:col>76</xdr:col>
      <xdr:colOff>165100</xdr:colOff>
      <xdr:row>57</xdr:row>
      <xdr:rowOff>54610</xdr:rowOff>
    </xdr:to>
    <xdr:sp macro="" textlink="">
      <xdr:nvSpPr>
        <xdr:cNvPr id="470" name="楕円 469"/>
        <xdr:cNvSpPr/>
      </xdr:nvSpPr>
      <xdr:spPr>
        <a:xfrm>
          <a:off x="14541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3810</xdr:rowOff>
    </xdr:to>
    <xdr:cxnSp macro="">
      <xdr:nvCxnSpPr>
        <xdr:cNvPr id="471" name="直線コネクタ 470"/>
        <xdr:cNvCxnSpPr/>
      </xdr:nvCxnSpPr>
      <xdr:spPr>
        <a:xfrm flipV="1">
          <a:off x="14592300" y="976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73"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474" name="n_1mainValue【学校施設】&#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71137</xdr:rowOff>
    </xdr:from>
    <xdr:ext cx="405111" cy="259045"/>
    <xdr:sp macro="" textlink="">
      <xdr:nvSpPr>
        <xdr:cNvPr id="475" name="n_2mainValue【学校施設】&#10;有形固定資産減価償却率"/>
        <xdr:cNvSpPr txBox="1"/>
      </xdr:nvSpPr>
      <xdr:spPr>
        <a:xfrm>
          <a:off x="14389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50546</xdr:rowOff>
    </xdr:from>
    <xdr:to>
      <xdr:col>107</xdr:col>
      <xdr:colOff>101600</xdr:colOff>
      <xdr:row>59</xdr:row>
      <xdr:rowOff>152146</xdr:rowOff>
    </xdr:to>
    <xdr:sp macro="" textlink="">
      <xdr:nvSpPr>
        <xdr:cNvPr id="508" name="フローチャート: 判断 507"/>
        <xdr:cNvSpPr/>
      </xdr:nvSpPr>
      <xdr:spPr>
        <a:xfrm>
          <a:off x="20383500" y="1016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514" name="楕円 513"/>
        <xdr:cNvSpPr/>
      </xdr:nvSpPr>
      <xdr:spPr>
        <a:xfrm>
          <a:off x="22110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30497</xdr:rowOff>
    </xdr:from>
    <xdr:ext cx="469744" cy="259045"/>
    <xdr:sp macro="" textlink="">
      <xdr:nvSpPr>
        <xdr:cNvPr id="515" name="【学校施設】&#10;一人当たり面積該当値テキスト"/>
        <xdr:cNvSpPr txBox="1"/>
      </xdr:nvSpPr>
      <xdr:spPr>
        <a:xfrm>
          <a:off x="22199600" y="101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62738</xdr:rowOff>
    </xdr:from>
    <xdr:to>
      <xdr:col>112</xdr:col>
      <xdr:colOff>38100</xdr:colOff>
      <xdr:row>59</xdr:row>
      <xdr:rowOff>164338</xdr:rowOff>
    </xdr:to>
    <xdr:sp macro="" textlink="">
      <xdr:nvSpPr>
        <xdr:cNvPr id="516" name="楕円 515"/>
        <xdr:cNvSpPr/>
      </xdr:nvSpPr>
      <xdr:spPr>
        <a:xfrm>
          <a:off x="21272500" y="101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113538</xdr:rowOff>
    </xdr:to>
    <xdr:cxnSp macro="">
      <xdr:nvCxnSpPr>
        <xdr:cNvPr id="517" name="直線コネクタ 516"/>
        <xdr:cNvCxnSpPr/>
      </xdr:nvCxnSpPr>
      <xdr:spPr>
        <a:xfrm flipV="1">
          <a:off x="21323300" y="1021842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53594</xdr:rowOff>
    </xdr:from>
    <xdr:to>
      <xdr:col>107</xdr:col>
      <xdr:colOff>101600</xdr:colOff>
      <xdr:row>60</xdr:row>
      <xdr:rowOff>155194</xdr:rowOff>
    </xdr:to>
    <xdr:sp macro="" textlink="">
      <xdr:nvSpPr>
        <xdr:cNvPr id="518" name="楕円 517"/>
        <xdr:cNvSpPr/>
      </xdr:nvSpPr>
      <xdr:spPr>
        <a:xfrm>
          <a:off x="20383500" y="103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113538</xdr:rowOff>
    </xdr:from>
    <xdr:to>
      <xdr:col>111</xdr:col>
      <xdr:colOff>177800</xdr:colOff>
      <xdr:row>60</xdr:row>
      <xdr:rowOff>104394</xdr:rowOff>
    </xdr:to>
    <xdr:cxnSp macro="">
      <xdr:nvCxnSpPr>
        <xdr:cNvPr id="519" name="直線コネクタ 518"/>
        <xdr:cNvCxnSpPr/>
      </xdr:nvCxnSpPr>
      <xdr:spPr>
        <a:xfrm flipV="1">
          <a:off x="20434300" y="1022908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168673</xdr:rowOff>
    </xdr:from>
    <xdr:ext cx="469744" cy="259045"/>
    <xdr:sp macro="" textlink="">
      <xdr:nvSpPr>
        <xdr:cNvPr id="521" name="n_2aveValue【学校施設】&#10;一人当たり面積"/>
        <xdr:cNvSpPr txBox="1"/>
      </xdr:nvSpPr>
      <xdr:spPr>
        <a:xfrm>
          <a:off x="20199427"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9415</xdr:rowOff>
    </xdr:from>
    <xdr:ext cx="469744" cy="259045"/>
    <xdr:sp macro="" textlink="">
      <xdr:nvSpPr>
        <xdr:cNvPr id="522" name="n_1mainValue【学校施設】&#10;一人当たり面積"/>
        <xdr:cNvSpPr txBox="1"/>
      </xdr:nvSpPr>
      <xdr:spPr>
        <a:xfrm>
          <a:off x="21075727" y="99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146321</xdr:rowOff>
    </xdr:from>
    <xdr:ext cx="469744" cy="259045"/>
    <xdr:sp macro="" textlink="">
      <xdr:nvSpPr>
        <xdr:cNvPr id="523" name="n_2mainValue【学校施設】&#10;一人当たり面積"/>
        <xdr:cNvSpPr txBox="1"/>
      </xdr:nvSpPr>
      <xdr:spPr>
        <a:xfrm>
          <a:off x="20199427" y="1043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6" name="フローチャート: 判断 555"/>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101600</xdr:rowOff>
    </xdr:from>
    <xdr:to>
      <xdr:col>85</xdr:col>
      <xdr:colOff>177800</xdr:colOff>
      <xdr:row>78</xdr:row>
      <xdr:rowOff>31750</xdr:rowOff>
    </xdr:to>
    <xdr:sp macro="" textlink="">
      <xdr:nvSpPr>
        <xdr:cNvPr id="562" name="楕円 561"/>
        <xdr:cNvSpPr/>
      </xdr:nvSpPr>
      <xdr:spPr>
        <a:xfrm>
          <a:off x="16268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05111" cy="259045"/>
    <xdr:sp macro="" textlink="">
      <xdr:nvSpPr>
        <xdr:cNvPr id="563" name="【児童館】&#10;有形固定資産減価償却率該当値テキスト"/>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564" name="楕円 563"/>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152400</xdr:rowOff>
    </xdr:from>
    <xdr:to>
      <xdr:col>85</xdr:col>
      <xdr:colOff>127000</xdr:colOff>
      <xdr:row>79</xdr:row>
      <xdr:rowOff>110489</xdr:rowOff>
    </xdr:to>
    <xdr:cxnSp macro="">
      <xdr:nvCxnSpPr>
        <xdr:cNvPr id="565" name="直線コネクタ 564"/>
        <xdr:cNvCxnSpPr/>
      </xdr:nvCxnSpPr>
      <xdr:spPr>
        <a:xfrm flipV="1">
          <a:off x="15481300" y="13354050"/>
          <a:ext cx="8382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66" name="楕円 565"/>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79</xdr:row>
      <xdr:rowOff>110489</xdr:rowOff>
    </xdr:to>
    <xdr:cxnSp macro="">
      <xdr:nvCxnSpPr>
        <xdr:cNvPr id="567" name="直線コネクタ 566"/>
        <xdr:cNvCxnSpPr/>
      </xdr:nvCxnSpPr>
      <xdr:spPr>
        <a:xfrm>
          <a:off x="14592300" y="134112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69"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570" name="n_1mainValue【児童館】&#10;有形固定資産減価償却率"/>
        <xdr:cNvSpPr txBox="1"/>
      </xdr:nvSpPr>
      <xdr:spPr>
        <a:xfrm>
          <a:off x="15266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571" name="n_2mainValue【児童館】&#10;有形固定資産減価償却率"/>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5" name="フローチャート: 判断 604"/>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11" name="楕円 610"/>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12"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13" name="楕円 612"/>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14" name="直線コネクタ 613"/>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15" name="楕円 614"/>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16" name="直線コネクタ 615"/>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8"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19"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20"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3" name="フローチャート: 判断 652"/>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164464</xdr:rowOff>
    </xdr:from>
    <xdr:to>
      <xdr:col>85</xdr:col>
      <xdr:colOff>177800</xdr:colOff>
      <xdr:row>104</xdr:row>
      <xdr:rowOff>94614</xdr:rowOff>
    </xdr:to>
    <xdr:sp macro="" textlink="">
      <xdr:nvSpPr>
        <xdr:cNvPr id="659" name="楕円 658"/>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15891</xdr:rowOff>
    </xdr:from>
    <xdr:ext cx="405111" cy="259045"/>
    <xdr:sp macro="" textlink="">
      <xdr:nvSpPr>
        <xdr:cNvPr id="660" name="【公民館】&#10;有形固定資産減価償却率該当値テキスト"/>
        <xdr:cNvSpPr txBox="1"/>
      </xdr:nvSpPr>
      <xdr:spPr>
        <a:xfrm>
          <a:off x="163576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61" name="楕円 660"/>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43814</xdr:rowOff>
    </xdr:from>
    <xdr:to>
      <xdr:col>85</xdr:col>
      <xdr:colOff>127000</xdr:colOff>
      <xdr:row>104</xdr:row>
      <xdr:rowOff>64770</xdr:rowOff>
    </xdr:to>
    <xdr:cxnSp macro="">
      <xdr:nvCxnSpPr>
        <xdr:cNvPr id="662" name="直線コネクタ 661"/>
        <xdr:cNvCxnSpPr/>
      </xdr:nvCxnSpPr>
      <xdr:spPr>
        <a:xfrm flipV="1">
          <a:off x="15481300" y="178746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663" name="楕円 662"/>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97155</xdr:rowOff>
    </xdr:to>
    <xdr:cxnSp macro="">
      <xdr:nvCxnSpPr>
        <xdr:cNvPr id="664" name="直線コネクタ 663"/>
        <xdr:cNvCxnSpPr/>
      </xdr:nvCxnSpPr>
      <xdr:spPr>
        <a:xfrm flipV="1">
          <a:off x="14592300" y="1789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6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667" name="n_1main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139082</xdr:rowOff>
    </xdr:from>
    <xdr:ext cx="405111" cy="259045"/>
    <xdr:sp macro="" textlink="">
      <xdr:nvSpPr>
        <xdr:cNvPr id="668" name="n_2mainValue【公民館】&#10;有形固定資産減価償却率"/>
        <xdr:cNvSpPr txBox="1"/>
      </xdr:nvSpPr>
      <xdr:spPr>
        <a:xfrm>
          <a:off x="14389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00" name="フローチャート: 判断 699"/>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706" name="楕円 705"/>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707" name="【公民館】&#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08" name="楕円 707"/>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87630</xdr:rowOff>
    </xdr:to>
    <xdr:cxnSp macro="">
      <xdr:nvCxnSpPr>
        <xdr:cNvPr id="709" name="直線コネクタ 708"/>
        <xdr:cNvCxnSpPr/>
      </xdr:nvCxnSpPr>
      <xdr:spPr>
        <a:xfrm flipV="1">
          <a:off x="21323300" y="1825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10" name="楕円 709"/>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87630</xdr:rowOff>
    </xdr:to>
    <xdr:cxnSp macro="">
      <xdr:nvCxnSpPr>
        <xdr:cNvPr id="711" name="直線コネクタ 710"/>
        <xdr:cNvCxnSpPr/>
      </xdr:nvCxnSpPr>
      <xdr:spPr>
        <a:xfrm>
          <a:off x="20434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13" name="n_2ave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714" name="n_1main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715" name="n_2mainValue【公民館】&#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有形固定資産減価償却率が類似団体平均値を上回っている項目は、認定こども園・幼稚園・保育所、学校施設、児童館、公民館、公営住宅です。特に、児童館及び認定こども園・幼稚園・保育所については、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％を超えています。いずれも、建設から相当の年数が経っているものがほとんどで、大規模修繕や建て替え等、今後の方針について検討する必要が生じております。</a:t>
          </a:r>
        </a:p>
        <a:p>
          <a:r>
            <a:rPr kumimoji="1" lang="ja-JP" altLang="en-US" sz="1300">
              <a:latin typeface="ＭＳ Ｐゴシック" panose="020B0600070205080204" pitchFamily="50" charset="-128"/>
              <a:ea typeface="ＭＳ Ｐゴシック" panose="020B0600070205080204" pitchFamily="50" charset="-128"/>
            </a:rPr>
            <a:t>　一方、道路、橋りょう・トンネルについては、類似団体平均、全国平均及び県平均を下回っています。</a:t>
          </a:r>
        </a:p>
        <a:p>
          <a:r>
            <a:rPr kumimoji="1" lang="ja-JP" altLang="en-US" sz="1300">
              <a:latin typeface="ＭＳ Ｐゴシック" panose="020B0600070205080204" pitchFamily="50" charset="-128"/>
              <a:ea typeface="ＭＳ Ｐゴシック" panose="020B0600070205080204" pitchFamily="50" charset="-128"/>
            </a:rPr>
            <a:t>　また、１人当たりの数値では、全て類似団体平均を下回っていて、特に公営住宅は一人当たりの面積が少ないことが分かります。</a:t>
          </a:r>
        </a:p>
        <a:p>
          <a:r>
            <a:rPr kumimoji="1" lang="ja-JP" altLang="en-US" sz="1300">
              <a:latin typeface="ＭＳ Ｐゴシック" panose="020B0600070205080204" pitchFamily="50" charset="-128"/>
              <a:ea typeface="ＭＳ Ｐゴシック" panose="020B0600070205080204" pitchFamily="50" charset="-128"/>
            </a:rPr>
            <a:t>　それぞれの施設の状況や規模を総合的に検討し、市民サービスと財政規律のバランスがとれるよう、市政運営をしてまいります。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51,939
50,965
33.93
18,417,311
17,114,105
856,488
10,191,470
13,890,640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1" name="楕円 70"/>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2" name="【図書館】&#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41910</xdr:rowOff>
    </xdr:to>
    <xdr:cxnSp macro="">
      <xdr:nvCxnSpPr>
        <xdr:cNvPr id="74" name="直線コネクタ 73"/>
        <xdr:cNvCxnSpPr/>
      </xdr:nvCxnSpPr>
      <xdr:spPr>
        <a:xfrm>
          <a:off x="3797300" y="6214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5" name="楕円 74"/>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40277</xdr:rowOff>
    </xdr:from>
    <xdr:to>
      <xdr:col>19</xdr:col>
      <xdr:colOff>177800</xdr:colOff>
      <xdr:row>36</xdr:row>
      <xdr:rowOff>41910</xdr:rowOff>
    </xdr:to>
    <xdr:cxnSp macro="">
      <xdr:nvCxnSpPr>
        <xdr:cNvPr id="76" name="直線コネクタ 75"/>
        <xdr:cNvCxnSpPr/>
      </xdr:nvCxnSpPr>
      <xdr:spPr>
        <a:xfrm>
          <a:off x="2908300" y="62124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79" name="n_1mainValue【図書館】&#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0" name="n_2mainValue【図書館】&#10;有形固定資産減価償却率"/>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8" name="楕円 117"/>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19"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0" name="楕円 119"/>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1" name="直線コネクタ 120"/>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2" name="楕円 121"/>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3" name="直線コネクタ 122"/>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26"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27"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60" name="フローチャート: 判断 159"/>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66" name="楕円 165"/>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67" name="【体育館・プール】&#10;有形固定資産減価償却率該当値テキスト"/>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68" name="楕円 167"/>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76200</xdr:rowOff>
    </xdr:to>
    <xdr:cxnSp macro="">
      <xdr:nvCxnSpPr>
        <xdr:cNvPr id="169" name="直線コネクタ 168"/>
        <xdr:cNvCxnSpPr/>
      </xdr:nvCxnSpPr>
      <xdr:spPr>
        <a:xfrm flipV="1">
          <a:off x="3797300" y="10359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70" name="楕円 169"/>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140970</xdr:rowOff>
    </xdr:to>
    <xdr:cxnSp macro="">
      <xdr:nvCxnSpPr>
        <xdr:cNvPr id="171" name="直線コネクタ 170"/>
        <xdr:cNvCxnSpPr/>
      </xdr:nvCxnSpPr>
      <xdr:spPr>
        <a:xfrm flipV="1">
          <a:off x="2908300" y="103632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3" name="n_2aveValue【体育館・プー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74" name="n_1mainValue【体育館・プール】&#10;有形固定資産減価償却率"/>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175" name="n_2mainValue【体育館・プール】&#10;有形固定資産減価償却率"/>
        <xdr:cNvSpPr txBox="1"/>
      </xdr:nvSpPr>
      <xdr:spPr>
        <a:xfrm>
          <a:off x="2705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107315</xdr:rowOff>
    </xdr:from>
    <xdr:to>
      <xdr:col>46</xdr:col>
      <xdr:colOff>38100</xdr:colOff>
      <xdr:row>63</xdr:row>
      <xdr:rowOff>37465</xdr:rowOff>
    </xdr:to>
    <xdr:sp macro="" textlink="">
      <xdr:nvSpPr>
        <xdr:cNvPr id="207" name="フローチャート: 判断 206"/>
        <xdr:cNvSpPr/>
      </xdr:nvSpPr>
      <xdr:spPr>
        <a:xfrm>
          <a:off x="8699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xdr:rowOff>
    </xdr:from>
    <xdr:to>
      <xdr:col>55</xdr:col>
      <xdr:colOff>50800</xdr:colOff>
      <xdr:row>61</xdr:row>
      <xdr:rowOff>113665</xdr:rowOff>
    </xdr:to>
    <xdr:sp macro="" textlink="">
      <xdr:nvSpPr>
        <xdr:cNvPr id="213" name="楕円 212"/>
        <xdr:cNvSpPr/>
      </xdr:nvSpPr>
      <xdr:spPr>
        <a:xfrm>
          <a:off x="10426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34942</xdr:rowOff>
    </xdr:from>
    <xdr:ext cx="469744" cy="259045"/>
    <xdr:sp macro="" textlink="">
      <xdr:nvSpPr>
        <xdr:cNvPr id="214" name="【体育館・プール】&#10;一人当たり面積該当値テキスト"/>
        <xdr:cNvSpPr txBox="1"/>
      </xdr:nvSpPr>
      <xdr:spPr>
        <a:xfrm>
          <a:off x="10515600" y="103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15" name="楕円 214"/>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62865</xdr:rowOff>
    </xdr:from>
    <xdr:to>
      <xdr:col>55</xdr:col>
      <xdr:colOff>0</xdr:colOff>
      <xdr:row>61</xdr:row>
      <xdr:rowOff>68580</xdr:rowOff>
    </xdr:to>
    <xdr:cxnSp macro="">
      <xdr:nvCxnSpPr>
        <xdr:cNvPr id="216" name="直線コネクタ 215"/>
        <xdr:cNvCxnSpPr/>
      </xdr:nvCxnSpPr>
      <xdr:spPr>
        <a:xfrm flipV="1">
          <a:off x="9639300" y="105213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122555</xdr:rowOff>
    </xdr:from>
    <xdr:to>
      <xdr:col>46</xdr:col>
      <xdr:colOff>38100</xdr:colOff>
      <xdr:row>61</xdr:row>
      <xdr:rowOff>52705</xdr:rowOff>
    </xdr:to>
    <xdr:sp macro="" textlink="">
      <xdr:nvSpPr>
        <xdr:cNvPr id="217" name="楕円 216"/>
        <xdr:cNvSpPr/>
      </xdr:nvSpPr>
      <xdr:spPr>
        <a:xfrm>
          <a:off x="8699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1905</xdr:rowOff>
    </xdr:from>
    <xdr:to>
      <xdr:col>50</xdr:col>
      <xdr:colOff>114300</xdr:colOff>
      <xdr:row>61</xdr:row>
      <xdr:rowOff>68580</xdr:rowOff>
    </xdr:to>
    <xdr:cxnSp macro="">
      <xdr:nvCxnSpPr>
        <xdr:cNvPr id="218" name="直線コネクタ 217"/>
        <xdr:cNvCxnSpPr/>
      </xdr:nvCxnSpPr>
      <xdr:spPr>
        <a:xfrm>
          <a:off x="8750300" y="10460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28592</xdr:rowOff>
    </xdr:from>
    <xdr:ext cx="469744" cy="259045"/>
    <xdr:sp macro="" textlink="">
      <xdr:nvSpPr>
        <xdr:cNvPr id="220" name="n_2aveValue【体育館・プール】&#10;一人当たり面積"/>
        <xdr:cNvSpPr txBox="1"/>
      </xdr:nvSpPr>
      <xdr:spPr>
        <a:xfrm>
          <a:off x="85154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135907</xdr:rowOff>
    </xdr:from>
    <xdr:ext cx="469744" cy="259045"/>
    <xdr:sp macro="" textlink="">
      <xdr:nvSpPr>
        <xdr:cNvPr id="221" name="n_1main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69232</xdr:rowOff>
    </xdr:from>
    <xdr:ext cx="469744" cy="259045"/>
    <xdr:sp macro="" textlink="">
      <xdr:nvSpPr>
        <xdr:cNvPr id="222" name="n_2mainValue【体育館・プール】&#10;一人当たり面積"/>
        <xdr:cNvSpPr txBox="1"/>
      </xdr:nvSpPr>
      <xdr:spPr>
        <a:xfrm>
          <a:off x="851542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5" name="フローチャート: 判断 25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61" name="楕円 260"/>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262" name="【福祉施設】&#10;有形固定資産減価償却率該当値テキスト"/>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63" name="楕円 262"/>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17145</xdr:rowOff>
    </xdr:to>
    <xdr:cxnSp macro="">
      <xdr:nvCxnSpPr>
        <xdr:cNvPr id="264" name="直線コネクタ 263"/>
        <xdr:cNvCxnSpPr/>
      </xdr:nvCxnSpPr>
      <xdr:spPr>
        <a:xfrm flipV="1">
          <a:off x="3797300" y="143560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52070</xdr:rowOff>
    </xdr:from>
    <xdr:to>
      <xdr:col>15</xdr:col>
      <xdr:colOff>101600</xdr:colOff>
      <xdr:row>79</xdr:row>
      <xdr:rowOff>153670</xdr:rowOff>
    </xdr:to>
    <xdr:sp macro="" textlink="">
      <xdr:nvSpPr>
        <xdr:cNvPr id="265" name="楕円 264"/>
        <xdr:cNvSpPr/>
      </xdr:nvSpPr>
      <xdr:spPr>
        <a:xfrm>
          <a:off x="2857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102870</xdr:rowOff>
    </xdr:from>
    <xdr:to>
      <xdr:col>19</xdr:col>
      <xdr:colOff>177800</xdr:colOff>
      <xdr:row>84</xdr:row>
      <xdr:rowOff>17145</xdr:rowOff>
    </xdr:to>
    <xdr:cxnSp macro="">
      <xdr:nvCxnSpPr>
        <xdr:cNvPr id="266" name="直線コネクタ 265"/>
        <xdr:cNvCxnSpPr/>
      </xdr:nvCxnSpPr>
      <xdr:spPr>
        <a:xfrm>
          <a:off x="2908300" y="13647420"/>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8"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269" name="n_1mainValue【福祉施設】&#10;有形固定資産減価償却率"/>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170197</xdr:rowOff>
    </xdr:from>
    <xdr:ext cx="405111" cy="259045"/>
    <xdr:sp macro="" textlink="">
      <xdr:nvSpPr>
        <xdr:cNvPr id="270" name="n_2mainValue【福祉施設】&#10;有形固定資産減価償却率"/>
        <xdr:cNvSpPr txBox="1"/>
      </xdr:nvSpPr>
      <xdr:spPr>
        <a:xfrm>
          <a:off x="2705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00" name="フローチャート: 判断 299"/>
        <xdr:cNvSpPr/>
      </xdr:nvSpPr>
      <xdr:spPr>
        <a:xfrm>
          <a:off x="8699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06" name="楕円 305"/>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07" name="【福祉施設】&#10;一人当たり面積該当値テキスト"/>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08" name="楕円 307"/>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8382</xdr:rowOff>
    </xdr:to>
    <xdr:cxnSp macro="">
      <xdr:nvCxnSpPr>
        <xdr:cNvPr id="309" name="直線コネクタ 308"/>
        <xdr:cNvCxnSpPr/>
      </xdr:nvCxnSpPr>
      <xdr:spPr>
        <a:xfrm flipV="1">
          <a:off x="9639300" y="1457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117602</xdr:rowOff>
    </xdr:from>
    <xdr:to>
      <xdr:col>46</xdr:col>
      <xdr:colOff>38100</xdr:colOff>
      <xdr:row>82</xdr:row>
      <xdr:rowOff>47752</xdr:rowOff>
    </xdr:to>
    <xdr:sp macro="" textlink="">
      <xdr:nvSpPr>
        <xdr:cNvPr id="310" name="楕円 309"/>
        <xdr:cNvSpPr/>
      </xdr:nvSpPr>
      <xdr:spPr>
        <a:xfrm>
          <a:off x="8699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168402</xdr:rowOff>
    </xdr:from>
    <xdr:to>
      <xdr:col>50</xdr:col>
      <xdr:colOff>114300</xdr:colOff>
      <xdr:row>85</xdr:row>
      <xdr:rowOff>8382</xdr:rowOff>
    </xdr:to>
    <xdr:cxnSp macro="">
      <xdr:nvCxnSpPr>
        <xdr:cNvPr id="311" name="直線コネクタ 310"/>
        <xdr:cNvCxnSpPr/>
      </xdr:nvCxnSpPr>
      <xdr:spPr>
        <a:xfrm>
          <a:off x="8750300" y="14055852"/>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13" name="n_2aveValue【福祉施設】&#10;一人当たり面積"/>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14" name="n_1mainValue【福祉施設】&#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64279</xdr:rowOff>
    </xdr:from>
    <xdr:ext cx="469744" cy="259045"/>
    <xdr:sp macro="" textlink="">
      <xdr:nvSpPr>
        <xdr:cNvPr id="315" name="n_2mainValue【福祉施設】&#10;一人当たり面積"/>
        <xdr:cNvSpPr txBox="1"/>
      </xdr:nvSpPr>
      <xdr:spPr>
        <a:xfrm>
          <a:off x="8515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49" name="フローチャート: 判断 348"/>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55" name="楕円 354"/>
        <xdr:cNvSpPr/>
      </xdr:nvSpPr>
      <xdr:spPr>
        <a:xfrm>
          <a:off x="4584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100528</xdr:rowOff>
    </xdr:from>
    <xdr:ext cx="405111" cy="259045"/>
    <xdr:sp macro="" textlink="">
      <xdr:nvSpPr>
        <xdr:cNvPr id="356" name="【市民会館】&#10;有形固定資産減価償却率該当値テキスト"/>
        <xdr:cNvSpPr txBox="1"/>
      </xdr:nvSpPr>
      <xdr:spPr>
        <a:xfrm>
          <a:off x="4673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113574</xdr:rowOff>
    </xdr:from>
    <xdr:to>
      <xdr:col>20</xdr:col>
      <xdr:colOff>38100</xdr:colOff>
      <xdr:row>104</xdr:row>
      <xdr:rowOff>43724</xdr:rowOff>
    </xdr:to>
    <xdr:sp macro="" textlink="">
      <xdr:nvSpPr>
        <xdr:cNvPr id="357" name="楕円 356"/>
        <xdr:cNvSpPr/>
      </xdr:nvSpPr>
      <xdr:spPr>
        <a:xfrm>
          <a:off x="3746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128451</xdr:rowOff>
    </xdr:from>
    <xdr:to>
      <xdr:col>24</xdr:col>
      <xdr:colOff>63500</xdr:colOff>
      <xdr:row>103</xdr:row>
      <xdr:rowOff>164374</xdr:rowOff>
    </xdr:to>
    <xdr:cxnSp macro="">
      <xdr:nvCxnSpPr>
        <xdr:cNvPr id="358" name="直線コネクタ 357"/>
        <xdr:cNvCxnSpPr/>
      </xdr:nvCxnSpPr>
      <xdr:spPr>
        <a:xfrm flipV="1">
          <a:off x="3797300" y="177878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macro="" textlink="">
      <xdr:nvSpPr>
        <xdr:cNvPr id="359" name="楕円 358"/>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164374</xdr:rowOff>
    </xdr:from>
    <xdr:to>
      <xdr:col>19</xdr:col>
      <xdr:colOff>177800</xdr:colOff>
      <xdr:row>103</xdr:row>
      <xdr:rowOff>164374</xdr:rowOff>
    </xdr:to>
    <xdr:cxnSp macro="">
      <xdr:nvCxnSpPr>
        <xdr:cNvPr id="360" name="直線コネクタ 359"/>
        <xdr:cNvCxnSpPr/>
      </xdr:nvCxnSpPr>
      <xdr:spPr>
        <a:xfrm>
          <a:off x="2908300" y="17823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2"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60251</xdr:rowOff>
    </xdr:from>
    <xdr:ext cx="405111" cy="259045"/>
    <xdr:sp macro="" textlink="">
      <xdr:nvSpPr>
        <xdr:cNvPr id="363" name="n_1mainValue【市民会館】&#10;有形固定資産減価償却率"/>
        <xdr:cNvSpPr txBox="1"/>
      </xdr:nvSpPr>
      <xdr:spPr>
        <a:xfrm>
          <a:off x="3582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macro="" textlink="">
      <xdr:nvSpPr>
        <xdr:cNvPr id="364" name="n_2mainValue【市民会館】&#10;有形固定資産減価償却率"/>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110308</xdr:rowOff>
    </xdr:from>
    <xdr:to>
      <xdr:col>46</xdr:col>
      <xdr:colOff>38100</xdr:colOff>
      <xdr:row>107</xdr:row>
      <xdr:rowOff>40458</xdr:rowOff>
    </xdr:to>
    <xdr:sp macro="" textlink="">
      <xdr:nvSpPr>
        <xdr:cNvPr id="398" name="フローチャート: 判断 397"/>
        <xdr:cNvSpPr/>
      </xdr:nvSpPr>
      <xdr:spPr>
        <a:xfrm>
          <a:off x="8699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100512</xdr:rowOff>
    </xdr:from>
    <xdr:to>
      <xdr:col>55</xdr:col>
      <xdr:colOff>50800</xdr:colOff>
      <xdr:row>109</xdr:row>
      <xdr:rowOff>30662</xdr:rowOff>
    </xdr:to>
    <xdr:sp macro="" textlink="">
      <xdr:nvSpPr>
        <xdr:cNvPr id="404" name="楕円 403"/>
        <xdr:cNvSpPr/>
      </xdr:nvSpPr>
      <xdr:spPr>
        <a:xfrm>
          <a:off x="10426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15439</xdr:rowOff>
    </xdr:from>
    <xdr:ext cx="469744" cy="259045"/>
    <xdr:sp macro="" textlink="">
      <xdr:nvSpPr>
        <xdr:cNvPr id="405" name="【市民会館】&#10;一人当たり面積該当値テキスト"/>
        <xdr:cNvSpPr txBox="1"/>
      </xdr:nvSpPr>
      <xdr:spPr>
        <a:xfrm>
          <a:off x="10515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100512</xdr:rowOff>
    </xdr:from>
    <xdr:to>
      <xdr:col>50</xdr:col>
      <xdr:colOff>165100</xdr:colOff>
      <xdr:row>109</xdr:row>
      <xdr:rowOff>30662</xdr:rowOff>
    </xdr:to>
    <xdr:sp macro="" textlink="">
      <xdr:nvSpPr>
        <xdr:cNvPr id="406" name="楕円 405"/>
        <xdr:cNvSpPr/>
      </xdr:nvSpPr>
      <xdr:spPr>
        <a:xfrm>
          <a:off x="9588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151312</xdr:rowOff>
    </xdr:from>
    <xdr:to>
      <xdr:col>55</xdr:col>
      <xdr:colOff>0</xdr:colOff>
      <xdr:row>108</xdr:row>
      <xdr:rowOff>151312</xdr:rowOff>
    </xdr:to>
    <xdr:cxnSp macro="">
      <xdr:nvCxnSpPr>
        <xdr:cNvPr id="407" name="直線コネクタ 406"/>
        <xdr:cNvCxnSpPr/>
      </xdr:nvCxnSpPr>
      <xdr:spPr>
        <a:xfrm>
          <a:off x="9639300" y="1866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100512</xdr:rowOff>
    </xdr:from>
    <xdr:to>
      <xdr:col>46</xdr:col>
      <xdr:colOff>38100</xdr:colOff>
      <xdr:row>109</xdr:row>
      <xdr:rowOff>30662</xdr:rowOff>
    </xdr:to>
    <xdr:sp macro="" textlink="">
      <xdr:nvSpPr>
        <xdr:cNvPr id="408" name="楕円 407"/>
        <xdr:cNvSpPr/>
      </xdr:nvSpPr>
      <xdr:spPr>
        <a:xfrm>
          <a:off x="8699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151312</xdr:rowOff>
    </xdr:from>
    <xdr:to>
      <xdr:col>50</xdr:col>
      <xdr:colOff>114300</xdr:colOff>
      <xdr:row>108</xdr:row>
      <xdr:rowOff>151312</xdr:rowOff>
    </xdr:to>
    <xdr:cxnSp macro="">
      <xdr:nvCxnSpPr>
        <xdr:cNvPr id="409" name="直線コネクタ 408"/>
        <xdr:cNvCxnSpPr/>
      </xdr:nvCxnSpPr>
      <xdr:spPr>
        <a:xfrm>
          <a:off x="8750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56985</xdr:rowOff>
    </xdr:from>
    <xdr:ext cx="469744" cy="259045"/>
    <xdr:sp macro="" textlink="">
      <xdr:nvSpPr>
        <xdr:cNvPr id="411" name="n_2aveValue【市民会館】&#10;一人当たり面積"/>
        <xdr:cNvSpPr txBox="1"/>
      </xdr:nvSpPr>
      <xdr:spPr>
        <a:xfrm>
          <a:off x="8515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21789</xdr:rowOff>
    </xdr:from>
    <xdr:ext cx="469744" cy="259045"/>
    <xdr:sp macro="" textlink="">
      <xdr:nvSpPr>
        <xdr:cNvPr id="412" name="n_1mainValue【市民会館】&#10;一人当たり面積"/>
        <xdr:cNvSpPr txBox="1"/>
      </xdr:nvSpPr>
      <xdr:spPr>
        <a:xfrm>
          <a:off x="9391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21789</xdr:rowOff>
    </xdr:from>
    <xdr:ext cx="469744" cy="259045"/>
    <xdr:sp macro="" textlink="">
      <xdr:nvSpPr>
        <xdr:cNvPr id="413" name="n_2mainValue【市民会館】&#10;一人当たり面積"/>
        <xdr:cNvSpPr txBox="1"/>
      </xdr:nvSpPr>
      <xdr:spPr>
        <a:xfrm>
          <a:off x="8515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7" name="フローチャート: 判断 446"/>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453" name="楕円 452"/>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454" name="【一般廃棄物処理施設】&#10;有形固定資産減価償却率該当値テキスト"/>
        <xdr:cNvSpPr txBox="1"/>
      </xdr:nvSpPr>
      <xdr:spPr>
        <a:xfrm>
          <a:off x="16357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455" name="楕円 454"/>
        <xdr:cNvSpPr/>
      </xdr:nvSpPr>
      <xdr:spPr>
        <a:xfrm>
          <a:off x="15430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34</xdr:row>
      <xdr:rowOff>157843</xdr:rowOff>
    </xdr:to>
    <xdr:cxnSp macro="">
      <xdr:nvCxnSpPr>
        <xdr:cNvPr id="456" name="直線コネクタ 455"/>
        <xdr:cNvCxnSpPr/>
      </xdr:nvCxnSpPr>
      <xdr:spPr>
        <a:xfrm flipV="1">
          <a:off x="15481300" y="59512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9072</xdr:rowOff>
    </xdr:from>
    <xdr:to>
      <xdr:col>76</xdr:col>
      <xdr:colOff>165100</xdr:colOff>
      <xdr:row>35</xdr:row>
      <xdr:rowOff>110672</xdr:rowOff>
    </xdr:to>
    <xdr:sp macro="" textlink="">
      <xdr:nvSpPr>
        <xdr:cNvPr id="457" name="楕円 456"/>
        <xdr:cNvSpPr/>
      </xdr:nvSpPr>
      <xdr:spPr>
        <a:xfrm>
          <a:off x="14541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35</xdr:row>
      <xdr:rowOff>59872</xdr:rowOff>
    </xdr:to>
    <xdr:cxnSp macro="">
      <xdr:nvCxnSpPr>
        <xdr:cNvPr id="458" name="直線コネクタ 457"/>
        <xdr:cNvCxnSpPr/>
      </xdr:nvCxnSpPr>
      <xdr:spPr>
        <a:xfrm flipV="1">
          <a:off x="14592300" y="598714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60"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53720</xdr:rowOff>
    </xdr:from>
    <xdr:ext cx="405111" cy="259045"/>
    <xdr:sp macro="" textlink="">
      <xdr:nvSpPr>
        <xdr:cNvPr id="461" name="n_1mainValue【一般廃棄物処理施設】&#10;有形固定資産減価償却率"/>
        <xdr:cNvSpPr txBox="1"/>
      </xdr:nvSpPr>
      <xdr:spPr>
        <a:xfrm>
          <a:off x="15266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127199</xdr:rowOff>
    </xdr:from>
    <xdr:ext cx="405111" cy="259045"/>
    <xdr:sp macro="" textlink="">
      <xdr:nvSpPr>
        <xdr:cNvPr id="462" name="n_2mainValue【一般廃棄物処理施設】&#10;有形固定資産減価償却率"/>
        <xdr:cNvSpPr txBox="1"/>
      </xdr:nvSpPr>
      <xdr:spPr>
        <a:xfrm>
          <a:off x="143897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153174</xdr:rowOff>
    </xdr:from>
    <xdr:to>
      <xdr:col>107</xdr:col>
      <xdr:colOff>101600</xdr:colOff>
      <xdr:row>40</xdr:row>
      <xdr:rowOff>83324</xdr:rowOff>
    </xdr:to>
    <xdr:sp macro="" textlink="">
      <xdr:nvSpPr>
        <xdr:cNvPr id="492" name="フローチャート: 判断 491"/>
        <xdr:cNvSpPr/>
      </xdr:nvSpPr>
      <xdr:spPr>
        <a:xfrm>
          <a:off x="20383500" y="68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125147</xdr:rowOff>
    </xdr:from>
    <xdr:to>
      <xdr:col>116</xdr:col>
      <xdr:colOff>114300</xdr:colOff>
      <xdr:row>41</xdr:row>
      <xdr:rowOff>55297</xdr:rowOff>
    </xdr:to>
    <xdr:sp macro="" textlink="">
      <xdr:nvSpPr>
        <xdr:cNvPr id="498" name="楕円 497"/>
        <xdr:cNvSpPr/>
      </xdr:nvSpPr>
      <xdr:spPr>
        <a:xfrm>
          <a:off x="22110700" y="69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103574</xdr:rowOff>
    </xdr:from>
    <xdr:ext cx="534377" cy="259045"/>
    <xdr:sp macro="" textlink="">
      <xdr:nvSpPr>
        <xdr:cNvPr id="499" name="【一般廃棄物処理施設】&#10;一人当たり有形固定資産（償却資産）額該当値テキスト"/>
        <xdr:cNvSpPr txBox="1"/>
      </xdr:nvSpPr>
      <xdr:spPr>
        <a:xfrm>
          <a:off x="22199600" y="696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126286</xdr:rowOff>
    </xdr:from>
    <xdr:to>
      <xdr:col>112</xdr:col>
      <xdr:colOff>38100</xdr:colOff>
      <xdr:row>41</xdr:row>
      <xdr:rowOff>56436</xdr:rowOff>
    </xdr:to>
    <xdr:sp macro="" textlink="">
      <xdr:nvSpPr>
        <xdr:cNvPr id="500" name="楕円 499"/>
        <xdr:cNvSpPr/>
      </xdr:nvSpPr>
      <xdr:spPr>
        <a:xfrm>
          <a:off x="21272500" y="69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4497</xdr:rowOff>
    </xdr:from>
    <xdr:to>
      <xdr:col>116</xdr:col>
      <xdr:colOff>63500</xdr:colOff>
      <xdr:row>41</xdr:row>
      <xdr:rowOff>5636</xdr:rowOff>
    </xdr:to>
    <xdr:cxnSp macro="">
      <xdr:nvCxnSpPr>
        <xdr:cNvPr id="501" name="直線コネクタ 500"/>
        <xdr:cNvCxnSpPr/>
      </xdr:nvCxnSpPr>
      <xdr:spPr>
        <a:xfrm flipV="1">
          <a:off x="21323300" y="7033947"/>
          <a:ext cx="8382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95987</xdr:rowOff>
    </xdr:from>
    <xdr:to>
      <xdr:col>107</xdr:col>
      <xdr:colOff>101600</xdr:colOff>
      <xdr:row>41</xdr:row>
      <xdr:rowOff>26137</xdr:rowOff>
    </xdr:to>
    <xdr:sp macro="" textlink="">
      <xdr:nvSpPr>
        <xdr:cNvPr id="502" name="楕円 501"/>
        <xdr:cNvSpPr/>
      </xdr:nvSpPr>
      <xdr:spPr>
        <a:xfrm>
          <a:off x="20383500" y="69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146787</xdr:rowOff>
    </xdr:from>
    <xdr:to>
      <xdr:col>111</xdr:col>
      <xdr:colOff>177800</xdr:colOff>
      <xdr:row>41</xdr:row>
      <xdr:rowOff>5636</xdr:rowOff>
    </xdr:to>
    <xdr:cxnSp macro="">
      <xdr:nvCxnSpPr>
        <xdr:cNvPr id="503" name="直線コネクタ 502"/>
        <xdr:cNvCxnSpPr/>
      </xdr:nvCxnSpPr>
      <xdr:spPr>
        <a:xfrm>
          <a:off x="20434300" y="7004787"/>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99851</xdr:rowOff>
    </xdr:from>
    <xdr:ext cx="534377" cy="259045"/>
    <xdr:sp macro="" textlink="">
      <xdr:nvSpPr>
        <xdr:cNvPr id="505" name="n_2aveValue【一般廃棄物処理施設】&#10;一人当たり有形固定資産（償却資産）額"/>
        <xdr:cNvSpPr txBox="1"/>
      </xdr:nvSpPr>
      <xdr:spPr>
        <a:xfrm>
          <a:off x="20167111" y="66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47563</xdr:rowOff>
    </xdr:from>
    <xdr:ext cx="534377" cy="259045"/>
    <xdr:sp macro="" textlink="">
      <xdr:nvSpPr>
        <xdr:cNvPr id="506" name="n_1mainValue【一般廃棄物処理施設】&#10;一人当たり有形固定資産（償却資産）額"/>
        <xdr:cNvSpPr txBox="1"/>
      </xdr:nvSpPr>
      <xdr:spPr>
        <a:xfrm>
          <a:off x="21043411" y="707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17264</xdr:rowOff>
    </xdr:from>
    <xdr:ext cx="534377" cy="259045"/>
    <xdr:sp macro="" textlink="">
      <xdr:nvSpPr>
        <xdr:cNvPr id="507" name="n_2mainValue【一般廃棄物処理施設】&#10;一人当たり有形固定資産（償却資産）額"/>
        <xdr:cNvSpPr txBox="1"/>
      </xdr:nvSpPr>
      <xdr:spPr>
        <a:xfrm>
          <a:off x="20167111" y="704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48" name="直線コネクタ 54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4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0" name="直線コネクタ 54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5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52" name="直線コネクタ 55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5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54" name="フローチャート: 判断 55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55" name="フローチャート: 判断 55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56" name="フローチャート: 判断 55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38736</xdr:rowOff>
    </xdr:from>
    <xdr:to>
      <xdr:col>85</xdr:col>
      <xdr:colOff>177800</xdr:colOff>
      <xdr:row>79</xdr:row>
      <xdr:rowOff>140336</xdr:rowOff>
    </xdr:to>
    <xdr:sp macro="" textlink="">
      <xdr:nvSpPr>
        <xdr:cNvPr id="562" name="楕円 561"/>
        <xdr:cNvSpPr/>
      </xdr:nvSpPr>
      <xdr:spPr>
        <a:xfrm>
          <a:off x="16268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61613</xdr:rowOff>
    </xdr:from>
    <xdr:ext cx="405111" cy="259045"/>
    <xdr:sp macro="" textlink="">
      <xdr:nvSpPr>
        <xdr:cNvPr id="563" name="【消防施設】&#10;有形固定資産減価償却率該当値テキスト"/>
        <xdr:cNvSpPr txBox="1"/>
      </xdr:nvSpPr>
      <xdr:spPr>
        <a:xfrm>
          <a:off x="16357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564" name="楕円 563"/>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89536</xdr:rowOff>
    </xdr:from>
    <xdr:to>
      <xdr:col>85</xdr:col>
      <xdr:colOff>127000</xdr:colOff>
      <xdr:row>79</xdr:row>
      <xdr:rowOff>99061</xdr:rowOff>
    </xdr:to>
    <xdr:cxnSp macro="">
      <xdr:nvCxnSpPr>
        <xdr:cNvPr id="565" name="直線コネクタ 564"/>
        <xdr:cNvCxnSpPr/>
      </xdr:nvCxnSpPr>
      <xdr:spPr>
        <a:xfrm flipV="1">
          <a:off x="15481300" y="136340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71120</xdr:rowOff>
    </xdr:from>
    <xdr:to>
      <xdr:col>76</xdr:col>
      <xdr:colOff>165100</xdr:colOff>
      <xdr:row>80</xdr:row>
      <xdr:rowOff>1270</xdr:rowOff>
    </xdr:to>
    <xdr:sp macro="" textlink="">
      <xdr:nvSpPr>
        <xdr:cNvPr id="566" name="楕円 565"/>
        <xdr:cNvSpPr/>
      </xdr:nvSpPr>
      <xdr:spPr>
        <a:xfrm>
          <a:off x="14541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99061</xdr:rowOff>
    </xdr:from>
    <xdr:to>
      <xdr:col>81</xdr:col>
      <xdr:colOff>50800</xdr:colOff>
      <xdr:row>79</xdr:row>
      <xdr:rowOff>121920</xdr:rowOff>
    </xdr:to>
    <xdr:cxnSp macro="">
      <xdr:nvCxnSpPr>
        <xdr:cNvPr id="567" name="直線コネクタ 566"/>
        <xdr:cNvCxnSpPr/>
      </xdr:nvCxnSpPr>
      <xdr:spPr>
        <a:xfrm flipV="1">
          <a:off x="14592300" y="13643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56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56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570" name="n_1mainValue【消防施設】&#10;有形固定資産減価償却率"/>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17797</xdr:rowOff>
    </xdr:from>
    <xdr:ext cx="405111" cy="259045"/>
    <xdr:sp macro="" textlink="">
      <xdr:nvSpPr>
        <xdr:cNvPr id="571" name="n_2mainValue【消防施設】&#10;有形固定資産減価償却率"/>
        <xdr:cNvSpPr txBox="1"/>
      </xdr:nvSpPr>
      <xdr:spPr>
        <a:xfrm>
          <a:off x="14389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2" name="直線コネクタ 5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3" name="テキスト ボックス 5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4" name="直線コネクタ 5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5" name="テキスト ボックス 5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6" name="直線コネクタ 5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7" name="テキスト ボックス 5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8" name="直線コネクタ 5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9" name="テキスト ボックス 5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93" name="直線コネクタ 59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5" name="直線コネクタ 5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9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97" name="直線コネクタ 59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9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99" name="フローチャート: 判断 59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00" name="フローチャート: 判断 59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01" name="フローチャート: 判断 600"/>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07" name="楕円 606"/>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08"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09" name="楕円 60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10" name="直線コネクタ 609"/>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611" name="楕円 610"/>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140970</xdr:rowOff>
    </xdr:to>
    <xdr:cxnSp macro="">
      <xdr:nvCxnSpPr>
        <xdr:cNvPr id="612" name="直線コネクタ 611"/>
        <xdr:cNvCxnSpPr/>
      </xdr:nvCxnSpPr>
      <xdr:spPr>
        <a:xfrm>
          <a:off x="20434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1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14"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15"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16" name="n_2mainValue【消防施設】&#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42" name="直線コネクタ 64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4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44" name="直線コネクタ 64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4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48" name="フローチャート: 判断 64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9" name="フローチャート: 判断 64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50" name="フローチャート: 判断 649"/>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118473</xdr:rowOff>
    </xdr:from>
    <xdr:to>
      <xdr:col>85</xdr:col>
      <xdr:colOff>177800</xdr:colOff>
      <xdr:row>101</xdr:row>
      <xdr:rowOff>48623</xdr:rowOff>
    </xdr:to>
    <xdr:sp macro="" textlink="">
      <xdr:nvSpPr>
        <xdr:cNvPr id="656" name="楕円 655"/>
        <xdr:cNvSpPr/>
      </xdr:nvSpPr>
      <xdr:spPr>
        <a:xfrm>
          <a:off x="162687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141350</xdr:rowOff>
    </xdr:from>
    <xdr:ext cx="405111" cy="259045"/>
    <xdr:sp macro="" textlink="">
      <xdr:nvSpPr>
        <xdr:cNvPr id="657" name="【庁舎】&#10;有形固定資産減価償却率該当値テキスト"/>
        <xdr:cNvSpPr txBox="1"/>
      </xdr:nvSpPr>
      <xdr:spPr>
        <a:xfrm>
          <a:off x="16357600" y="1711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129902</xdr:rowOff>
    </xdr:from>
    <xdr:to>
      <xdr:col>81</xdr:col>
      <xdr:colOff>101600</xdr:colOff>
      <xdr:row>101</xdr:row>
      <xdr:rowOff>60052</xdr:rowOff>
    </xdr:to>
    <xdr:sp macro="" textlink="">
      <xdr:nvSpPr>
        <xdr:cNvPr id="658" name="楕円 657"/>
        <xdr:cNvSpPr/>
      </xdr:nvSpPr>
      <xdr:spPr>
        <a:xfrm>
          <a:off x="15430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169273</xdr:rowOff>
    </xdr:from>
    <xdr:to>
      <xdr:col>85</xdr:col>
      <xdr:colOff>127000</xdr:colOff>
      <xdr:row>101</xdr:row>
      <xdr:rowOff>9252</xdr:rowOff>
    </xdr:to>
    <xdr:cxnSp macro="">
      <xdr:nvCxnSpPr>
        <xdr:cNvPr id="659" name="直線コネクタ 658"/>
        <xdr:cNvCxnSpPr/>
      </xdr:nvCxnSpPr>
      <xdr:spPr>
        <a:xfrm flipV="1">
          <a:off x="15481300" y="1731427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105411</xdr:rowOff>
    </xdr:from>
    <xdr:to>
      <xdr:col>76</xdr:col>
      <xdr:colOff>165100</xdr:colOff>
      <xdr:row>102</xdr:row>
      <xdr:rowOff>35561</xdr:rowOff>
    </xdr:to>
    <xdr:sp macro="" textlink="">
      <xdr:nvSpPr>
        <xdr:cNvPr id="660" name="楕円 659"/>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9252</xdr:rowOff>
    </xdr:from>
    <xdr:to>
      <xdr:col>81</xdr:col>
      <xdr:colOff>50800</xdr:colOff>
      <xdr:row>101</xdr:row>
      <xdr:rowOff>156211</xdr:rowOff>
    </xdr:to>
    <xdr:cxnSp macro="">
      <xdr:nvCxnSpPr>
        <xdr:cNvPr id="661" name="直線コネクタ 660"/>
        <xdr:cNvCxnSpPr/>
      </xdr:nvCxnSpPr>
      <xdr:spPr>
        <a:xfrm flipV="1">
          <a:off x="14592300" y="17325702"/>
          <a:ext cx="8890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6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663"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76579</xdr:rowOff>
    </xdr:from>
    <xdr:ext cx="405111" cy="259045"/>
    <xdr:sp macro="" textlink="">
      <xdr:nvSpPr>
        <xdr:cNvPr id="664" name="n_1mainValue【庁舎】&#10;有形固定資産減価償却率"/>
        <xdr:cNvSpPr txBox="1"/>
      </xdr:nvSpPr>
      <xdr:spPr>
        <a:xfrm>
          <a:off x="15266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665" name="n_2mainValue【庁舎】&#10;有形固定資産減価償却率"/>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6" name="テキスト ボックス 6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92" name="直線コネクタ 69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9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94" name="直線コネクタ 69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9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96" name="直線コネクタ 69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9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98" name="フローチャート: 判断 69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99" name="フローチャート: 判断 69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00" name="フローチャート: 判断 699"/>
        <xdr:cNvSpPr/>
      </xdr:nvSpPr>
      <xdr:spPr>
        <a:xfrm>
          <a:off x="20383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706" name="楕円 705"/>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80934</xdr:rowOff>
    </xdr:from>
    <xdr:ext cx="469744" cy="259045"/>
    <xdr:sp macro="" textlink="">
      <xdr:nvSpPr>
        <xdr:cNvPr id="707" name="【庁舎】&#10;一人当たり面積該当値テキスト"/>
        <xdr:cNvSpPr txBox="1"/>
      </xdr:nvSpPr>
      <xdr:spPr>
        <a:xfrm>
          <a:off x="22199600"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708" name="楕円 707"/>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115388</xdr:rowOff>
    </xdr:to>
    <xdr:cxnSp macro="">
      <xdr:nvCxnSpPr>
        <xdr:cNvPr id="709" name="直線コネクタ 708"/>
        <xdr:cNvCxnSpPr/>
      </xdr:nvCxnSpPr>
      <xdr:spPr>
        <a:xfrm flipV="1">
          <a:off x="21323300" y="18282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120106</xdr:rowOff>
    </xdr:from>
    <xdr:to>
      <xdr:col>107</xdr:col>
      <xdr:colOff>101600</xdr:colOff>
      <xdr:row>109</xdr:row>
      <xdr:rowOff>50256</xdr:rowOff>
    </xdr:to>
    <xdr:sp macro="" textlink="">
      <xdr:nvSpPr>
        <xdr:cNvPr id="710" name="楕円 709"/>
        <xdr:cNvSpPr/>
      </xdr:nvSpPr>
      <xdr:spPr>
        <a:xfrm>
          <a:off x="2038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108</xdr:row>
      <xdr:rowOff>170906</xdr:rowOff>
    </xdr:to>
    <xdr:cxnSp macro="">
      <xdr:nvCxnSpPr>
        <xdr:cNvPr id="711" name="直線コネクタ 710"/>
        <xdr:cNvCxnSpPr/>
      </xdr:nvCxnSpPr>
      <xdr:spPr>
        <a:xfrm flipV="1">
          <a:off x="20434300" y="18289088"/>
          <a:ext cx="889000" cy="3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1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58619</xdr:rowOff>
    </xdr:from>
    <xdr:ext cx="469744" cy="259045"/>
    <xdr:sp macro="" textlink="">
      <xdr:nvSpPr>
        <xdr:cNvPr id="713" name="n_2aveValue【庁舎】&#10;一人当たり面積"/>
        <xdr:cNvSpPr txBox="1"/>
      </xdr:nvSpPr>
      <xdr:spPr>
        <a:xfrm>
          <a:off x="20199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11265</xdr:rowOff>
    </xdr:from>
    <xdr:ext cx="469744" cy="259045"/>
    <xdr:sp macro="" textlink="">
      <xdr:nvSpPr>
        <xdr:cNvPr id="714" name="n_1main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41383</xdr:rowOff>
    </xdr:from>
    <xdr:ext cx="469744" cy="259045"/>
    <xdr:sp macro="" textlink="">
      <xdr:nvSpPr>
        <xdr:cNvPr id="715" name="n_2mainValue【庁舎】&#10;一人当たり面積"/>
        <xdr:cNvSpPr txBox="1"/>
      </xdr:nvSpPr>
      <xdr:spPr>
        <a:xfrm>
          <a:off x="20199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有形固定資産減価償却率が類似団体平均値を上回っている項目は、図書館、市民会館、一般廃棄物処理施設、消防施設、庁舎で、特に消防施設及び庁舎で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％を超えるなど、今後大規模修繕や建て替えなどの多額の負担が予想されます。一方、体育館・プールについては、類似団体平均を下回っています。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また、１人当たりの数値では、体育館・プール面積、庁舎面積が類似団体平均を上回っている一方、図書館面積、福祉施設面積、市民会館面積、一般廃棄物処理施設有形固定資産（償却資産）額、消防施設面積が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それぞれの施設の状況や規模を総合的に検討し、市民サービスと財政規律のバランスがとれるよう、市政運営をしてまいります。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51,939
50,965
33.93
18,417,311
17,114,105
856,488
10,191,470
13,890,640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当市の平成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年度における財政力指数は</a:t>
          </a:r>
          <a:r>
            <a:rPr kumimoji="1" lang="en-US" altLang="ja-JP" sz="1200" baseline="0">
              <a:latin typeface="ＭＳ Ｐゴシック" panose="020B0600070205080204" pitchFamily="50" charset="-128"/>
              <a:ea typeface="ＭＳ Ｐゴシック" panose="020B0600070205080204" pitchFamily="50" charset="-128"/>
            </a:rPr>
            <a:t>0.71</a:t>
          </a:r>
          <a:r>
            <a:rPr kumimoji="1" lang="ja-JP" altLang="en-US" sz="1200" baseline="0">
              <a:latin typeface="ＭＳ Ｐゴシック" panose="020B0600070205080204" pitchFamily="50" charset="-128"/>
              <a:ea typeface="ＭＳ Ｐゴシック" panose="020B0600070205080204" pitchFamily="50" charset="-128"/>
            </a:rPr>
            <a:t>で、前年度と変わらず、類似団体平均値よりも若干低い数値となっています。</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財政力指数の分母である基準財政需要額は、ここ数年増加傾向にあり、平成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年度は高齢者保健福祉費や公債費が増加したことにより、前年度よりも</a:t>
          </a:r>
          <a:r>
            <a:rPr kumimoji="1" lang="en-US" altLang="ja-JP" sz="1200" baseline="0">
              <a:latin typeface="ＭＳ Ｐゴシック" panose="020B0600070205080204" pitchFamily="50" charset="-128"/>
              <a:ea typeface="ＭＳ Ｐゴシック" panose="020B0600070205080204" pitchFamily="50" charset="-128"/>
            </a:rPr>
            <a:t>91,548</a:t>
          </a:r>
          <a:r>
            <a:rPr kumimoji="1" lang="ja-JP" altLang="en-US" sz="1200" baseline="0">
              <a:latin typeface="ＭＳ Ｐゴシック" panose="020B0600070205080204" pitchFamily="50" charset="-128"/>
              <a:ea typeface="ＭＳ Ｐゴシック" panose="020B0600070205080204" pitchFamily="50" charset="-128"/>
            </a:rPr>
            <a:t>千円増加しました。また、財政力指数の分子である基準財政収入額も、ここ数年増加傾向にあり、平成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年度は産業団地の分譲等により固定資産税が増加したことにより、前年度よりも</a:t>
          </a:r>
          <a:r>
            <a:rPr kumimoji="1" lang="en-US" altLang="ja-JP" sz="1200" baseline="0">
              <a:latin typeface="ＭＳ Ｐゴシック" panose="020B0600070205080204" pitchFamily="50" charset="-128"/>
              <a:ea typeface="ＭＳ Ｐゴシック" panose="020B0600070205080204" pitchFamily="50" charset="-128"/>
            </a:rPr>
            <a:t>113,075</a:t>
          </a:r>
          <a:r>
            <a:rPr kumimoji="1" lang="ja-JP" altLang="en-US" sz="1200" baseline="0">
              <a:latin typeface="ＭＳ Ｐゴシック" panose="020B0600070205080204" pitchFamily="50" charset="-128"/>
              <a:ea typeface="ＭＳ Ｐゴシック" panose="020B0600070205080204" pitchFamily="50" charset="-128"/>
            </a:rPr>
            <a:t>千円増加しました。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引き続き、歳入確保に努め、指数が悪化しないよう努めてまいります。　</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38805</xdr:rowOff>
    </xdr:to>
    <xdr:cxnSp macro="">
      <xdr:nvCxnSpPr>
        <xdr:cNvPr id="69" name="直線コネクタ 68"/>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年度における経常収支比率は</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％であり、前年度よりも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ポイント悪化しました。類似団体平均値と比較すると、近年は平均値を下回る比率でしたが、今回は平均値を上回っています。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今後も、各種交付金や地方交付税が充分に措置される保証はない上、大規模事業の実施に多額の財源を要していることから、経費の節減を一層努めてまいります。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73406</xdr:rowOff>
    </xdr:to>
    <xdr:cxnSp macro="">
      <xdr:nvCxnSpPr>
        <xdr:cNvPr id="130" name="直線コネクタ 129"/>
        <xdr:cNvCxnSpPr/>
      </xdr:nvCxnSpPr>
      <xdr:spPr>
        <a:xfrm>
          <a:off x="4114800" y="1061161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153162</xdr:rowOff>
    </xdr:to>
    <xdr:cxnSp macro="">
      <xdr:nvCxnSpPr>
        <xdr:cNvPr id="133" name="直線コネクタ 132"/>
        <xdr:cNvCxnSpPr/>
      </xdr:nvCxnSpPr>
      <xdr:spPr>
        <a:xfrm>
          <a:off x="3225800" y="104475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90424</xdr:rowOff>
    </xdr:to>
    <xdr:cxnSp macro="">
      <xdr:nvCxnSpPr>
        <xdr:cNvPr id="136" name="直線コネクタ 135"/>
        <xdr:cNvCxnSpPr/>
      </xdr:nvCxnSpPr>
      <xdr:spPr>
        <a:xfrm flipV="1">
          <a:off x="2336800" y="104475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126492</xdr:rowOff>
    </xdr:from>
    <xdr:to>
      <xdr:col>15</xdr:col>
      <xdr:colOff>133350</xdr:colOff>
      <xdr:row>62</xdr:row>
      <xdr:rowOff>56642</xdr:rowOff>
    </xdr:to>
    <xdr:sp macro="" textlink="">
      <xdr:nvSpPr>
        <xdr:cNvPr id="137" name="フローチャート: 判断 136"/>
        <xdr:cNvSpPr/>
      </xdr:nvSpPr>
      <xdr:spPr>
        <a:xfrm>
          <a:off x="3175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41419</xdr:rowOff>
    </xdr:from>
    <xdr:ext cx="762000" cy="259045"/>
    <xdr:sp macro="" textlink="">
      <xdr:nvSpPr>
        <xdr:cNvPr id="138" name="テキスト ボックス 137"/>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61</xdr:row>
      <xdr:rowOff>90424</xdr:rowOff>
    </xdr:to>
    <xdr:cxnSp macro="">
      <xdr:nvCxnSpPr>
        <xdr:cNvPr id="139" name="直線コネクタ 138"/>
        <xdr:cNvCxnSpPr/>
      </xdr:nvCxnSpPr>
      <xdr:spPr>
        <a:xfrm>
          <a:off x="1447800" y="1037031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1" name="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52" name="テキスト ボックス 151"/>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5" name="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6" name="テキスト ボックス 155"/>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人あたり人件費・物件費等決算額は</a:t>
          </a:r>
          <a:r>
            <a:rPr kumimoji="1" lang="en-US" altLang="ja-JP" sz="1300">
              <a:latin typeface="ＭＳ Ｐゴシック" panose="020B0600070205080204" pitchFamily="50" charset="-128"/>
              <a:ea typeface="ＭＳ Ｐゴシック" panose="020B0600070205080204" pitchFamily="50" charset="-128"/>
            </a:rPr>
            <a:t>96,328</a:t>
          </a:r>
          <a:r>
            <a:rPr kumimoji="1" lang="ja-JP" altLang="en-US" sz="1300">
              <a:latin typeface="ＭＳ Ｐゴシック" panose="020B0600070205080204" pitchFamily="50" charset="-128"/>
              <a:ea typeface="ＭＳ Ｐゴシック" panose="020B0600070205080204" pitchFamily="50" charset="-128"/>
            </a:rPr>
            <a:t>円で、前年度よりも</a:t>
          </a:r>
          <a:r>
            <a:rPr kumimoji="1" lang="en-US" altLang="ja-JP" sz="1300">
              <a:latin typeface="ＭＳ Ｐゴシック" panose="020B0600070205080204" pitchFamily="50" charset="-128"/>
              <a:ea typeface="ＭＳ Ｐゴシック" panose="020B0600070205080204" pitchFamily="50" charset="-128"/>
            </a:rPr>
            <a:t>4,804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となっています。類似団体平均値と比較すると、近年は平均値よりも低い値となっています。また、県平均よりも低い金額となっていて、ここ数年で取り組んだ、消防・救急業務の広域化、小中学校の給食調理業務の委託化、公共施設の指定管理者制度の導入など、効率的な行政運営によるものと考え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引き続き、経費の節減に努めてまいります。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50578</xdr:rowOff>
    </xdr:from>
    <xdr:to>
      <xdr:col>23</xdr:col>
      <xdr:colOff>133350</xdr:colOff>
      <xdr:row>80</xdr:row>
      <xdr:rowOff>69900</xdr:rowOff>
    </xdr:to>
    <xdr:cxnSp macro="">
      <xdr:nvCxnSpPr>
        <xdr:cNvPr id="193" name="直線コネクタ 192"/>
        <xdr:cNvCxnSpPr/>
      </xdr:nvCxnSpPr>
      <xdr:spPr>
        <a:xfrm>
          <a:off x="4114800" y="13766578"/>
          <a:ext cx="8382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50121</xdr:rowOff>
    </xdr:from>
    <xdr:to>
      <xdr:col>19</xdr:col>
      <xdr:colOff>133350</xdr:colOff>
      <xdr:row>80</xdr:row>
      <xdr:rowOff>50578</xdr:rowOff>
    </xdr:to>
    <xdr:cxnSp macro="">
      <xdr:nvCxnSpPr>
        <xdr:cNvPr id="196" name="直線コネクタ 195"/>
        <xdr:cNvCxnSpPr/>
      </xdr:nvCxnSpPr>
      <xdr:spPr>
        <a:xfrm>
          <a:off x="3225800" y="137661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29414</xdr:rowOff>
    </xdr:from>
    <xdr:to>
      <xdr:col>15</xdr:col>
      <xdr:colOff>82550</xdr:colOff>
      <xdr:row>80</xdr:row>
      <xdr:rowOff>50121</xdr:rowOff>
    </xdr:to>
    <xdr:cxnSp macro="">
      <xdr:nvCxnSpPr>
        <xdr:cNvPr id="199" name="直線コネクタ 198"/>
        <xdr:cNvCxnSpPr/>
      </xdr:nvCxnSpPr>
      <xdr:spPr>
        <a:xfrm>
          <a:off x="2336800" y="13745414"/>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58057</xdr:rowOff>
    </xdr:from>
    <xdr:to>
      <xdr:col>15</xdr:col>
      <xdr:colOff>133350</xdr:colOff>
      <xdr:row>80</xdr:row>
      <xdr:rowOff>159657</xdr:rowOff>
    </xdr:to>
    <xdr:sp macro="" textlink="">
      <xdr:nvSpPr>
        <xdr:cNvPr id="200" name="フローチャート: 判断 199"/>
        <xdr:cNvSpPr/>
      </xdr:nvSpPr>
      <xdr:spPr>
        <a:xfrm>
          <a:off x="3175000" y="1377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144434</xdr:rowOff>
    </xdr:from>
    <xdr:ext cx="762000" cy="259045"/>
    <xdr:sp macro="" textlink="">
      <xdr:nvSpPr>
        <xdr:cNvPr id="201" name="テキスト ボックス 200"/>
        <xdr:cNvSpPr txBox="1"/>
      </xdr:nvSpPr>
      <xdr:spPr>
        <a:xfrm>
          <a:off x="2844800" y="1386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11999</xdr:rowOff>
    </xdr:from>
    <xdr:to>
      <xdr:col>11</xdr:col>
      <xdr:colOff>31750</xdr:colOff>
      <xdr:row>80</xdr:row>
      <xdr:rowOff>29414</xdr:rowOff>
    </xdr:to>
    <xdr:cxnSp macro="">
      <xdr:nvCxnSpPr>
        <xdr:cNvPr id="202" name="直線コネクタ 201"/>
        <xdr:cNvCxnSpPr/>
      </xdr:nvCxnSpPr>
      <xdr:spPr>
        <a:xfrm>
          <a:off x="1447800" y="13727999"/>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19100</xdr:rowOff>
    </xdr:from>
    <xdr:to>
      <xdr:col>23</xdr:col>
      <xdr:colOff>184150</xdr:colOff>
      <xdr:row>80</xdr:row>
      <xdr:rowOff>120700</xdr:rowOff>
    </xdr:to>
    <xdr:sp macro="" textlink="">
      <xdr:nvSpPr>
        <xdr:cNvPr id="212" name="楕円 211"/>
        <xdr:cNvSpPr/>
      </xdr:nvSpPr>
      <xdr:spPr>
        <a:xfrm>
          <a:off x="4902200" y="137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111827</xdr:rowOff>
    </xdr:from>
    <xdr:ext cx="762000" cy="259045"/>
    <xdr:sp macro="" textlink="">
      <xdr:nvSpPr>
        <xdr:cNvPr id="213" name="人件費・物件費等の状況該当値テキスト"/>
        <xdr:cNvSpPr txBox="1"/>
      </xdr:nvSpPr>
      <xdr:spPr>
        <a:xfrm>
          <a:off x="5041900" y="136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171228</xdr:rowOff>
    </xdr:from>
    <xdr:to>
      <xdr:col>19</xdr:col>
      <xdr:colOff>184150</xdr:colOff>
      <xdr:row>80</xdr:row>
      <xdr:rowOff>101378</xdr:rowOff>
    </xdr:to>
    <xdr:sp macro="" textlink="">
      <xdr:nvSpPr>
        <xdr:cNvPr id="214" name="楕円 213"/>
        <xdr:cNvSpPr/>
      </xdr:nvSpPr>
      <xdr:spPr>
        <a:xfrm>
          <a:off x="4064000" y="137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111555</xdr:rowOff>
    </xdr:from>
    <xdr:ext cx="736600" cy="259045"/>
    <xdr:sp macro="" textlink="">
      <xdr:nvSpPr>
        <xdr:cNvPr id="215" name="テキスト ボックス 214"/>
        <xdr:cNvSpPr txBox="1"/>
      </xdr:nvSpPr>
      <xdr:spPr>
        <a:xfrm>
          <a:off x="3733800" y="1348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170771</xdr:rowOff>
    </xdr:from>
    <xdr:to>
      <xdr:col>15</xdr:col>
      <xdr:colOff>133350</xdr:colOff>
      <xdr:row>80</xdr:row>
      <xdr:rowOff>100921</xdr:rowOff>
    </xdr:to>
    <xdr:sp macro="" textlink="">
      <xdr:nvSpPr>
        <xdr:cNvPr id="216" name="楕円 215"/>
        <xdr:cNvSpPr/>
      </xdr:nvSpPr>
      <xdr:spPr>
        <a:xfrm>
          <a:off x="3175000" y="13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111098</xdr:rowOff>
    </xdr:from>
    <xdr:ext cx="762000" cy="259045"/>
    <xdr:sp macro="" textlink="">
      <xdr:nvSpPr>
        <xdr:cNvPr id="217" name="テキスト ボックス 216"/>
        <xdr:cNvSpPr txBox="1"/>
      </xdr:nvSpPr>
      <xdr:spPr>
        <a:xfrm>
          <a:off x="2844800" y="134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150064</xdr:rowOff>
    </xdr:from>
    <xdr:to>
      <xdr:col>11</xdr:col>
      <xdr:colOff>82550</xdr:colOff>
      <xdr:row>80</xdr:row>
      <xdr:rowOff>80214</xdr:rowOff>
    </xdr:to>
    <xdr:sp macro="" textlink="">
      <xdr:nvSpPr>
        <xdr:cNvPr id="218" name="楕円 217"/>
        <xdr:cNvSpPr/>
      </xdr:nvSpPr>
      <xdr:spPr>
        <a:xfrm>
          <a:off x="2286000" y="136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90391</xdr:rowOff>
    </xdr:from>
    <xdr:ext cx="762000" cy="259045"/>
    <xdr:sp macro="" textlink="">
      <xdr:nvSpPr>
        <xdr:cNvPr id="219" name="テキスト ボックス 218"/>
        <xdr:cNvSpPr txBox="1"/>
      </xdr:nvSpPr>
      <xdr:spPr>
        <a:xfrm>
          <a:off x="1955800" y="134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132649</xdr:rowOff>
    </xdr:from>
    <xdr:to>
      <xdr:col>7</xdr:col>
      <xdr:colOff>31750</xdr:colOff>
      <xdr:row>80</xdr:row>
      <xdr:rowOff>62799</xdr:rowOff>
    </xdr:to>
    <xdr:sp macro="" textlink="">
      <xdr:nvSpPr>
        <xdr:cNvPr id="220" name="楕円 219"/>
        <xdr:cNvSpPr/>
      </xdr:nvSpPr>
      <xdr:spPr>
        <a:xfrm>
          <a:off x="1397000" y="136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72976</xdr:rowOff>
    </xdr:from>
    <xdr:ext cx="762000" cy="259045"/>
    <xdr:sp macro="" textlink="">
      <xdr:nvSpPr>
        <xdr:cNvPr id="221" name="テキスト ボックス 220"/>
        <xdr:cNvSpPr txBox="1"/>
      </xdr:nvSpPr>
      <xdr:spPr>
        <a:xfrm>
          <a:off x="1066800" y="1344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年度におけるラスパイレス指数は</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で、国の給与水準と均衡しております。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年度の給与改定においては、平成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年人事院勧告・埼玉県人事委員会勧告に準じた給与改定を実施しました。</a:t>
          </a:r>
        </a:p>
        <a:p>
          <a:r>
            <a:rPr kumimoji="1" lang="ja-JP" altLang="en-US" sz="1300">
              <a:latin typeface="ＭＳ Ｐゴシック" panose="020B0600070205080204" pitchFamily="50" charset="-128"/>
              <a:ea typeface="ＭＳ Ｐゴシック" panose="020B0600070205080204" pitchFamily="50" charset="-128"/>
            </a:rPr>
            <a:t>　当市では、給与改定にあたり、人事院勧告・埼玉県人事委員会勧告を考慮して実施しており、今後もより一層、給与の適正化に努めてまいります。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70909</xdr:rowOff>
    </xdr:to>
    <xdr:cxnSp macro="">
      <xdr:nvCxnSpPr>
        <xdr:cNvPr id="255" name="直線コネクタ 254"/>
        <xdr:cNvCxnSpPr/>
      </xdr:nvCxnSpPr>
      <xdr:spPr>
        <a:xfrm>
          <a:off x="16179800" y="149870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70909</xdr:rowOff>
    </xdr:to>
    <xdr:cxnSp macro="">
      <xdr:nvCxnSpPr>
        <xdr:cNvPr id="258" name="直線コネクタ 257"/>
        <xdr:cNvCxnSpPr/>
      </xdr:nvCxnSpPr>
      <xdr:spPr>
        <a:xfrm>
          <a:off x="15290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1" name="直線コネクタ 260"/>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2" name="フローチャート: 判断 261"/>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3" name="テキスト ボックス 262"/>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30691</xdr:rowOff>
    </xdr:to>
    <xdr:cxnSp macro="">
      <xdr:nvCxnSpPr>
        <xdr:cNvPr id="264" name="直線コネクタ 263"/>
        <xdr:cNvCxnSpPr/>
      </xdr:nvCxnSpPr>
      <xdr:spPr>
        <a:xfrm flipV="1">
          <a:off x="13512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7" name="テキスト ボックス 276"/>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年度における人口千人当たり職員数は</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人であり、前年度よりも</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人増加しました。類似団体平均値よりも</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日現在の一般会計職員数は</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人となり、前年の</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人に比べて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人増加しており、比率が上昇しています。</a:t>
          </a:r>
        </a:p>
        <a:p>
          <a:r>
            <a:rPr kumimoji="1" lang="ja-JP" altLang="en-US" sz="1300">
              <a:latin typeface="ＭＳ Ｐゴシック" panose="020B0600070205080204" pitchFamily="50" charset="-128"/>
              <a:ea typeface="ＭＳ Ｐゴシック" panose="020B0600070205080204" pitchFamily="50" charset="-128"/>
            </a:rPr>
            <a:t>　今後については、地方分権の進展や新たな市民ニーズへの対応、事務事業の実施状況等の実情を踏まえながら、適切な定員管理に努めていきます。</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75671</xdr:rowOff>
    </xdr:to>
    <xdr:cxnSp macro="">
      <xdr:nvCxnSpPr>
        <xdr:cNvPr id="318" name="直線コネクタ 317"/>
        <xdr:cNvCxnSpPr/>
      </xdr:nvCxnSpPr>
      <xdr:spPr>
        <a:xfrm>
          <a:off x="16179800" y="103526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39476</xdr:rowOff>
    </xdr:from>
    <xdr:to>
      <xdr:col>77</xdr:col>
      <xdr:colOff>44450</xdr:colOff>
      <xdr:row>60</xdr:row>
      <xdr:rowOff>65617</xdr:rowOff>
    </xdr:to>
    <xdr:cxnSp macro="">
      <xdr:nvCxnSpPr>
        <xdr:cNvPr id="321" name="直線コネクタ 320"/>
        <xdr:cNvCxnSpPr/>
      </xdr:nvCxnSpPr>
      <xdr:spPr>
        <a:xfrm>
          <a:off x="15290800" y="1032647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39476</xdr:rowOff>
    </xdr:to>
    <xdr:cxnSp macro="">
      <xdr:nvCxnSpPr>
        <xdr:cNvPr id="324" name="直線コネクタ 323"/>
        <xdr:cNvCxnSpPr/>
      </xdr:nvCxnSpPr>
      <xdr:spPr>
        <a:xfrm>
          <a:off x="14401800" y="1027620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5" name="フローチャート: 判断 324"/>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26" name="テキスト ボックス 325"/>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154622</xdr:rowOff>
    </xdr:from>
    <xdr:to>
      <xdr:col>68</xdr:col>
      <xdr:colOff>152400</xdr:colOff>
      <xdr:row>59</xdr:row>
      <xdr:rowOff>160655</xdr:rowOff>
    </xdr:to>
    <xdr:cxnSp macro="">
      <xdr:nvCxnSpPr>
        <xdr:cNvPr id="327" name="直線コネクタ 326"/>
        <xdr:cNvCxnSpPr/>
      </xdr:nvCxnSpPr>
      <xdr:spPr>
        <a:xfrm>
          <a:off x="13512800" y="102701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24871</xdr:rowOff>
    </xdr:from>
    <xdr:to>
      <xdr:col>81</xdr:col>
      <xdr:colOff>95250</xdr:colOff>
      <xdr:row>60</xdr:row>
      <xdr:rowOff>126471</xdr:rowOff>
    </xdr:to>
    <xdr:sp macro="" textlink="">
      <xdr:nvSpPr>
        <xdr:cNvPr id="337" name="楕円 336"/>
        <xdr:cNvSpPr/>
      </xdr:nvSpPr>
      <xdr:spPr>
        <a:xfrm>
          <a:off x="169672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41398</xdr:rowOff>
    </xdr:from>
    <xdr:ext cx="762000" cy="259045"/>
    <xdr:sp macro="" textlink="">
      <xdr:nvSpPr>
        <xdr:cNvPr id="338" name="定員管理の状況該当値テキスト"/>
        <xdr:cNvSpPr txBox="1"/>
      </xdr:nvSpPr>
      <xdr:spPr>
        <a:xfrm>
          <a:off x="17106900" y="1015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39" name="楕円 338"/>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0" name="テキスト ボックス 339"/>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160126</xdr:rowOff>
    </xdr:from>
    <xdr:to>
      <xdr:col>73</xdr:col>
      <xdr:colOff>44450</xdr:colOff>
      <xdr:row>60</xdr:row>
      <xdr:rowOff>90276</xdr:rowOff>
    </xdr:to>
    <xdr:sp macro="" textlink="">
      <xdr:nvSpPr>
        <xdr:cNvPr id="341" name="楕円 340"/>
        <xdr:cNvSpPr/>
      </xdr:nvSpPr>
      <xdr:spPr>
        <a:xfrm>
          <a:off x="15240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100453</xdr:rowOff>
    </xdr:from>
    <xdr:ext cx="762000" cy="259045"/>
    <xdr:sp macro="" textlink="">
      <xdr:nvSpPr>
        <xdr:cNvPr id="342" name="テキスト ボックス 341"/>
        <xdr:cNvSpPr txBox="1"/>
      </xdr:nvSpPr>
      <xdr:spPr>
        <a:xfrm>
          <a:off x="14909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3" name="楕円 342"/>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4" name="テキスト ボックス 343"/>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103822</xdr:rowOff>
    </xdr:from>
    <xdr:to>
      <xdr:col>64</xdr:col>
      <xdr:colOff>152400</xdr:colOff>
      <xdr:row>60</xdr:row>
      <xdr:rowOff>33972</xdr:rowOff>
    </xdr:to>
    <xdr:sp macro="" textlink="">
      <xdr:nvSpPr>
        <xdr:cNvPr id="345" name="楕円 344"/>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44149</xdr:rowOff>
    </xdr:from>
    <xdr:ext cx="762000" cy="259045"/>
    <xdr:sp macro="" textlink="">
      <xdr:nvSpPr>
        <xdr:cNvPr id="346" name="テキスト ボックス 345"/>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年度における実質公債費比率は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％で、前年度よりも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ポイント改善しました。類似団体平均値と比べても、近年は約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ポイント少ない数値です。また、県平均と比べても低い水準を保っています。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今後も、交付税措置のある起債を活用し、比率が県平均を超えないよう、努めてまいります。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29573</xdr:rowOff>
    </xdr:from>
    <xdr:to>
      <xdr:col>81</xdr:col>
      <xdr:colOff>44450</xdr:colOff>
      <xdr:row>39</xdr:row>
      <xdr:rowOff>57150</xdr:rowOff>
    </xdr:to>
    <xdr:cxnSp macro="">
      <xdr:nvCxnSpPr>
        <xdr:cNvPr id="381" name="直線コネクタ 380"/>
        <xdr:cNvCxnSpPr/>
      </xdr:nvCxnSpPr>
      <xdr:spPr>
        <a:xfrm flipV="1">
          <a:off x="16179800" y="671612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70938</xdr:rowOff>
    </xdr:to>
    <xdr:cxnSp macro="">
      <xdr:nvCxnSpPr>
        <xdr:cNvPr id="384" name="直線コネクタ 383"/>
        <xdr:cNvCxnSpPr/>
      </xdr:nvCxnSpPr>
      <xdr:spPr>
        <a:xfrm flipV="1">
          <a:off x="15290800" y="67437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105410</xdr:rowOff>
    </xdr:to>
    <xdr:cxnSp macro="">
      <xdr:nvCxnSpPr>
        <xdr:cNvPr id="387" name="直線コネクタ 386"/>
        <xdr:cNvCxnSpPr/>
      </xdr:nvCxnSpPr>
      <xdr:spPr>
        <a:xfrm flipV="1">
          <a:off x="14401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9797</xdr:rowOff>
    </xdr:to>
    <xdr:cxnSp macro="">
      <xdr:nvCxnSpPr>
        <xdr:cNvPr id="390" name="直線コネクタ 389"/>
        <xdr:cNvCxnSpPr/>
      </xdr:nvCxnSpPr>
      <xdr:spPr>
        <a:xfrm flipV="1">
          <a:off x="13512800" y="67919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150223</xdr:rowOff>
    </xdr:from>
    <xdr:to>
      <xdr:col>81</xdr:col>
      <xdr:colOff>95250</xdr:colOff>
      <xdr:row>39</xdr:row>
      <xdr:rowOff>80373</xdr:rowOff>
    </xdr:to>
    <xdr:sp macro="" textlink="">
      <xdr:nvSpPr>
        <xdr:cNvPr id="400" name="楕円 399"/>
        <xdr:cNvSpPr/>
      </xdr:nvSpPr>
      <xdr:spPr>
        <a:xfrm>
          <a:off x="169672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166750</xdr:rowOff>
    </xdr:from>
    <xdr:ext cx="762000" cy="259045"/>
    <xdr:sp macro="" textlink="">
      <xdr:nvSpPr>
        <xdr:cNvPr id="401" name="公債費負担の状況該当値テキスト"/>
        <xdr:cNvSpPr txBox="1"/>
      </xdr:nvSpPr>
      <xdr:spPr>
        <a:xfrm>
          <a:off x="17106900" y="65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08" name="楕円 407"/>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09" name="テキスト ボックス 408"/>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当市の平成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年度における将来負担比率は</a:t>
          </a:r>
          <a:r>
            <a:rPr kumimoji="1" lang="en-US" altLang="ja-JP" sz="1200">
              <a:latin typeface="ＭＳ Ｐゴシック" panose="020B0600070205080204" pitchFamily="50" charset="-128"/>
              <a:ea typeface="ＭＳ Ｐゴシック" panose="020B0600070205080204" pitchFamily="50" charset="-128"/>
            </a:rPr>
            <a:t>27.8</a:t>
          </a:r>
          <a:r>
            <a:rPr kumimoji="1" lang="ja-JP" altLang="en-US" sz="1200">
              <a:latin typeface="ＭＳ Ｐゴシック" panose="020B0600070205080204" pitchFamily="50" charset="-128"/>
              <a:ea typeface="ＭＳ Ｐゴシック" panose="020B0600070205080204" pitchFamily="50" charset="-128"/>
            </a:rPr>
            <a:t>％であり、前年度より</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ポイント悪化しました。また、類似団体平均値よりも下回る数値ではあるものの、平均値との差が年を追うごとに縮んできています。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に策定した「公債費負担適正化計画」に基づき、起債額の抑制、繰上償還等により地方債残高が減少しましたが、近年は、大規模事業の実施に伴い、地方債残高が増加傾向にあるため、将来負担比率も増加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今後は、起債の抑制や交付税措置のある起債の活用等を行い、比率がさらに悪化しないよう努めてまいります。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121581</xdr:rowOff>
    </xdr:from>
    <xdr:to>
      <xdr:col>81</xdr:col>
      <xdr:colOff>44450</xdr:colOff>
      <xdr:row>15</xdr:row>
      <xdr:rowOff>22521</xdr:rowOff>
    </xdr:to>
    <xdr:cxnSp macro="">
      <xdr:nvCxnSpPr>
        <xdr:cNvPr id="443" name="直線コネクタ 442"/>
        <xdr:cNvCxnSpPr/>
      </xdr:nvCxnSpPr>
      <xdr:spPr>
        <a:xfrm>
          <a:off x="16179800" y="252188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36322</xdr:rowOff>
    </xdr:from>
    <xdr:to>
      <xdr:col>77</xdr:col>
      <xdr:colOff>44450</xdr:colOff>
      <xdr:row>14</xdr:row>
      <xdr:rowOff>121581</xdr:rowOff>
    </xdr:to>
    <xdr:cxnSp macro="">
      <xdr:nvCxnSpPr>
        <xdr:cNvPr id="446" name="直線コネクタ 445"/>
        <xdr:cNvCxnSpPr/>
      </xdr:nvCxnSpPr>
      <xdr:spPr>
        <a:xfrm>
          <a:off x="15290800" y="2436622"/>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36322</xdr:rowOff>
    </xdr:from>
    <xdr:to>
      <xdr:col>72</xdr:col>
      <xdr:colOff>203200</xdr:colOff>
      <xdr:row>14</xdr:row>
      <xdr:rowOff>80560</xdr:rowOff>
    </xdr:to>
    <xdr:cxnSp macro="">
      <xdr:nvCxnSpPr>
        <xdr:cNvPr id="449" name="直線コネクタ 448"/>
        <xdr:cNvCxnSpPr/>
      </xdr:nvCxnSpPr>
      <xdr:spPr>
        <a:xfrm flipV="1">
          <a:off x="14401800" y="243662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50" name="フローチャート: 判断 449"/>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1" name="テキスト ボックス 450"/>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56430</xdr:rowOff>
    </xdr:from>
    <xdr:to>
      <xdr:col>68</xdr:col>
      <xdr:colOff>152400</xdr:colOff>
      <xdr:row>14</xdr:row>
      <xdr:rowOff>80560</xdr:rowOff>
    </xdr:to>
    <xdr:cxnSp macro="">
      <xdr:nvCxnSpPr>
        <xdr:cNvPr id="452" name="直線コネクタ 451"/>
        <xdr:cNvCxnSpPr/>
      </xdr:nvCxnSpPr>
      <xdr:spPr>
        <a:xfrm>
          <a:off x="13512800" y="2456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143171</xdr:rowOff>
    </xdr:from>
    <xdr:to>
      <xdr:col>81</xdr:col>
      <xdr:colOff>95250</xdr:colOff>
      <xdr:row>15</xdr:row>
      <xdr:rowOff>73321</xdr:rowOff>
    </xdr:to>
    <xdr:sp macro="" textlink="">
      <xdr:nvSpPr>
        <xdr:cNvPr id="462" name="楕円 461"/>
        <xdr:cNvSpPr/>
      </xdr:nvSpPr>
      <xdr:spPr>
        <a:xfrm>
          <a:off x="169672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159698</xdr:rowOff>
    </xdr:from>
    <xdr:ext cx="762000" cy="259045"/>
    <xdr:sp macro="" textlink="">
      <xdr:nvSpPr>
        <xdr:cNvPr id="463" name="将来負担の状況該当値テキスト"/>
        <xdr:cNvSpPr txBox="1"/>
      </xdr:nvSpPr>
      <xdr:spPr>
        <a:xfrm>
          <a:off x="17106900" y="238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70781</xdr:rowOff>
    </xdr:from>
    <xdr:to>
      <xdr:col>77</xdr:col>
      <xdr:colOff>95250</xdr:colOff>
      <xdr:row>15</xdr:row>
      <xdr:rowOff>931</xdr:rowOff>
    </xdr:to>
    <xdr:sp macro="" textlink="">
      <xdr:nvSpPr>
        <xdr:cNvPr id="464" name="楕円 463"/>
        <xdr:cNvSpPr/>
      </xdr:nvSpPr>
      <xdr:spPr>
        <a:xfrm>
          <a:off x="16129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11108</xdr:rowOff>
    </xdr:from>
    <xdr:ext cx="736600" cy="259045"/>
    <xdr:sp macro="" textlink="">
      <xdr:nvSpPr>
        <xdr:cNvPr id="465" name="テキスト ボックス 464"/>
        <xdr:cNvSpPr txBox="1"/>
      </xdr:nvSpPr>
      <xdr:spPr>
        <a:xfrm>
          <a:off x="15798800" y="223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156972</xdr:rowOff>
    </xdr:from>
    <xdr:to>
      <xdr:col>73</xdr:col>
      <xdr:colOff>44450</xdr:colOff>
      <xdr:row>14</xdr:row>
      <xdr:rowOff>87122</xdr:rowOff>
    </xdr:to>
    <xdr:sp macro="" textlink="">
      <xdr:nvSpPr>
        <xdr:cNvPr id="466" name="楕円 465"/>
        <xdr:cNvSpPr/>
      </xdr:nvSpPr>
      <xdr:spPr>
        <a:xfrm>
          <a:off x="15240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97299</xdr:rowOff>
    </xdr:from>
    <xdr:ext cx="762000" cy="259045"/>
    <xdr:sp macro="" textlink="">
      <xdr:nvSpPr>
        <xdr:cNvPr id="467" name="テキスト ボックス 466"/>
        <xdr:cNvSpPr txBox="1"/>
      </xdr:nvSpPr>
      <xdr:spPr>
        <a:xfrm>
          <a:off x="14909800" y="2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68" name="楕円 467"/>
        <xdr:cNvSpPr/>
      </xdr:nvSpPr>
      <xdr:spPr>
        <a:xfrm>
          <a:off x="14351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69" name="テキスト ボックス 468"/>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5630</xdr:rowOff>
    </xdr:from>
    <xdr:to>
      <xdr:col>64</xdr:col>
      <xdr:colOff>152400</xdr:colOff>
      <xdr:row>14</xdr:row>
      <xdr:rowOff>107230</xdr:rowOff>
    </xdr:to>
    <xdr:sp macro="" textlink="">
      <xdr:nvSpPr>
        <xdr:cNvPr id="470" name="楕円 469"/>
        <xdr:cNvSpPr/>
      </xdr:nvSpPr>
      <xdr:spPr>
        <a:xfrm>
          <a:off x="13462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117407</xdr:rowOff>
    </xdr:from>
    <xdr:ext cx="762000" cy="259045"/>
    <xdr:sp macro="" textlink="">
      <xdr:nvSpPr>
        <xdr:cNvPr id="471" name="テキスト ボックス 470"/>
        <xdr:cNvSpPr txBox="1"/>
      </xdr:nvSpPr>
      <xdr:spPr>
        <a:xfrm>
          <a:off x="13131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51,939
50,965
33.93
18,417,311
17,114,105
856,488
10,191,470
13,890,640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当市の平成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年度における人件費の経常収支比率は</a:t>
          </a:r>
          <a:r>
            <a:rPr kumimoji="1" lang="en-US" altLang="ja-JP" sz="1200">
              <a:latin typeface="ＭＳ Ｐゴシック" panose="020B0600070205080204" pitchFamily="50" charset="-128"/>
              <a:ea typeface="ＭＳ Ｐゴシック" panose="020B0600070205080204" pitchFamily="50" charset="-128"/>
            </a:rPr>
            <a:t>22.6</a:t>
          </a:r>
          <a:r>
            <a:rPr kumimoji="1" lang="ja-JP" altLang="en-US" sz="1200">
              <a:latin typeface="ＭＳ Ｐゴシック" panose="020B0600070205080204" pitchFamily="50" charset="-128"/>
              <a:ea typeface="ＭＳ Ｐゴシック" panose="020B0600070205080204" pitchFamily="50" charset="-128"/>
            </a:rPr>
            <a:t>％で、前年度より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年度にかけて職員を削減したことや、平成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年度に消防・救急業務の広域化を実施するなど、人件費の抑制に努めてまいりましたが、近年は、更なる削減は難しい状況です。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年度は主事級の職員が増えたため、比率が改善したものと思われます。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flipV="1">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9" name="直線コネクタ 68"/>
        <xdr:cNvCxnSpPr/>
      </xdr:nvCxnSpPr>
      <xdr:spPr>
        <a:xfrm>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73660</xdr:rowOff>
    </xdr:to>
    <xdr:cxnSp macro="">
      <xdr:nvCxnSpPr>
        <xdr:cNvPr id="72" name="直線コネクタ 71"/>
        <xdr:cNvCxnSpPr/>
      </xdr:nvCxnSpPr>
      <xdr:spPr>
        <a:xfrm flipV="1">
          <a:off x="2209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73660</xdr:rowOff>
    </xdr:to>
    <xdr:cxnSp macro="">
      <xdr:nvCxnSpPr>
        <xdr:cNvPr id="75" name="直線コネクタ 74"/>
        <xdr:cNvCxnSpPr/>
      </xdr:nvCxnSpPr>
      <xdr:spPr>
        <a:xfrm>
          <a:off x="1320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年度における物件費の経常収支比率は</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％であり、前年度より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職員数の削減に伴い、委託料の増加や</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化機器導入費用の増加により、年々増加傾向にあります。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今後は、委託内容や経費の見直しを行い、物件費が増加し続けないよう、努めてまいります。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17</xdr:row>
      <xdr:rowOff>115570</xdr:rowOff>
    </xdr:to>
    <xdr:cxnSp macro="">
      <xdr:nvCxnSpPr>
        <xdr:cNvPr id="129" name="直線コネクタ 128"/>
        <xdr:cNvCxnSpPr/>
      </xdr:nvCxnSpPr>
      <xdr:spPr>
        <a:xfrm>
          <a:off x="15671800" y="29583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162923</xdr:rowOff>
    </xdr:from>
    <xdr:to>
      <xdr:col>78</xdr:col>
      <xdr:colOff>69850</xdr:colOff>
      <xdr:row>17</xdr:row>
      <xdr:rowOff>43724</xdr:rowOff>
    </xdr:to>
    <xdr:cxnSp macro="">
      <xdr:nvCxnSpPr>
        <xdr:cNvPr id="132" name="直線コネクタ 131"/>
        <xdr:cNvCxnSpPr/>
      </xdr:nvCxnSpPr>
      <xdr:spPr>
        <a:xfrm>
          <a:off x="14782800" y="29061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162923</xdr:rowOff>
    </xdr:to>
    <xdr:cxnSp macro="">
      <xdr:nvCxnSpPr>
        <xdr:cNvPr id="135" name="直線コネクタ 134"/>
        <xdr:cNvCxnSpPr/>
      </xdr:nvCxnSpPr>
      <xdr:spPr>
        <a:xfrm>
          <a:off x="13893800" y="28081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40277</xdr:rowOff>
    </xdr:from>
    <xdr:to>
      <xdr:col>74</xdr:col>
      <xdr:colOff>31750</xdr:colOff>
      <xdr:row>16</xdr:row>
      <xdr:rowOff>141877</xdr:rowOff>
    </xdr:to>
    <xdr:sp macro="" textlink="">
      <xdr:nvSpPr>
        <xdr:cNvPr id="136" name="フローチャート: 判断 135"/>
        <xdr:cNvSpPr/>
      </xdr:nvSpPr>
      <xdr:spPr>
        <a:xfrm>
          <a:off x="14732000" y="278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152054</xdr:rowOff>
    </xdr:from>
    <xdr:ext cx="762000" cy="259045"/>
    <xdr:sp macro="" textlink="">
      <xdr:nvSpPr>
        <xdr:cNvPr id="137" name="テキスト ボックス 136"/>
        <xdr:cNvSpPr txBox="1"/>
      </xdr:nvSpPr>
      <xdr:spPr>
        <a:xfrm>
          <a:off x="14401800" y="255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64951</xdr:rowOff>
    </xdr:to>
    <xdr:cxnSp macro="">
      <xdr:nvCxnSpPr>
        <xdr:cNvPr id="138" name="直線コネクタ 137"/>
        <xdr:cNvCxnSpPr/>
      </xdr:nvCxnSpPr>
      <xdr:spPr>
        <a:xfrm>
          <a:off x="13004800" y="2782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8" name="楕円 147"/>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9"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164374</xdr:rowOff>
    </xdr:from>
    <xdr:to>
      <xdr:col>78</xdr:col>
      <xdr:colOff>120650</xdr:colOff>
      <xdr:row>17</xdr:row>
      <xdr:rowOff>94524</xdr:rowOff>
    </xdr:to>
    <xdr:sp macro="" textlink="">
      <xdr:nvSpPr>
        <xdr:cNvPr id="150" name="楕円 149"/>
        <xdr:cNvSpPr/>
      </xdr:nvSpPr>
      <xdr:spPr>
        <a:xfrm>
          <a:off x="15621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79301</xdr:rowOff>
    </xdr:from>
    <xdr:ext cx="736600" cy="259045"/>
    <xdr:sp macro="" textlink="">
      <xdr:nvSpPr>
        <xdr:cNvPr id="151" name="テキスト ボックス 150"/>
        <xdr:cNvSpPr txBox="1"/>
      </xdr:nvSpPr>
      <xdr:spPr>
        <a:xfrm>
          <a:off x="15290800" y="299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112123</xdr:rowOff>
    </xdr:from>
    <xdr:to>
      <xdr:col>74</xdr:col>
      <xdr:colOff>31750</xdr:colOff>
      <xdr:row>17</xdr:row>
      <xdr:rowOff>42273</xdr:rowOff>
    </xdr:to>
    <xdr:sp macro="" textlink="">
      <xdr:nvSpPr>
        <xdr:cNvPr id="152" name="楕円 151"/>
        <xdr:cNvSpPr/>
      </xdr:nvSpPr>
      <xdr:spPr>
        <a:xfrm>
          <a:off x="1473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27050</xdr:rowOff>
    </xdr:from>
    <xdr:ext cx="762000" cy="259045"/>
    <xdr:sp macro="" textlink="">
      <xdr:nvSpPr>
        <xdr:cNvPr id="153" name="テキスト ボックス 152"/>
        <xdr:cNvSpPr txBox="1"/>
      </xdr:nvSpPr>
      <xdr:spPr>
        <a:xfrm>
          <a:off x="1440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macro="" textlink="">
      <xdr:nvSpPr>
        <xdr:cNvPr id="154" name="楕円 153"/>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macro="" textlink="">
      <xdr:nvSpPr>
        <xdr:cNvPr id="155" name="テキスト ボックス 154"/>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159476</xdr:rowOff>
    </xdr:from>
    <xdr:to>
      <xdr:col>65</xdr:col>
      <xdr:colOff>53975</xdr:colOff>
      <xdr:row>16</xdr:row>
      <xdr:rowOff>89626</xdr:rowOff>
    </xdr:to>
    <xdr:sp macro="" textlink="">
      <xdr:nvSpPr>
        <xdr:cNvPr id="156" name="楕円 155"/>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74403</xdr:rowOff>
    </xdr:from>
    <xdr:ext cx="762000" cy="259045"/>
    <xdr:sp macro="" textlink="">
      <xdr:nvSpPr>
        <xdr:cNvPr id="157" name="テキスト ボックス 156"/>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年度における扶助費の経常収支比率は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％であり、前年度より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生活保護費は減少したものの、社会福祉費における臨時福祉給付金の増、児童福祉費における保育等施設型給付費の増などにより、扶助費の経常収支比率は悪化しました。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引き続き、扶助費の抑制につながる取組を着実に進めてまいります。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131572</xdr:rowOff>
    </xdr:to>
    <xdr:cxnSp macro="">
      <xdr:nvCxnSpPr>
        <xdr:cNvPr id="188" name="直線コネクタ 187"/>
        <xdr:cNvCxnSpPr/>
      </xdr:nvCxnSpPr>
      <xdr:spPr>
        <a:xfrm>
          <a:off x="3987800" y="9723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122428</xdr:rowOff>
    </xdr:to>
    <xdr:cxnSp macro="">
      <xdr:nvCxnSpPr>
        <xdr:cNvPr id="191" name="直線コネクタ 190"/>
        <xdr:cNvCxnSpPr/>
      </xdr:nvCxnSpPr>
      <xdr:spPr>
        <a:xfrm>
          <a:off x="3098800" y="9632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30988</xdr:rowOff>
    </xdr:from>
    <xdr:to>
      <xdr:col>15</xdr:col>
      <xdr:colOff>98425</xdr:colOff>
      <xdr:row>56</xdr:row>
      <xdr:rowOff>58420</xdr:rowOff>
    </xdr:to>
    <xdr:cxnSp macro="">
      <xdr:nvCxnSpPr>
        <xdr:cNvPr id="194" name="直線コネクタ 193"/>
        <xdr:cNvCxnSpPr/>
      </xdr:nvCxnSpPr>
      <xdr:spPr>
        <a:xfrm flipV="1">
          <a:off x="2209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126492</xdr:rowOff>
    </xdr:from>
    <xdr:to>
      <xdr:col>15</xdr:col>
      <xdr:colOff>149225</xdr:colOff>
      <xdr:row>57</xdr:row>
      <xdr:rowOff>56642</xdr:rowOff>
    </xdr:to>
    <xdr:sp macro="" textlink="">
      <xdr:nvSpPr>
        <xdr:cNvPr id="195" name="フローチャート: 判断 194"/>
        <xdr:cNvSpPr/>
      </xdr:nvSpPr>
      <xdr:spPr>
        <a:xfrm>
          <a:off x="3048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196" name="テキスト ボックス 195"/>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28702</xdr:rowOff>
    </xdr:from>
    <xdr:to>
      <xdr:col>11</xdr:col>
      <xdr:colOff>9525</xdr:colOff>
      <xdr:row>56</xdr:row>
      <xdr:rowOff>58420</xdr:rowOff>
    </xdr:to>
    <xdr:cxnSp macro="">
      <xdr:nvCxnSpPr>
        <xdr:cNvPr id="197" name="直線コネクタ 196"/>
        <xdr:cNvCxnSpPr/>
      </xdr:nvCxnSpPr>
      <xdr:spPr>
        <a:xfrm>
          <a:off x="1320800" y="94584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7" name="楕円 206"/>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8"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9" name="楕円 208"/>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10" name="テキスト ボックス 209"/>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11" name="楕円 210"/>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212" name="テキスト ボックス 211"/>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4" name="テキスト ボックス 213"/>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149352</xdr:rowOff>
    </xdr:from>
    <xdr:to>
      <xdr:col>6</xdr:col>
      <xdr:colOff>171450</xdr:colOff>
      <xdr:row>55</xdr:row>
      <xdr:rowOff>79502</xdr:rowOff>
    </xdr:to>
    <xdr:sp macro="" textlink="">
      <xdr:nvSpPr>
        <xdr:cNvPr id="215" name="楕円 214"/>
        <xdr:cNvSpPr/>
      </xdr:nvSpPr>
      <xdr:spPr>
        <a:xfrm>
          <a:off x="1270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89679</xdr:rowOff>
    </xdr:from>
    <xdr:ext cx="762000" cy="259045"/>
    <xdr:sp macro="" textlink="">
      <xdr:nvSpPr>
        <xdr:cNvPr id="216" name="テキスト ボックス 215"/>
        <xdr:cNvSpPr txBox="1"/>
      </xdr:nvSpPr>
      <xdr:spPr>
        <a:xfrm>
          <a:off x="939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当市の平成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年度におけるその他費目の経常収支比率は</a:t>
          </a:r>
          <a:r>
            <a:rPr kumimoji="1" lang="en-US" altLang="ja-JP" sz="1200">
              <a:latin typeface="ＭＳ Ｐゴシック" panose="020B0600070205080204" pitchFamily="50" charset="-128"/>
              <a:ea typeface="ＭＳ Ｐゴシック" panose="020B0600070205080204" pitchFamily="50" charset="-128"/>
            </a:rPr>
            <a:t>16.3</a:t>
          </a:r>
          <a:r>
            <a:rPr kumimoji="1" lang="ja-JP" altLang="en-US" sz="1200">
              <a:latin typeface="ＭＳ Ｐゴシック" panose="020B0600070205080204" pitchFamily="50" charset="-128"/>
              <a:ea typeface="ＭＳ Ｐゴシック" panose="020B0600070205080204" pitchFamily="50" charset="-128"/>
            </a:rPr>
            <a:t>％であり、前年度より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ポイント悪化しました。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市の公共下水道は県が施工した中川流域中央幹線の最上流部に当市が位置していることから、県の中央幹線は隣接する自治体との境界までしか敷設されておりません。このため、下水道事業費が肥大化し、繰出金が増加し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引き続き、事業費の抑制を図り、普通会計の負担額を減らしていくよう努めてまいります。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168910</xdr:rowOff>
    </xdr:to>
    <xdr:cxnSp macro="">
      <xdr:nvCxnSpPr>
        <xdr:cNvPr id="249" name="直線コネクタ 248"/>
        <xdr:cNvCxnSpPr/>
      </xdr:nvCxnSpPr>
      <xdr:spPr>
        <a:xfrm>
          <a:off x="15671800" y="9895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123190</xdr:rowOff>
    </xdr:to>
    <xdr:cxnSp macro="">
      <xdr:nvCxnSpPr>
        <xdr:cNvPr id="252" name="直線コネクタ 251"/>
        <xdr:cNvCxnSpPr/>
      </xdr:nvCxnSpPr>
      <xdr:spPr>
        <a:xfrm>
          <a:off x="14782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24130</xdr:rowOff>
    </xdr:to>
    <xdr:cxnSp macro="">
      <xdr:nvCxnSpPr>
        <xdr:cNvPr id="255" name="直線コネクタ 254"/>
        <xdr:cNvCxnSpPr/>
      </xdr:nvCxnSpPr>
      <xdr:spPr>
        <a:xfrm>
          <a:off x="13893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24130</xdr:rowOff>
    </xdr:to>
    <xdr:cxnSp macro="">
      <xdr:nvCxnSpPr>
        <xdr:cNvPr id="258" name="直線コネクタ 257"/>
        <xdr:cNvCxnSpPr/>
      </xdr:nvCxnSpPr>
      <xdr:spPr>
        <a:xfrm>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9"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年度における補助費等の経常収支比率は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％であり、前年度より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年度から、消防・救急業務を広域化したため、それまで類似団体平均以下であった補助費等比率は平均値を上回るようになりました。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今後も、補助金等の効果検証等を行い、経費節減に努めてまいります。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46990</xdr:rowOff>
    </xdr:from>
    <xdr:to>
      <xdr:col>82</xdr:col>
      <xdr:colOff>107950</xdr:colOff>
      <xdr:row>38</xdr:row>
      <xdr:rowOff>86995</xdr:rowOff>
    </xdr:to>
    <xdr:cxnSp macro="">
      <xdr:nvCxnSpPr>
        <xdr:cNvPr id="305" name="直線コネクタ 304"/>
        <xdr:cNvCxnSpPr/>
      </xdr:nvCxnSpPr>
      <xdr:spPr>
        <a:xfrm>
          <a:off x="15671800" y="65620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46990</xdr:rowOff>
    </xdr:from>
    <xdr:to>
      <xdr:col>78</xdr:col>
      <xdr:colOff>69850</xdr:colOff>
      <xdr:row>38</xdr:row>
      <xdr:rowOff>109855</xdr:rowOff>
    </xdr:to>
    <xdr:cxnSp macro="">
      <xdr:nvCxnSpPr>
        <xdr:cNvPr id="308" name="直線コネクタ 307"/>
        <xdr:cNvCxnSpPr/>
      </xdr:nvCxnSpPr>
      <xdr:spPr>
        <a:xfrm flipV="1">
          <a:off x="14782800" y="65620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109855</xdr:rowOff>
    </xdr:from>
    <xdr:to>
      <xdr:col>73</xdr:col>
      <xdr:colOff>180975</xdr:colOff>
      <xdr:row>38</xdr:row>
      <xdr:rowOff>167005</xdr:rowOff>
    </xdr:to>
    <xdr:cxnSp macro="">
      <xdr:nvCxnSpPr>
        <xdr:cNvPr id="311" name="直線コネクタ 310"/>
        <xdr:cNvCxnSpPr/>
      </xdr:nvCxnSpPr>
      <xdr:spPr>
        <a:xfrm flipV="1">
          <a:off x="13893800" y="6624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87630</xdr:rowOff>
    </xdr:from>
    <xdr:to>
      <xdr:col>74</xdr:col>
      <xdr:colOff>31750</xdr:colOff>
      <xdr:row>38</xdr:row>
      <xdr:rowOff>17780</xdr:rowOff>
    </xdr:to>
    <xdr:sp macro="" textlink="">
      <xdr:nvSpPr>
        <xdr:cNvPr id="312" name="フローチャート: 判断 311"/>
        <xdr:cNvSpPr/>
      </xdr:nvSpPr>
      <xdr:spPr>
        <a:xfrm>
          <a:off x="14732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13" name="テキスト ボックス 312"/>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167005</xdr:rowOff>
    </xdr:from>
    <xdr:to>
      <xdr:col>69</xdr:col>
      <xdr:colOff>92075</xdr:colOff>
      <xdr:row>39</xdr:row>
      <xdr:rowOff>1270</xdr:rowOff>
    </xdr:to>
    <xdr:cxnSp macro="">
      <xdr:nvCxnSpPr>
        <xdr:cNvPr id="314" name="直線コネクタ 313"/>
        <xdr:cNvCxnSpPr/>
      </xdr:nvCxnSpPr>
      <xdr:spPr>
        <a:xfrm flipV="1">
          <a:off x="13004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36195</xdr:rowOff>
    </xdr:from>
    <xdr:to>
      <xdr:col>82</xdr:col>
      <xdr:colOff>158750</xdr:colOff>
      <xdr:row>38</xdr:row>
      <xdr:rowOff>137795</xdr:rowOff>
    </xdr:to>
    <xdr:sp macro="" textlink="">
      <xdr:nvSpPr>
        <xdr:cNvPr id="324" name="楕円 323"/>
        <xdr:cNvSpPr/>
      </xdr:nvSpPr>
      <xdr:spPr>
        <a:xfrm>
          <a:off x="164592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8272</xdr:rowOff>
    </xdr:from>
    <xdr:ext cx="762000" cy="259045"/>
    <xdr:sp macro="" textlink="">
      <xdr:nvSpPr>
        <xdr:cNvPr id="325" name="補助費等該当値テキスト"/>
        <xdr:cNvSpPr txBox="1"/>
      </xdr:nvSpPr>
      <xdr:spPr>
        <a:xfrm>
          <a:off x="165989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167640</xdr:rowOff>
    </xdr:from>
    <xdr:to>
      <xdr:col>78</xdr:col>
      <xdr:colOff>120650</xdr:colOff>
      <xdr:row>38</xdr:row>
      <xdr:rowOff>97790</xdr:rowOff>
    </xdr:to>
    <xdr:sp macro="" textlink="">
      <xdr:nvSpPr>
        <xdr:cNvPr id="326" name="楕円 325"/>
        <xdr:cNvSpPr/>
      </xdr:nvSpPr>
      <xdr:spPr>
        <a:xfrm>
          <a:off x="15621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82567</xdr:rowOff>
    </xdr:from>
    <xdr:ext cx="736600" cy="259045"/>
    <xdr:sp macro="" textlink="">
      <xdr:nvSpPr>
        <xdr:cNvPr id="327" name="テキスト ボックス 326"/>
        <xdr:cNvSpPr txBox="1"/>
      </xdr:nvSpPr>
      <xdr:spPr>
        <a:xfrm>
          <a:off x="15290800" y="659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59055</xdr:rowOff>
    </xdr:from>
    <xdr:to>
      <xdr:col>74</xdr:col>
      <xdr:colOff>31750</xdr:colOff>
      <xdr:row>38</xdr:row>
      <xdr:rowOff>160655</xdr:rowOff>
    </xdr:to>
    <xdr:sp macro="" textlink="">
      <xdr:nvSpPr>
        <xdr:cNvPr id="328" name="楕円 327"/>
        <xdr:cNvSpPr/>
      </xdr:nvSpPr>
      <xdr:spPr>
        <a:xfrm>
          <a:off x="14732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145432</xdr:rowOff>
    </xdr:from>
    <xdr:ext cx="762000" cy="259045"/>
    <xdr:sp macro="" textlink="">
      <xdr:nvSpPr>
        <xdr:cNvPr id="329" name="テキスト ボックス 328"/>
        <xdr:cNvSpPr txBox="1"/>
      </xdr:nvSpPr>
      <xdr:spPr>
        <a:xfrm>
          <a:off x="14401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116205</xdr:rowOff>
    </xdr:from>
    <xdr:to>
      <xdr:col>69</xdr:col>
      <xdr:colOff>142875</xdr:colOff>
      <xdr:row>39</xdr:row>
      <xdr:rowOff>46355</xdr:rowOff>
    </xdr:to>
    <xdr:sp macro="" textlink="">
      <xdr:nvSpPr>
        <xdr:cNvPr id="330" name="楕円 329"/>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31132</xdr:rowOff>
    </xdr:from>
    <xdr:ext cx="762000" cy="259045"/>
    <xdr:sp macro="" textlink="">
      <xdr:nvSpPr>
        <xdr:cNvPr id="331" name="テキスト ボックス 330"/>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2" name="楕円 331"/>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3" name="テキスト ボックス 332"/>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当市の平成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年度における公債費の経常収支比率は</a:t>
          </a:r>
          <a:r>
            <a:rPr kumimoji="1" lang="en-US" altLang="ja-JP" sz="1200">
              <a:latin typeface="ＭＳ Ｐゴシック" panose="020B0600070205080204" pitchFamily="50" charset="-128"/>
              <a:ea typeface="ＭＳ Ｐゴシック" panose="020B0600070205080204" pitchFamily="50" charset="-128"/>
            </a:rPr>
            <a:t>11.4</a:t>
          </a:r>
          <a:r>
            <a:rPr kumimoji="1" lang="ja-JP" altLang="en-US" sz="1200">
              <a:latin typeface="ＭＳ Ｐゴシック" panose="020B0600070205080204" pitchFamily="50" charset="-128"/>
              <a:ea typeface="ＭＳ Ｐゴシック" panose="020B0600070205080204" pitchFamily="50" charset="-128"/>
            </a:rPr>
            <a:t>％であり、前年度と同じ値となりました。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市債の借入が増大した平成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年度に「公債費負担適正化計画」を策定し、起債額の抑制に努めたところ、平成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年度以降、公債費が類似団体平均を下回っています。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しかしながら、今後は大規模事業の実施などにより市債残高が増え、公債費も増加することが予想されることから、適切な起債管理を行い、財政の健全化に努めてまいります。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76708</xdr:rowOff>
    </xdr:to>
    <xdr:cxnSp macro="">
      <xdr:nvCxnSpPr>
        <xdr:cNvPr id="363" name="直線コネクタ 362"/>
        <xdr:cNvCxnSpPr/>
      </xdr:nvCxnSpPr>
      <xdr:spPr>
        <a:xfrm>
          <a:off x="3987800" y="13106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76708</xdr:rowOff>
    </xdr:to>
    <xdr:cxnSp macro="">
      <xdr:nvCxnSpPr>
        <xdr:cNvPr id="366" name="直線コネクタ 365"/>
        <xdr:cNvCxnSpPr/>
      </xdr:nvCxnSpPr>
      <xdr:spPr>
        <a:xfrm>
          <a:off x="3098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136144</xdr:rowOff>
    </xdr:to>
    <xdr:cxnSp macro="">
      <xdr:nvCxnSpPr>
        <xdr:cNvPr id="369" name="直線コネクタ 368"/>
        <xdr:cNvCxnSpPr/>
      </xdr:nvCxnSpPr>
      <xdr:spPr>
        <a:xfrm flipV="1">
          <a:off x="2209800" y="13084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0" name="フローチャート: 判断 369"/>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1" name="テキスト ボックス 370"/>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136144</xdr:rowOff>
    </xdr:to>
    <xdr:cxnSp macro="">
      <xdr:nvCxnSpPr>
        <xdr:cNvPr id="372" name="直線コネクタ 371"/>
        <xdr:cNvCxnSpPr/>
      </xdr:nvCxnSpPr>
      <xdr:spPr>
        <a:xfrm>
          <a:off x="1320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6" name="楕円 385"/>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7" name="テキスト ボックス 386"/>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8" name="楕円 387"/>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9" name="テキスト ボックス 388"/>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0" name="楕円 389"/>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1" name="テキスト ボックス 390"/>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年度における公債費以外の経常収支比率は</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％であり、前年度より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物件費・補助金等・その他の増により、比率が悪化しました。類似団体平均との差が広がっていく傾向にあるため、各費目の経費節減に努め、これ以上類似団体平均との差が広がらないよう努めてまい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90424</xdr:rowOff>
    </xdr:to>
    <xdr:cxnSp macro="">
      <xdr:nvCxnSpPr>
        <xdr:cNvPr id="422" name="直線コネクタ 421"/>
        <xdr:cNvCxnSpPr/>
      </xdr:nvCxnSpPr>
      <xdr:spPr>
        <a:xfrm>
          <a:off x="15671800" y="130337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3556</xdr:rowOff>
    </xdr:to>
    <xdr:cxnSp macro="">
      <xdr:nvCxnSpPr>
        <xdr:cNvPr id="425" name="直線コネクタ 424"/>
        <xdr:cNvCxnSpPr/>
      </xdr:nvCxnSpPr>
      <xdr:spPr>
        <a:xfrm>
          <a:off x="14782800" y="129011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56134</xdr:rowOff>
    </xdr:to>
    <xdr:cxnSp macro="">
      <xdr:nvCxnSpPr>
        <xdr:cNvPr id="428" name="直線コネクタ 427"/>
        <xdr:cNvCxnSpPr/>
      </xdr:nvCxnSpPr>
      <xdr:spPr>
        <a:xfrm flipV="1">
          <a:off x="13893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29" name="フローチャート: 判断 428"/>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30" name="テキスト ボックス 429"/>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75</xdr:row>
      <xdr:rowOff>56134</xdr:rowOff>
    </xdr:to>
    <xdr:cxnSp macro="">
      <xdr:nvCxnSpPr>
        <xdr:cNvPr id="431" name="直線コネクタ 430"/>
        <xdr:cNvCxnSpPr/>
      </xdr:nvCxnSpPr>
      <xdr:spPr>
        <a:xfrm>
          <a:off x="13004800" y="127731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1" name="楕円 440"/>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11701</xdr:rowOff>
    </xdr:from>
    <xdr:ext cx="762000" cy="259045"/>
    <xdr:sp macro="" textlink="">
      <xdr:nvSpPr>
        <xdr:cNvPr id="442" name="公債費以外該当値テキスト"/>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3" name="楕円 442"/>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44" name="テキスト ボックス 443"/>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45" name="楕円 444"/>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77995</xdr:rowOff>
    </xdr:from>
    <xdr:ext cx="762000" cy="259045"/>
    <xdr:sp macro="" textlink="">
      <xdr:nvSpPr>
        <xdr:cNvPr id="446" name="テキスト ボックス 445"/>
        <xdr:cNvSpPr txBox="1"/>
      </xdr:nvSpPr>
      <xdr:spPr>
        <a:xfrm>
          <a:off x="144018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47" name="楕円 446"/>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91712</xdr:rowOff>
    </xdr:from>
    <xdr:ext cx="762000" cy="259045"/>
    <xdr:sp macro="" textlink="">
      <xdr:nvSpPr>
        <xdr:cNvPr id="448" name="テキスト ボックス 447"/>
        <xdr:cNvSpPr txBox="1"/>
      </xdr:nvSpPr>
      <xdr:spPr>
        <a:xfrm>
          <a:off x="13512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49" name="楕円 448"/>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121429</xdr:rowOff>
    </xdr:from>
    <xdr:ext cx="762000" cy="259045"/>
    <xdr:sp macro="" textlink="">
      <xdr:nvSpPr>
        <xdr:cNvPr id="450" name="テキスト ボックス 449"/>
        <xdr:cNvSpPr txBox="1"/>
      </xdr:nvSpPr>
      <xdr:spPr>
        <a:xfrm>
          <a:off x="12623800" y="1280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94120</xdr:rowOff>
    </xdr:from>
    <xdr:to>
      <xdr:col>29</xdr:col>
      <xdr:colOff>127000</xdr:colOff>
      <xdr:row>17</xdr:row>
      <xdr:rowOff>138601</xdr:rowOff>
    </xdr:to>
    <xdr:cxnSp macro="">
      <xdr:nvCxnSpPr>
        <xdr:cNvPr id="50" name="直線コネクタ 49"/>
        <xdr:cNvCxnSpPr/>
      </xdr:nvCxnSpPr>
      <xdr:spPr bwMode="auto">
        <a:xfrm flipV="1">
          <a:off x="5003800" y="3056395"/>
          <a:ext cx="647700" cy="44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138601</xdr:rowOff>
    </xdr:from>
    <xdr:to>
      <xdr:col>26</xdr:col>
      <xdr:colOff>50800</xdr:colOff>
      <xdr:row>17</xdr:row>
      <xdr:rowOff>147631</xdr:rowOff>
    </xdr:to>
    <xdr:cxnSp macro="">
      <xdr:nvCxnSpPr>
        <xdr:cNvPr id="53" name="直線コネクタ 52"/>
        <xdr:cNvCxnSpPr/>
      </xdr:nvCxnSpPr>
      <xdr:spPr bwMode="auto">
        <a:xfrm flipV="1">
          <a:off x="4305300" y="3100876"/>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147631</xdr:rowOff>
    </xdr:from>
    <xdr:to>
      <xdr:col>22</xdr:col>
      <xdr:colOff>114300</xdr:colOff>
      <xdr:row>18</xdr:row>
      <xdr:rowOff>44818</xdr:rowOff>
    </xdr:to>
    <xdr:cxnSp macro="">
      <xdr:nvCxnSpPr>
        <xdr:cNvPr id="56" name="直線コネクタ 55"/>
        <xdr:cNvCxnSpPr/>
      </xdr:nvCxnSpPr>
      <xdr:spPr bwMode="auto">
        <a:xfrm flipV="1">
          <a:off x="3606800" y="3109906"/>
          <a:ext cx="698500" cy="68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43694</xdr:rowOff>
    </xdr:from>
    <xdr:to>
      <xdr:col>18</xdr:col>
      <xdr:colOff>177800</xdr:colOff>
      <xdr:row>18</xdr:row>
      <xdr:rowOff>44818</xdr:rowOff>
    </xdr:to>
    <xdr:cxnSp macro="">
      <xdr:nvCxnSpPr>
        <xdr:cNvPr id="59" name="直線コネクタ 58"/>
        <xdr:cNvCxnSpPr/>
      </xdr:nvCxnSpPr>
      <xdr:spPr bwMode="auto">
        <a:xfrm>
          <a:off x="2908300" y="3177419"/>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43320</xdr:rowOff>
    </xdr:from>
    <xdr:to>
      <xdr:col>29</xdr:col>
      <xdr:colOff>177800</xdr:colOff>
      <xdr:row>17</xdr:row>
      <xdr:rowOff>144920</xdr:rowOff>
    </xdr:to>
    <xdr:sp macro="" textlink="">
      <xdr:nvSpPr>
        <xdr:cNvPr id="69" name="楕円 68"/>
        <xdr:cNvSpPr/>
      </xdr:nvSpPr>
      <xdr:spPr bwMode="auto">
        <a:xfrm>
          <a:off x="5600700" y="300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15397</xdr:rowOff>
    </xdr:from>
    <xdr:ext cx="762000" cy="259045"/>
    <xdr:sp macro="" textlink="">
      <xdr:nvSpPr>
        <xdr:cNvPr id="70" name="人口1人当たり決算額の推移該当値テキスト130"/>
        <xdr:cNvSpPr txBox="1"/>
      </xdr:nvSpPr>
      <xdr:spPr>
        <a:xfrm>
          <a:off x="5740400" y="29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87801</xdr:rowOff>
    </xdr:from>
    <xdr:to>
      <xdr:col>26</xdr:col>
      <xdr:colOff>101600</xdr:colOff>
      <xdr:row>18</xdr:row>
      <xdr:rowOff>17951</xdr:rowOff>
    </xdr:to>
    <xdr:sp macro="" textlink="">
      <xdr:nvSpPr>
        <xdr:cNvPr id="71" name="楕円 70"/>
        <xdr:cNvSpPr/>
      </xdr:nvSpPr>
      <xdr:spPr bwMode="auto">
        <a:xfrm>
          <a:off x="4953000" y="305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2728</xdr:rowOff>
    </xdr:from>
    <xdr:ext cx="736600" cy="259045"/>
    <xdr:sp macro="" textlink="">
      <xdr:nvSpPr>
        <xdr:cNvPr id="72" name="テキスト ボックス 71"/>
        <xdr:cNvSpPr txBox="1"/>
      </xdr:nvSpPr>
      <xdr:spPr>
        <a:xfrm>
          <a:off x="4622800" y="313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96831</xdr:rowOff>
    </xdr:from>
    <xdr:to>
      <xdr:col>22</xdr:col>
      <xdr:colOff>165100</xdr:colOff>
      <xdr:row>18</xdr:row>
      <xdr:rowOff>26981</xdr:rowOff>
    </xdr:to>
    <xdr:sp macro="" textlink="">
      <xdr:nvSpPr>
        <xdr:cNvPr id="73" name="楕円 72"/>
        <xdr:cNvSpPr/>
      </xdr:nvSpPr>
      <xdr:spPr bwMode="auto">
        <a:xfrm>
          <a:off x="4254500" y="305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11758</xdr:rowOff>
    </xdr:from>
    <xdr:ext cx="762000" cy="259045"/>
    <xdr:sp macro="" textlink="">
      <xdr:nvSpPr>
        <xdr:cNvPr id="74" name="テキスト ボックス 73"/>
        <xdr:cNvSpPr txBox="1"/>
      </xdr:nvSpPr>
      <xdr:spPr>
        <a:xfrm>
          <a:off x="3924300" y="314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165468</xdr:rowOff>
    </xdr:from>
    <xdr:to>
      <xdr:col>19</xdr:col>
      <xdr:colOff>38100</xdr:colOff>
      <xdr:row>18</xdr:row>
      <xdr:rowOff>95618</xdr:rowOff>
    </xdr:to>
    <xdr:sp macro="" textlink="">
      <xdr:nvSpPr>
        <xdr:cNvPr id="75" name="楕円 74"/>
        <xdr:cNvSpPr/>
      </xdr:nvSpPr>
      <xdr:spPr bwMode="auto">
        <a:xfrm>
          <a:off x="3556000" y="312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80395</xdr:rowOff>
    </xdr:from>
    <xdr:ext cx="762000" cy="259045"/>
    <xdr:sp macro="" textlink="">
      <xdr:nvSpPr>
        <xdr:cNvPr id="76" name="テキスト ボックス 75"/>
        <xdr:cNvSpPr txBox="1"/>
      </xdr:nvSpPr>
      <xdr:spPr>
        <a:xfrm>
          <a:off x="3225800" y="32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164344</xdr:rowOff>
    </xdr:from>
    <xdr:to>
      <xdr:col>15</xdr:col>
      <xdr:colOff>101600</xdr:colOff>
      <xdr:row>18</xdr:row>
      <xdr:rowOff>94494</xdr:rowOff>
    </xdr:to>
    <xdr:sp macro="" textlink="">
      <xdr:nvSpPr>
        <xdr:cNvPr id="77" name="楕円 76"/>
        <xdr:cNvSpPr/>
      </xdr:nvSpPr>
      <xdr:spPr bwMode="auto">
        <a:xfrm>
          <a:off x="2857500" y="312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79271</xdr:rowOff>
    </xdr:from>
    <xdr:ext cx="762000" cy="259045"/>
    <xdr:sp macro="" textlink="">
      <xdr:nvSpPr>
        <xdr:cNvPr id="78" name="テキスト ボックス 77"/>
        <xdr:cNvSpPr txBox="1"/>
      </xdr:nvSpPr>
      <xdr:spPr>
        <a:xfrm>
          <a:off x="2527300" y="321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113643</xdr:rowOff>
    </xdr:from>
    <xdr:to>
      <xdr:col>29</xdr:col>
      <xdr:colOff>127000</xdr:colOff>
      <xdr:row>36</xdr:row>
      <xdr:rowOff>141075</xdr:rowOff>
    </xdr:to>
    <xdr:cxnSp macro="">
      <xdr:nvCxnSpPr>
        <xdr:cNvPr id="113" name="直線コネクタ 112"/>
        <xdr:cNvCxnSpPr/>
      </xdr:nvCxnSpPr>
      <xdr:spPr bwMode="auto">
        <a:xfrm>
          <a:off x="5003800" y="7066893"/>
          <a:ext cx="6477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113643</xdr:rowOff>
    </xdr:from>
    <xdr:to>
      <xdr:col>26</xdr:col>
      <xdr:colOff>50800</xdr:colOff>
      <xdr:row>36</xdr:row>
      <xdr:rowOff>115374</xdr:rowOff>
    </xdr:to>
    <xdr:cxnSp macro="">
      <xdr:nvCxnSpPr>
        <xdr:cNvPr id="116" name="直線コネクタ 115"/>
        <xdr:cNvCxnSpPr/>
      </xdr:nvCxnSpPr>
      <xdr:spPr bwMode="auto">
        <a:xfrm flipV="1">
          <a:off x="4305300" y="7066893"/>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87583</xdr:rowOff>
    </xdr:from>
    <xdr:to>
      <xdr:col>22</xdr:col>
      <xdr:colOff>114300</xdr:colOff>
      <xdr:row>36</xdr:row>
      <xdr:rowOff>115374</xdr:rowOff>
    </xdr:to>
    <xdr:cxnSp macro="">
      <xdr:nvCxnSpPr>
        <xdr:cNvPr id="119" name="直線コネクタ 118"/>
        <xdr:cNvCxnSpPr/>
      </xdr:nvCxnSpPr>
      <xdr:spPr bwMode="auto">
        <a:xfrm>
          <a:off x="3606800" y="7040833"/>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87583</xdr:rowOff>
    </xdr:from>
    <xdr:to>
      <xdr:col>18</xdr:col>
      <xdr:colOff>177800</xdr:colOff>
      <xdr:row>36</xdr:row>
      <xdr:rowOff>101756</xdr:rowOff>
    </xdr:to>
    <xdr:cxnSp macro="">
      <xdr:nvCxnSpPr>
        <xdr:cNvPr id="122" name="直線コネクタ 121"/>
        <xdr:cNvCxnSpPr/>
      </xdr:nvCxnSpPr>
      <xdr:spPr bwMode="auto">
        <a:xfrm flipV="1">
          <a:off x="2908300" y="7040833"/>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90275</xdr:rowOff>
    </xdr:from>
    <xdr:to>
      <xdr:col>29</xdr:col>
      <xdr:colOff>177800</xdr:colOff>
      <xdr:row>37</xdr:row>
      <xdr:rowOff>20425</xdr:rowOff>
    </xdr:to>
    <xdr:sp macro="" textlink="">
      <xdr:nvSpPr>
        <xdr:cNvPr id="132" name="楕円 131"/>
        <xdr:cNvSpPr/>
      </xdr:nvSpPr>
      <xdr:spPr bwMode="auto">
        <a:xfrm>
          <a:off x="5600700" y="70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62352</xdr:rowOff>
    </xdr:from>
    <xdr:ext cx="762000" cy="259045"/>
    <xdr:sp macro="" textlink="">
      <xdr:nvSpPr>
        <xdr:cNvPr id="133" name="人口1人当たり決算額の推移該当値テキスト445"/>
        <xdr:cNvSpPr txBox="1"/>
      </xdr:nvSpPr>
      <xdr:spPr>
        <a:xfrm>
          <a:off x="5740400" y="701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62843</xdr:rowOff>
    </xdr:from>
    <xdr:to>
      <xdr:col>26</xdr:col>
      <xdr:colOff>101600</xdr:colOff>
      <xdr:row>36</xdr:row>
      <xdr:rowOff>164443</xdr:rowOff>
    </xdr:to>
    <xdr:sp macro="" textlink="">
      <xdr:nvSpPr>
        <xdr:cNvPr id="134" name="楕円 133"/>
        <xdr:cNvSpPr/>
      </xdr:nvSpPr>
      <xdr:spPr bwMode="auto">
        <a:xfrm>
          <a:off x="4953000" y="701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149220</xdr:rowOff>
    </xdr:from>
    <xdr:ext cx="736600" cy="259045"/>
    <xdr:sp macro="" textlink="">
      <xdr:nvSpPr>
        <xdr:cNvPr id="135" name="テキスト ボックス 134"/>
        <xdr:cNvSpPr txBox="1"/>
      </xdr:nvSpPr>
      <xdr:spPr>
        <a:xfrm>
          <a:off x="4622800" y="710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64574</xdr:rowOff>
    </xdr:from>
    <xdr:to>
      <xdr:col>22</xdr:col>
      <xdr:colOff>165100</xdr:colOff>
      <xdr:row>36</xdr:row>
      <xdr:rowOff>166174</xdr:rowOff>
    </xdr:to>
    <xdr:sp macro="" textlink="">
      <xdr:nvSpPr>
        <xdr:cNvPr id="136" name="楕円 135"/>
        <xdr:cNvSpPr/>
      </xdr:nvSpPr>
      <xdr:spPr bwMode="auto">
        <a:xfrm>
          <a:off x="4254500" y="701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150951</xdr:rowOff>
    </xdr:from>
    <xdr:ext cx="762000" cy="259045"/>
    <xdr:sp macro="" textlink="">
      <xdr:nvSpPr>
        <xdr:cNvPr id="137" name="テキスト ボックス 136"/>
        <xdr:cNvSpPr txBox="1"/>
      </xdr:nvSpPr>
      <xdr:spPr>
        <a:xfrm>
          <a:off x="3924300" y="710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36783</xdr:rowOff>
    </xdr:from>
    <xdr:to>
      <xdr:col>19</xdr:col>
      <xdr:colOff>38100</xdr:colOff>
      <xdr:row>36</xdr:row>
      <xdr:rowOff>138383</xdr:rowOff>
    </xdr:to>
    <xdr:sp macro="" textlink="">
      <xdr:nvSpPr>
        <xdr:cNvPr id="138" name="楕円 137"/>
        <xdr:cNvSpPr/>
      </xdr:nvSpPr>
      <xdr:spPr bwMode="auto">
        <a:xfrm>
          <a:off x="3556000" y="699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123160</xdr:rowOff>
    </xdr:from>
    <xdr:ext cx="762000" cy="259045"/>
    <xdr:sp macro="" textlink="">
      <xdr:nvSpPr>
        <xdr:cNvPr id="139" name="テキスト ボックス 138"/>
        <xdr:cNvSpPr txBox="1"/>
      </xdr:nvSpPr>
      <xdr:spPr>
        <a:xfrm>
          <a:off x="3225800" y="707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50956</xdr:rowOff>
    </xdr:from>
    <xdr:to>
      <xdr:col>15</xdr:col>
      <xdr:colOff>101600</xdr:colOff>
      <xdr:row>36</xdr:row>
      <xdr:rowOff>152556</xdr:rowOff>
    </xdr:to>
    <xdr:sp macro="" textlink="">
      <xdr:nvSpPr>
        <xdr:cNvPr id="140" name="楕円 139"/>
        <xdr:cNvSpPr/>
      </xdr:nvSpPr>
      <xdr:spPr bwMode="auto">
        <a:xfrm>
          <a:off x="2857500" y="700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137333</xdr:rowOff>
    </xdr:from>
    <xdr:ext cx="762000" cy="259045"/>
    <xdr:sp macro="" textlink="">
      <xdr:nvSpPr>
        <xdr:cNvPr id="141" name="テキスト ボックス 140"/>
        <xdr:cNvSpPr txBox="1"/>
      </xdr:nvSpPr>
      <xdr:spPr>
        <a:xfrm>
          <a:off x="2527300" y="709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51,939
50,965
33.93
18,417,311
17,114,105
856,488
10,191,470
13,890,640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143358</xdr:rowOff>
    </xdr:from>
    <xdr:to>
      <xdr:col>24</xdr:col>
      <xdr:colOff>63500</xdr:colOff>
      <xdr:row>37</xdr:row>
      <xdr:rowOff>170813</xdr:rowOff>
    </xdr:to>
    <xdr:cxnSp macro="">
      <xdr:nvCxnSpPr>
        <xdr:cNvPr id="59" name="直線コネクタ 58"/>
        <xdr:cNvCxnSpPr/>
      </xdr:nvCxnSpPr>
      <xdr:spPr>
        <a:xfrm flipV="1">
          <a:off x="3797300" y="6487008"/>
          <a:ext cx="8382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170813</xdr:rowOff>
    </xdr:from>
    <xdr:to>
      <xdr:col>19</xdr:col>
      <xdr:colOff>177800</xdr:colOff>
      <xdr:row>38</xdr:row>
      <xdr:rowOff>9398</xdr:rowOff>
    </xdr:to>
    <xdr:cxnSp macro="">
      <xdr:nvCxnSpPr>
        <xdr:cNvPr id="62" name="直線コネクタ 61"/>
        <xdr:cNvCxnSpPr/>
      </xdr:nvCxnSpPr>
      <xdr:spPr>
        <a:xfrm flipV="1">
          <a:off x="2908300" y="6514463"/>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9398</xdr:rowOff>
    </xdr:from>
    <xdr:to>
      <xdr:col>15</xdr:col>
      <xdr:colOff>50800</xdr:colOff>
      <xdr:row>38</xdr:row>
      <xdr:rowOff>25400</xdr:rowOff>
    </xdr:to>
    <xdr:cxnSp macro="">
      <xdr:nvCxnSpPr>
        <xdr:cNvPr id="65" name="直線コネクタ 64"/>
        <xdr:cNvCxnSpPr/>
      </xdr:nvCxnSpPr>
      <xdr:spPr>
        <a:xfrm flipV="1">
          <a:off x="2019300" y="65244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17760</xdr:rowOff>
    </xdr:from>
    <xdr:to>
      <xdr:col>15</xdr:col>
      <xdr:colOff>101600</xdr:colOff>
      <xdr:row>36</xdr:row>
      <xdr:rowOff>119360</xdr:rowOff>
    </xdr:to>
    <xdr:sp macro="" textlink="">
      <xdr:nvSpPr>
        <xdr:cNvPr id="66" name="フローチャート: 判断 65"/>
        <xdr:cNvSpPr/>
      </xdr:nvSpPr>
      <xdr:spPr>
        <a:xfrm>
          <a:off x="2857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135887</xdr:rowOff>
    </xdr:from>
    <xdr:ext cx="534377" cy="259045"/>
    <xdr:sp macro="" textlink="">
      <xdr:nvSpPr>
        <xdr:cNvPr id="67" name="テキスト ボックス 66"/>
        <xdr:cNvSpPr txBox="1"/>
      </xdr:nvSpPr>
      <xdr:spPr>
        <a:xfrm>
          <a:off x="2641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6700</xdr:rowOff>
    </xdr:from>
    <xdr:to>
      <xdr:col>10</xdr:col>
      <xdr:colOff>114300</xdr:colOff>
      <xdr:row>38</xdr:row>
      <xdr:rowOff>25400</xdr:rowOff>
    </xdr:to>
    <xdr:cxnSp macro="">
      <xdr:nvCxnSpPr>
        <xdr:cNvPr id="68" name="直線コネクタ 67"/>
        <xdr:cNvCxnSpPr/>
      </xdr:nvCxnSpPr>
      <xdr:spPr>
        <a:xfrm>
          <a:off x="1130300" y="65218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92558</xdr:rowOff>
    </xdr:from>
    <xdr:to>
      <xdr:col>24</xdr:col>
      <xdr:colOff>114300</xdr:colOff>
      <xdr:row>38</xdr:row>
      <xdr:rowOff>22707</xdr:rowOff>
    </xdr:to>
    <xdr:sp macro="" textlink="">
      <xdr:nvSpPr>
        <xdr:cNvPr id="78" name="楕円 77"/>
        <xdr:cNvSpPr/>
      </xdr:nvSpPr>
      <xdr:spPr>
        <a:xfrm>
          <a:off x="45847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70985</xdr:rowOff>
    </xdr:from>
    <xdr:ext cx="534377" cy="259045"/>
    <xdr:sp macro="" textlink="">
      <xdr:nvSpPr>
        <xdr:cNvPr id="79" name="人件費該当値テキスト"/>
        <xdr:cNvSpPr txBox="1"/>
      </xdr:nvSpPr>
      <xdr:spPr>
        <a:xfrm>
          <a:off x="4686300"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120012</xdr:rowOff>
    </xdr:from>
    <xdr:to>
      <xdr:col>20</xdr:col>
      <xdr:colOff>38100</xdr:colOff>
      <xdr:row>38</xdr:row>
      <xdr:rowOff>50163</xdr:rowOff>
    </xdr:to>
    <xdr:sp macro="" textlink="">
      <xdr:nvSpPr>
        <xdr:cNvPr id="80" name="楕円 79"/>
        <xdr:cNvSpPr/>
      </xdr:nvSpPr>
      <xdr:spPr>
        <a:xfrm>
          <a:off x="3746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41290</xdr:rowOff>
    </xdr:from>
    <xdr:ext cx="534377" cy="259045"/>
    <xdr:sp macro="" textlink="">
      <xdr:nvSpPr>
        <xdr:cNvPr id="81" name="テキスト ボックス 80"/>
        <xdr:cNvSpPr txBox="1"/>
      </xdr:nvSpPr>
      <xdr:spPr>
        <a:xfrm>
          <a:off x="3530111" y="65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130048</xdr:rowOff>
    </xdr:from>
    <xdr:to>
      <xdr:col>15</xdr:col>
      <xdr:colOff>101600</xdr:colOff>
      <xdr:row>38</xdr:row>
      <xdr:rowOff>60198</xdr:rowOff>
    </xdr:to>
    <xdr:sp macro="" textlink="">
      <xdr:nvSpPr>
        <xdr:cNvPr id="82" name="楕円 81"/>
        <xdr:cNvSpPr/>
      </xdr:nvSpPr>
      <xdr:spPr>
        <a:xfrm>
          <a:off x="2857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51325</xdr:rowOff>
    </xdr:from>
    <xdr:ext cx="534377" cy="259045"/>
    <xdr:sp macro="" textlink="">
      <xdr:nvSpPr>
        <xdr:cNvPr id="83" name="テキスト ボックス 82"/>
        <xdr:cNvSpPr txBox="1"/>
      </xdr:nvSpPr>
      <xdr:spPr>
        <a:xfrm>
          <a:off x="2641111" y="65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146050</xdr:rowOff>
    </xdr:from>
    <xdr:to>
      <xdr:col>10</xdr:col>
      <xdr:colOff>165100</xdr:colOff>
      <xdr:row>38</xdr:row>
      <xdr:rowOff>76200</xdr:rowOff>
    </xdr:to>
    <xdr:sp macro="" textlink="">
      <xdr:nvSpPr>
        <xdr:cNvPr id="84" name="楕円 83"/>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67327</xdr:rowOff>
    </xdr:from>
    <xdr:ext cx="534377" cy="259045"/>
    <xdr:sp macro="" textlink="">
      <xdr:nvSpPr>
        <xdr:cNvPr id="85" name="テキスト ボックス 84"/>
        <xdr:cNvSpPr txBox="1"/>
      </xdr:nvSpPr>
      <xdr:spPr>
        <a:xfrm>
          <a:off x="1752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127350</xdr:rowOff>
    </xdr:from>
    <xdr:to>
      <xdr:col>6</xdr:col>
      <xdr:colOff>38100</xdr:colOff>
      <xdr:row>38</xdr:row>
      <xdr:rowOff>57500</xdr:rowOff>
    </xdr:to>
    <xdr:sp macro="" textlink="">
      <xdr:nvSpPr>
        <xdr:cNvPr id="86" name="楕円 85"/>
        <xdr:cNvSpPr/>
      </xdr:nvSpPr>
      <xdr:spPr>
        <a:xfrm>
          <a:off x="1079500" y="64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48627</xdr:rowOff>
    </xdr:from>
    <xdr:ext cx="534377" cy="259045"/>
    <xdr:sp macro="" textlink="">
      <xdr:nvSpPr>
        <xdr:cNvPr id="87" name="テキスト ボックス 86"/>
        <xdr:cNvSpPr txBox="1"/>
      </xdr:nvSpPr>
      <xdr:spPr>
        <a:xfrm>
          <a:off x="863111" y="65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29221</xdr:rowOff>
    </xdr:from>
    <xdr:to>
      <xdr:col>24</xdr:col>
      <xdr:colOff>63500</xdr:colOff>
      <xdr:row>58</xdr:row>
      <xdr:rowOff>39935</xdr:rowOff>
    </xdr:to>
    <xdr:cxnSp macro="">
      <xdr:nvCxnSpPr>
        <xdr:cNvPr id="116" name="直線コネクタ 115"/>
        <xdr:cNvCxnSpPr/>
      </xdr:nvCxnSpPr>
      <xdr:spPr>
        <a:xfrm flipV="1">
          <a:off x="3797300" y="9973321"/>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37585</xdr:rowOff>
    </xdr:from>
    <xdr:to>
      <xdr:col>19</xdr:col>
      <xdr:colOff>177800</xdr:colOff>
      <xdr:row>58</xdr:row>
      <xdr:rowOff>39935</xdr:rowOff>
    </xdr:to>
    <xdr:cxnSp macro="">
      <xdr:nvCxnSpPr>
        <xdr:cNvPr id="119" name="直線コネクタ 118"/>
        <xdr:cNvCxnSpPr/>
      </xdr:nvCxnSpPr>
      <xdr:spPr>
        <a:xfrm>
          <a:off x="2908300" y="9981685"/>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37585</xdr:rowOff>
    </xdr:from>
    <xdr:to>
      <xdr:col>15</xdr:col>
      <xdr:colOff>50800</xdr:colOff>
      <xdr:row>58</xdr:row>
      <xdr:rowOff>53404</xdr:rowOff>
    </xdr:to>
    <xdr:cxnSp macro="">
      <xdr:nvCxnSpPr>
        <xdr:cNvPr id="122" name="直線コネクタ 121"/>
        <xdr:cNvCxnSpPr/>
      </xdr:nvCxnSpPr>
      <xdr:spPr>
        <a:xfrm flipV="1">
          <a:off x="2019300" y="9981685"/>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150622</xdr:rowOff>
    </xdr:from>
    <xdr:to>
      <xdr:col>15</xdr:col>
      <xdr:colOff>101600</xdr:colOff>
      <xdr:row>58</xdr:row>
      <xdr:rowOff>80772</xdr:rowOff>
    </xdr:to>
    <xdr:sp macro="" textlink="">
      <xdr:nvSpPr>
        <xdr:cNvPr id="123" name="フローチャート: 判断 122"/>
        <xdr:cNvSpPr/>
      </xdr:nvSpPr>
      <xdr:spPr>
        <a:xfrm>
          <a:off x="2857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97299</xdr:rowOff>
    </xdr:from>
    <xdr:ext cx="534377" cy="259045"/>
    <xdr:sp macro="" textlink="">
      <xdr:nvSpPr>
        <xdr:cNvPr id="124" name="テキスト ボックス 123"/>
        <xdr:cNvSpPr txBox="1"/>
      </xdr:nvSpPr>
      <xdr:spPr>
        <a:xfrm>
          <a:off x="2641111" y="96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53404</xdr:rowOff>
    </xdr:from>
    <xdr:to>
      <xdr:col>10</xdr:col>
      <xdr:colOff>114300</xdr:colOff>
      <xdr:row>58</xdr:row>
      <xdr:rowOff>65260</xdr:rowOff>
    </xdr:to>
    <xdr:cxnSp macro="">
      <xdr:nvCxnSpPr>
        <xdr:cNvPr id="125" name="直線コネクタ 124"/>
        <xdr:cNvCxnSpPr/>
      </xdr:nvCxnSpPr>
      <xdr:spPr>
        <a:xfrm flipV="1">
          <a:off x="1130300" y="9997504"/>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149871</xdr:rowOff>
    </xdr:from>
    <xdr:to>
      <xdr:col>24</xdr:col>
      <xdr:colOff>114300</xdr:colOff>
      <xdr:row>58</xdr:row>
      <xdr:rowOff>80021</xdr:rowOff>
    </xdr:to>
    <xdr:sp macro="" textlink="">
      <xdr:nvSpPr>
        <xdr:cNvPr id="135" name="楕円 134"/>
        <xdr:cNvSpPr/>
      </xdr:nvSpPr>
      <xdr:spPr>
        <a:xfrm>
          <a:off x="4584700" y="99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160585</xdr:rowOff>
    </xdr:from>
    <xdr:to>
      <xdr:col>20</xdr:col>
      <xdr:colOff>38100</xdr:colOff>
      <xdr:row>58</xdr:row>
      <xdr:rowOff>90735</xdr:rowOff>
    </xdr:to>
    <xdr:sp macro="" textlink="">
      <xdr:nvSpPr>
        <xdr:cNvPr id="137" name="楕円 136"/>
        <xdr:cNvSpPr/>
      </xdr:nvSpPr>
      <xdr:spPr>
        <a:xfrm>
          <a:off x="3746500" y="9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81862</xdr:rowOff>
    </xdr:from>
    <xdr:ext cx="534377" cy="259045"/>
    <xdr:sp macro="" textlink="">
      <xdr:nvSpPr>
        <xdr:cNvPr id="138" name="テキスト ボックス 137"/>
        <xdr:cNvSpPr txBox="1"/>
      </xdr:nvSpPr>
      <xdr:spPr>
        <a:xfrm>
          <a:off x="3530111" y="10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158235</xdr:rowOff>
    </xdr:from>
    <xdr:to>
      <xdr:col>15</xdr:col>
      <xdr:colOff>101600</xdr:colOff>
      <xdr:row>58</xdr:row>
      <xdr:rowOff>88385</xdr:rowOff>
    </xdr:to>
    <xdr:sp macro="" textlink="">
      <xdr:nvSpPr>
        <xdr:cNvPr id="139" name="楕円 138"/>
        <xdr:cNvSpPr/>
      </xdr:nvSpPr>
      <xdr:spPr>
        <a:xfrm>
          <a:off x="2857500" y="99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79512</xdr:rowOff>
    </xdr:from>
    <xdr:ext cx="534377" cy="259045"/>
    <xdr:sp macro="" textlink="">
      <xdr:nvSpPr>
        <xdr:cNvPr id="140" name="テキスト ボックス 139"/>
        <xdr:cNvSpPr txBox="1"/>
      </xdr:nvSpPr>
      <xdr:spPr>
        <a:xfrm>
          <a:off x="2641111" y="1002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2604</xdr:rowOff>
    </xdr:from>
    <xdr:to>
      <xdr:col>10</xdr:col>
      <xdr:colOff>165100</xdr:colOff>
      <xdr:row>58</xdr:row>
      <xdr:rowOff>104204</xdr:rowOff>
    </xdr:to>
    <xdr:sp macro="" textlink="">
      <xdr:nvSpPr>
        <xdr:cNvPr id="141" name="楕円 140"/>
        <xdr:cNvSpPr/>
      </xdr:nvSpPr>
      <xdr:spPr>
        <a:xfrm>
          <a:off x="1968500" y="9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95331</xdr:rowOff>
    </xdr:from>
    <xdr:ext cx="534377" cy="259045"/>
    <xdr:sp macro="" textlink="">
      <xdr:nvSpPr>
        <xdr:cNvPr id="142" name="テキスト ボックス 141"/>
        <xdr:cNvSpPr txBox="1"/>
      </xdr:nvSpPr>
      <xdr:spPr>
        <a:xfrm>
          <a:off x="1752111" y="10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14460</xdr:rowOff>
    </xdr:from>
    <xdr:to>
      <xdr:col>6</xdr:col>
      <xdr:colOff>38100</xdr:colOff>
      <xdr:row>58</xdr:row>
      <xdr:rowOff>116060</xdr:rowOff>
    </xdr:to>
    <xdr:sp macro="" textlink="">
      <xdr:nvSpPr>
        <xdr:cNvPr id="143" name="楕円 142"/>
        <xdr:cNvSpPr/>
      </xdr:nvSpPr>
      <xdr:spPr>
        <a:xfrm>
          <a:off x="1079500" y="99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107187</xdr:rowOff>
    </xdr:from>
    <xdr:ext cx="534377" cy="259045"/>
    <xdr:sp macro="" textlink="">
      <xdr:nvSpPr>
        <xdr:cNvPr id="144" name="テキスト ボックス 143"/>
        <xdr:cNvSpPr txBox="1"/>
      </xdr:nvSpPr>
      <xdr:spPr>
        <a:xfrm>
          <a:off x="863111" y="100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62776</xdr:rowOff>
    </xdr:from>
    <xdr:to>
      <xdr:col>24</xdr:col>
      <xdr:colOff>63500</xdr:colOff>
      <xdr:row>77</xdr:row>
      <xdr:rowOff>70892</xdr:rowOff>
    </xdr:to>
    <xdr:cxnSp macro="">
      <xdr:nvCxnSpPr>
        <xdr:cNvPr id="169" name="直線コネクタ 168"/>
        <xdr:cNvCxnSpPr/>
      </xdr:nvCxnSpPr>
      <xdr:spPr>
        <a:xfrm flipV="1">
          <a:off x="3797300" y="13264426"/>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70892</xdr:rowOff>
    </xdr:from>
    <xdr:to>
      <xdr:col>19</xdr:col>
      <xdr:colOff>177800</xdr:colOff>
      <xdr:row>77</xdr:row>
      <xdr:rowOff>80893</xdr:rowOff>
    </xdr:to>
    <xdr:cxnSp macro="">
      <xdr:nvCxnSpPr>
        <xdr:cNvPr id="172" name="直線コネクタ 171"/>
        <xdr:cNvCxnSpPr/>
      </xdr:nvCxnSpPr>
      <xdr:spPr>
        <a:xfrm flipV="1">
          <a:off x="2908300" y="13272542"/>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80893</xdr:rowOff>
    </xdr:from>
    <xdr:to>
      <xdr:col>15</xdr:col>
      <xdr:colOff>50800</xdr:colOff>
      <xdr:row>77</xdr:row>
      <xdr:rowOff>85807</xdr:rowOff>
    </xdr:to>
    <xdr:cxnSp macro="">
      <xdr:nvCxnSpPr>
        <xdr:cNvPr id="175" name="直線コネクタ 174"/>
        <xdr:cNvCxnSpPr/>
      </xdr:nvCxnSpPr>
      <xdr:spPr>
        <a:xfrm flipV="1">
          <a:off x="2019300" y="13282543"/>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124847</xdr:rowOff>
    </xdr:from>
    <xdr:to>
      <xdr:col>15</xdr:col>
      <xdr:colOff>101600</xdr:colOff>
      <xdr:row>77</xdr:row>
      <xdr:rowOff>54997</xdr:rowOff>
    </xdr:to>
    <xdr:sp macro="" textlink="">
      <xdr:nvSpPr>
        <xdr:cNvPr id="176" name="フローチャート: 判断 175"/>
        <xdr:cNvSpPr/>
      </xdr:nvSpPr>
      <xdr:spPr>
        <a:xfrm>
          <a:off x="2857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71524</xdr:rowOff>
    </xdr:from>
    <xdr:ext cx="469744" cy="259045"/>
    <xdr:sp macro="" textlink="">
      <xdr:nvSpPr>
        <xdr:cNvPr id="177" name="テキスト ボックス 176"/>
        <xdr:cNvSpPr txBox="1"/>
      </xdr:nvSpPr>
      <xdr:spPr>
        <a:xfrm>
          <a:off x="2673428"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72606</xdr:rowOff>
    </xdr:from>
    <xdr:to>
      <xdr:col>10</xdr:col>
      <xdr:colOff>114300</xdr:colOff>
      <xdr:row>77</xdr:row>
      <xdr:rowOff>85807</xdr:rowOff>
    </xdr:to>
    <xdr:cxnSp macro="">
      <xdr:nvCxnSpPr>
        <xdr:cNvPr id="178" name="直線コネクタ 177"/>
        <xdr:cNvCxnSpPr/>
      </xdr:nvCxnSpPr>
      <xdr:spPr>
        <a:xfrm>
          <a:off x="1130300" y="13274256"/>
          <a:ext cx="8890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11976</xdr:rowOff>
    </xdr:from>
    <xdr:to>
      <xdr:col>24</xdr:col>
      <xdr:colOff>114300</xdr:colOff>
      <xdr:row>77</xdr:row>
      <xdr:rowOff>113576</xdr:rowOff>
    </xdr:to>
    <xdr:sp macro="" textlink="">
      <xdr:nvSpPr>
        <xdr:cNvPr id="188" name="楕円 187"/>
        <xdr:cNvSpPr/>
      </xdr:nvSpPr>
      <xdr:spPr>
        <a:xfrm>
          <a:off x="45847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98353</xdr:rowOff>
    </xdr:from>
    <xdr:ext cx="469744" cy="259045"/>
    <xdr:sp macro="" textlink="">
      <xdr:nvSpPr>
        <xdr:cNvPr id="189" name="維持補修費該当値テキスト"/>
        <xdr:cNvSpPr txBox="1"/>
      </xdr:nvSpPr>
      <xdr:spPr>
        <a:xfrm>
          <a:off x="4686300" y="131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20092</xdr:rowOff>
    </xdr:from>
    <xdr:to>
      <xdr:col>20</xdr:col>
      <xdr:colOff>38100</xdr:colOff>
      <xdr:row>77</xdr:row>
      <xdr:rowOff>121692</xdr:rowOff>
    </xdr:to>
    <xdr:sp macro="" textlink="">
      <xdr:nvSpPr>
        <xdr:cNvPr id="190" name="楕円 189"/>
        <xdr:cNvSpPr/>
      </xdr:nvSpPr>
      <xdr:spPr>
        <a:xfrm>
          <a:off x="3746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112819</xdr:rowOff>
    </xdr:from>
    <xdr:ext cx="469744" cy="259045"/>
    <xdr:sp macro="" textlink="">
      <xdr:nvSpPr>
        <xdr:cNvPr id="191" name="テキスト ボックス 190"/>
        <xdr:cNvSpPr txBox="1"/>
      </xdr:nvSpPr>
      <xdr:spPr>
        <a:xfrm>
          <a:off x="3562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30093</xdr:rowOff>
    </xdr:from>
    <xdr:to>
      <xdr:col>15</xdr:col>
      <xdr:colOff>101600</xdr:colOff>
      <xdr:row>77</xdr:row>
      <xdr:rowOff>131693</xdr:rowOff>
    </xdr:to>
    <xdr:sp macro="" textlink="">
      <xdr:nvSpPr>
        <xdr:cNvPr id="192" name="楕円 191"/>
        <xdr:cNvSpPr/>
      </xdr:nvSpPr>
      <xdr:spPr>
        <a:xfrm>
          <a:off x="2857500" y="132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122820</xdr:rowOff>
    </xdr:from>
    <xdr:ext cx="469744" cy="259045"/>
    <xdr:sp macro="" textlink="">
      <xdr:nvSpPr>
        <xdr:cNvPr id="193" name="テキスト ボックス 192"/>
        <xdr:cNvSpPr txBox="1"/>
      </xdr:nvSpPr>
      <xdr:spPr>
        <a:xfrm>
          <a:off x="2673428" y="133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35007</xdr:rowOff>
    </xdr:from>
    <xdr:to>
      <xdr:col>10</xdr:col>
      <xdr:colOff>165100</xdr:colOff>
      <xdr:row>77</xdr:row>
      <xdr:rowOff>136607</xdr:rowOff>
    </xdr:to>
    <xdr:sp macro="" textlink="">
      <xdr:nvSpPr>
        <xdr:cNvPr id="194" name="楕円 193"/>
        <xdr:cNvSpPr/>
      </xdr:nvSpPr>
      <xdr:spPr>
        <a:xfrm>
          <a:off x="1968500" y="132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127734</xdr:rowOff>
    </xdr:from>
    <xdr:ext cx="469744" cy="259045"/>
    <xdr:sp macro="" textlink="">
      <xdr:nvSpPr>
        <xdr:cNvPr id="195" name="テキスト ボックス 194"/>
        <xdr:cNvSpPr txBox="1"/>
      </xdr:nvSpPr>
      <xdr:spPr>
        <a:xfrm>
          <a:off x="1784428" y="133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21806</xdr:rowOff>
    </xdr:from>
    <xdr:to>
      <xdr:col>6</xdr:col>
      <xdr:colOff>38100</xdr:colOff>
      <xdr:row>77</xdr:row>
      <xdr:rowOff>123406</xdr:rowOff>
    </xdr:to>
    <xdr:sp macro="" textlink="">
      <xdr:nvSpPr>
        <xdr:cNvPr id="196" name="楕円 195"/>
        <xdr:cNvSpPr/>
      </xdr:nvSpPr>
      <xdr:spPr>
        <a:xfrm>
          <a:off x="1079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114533</xdr:rowOff>
    </xdr:from>
    <xdr:ext cx="469744" cy="259045"/>
    <xdr:sp macro="" textlink="">
      <xdr:nvSpPr>
        <xdr:cNvPr id="197" name="テキスト ボックス 196"/>
        <xdr:cNvSpPr txBox="1"/>
      </xdr:nvSpPr>
      <xdr:spPr>
        <a:xfrm>
          <a:off x="895428" y="133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149137</xdr:rowOff>
    </xdr:from>
    <xdr:to>
      <xdr:col>24</xdr:col>
      <xdr:colOff>63500</xdr:colOff>
      <xdr:row>95</xdr:row>
      <xdr:rowOff>153797</xdr:rowOff>
    </xdr:to>
    <xdr:cxnSp macro="">
      <xdr:nvCxnSpPr>
        <xdr:cNvPr id="227" name="直線コネクタ 226"/>
        <xdr:cNvCxnSpPr/>
      </xdr:nvCxnSpPr>
      <xdr:spPr>
        <a:xfrm>
          <a:off x="3797300" y="16436887"/>
          <a:ext cx="8382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149137</xdr:rowOff>
    </xdr:from>
    <xdr:to>
      <xdr:col>19</xdr:col>
      <xdr:colOff>177800</xdr:colOff>
      <xdr:row>96</xdr:row>
      <xdr:rowOff>54814</xdr:rowOff>
    </xdr:to>
    <xdr:cxnSp macro="">
      <xdr:nvCxnSpPr>
        <xdr:cNvPr id="230" name="直線コネクタ 229"/>
        <xdr:cNvCxnSpPr/>
      </xdr:nvCxnSpPr>
      <xdr:spPr>
        <a:xfrm flipV="1">
          <a:off x="2908300" y="16436887"/>
          <a:ext cx="889000" cy="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54814</xdr:rowOff>
    </xdr:from>
    <xdr:to>
      <xdr:col>15</xdr:col>
      <xdr:colOff>50800</xdr:colOff>
      <xdr:row>96</xdr:row>
      <xdr:rowOff>57048</xdr:rowOff>
    </xdr:to>
    <xdr:cxnSp macro="">
      <xdr:nvCxnSpPr>
        <xdr:cNvPr id="233" name="直線コネクタ 232"/>
        <xdr:cNvCxnSpPr/>
      </xdr:nvCxnSpPr>
      <xdr:spPr>
        <a:xfrm flipV="1">
          <a:off x="2019300" y="16514014"/>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34" name="フローチャート: 判断 233"/>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35" name="テキスト ボックス 234"/>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57048</xdr:rowOff>
    </xdr:from>
    <xdr:to>
      <xdr:col>10</xdr:col>
      <xdr:colOff>114300</xdr:colOff>
      <xdr:row>96</xdr:row>
      <xdr:rowOff>136576</xdr:rowOff>
    </xdr:to>
    <xdr:cxnSp macro="">
      <xdr:nvCxnSpPr>
        <xdr:cNvPr id="236" name="直線コネクタ 235"/>
        <xdr:cNvCxnSpPr/>
      </xdr:nvCxnSpPr>
      <xdr:spPr>
        <a:xfrm flipV="1">
          <a:off x="1130300" y="16516248"/>
          <a:ext cx="8890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102997</xdr:rowOff>
    </xdr:from>
    <xdr:to>
      <xdr:col>24</xdr:col>
      <xdr:colOff>114300</xdr:colOff>
      <xdr:row>96</xdr:row>
      <xdr:rowOff>33147</xdr:rowOff>
    </xdr:to>
    <xdr:sp macro="" textlink="">
      <xdr:nvSpPr>
        <xdr:cNvPr id="246" name="楕円 245"/>
        <xdr:cNvSpPr/>
      </xdr:nvSpPr>
      <xdr:spPr>
        <a:xfrm>
          <a:off x="4584700" y="163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81424</xdr:rowOff>
    </xdr:from>
    <xdr:ext cx="534377" cy="259045"/>
    <xdr:sp macro="" textlink="">
      <xdr:nvSpPr>
        <xdr:cNvPr id="247" name="扶助費該当値テキスト"/>
        <xdr:cNvSpPr txBox="1"/>
      </xdr:nvSpPr>
      <xdr:spPr>
        <a:xfrm>
          <a:off x="4686300" y="163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98337</xdr:rowOff>
    </xdr:from>
    <xdr:to>
      <xdr:col>20</xdr:col>
      <xdr:colOff>38100</xdr:colOff>
      <xdr:row>96</xdr:row>
      <xdr:rowOff>28487</xdr:rowOff>
    </xdr:to>
    <xdr:sp macro="" textlink="">
      <xdr:nvSpPr>
        <xdr:cNvPr id="248" name="楕円 247"/>
        <xdr:cNvSpPr/>
      </xdr:nvSpPr>
      <xdr:spPr>
        <a:xfrm>
          <a:off x="3746500" y="163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19614</xdr:rowOff>
    </xdr:from>
    <xdr:ext cx="534377" cy="259045"/>
    <xdr:sp macro="" textlink="">
      <xdr:nvSpPr>
        <xdr:cNvPr id="249" name="テキスト ボックス 248"/>
        <xdr:cNvSpPr txBox="1"/>
      </xdr:nvSpPr>
      <xdr:spPr>
        <a:xfrm>
          <a:off x="3530111" y="164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4014</xdr:rowOff>
    </xdr:from>
    <xdr:to>
      <xdr:col>15</xdr:col>
      <xdr:colOff>101600</xdr:colOff>
      <xdr:row>96</xdr:row>
      <xdr:rowOff>105614</xdr:rowOff>
    </xdr:to>
    <xdr:sp macro="" textlink="">
      <xdr:nvSpPr>
        <xdr:cNvPr id="250" name="楕円 249"/>
        <xdr:cNvSpPr/>
      </xdr:nvSpPr>
      <xdr:spPr>
        <a:xfrm>
          <a:off x="28575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96741</xdr:rowOff>
    </xdr:from>
    <xdr:ext cx="534377" cy="259045"/>
    <xdr:sp macro="" textlink="">
      <xdr:nvSpPr>
        <xdr:cNvPr id="251" name="テキスト ボックス 250"/>
        <xdr:cNvSpPr txBox="1"/>
      </xdr:nvSpPr>
      <xdr:spPr>
        <a:xfrm>
          <a:off x="2641111"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6248</xdr:rowOff>
    </xdr:from>
    <xdr:to>
      <xdr:col>10</xdr:col>
      <xdr:colOff>165100</xdr:colOff>
      <xdr:row>96</xdr:row>
      <xdr:rowOff>107848</xdr:rowOff>
    </xdr:to>
    <xdr:sp macro="" textlink="">
      <xdr:nvSpPr>
        <xdr:cNvPr id="252" name="楕円 251"/>
        <xdr:cNvSpPr/>
      </xdr:nvSpPr>
      <xdr:spPr>
        <a:xfrm>
          <a:off x="1968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98975</xdr:rowOff>
    </xdr:from>
    <xdr:ext cx="534377" cy="259045"/>
    <xdr:sp macro="" textlink="">
      <xdr:nvSpPr>
        <xdr:cNvPr id="253" name="テキスト ボックス 252"/>
        <xdr:cNvSpPr txBox="1"/>
      </xdr:nvSpPr>
      <xdr:spPr>
        <a:xfrm>
          <a:off x="1752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85776</xdr:rowOff>
    </xdr:from>
    <xdr:to>
      <xdr:col>6</xdr:col>
      <xdr:colOff>38100</xdr:colOff>
      <xdr:row>97</xdr:row>
      <xdr:rowOff>15926</xdr:rowOff>
    </xdr:to>
    <xdr:sp macro="" textlink="">
      <xdr:nvSpPr>
        <xdr:cNvPr id="254" name="楕円 253"/>
        <xdr:cNvSpPr/>
      </xdr:nvSpPr>
      <xdr:spPr>
        <a:xfrm>
          <a:off x="1079500" y="165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7053</xdr:rowOff>
    </xdr:from>
    <xdr:ext cx="534377" cy="259045"/>
    <xdr:sp macro="" textlink="">
      <xdr:nvSpPr>
        <xdr:cNvPr id="255" name="テキスト ボックス 254"/>
        <xdr:cNvSpPr txBox="1"/>
      </xdr:nvSpPr>
      <xdr:spPr>
        <a:xfrm>
          <a:off x="863111" y="166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133972</xdr:rowOff>
    </xdr:from>
    <xdr:to>
      <xdr:col>55</xdr:col>
      <xdr:colOff>0</xdr:colOff>
      <xdr:row>36</xdr:row>
      <xdr:rowOff>136576</xdr:rowOff>
    </xdr:to>
    <xdr:cxnSp macro="">
      <xdr:nvCxnSpPr>
        <xdr:cNvPr id="284" name="直線コネクタ 283"/>
        <xdr:cNvCxnSpPr/>
      </xdr:nvCxnSpPr>
      <xdr:spPr>
        <a:xfrm>
          <a:off x="9639300" y="6306172"/>
          <a:ext cx="8382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133972</xdr:rowOff>
    </xdr:from>
    <xdr:to>
      <xdr:col>50</xdr:col>
      <xdr:colOff>114300</xdr:colOff>
      <xdr:row>36</xdr:row>
      <xdr:rowOff>142837</xdr:rowOff>
    </xdr:to>
    <xdr:cxnSp macro="">
      <xdr:nvCxnSpPr>
        <xdr:cNvPr id="287" name="直線コネクタ 286"/>
        <xdr:cNvCxnSpPr/>
      </xdr:nvCxnSpPr>
      <xdr:spPr>
        <a:xfrm flipV="1">
          <a:off x="8750300" y="6306172"/>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127013</xdr:rowOff>
    </xdr:from>
    <xdr:to>
      <xdr:col>45</xdr:col>
      <xdr:colOff>177800</xdr:colOff>
      <xdr:row>36</xdr:row>
      <xdr:rowOff>142837</xdr:rowOff>
    </xdr:to>
    <xdr:cxnSp macro="">
      <xdr:nvCxnSpPr>
        <xdr:cNvPr id="290" name="直線コネクタ 289"/>
        <xdr:cNvCxnSpPr/>
      </xdr:nvCxnSpPr>
      <xdr:spPr>
        <a:xfrm>
          <a:off x="7861300" y="6299213"/>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1" name="フローチャート: 判断 290"/>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2" name="テキスト ボックス 291"/>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127013</xdr:rowOff>
    </xdr:from>
    <xdr:to>
      <xdr:col>41</xdr:col>
      <xdr:colOff>50800</xdr:colOff>
      <xdr:row>36</xdr:row>
      <xdr:rowOff>162801</xdr:rowOff>
    </xdr:to>
    <xdr:cxnSp macro="">
      <xdr:nvCxnSpPr>
        <xdr:cNvPr id="293" name="直線コネクタ 292"/>
        <xdr:cNvCxnSpPr/>
      </xdr:nvCxnSpPr>
      <xdr:spPr>
        <a:xfrm flipV="1">
          <a:off x="6972300" y="6299213"/>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85776</xdr:rowOff>
    </xdr:from>
    <xdr:to>
      <xdr:col>55</xdr:col>
      <xdr:colOff>50800</xdr:colOff>
      <xdr:row>37</xdr:row>
      <xdr:rowOff>15926</xdr:rowOff>
    </xdr:to>
    <xdr:sp macro="" textlink="">
      <xdr:nvSpPr>
        <xdr:cNvPr id="303" name="楕円 302"/>
        <xdr:cNvSpPr/>
      </xdr:nvSpPr>
      <xdr:spPr>
        <a:xfrm>
          <a:off x="10426700" y="62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64203</xdr:rowOff>
    </xdr:from>
    <xdr:ext cx="534377" cy="259045"/>
    <xdr:sp macro="" textlink="">
      <xdr:nvSpPr>
        <xdr:cNvPr id="304" name="補助費等該当値テキスト"/>
        <xdr:cNvSpPr txBox="1"/>
      </xdr:nvSpPr>
      <xdr:spPr>
        <a:xfrm>
          <a:off x="10528300" y="62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83172</xdr:rowOff>
    </xdr:from>
    <xdr:to>
      <xdr:col>50</xdr:col>
      <xdr:colOff>165100</xdr:colOff>
      <xdr:row>37</xdr:row>
      <xdr:rowOff>13322</xdr:rowOff>
    </xdr:to>
    <xdr:sp macro="" textlink="">
      <xdr:nvSpPr>
        <xdr:cNvPr id="305" name="楕円 304"/>
        <xdr:cNvSpPr/>
      </xdr:nvSpPr>
      <xdr:spPr>
        <a:xfrm>
          <a:off x="9588500" y="62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4449</xdr:rowOff>
    </xdr:from>
    <xdr:ext cx="534377" cy="259045"/>
    <xdr:sp macro="" textlink="">
      <xdr:nvSpPr>
        <xdr:cNvPr id="306" name="テキスト ボックス 305"/>
        <xdr:cNvSpPr txBox="1"/>
      </xdr:nvSpPr>
      <xdr:spPr>
        <a:xfrm>
          <a:off x="9372111" y="63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92037</xdr:rowOff>
    </xdr:from>
    <xdr:to>
      <xdr:col>46</xdr:col>
      <xdr:colOff>38100</xdr:colOff>
      <xdr:row>37</xdr:row>
      <xdr:rowOff>22187</xdr:rowOff>
    </xdr:to>
    <xdr:sp macro="" textlink="">
      <xdr:nvSpPr>
        <xdr:cNvPr id="307" name="楕円 306"/>
        <xdr:cNvSpPr/>
      </xdr:nvSpPr>
      <xdr:spPr>
        <a:xfrm>
          <a:off x="8699500" y="62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xdr:rowOff>
    </xdr:from>
    <xdr:ext cx="534377" cy="259045"/>
    <xdr:sp macro="" textlink="">
      <xdr:nvSpPr>
        <xdr:cNvPr id="308" name="テキスト ボックス 307"/>
        <xdr:cNvSpPr txBox="1"/>
      </xdr:nvSpPr>
      <xdr:spPr>
        <a:xfrm>
          <a:off x="8483111" y="63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76213</xdr:rowOff>
    </xdr:from>
    <xdr:to>
      <xdr:col>41</xdr:col>
      <xdr:colOff>101600</xdr:colOff>
      <xdr:row>37</xdr:row>
      <xdr:rowOff>6363</xdr:rowOff>
    </xdr:to>
    <xdr:sp macro="" textlink="">
      <xdr:nvSpPr>
        <xdr:cNvPr id="309" name="楕円 308"/>
        <xdr:cNvSpPr/>
      </xdr:nvSpPr>
      <xdr:spPr>
        <a:xfrm>
          <a:off x="7810500" y="62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168940</xdr:rowOff>
    </xdr:from>
    <xdr:ext cx="534377" cy="259045"/>
    <xdr:sp macro="" textlink="">
      <xdr:nvSpPr>
        <xdr:cNvPr id="310" name="テキスト ボックス 309"/>
        <xdr:cNvSpPr txBox="1"/>
      </xdr:nvSpPr>
      <xdr:spPr>
        <a:xfrm>
          <a:off x="7594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112001</xdr:rowOff>
    </xdr:from>
    <xdr:to>
      <xdr:col>36</xdr:col>
      <xdr:colOff>165100</xdr:colOff>
      <xdr:row>37</xdr:row>
      <xdr:rowOff>42151</xdr:rowOff>
    </xdr:to>
    <xdr:sp macro="" textlink="">
      <xdr:nvSpPr>
        <xdr:cNvPr id="311" name="楕円 310"/>
        <xdr:cNvSpPr/>
      </xdr:nvSpPr>
      <xdr:spPr>
        <a:xfrm>
          <a:off x="6921500" y="62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33278</xdr:rowOff>
    </xdr:from>
    <xdr:ext cx="534377" cy="259045"/>
    <xdr:sp macro="" textlink="">
      <xdr:nvSpPr>
        <xdr:cNvPr id="312" name="テキスト ボックス 311"/>
        <xdr:cNvSpPr txBox="1"/>
      </xdr:nvSpPr>
      <xdr:spPr>
        <a:xfrm>
          <a:off x="6705111" y="63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115352</xdr:rowOff>
    </xdr:from>
    <xdr:to>
      <xdr:col>55</xdr:col>
      <xdr:colOff>0</xdr:colOff>
      <xdr:row>58</xdr:row>
      <xdr:rowOff>134379</xdr:rowOff>
    </xdr:to>
    <xdr:cxnSp macro="">
      <xdr:nvCxnSpPr>
        <xdr:cNvPr id="341" name="直線コネクタ 340"/>
        <xdr:cNvCxnSpPr/>
      </xdr:nvCxnSpPr>
      <xdr:spPr>
        <a:xfrm flipV="1">
          <a:off x="9639300" y="10059452"/>
          <a:ext cx="8382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134379</xdr:rowOff>
    </xdr:from>
    <xdr:to>
      <xdr:col>50</xdr:col>
      <xdr:colOff>114300</xdr:colOff>
      <xdr:row>58</xdr:row>
      <xdr:rowOff>142434</xdr:rowOff>
    </xdr:to>
    <xdr:cxnSp macro="">
      <xdr:nvCxnSpPr>
        <xdr:cNvPr id="344" name="直線コネクタ 343"/>
        <xdr:cNvCxnSpPr/>
      </xdr:nvCxnSpPr>
      <xdr:spPr>
        <a:xfrm flipV="1">
          <a:off x="8750300" y="1007847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124818</xdr:rowOff>
    </xdr:from>
    <xdr:to>
      <xdr:col>45</xdr:col>
      <xdr:colOff>177800</xdr:colOff>
      <xdr:row>58</xdr:row>
      <xdr:rowOff>142434</xdr:rowOff>
    </xdr:to>
    <xdr:cxnSp macro="">
      <xdr:nvCxnSpPr>
        <xdr:cNvPr id="347" name="直線コネクタ 346"/>
        <xdr:cNvCxnSpPr/>
      </xdr:nvCxnSpPr>
      <xdr:spPr>
        <a:xfrm>
          <a:off x="7861300" y="10068918"/>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75036</xdr:rowOff>
    </xdr:from>
    <xdr:to>
      <xdr:col>46</xdr:col>
      <xdr:colOff>38100</xdr:colOff>
      <xdr:row>59</xdr:row>
      <xdr:rowOff>5186</xdr:rowOff>
    </xdr:to>
    <xdr:sp macro="" textlink="">
      <xdr:nvSpPr>
        <xdr:cNvPr id="348" name="フローチャート: 判断 347"/>
        <xdr:cNvSpPr/>
      </xdr:nvSpPr>
      <xdr:spPr>
        <a:xfrm>
          <a:off x="8699500" y="100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21713</xdr:rowOff>
    </xdr:from>
    <xdr:ext cx="534377" cy="259045"/>
    <xdr:sp macro="" textlink="">
      <xdr:nvSpPr>
        <xdr:cNvPr id="349" name="テキスト ボックス 348"/>
        <xdr:cNvSpPr txBox="1"/>
      </xdr:nvSpPr>
      <xdr:spPr>
        <a:xfrm>
          <a:off x="8483111" y="97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124818</xdr:rowOff>
    </xdr:from>
    <xdr:to>
      <xdr:col>41</xdr:col>
      <xdr:colOff>50800</xdr:colOff>
      <xdr:row>58</xdr:row>
      <xdr:rowOff>150819</xdr:rowOff>
    </xdr:to>
    <xdr:cxnSp macro="">
      <xdr:nvCxnSpPr>
        <xdr:cNvPr id="350" name="直線コネクタ 349"/>
        <xdr:cNvCxnSpPr/>
      </xdr:nvCxnSpPr>
      <xdr:spPr>
        <a:xfrm flipV="1">
          <a:off x="6972300" y="10068918"/>
          <a:ext cx="889000" cy="2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64552</xdr:rowOff>
    </xdr:from>
    <xdr:to>
      <xdr:col>55</xdr:col>
      <xdr:colOff>50800</xdr:colOff>
      <xdr:row>58</xdr:row>
      <xdr:rowOff>166152</xdr:rowOff>
    </xdr:to>
    <xdr:sp macro="" textlink="">
      <xdr:nvSpPr>
        <xdr:cNvPr id="360" name="楕円 359"/>
        <xdr:cNvSpPr/>
      </xdr:nvSpPr>
      <xdr:spPr>
        <a:xfrm>
          <a:off x="10426700" y="100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83579</xdr:rowOff>
    </xdr:from>
    <xdr:to>
      <xdr:col>50</xdr:col>
      <xdr:colOff>165100</xdr:colOff>
      <xdr:row>59</xdr:row>
      <xdr:rowOff>13729</xdr:rowOff>
    </xdr:to>
    <xdr:sp macro="" textlink="">
      <xdr:nvSpPr>
        <xdr:cNvPr id="362" name="楕円 361"/>
        <xdr:cNvSpPr/>
      </xdr:nvSpPr>
      <xdr:spPr>
        <a:xfrm>
          <a:off x="9588500" y="100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4856</xdr:rowOff>
    </xdr:from>
    <xdr:ext cx="534377" cy="259045"/>
    <xdr:sp macro="" textlink="">
      <xdr:nvSpPr>
        <xdr:cNvPr id="363" name="テキスト ボックス 362"/>
        <xdr:cNvSpPr txBox="1"/>
      </xdr:nvSpPr>
      <xdr:spPr>
        <a:xfrm>
          <a:off x="9372111" y="10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91634</xdr:rowOff>
    </xdr:from>
    <xdr:to>
      <xdr:col>46</xdr:col>
      <xdr:colOff>38100</xdr:colOff>
      <xdr:row>59</xdr:row>
      <xdr:rowOff>21784</xdr:rowOff>
    </xdr:to>
    <xdr:sp macro="" textlink="">
      <xdr:nvSpPr>
        <xdr:cNvPr id="364" name="楕円 363"/>
        <xdr:cNvSpPr/>
      </xdr:nvSpPr>
      <xdr:spPr>
        <a:xfrm>
          <a:off x="8699500" y="100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12911</xdr:rowOff>
    </xdr:from>
    <xdr:ext cx="534377" cy="259045"/>
    <xdr:sp macro="" textlink="">
      <xdr:nvSpPr>
        <xdr:cNvPr id="365" name="テキスト ボックス 364"/>
        <xdr:cNvSpPr txBox="1"/>
      </xdr:nvSpPr>
      <xdr:spPr>
        <a:xfrm>
          <a:off x="8483111" y="101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74018</xdr:rowOff>
    </xdr:from>
    <xdr:to>
      <xdr:col>41</xdr:col>
      <xdr:colOff>101600</xdr:colOff>
      <xdr:row>59</xdr:row>
      <xdr:rowOff>4168</xdr:rowOff>
    </xdr:to>
    <xdr:sp macro="" textlink="">
      <xdr:nvSpPr>
        <xdr:cNvPr id="366" name="楕円 365"/>
        <xdr:cNvSpPr/>
      </xdr:nvSpPr>
      <xdr:spPr>
        <a:xfrm>
          <a:off x="7810500" y="100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166745</xdr:rowOff>
    </xdr:from>
    <xdr:ext cx="534377" cy="259045"/>
    <xdr:sp macro="" textlink="">
      <xdr:nvSpPr>
        <xdr:cNvPr id="367" name="テキスト ボックス 366"/>
        <xdr:cNvSpPr txBox="1"/>
      </xdr:nvSpPr>
      <xdr:spPr>
        <a:xfrm>
          <a:off x="7594111" y="101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100019</xdr:rowOff>
    </xdr:from>
    <xdr:to>
      <xdr:col>36</xdr:col>
      <xdr:colOff>165100</xdr:colOff>
      <xdr:row>59</xdr:row>
      <xdr:rowOff>30169</xdr:rowOff>
    </xdr:to>
    <xdr:sp macro="" textlink="">
      <xdr:nvSpPr>
        <xdr:cNvPr id="368" name="楕円 367"/>
        <xdr:cNvSpPr/>
      </xdr:nvSpPr>
      <xdr:spPr>
        <a:xfrm>
          <a:off x="6921500" y="10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21296</xdr:rowOff>
    </xdr:from>
    <xdr:ext cx="534377" cy="259045"/>
    <xdr:sp macro="" textlink="">
      <xdr:nvSpPr>
        <xdr:cNvPr id="369" name="テキスト ボックス 368"/>
        <xdr:cNvSpPr txBox="1"/>
      </xdr:nvSpPr>
      <xdr:spPr>
        <a:xfrm>
          <a:off x="6705111" y="101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88908</xdr:rowOff>
    </xdr:from>
    <xdr:to>
      <xdr:col>55</xdr:col>
      <xdr:colOff>0</xdr:colOff>
      <xdr:row>78</xdr:row>
      <xdr:rowOff>113466</xdr:rowOff>
    </xdr:to>
    <xdr:cxnSp macro="">
      <xdr:nvCxnSpPr>
        <xdr:cNvPr id="396" name="直線コネクタ 395"/>
        <xdr:cNvCxnSpPr/>
      </xdr:nvCxnSpPr>
      <xdr:spPr>
        <a:xfrm flipV="1">
          <a:off x="9639300" y="13462008"/>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108471</xdr:rowOff>
    </xdr:from>
    <xdr:to>
      <xdr:col>50</xdr:col>
      <xdr:colOff>114300</xdr:colOff>
      <xdr:row>78</xdr:row>
      <xdr:rowOff>113466</xdr:rowOff>
    </xdr:to>
    <xdr:cxnSp macro="">
      <xdr:nvCxnSpPr>
        <xdr:cNvPr id="399" name="直線コネクタ 398"/>
        <xdr:cNvCxnSpPr/>
      </xdr:nvCxnSpPr>
      <xdr:spPr>
        <a:xfrm>
          <a:off x="8750300" y="1348157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103082</xdr:rowOff>
    </xdr:from>
    <xdr:to>
      <xdr:col>45</xdr:col>
      <xdr:colOff>177800</xdr:colOff>
      <xdr:row>78</xdr:row>
      <xdr:rowOff>108471</xdr:rowOff>
    </xdr:to>
    <xdr:cxnSp macro="">
      <xdr:nvCxnSpPr>
        <xdr:cNvPr id="402" name="直線コネクタ 401"/>
        <xdr:cNvCxnSpPr/>
      </xdr:nvCxnSpPr>
      <xdr:spPr>
        <a:xfrm>
          <a:off x="7861300" y="1347618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43952</xdr:rowOff>
    </xdr:from>
    <xdr:to>
      <xdr:col>46</xdr:col>
      <xdr:colOff>38100</xdr:colOff>
      <xdr:row>78</xdr:row>
      <xdr:rowOff>145552</xdr:rowOff>
    </xdr:to>
    <xdr:sp macro="" textlink="">
      <xdr:nvSpPr>
        <xdr:cNvPr id="403" name="フローチャート: 判断 402"/>
        <xdr:cNvSpPr/>
      </xdr:nvSpPr>
      <xdr:spPr>
        <a:xfrm>
          <a:off x="8699500" y="1341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162079</xdr:rowOff>
    </xdr:from>
    <xdr:ext cx="534377" cy="259045"/>
    <xdr:sp macro="" textlink="">
      <xdr:nvSpPr>
        <xdr:cNvPr id="404" name="テキスト ボックス 403"/>
        <xdr:cNvSpPr txBox="1"/>
      </xdr:nvSpPr>
      <xdr:spPr>
        <a:xfrm>
          <a:off x="8483111" y="131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38108</xdr:rowOff>
    </xdr:from>
    <xdr:to>
      <xdr:col>55</xdr:col>
      <xdr:colOff>50800</xdr:colOff>
      <xdr:row>78</xdr:row>
      <xdr:rowOff>139708</xdr:rowOff>
    </xdr:to>
    <xdr:sp macro="" textlink="">
      <xdr:nvSpPr>
        <xdr:cNvPr id="412" name="楕円 411"/>
        <xdr:cNvSpPr/>
      </xdr:nvSpPr>
      <xdr:spPr>
        <a:xfrm>
          <a:off x="10426700" y="134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168935</xdr:rowOff>
    </xdr:from>
    <xdr:ext cx="534377" cy="259045"/>
    <xdr:sp macro="" textlink="">
      <xdr:nvSpPr>
        <xdr:cNvPr id="413" name="普通建設事業費 （ うち新規整備　）該当値テキスト"/>
        <xdr:cNvSpPr txBox="1"/>
      </xdr:nvSpPr>
      <xdr:spPr>
        <a:xfrm>
          <a:off x="10528300"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62666</xdr:rowOff>
    </xdr:from>
    <xdr:to>
      <xdr:col>50</xdr:col>
      <xdr:colOff>165100</xdr:colOff>
      <xdr:row>78</xdr:row>
      <xdr:rowOff>164266</xdr:rowOff>
    </xdr:to>
    <xdr:sp macro="" textlink="">
      <xdr:nvSpPr>
        <xdr:cNvPr id="414" name="楕円 413"/>
        <xdr:cNvSpPr/>
      </xdr:nvSpPr>
      <xdr:spPr>
        <a:xfrm>
          <a:off x="9588500" y="134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155393</xdr:rowOff>
    </xdr:from>
    <xdr:ext cx="534377" cy="259045"/>
    <xdr:sp macro="" textlink="">
      <xdr:nvSpPr>
        <xdr:cNvPr id="415" name="テキスト ボックス 414"/>
        <xdr:cNvSpPr txBox="1"/>
      </xdr:nvSpPr>
      <xdr:spPr>
        <a:xfrm>
          <a:off x="9372111" y="135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57671</xdr:rowOff>
    </xdr:from>
    <xdr:to>
      <xdr:col>46</xdr:col>
      <xdr:colOff>38100</xdr:colOff>
      <xdr:row>78</xdr:row>
      <xdr:rowOff>159271</xdr:rowOff>
    </xdr:to>
    <xdr:sp macro="" textlink="">
      <xdr:nvSpPr>
        <xdr:cNvPr id="416" name="楕円 415"/>
        <xdr:cNvSpPr/>
      </xdr:nvSpPr>
      <xdr:spPr>
        <a:xfrm>
          <a:off x="8699500" y="134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150398</xdr:rowOff>
    </xdr:from>
    <xdr:ext cx="534377" cy="259045"/>
    <xdr:sp macro="" textlink="">
      <xdr:nvSpPr>
        <xdr:cNvPr id="417" name="テキスト ボックス 416"/>
        <xdr:cNvSpPr txBox="1"/>
      </xdr:nvSpPr>
      <xdr:spPr>
        <a:xfrm>
          <a:off x="8483111" y="135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52282</xdr:rowOff>
    </xdr:from>
    <xdr:to>
      <xdr:col>41</xdr:col>
      <xdr:colOff>101600</xdr:colOff>
      <xdr:row>78</xdr:row>
      <xdr:rowOff>153882</xdr:rowOff>
    </xdr:to>
    <xdr:sp macro="" textlink="">
      <xdr:nvSpPr>
        <xdr:cNvPr id="418" name="楕円 417"/>
        <xdr:cNvSpPr/>
      </xdr:nvSpPr>
      <xdr:spPr>
        <a:xfrm>
          <a:off x="7810500" y="134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145009</xdr:rowOff>
    </xdr:from>
    <xdr:ext cx="534377" cy="259045"/>
    <xdr:sp macro="" textlink="">
      <xdr:nvSpPr>
        <xdr:cNvPr id="419" name="テキスト ボックス 418"/>
        <xdr:cNvSpPr txBox="1"/>
      </xdr:nvSpPr>
      <xdr:spPr>
        <a:xfrm>
          <a:off x="7594111" y="135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128518</xdr:rowOff>
    </xdr:from>
    <xdr:to>
      <xdr:col>55</xdr:col>
      <xdr:colOff>0</xdr:colOff>
      <xdr:row>96</xdr:row>
      <xdr:rowOff>161474</xdr:rowOff>
    </xdr:to>
    <xdr:cxnSp macro="">
      <xdr:nvCxnSpPr>
        <xdr:cNvPr id="448" name="直線コネクタ 447"/>
        <xdr:cNvCxnSpPr/>
      </xdr:nvCxnSpPr>
      <xdr:spPr>
        <a:xfrm>
          <a:off x="9639300" y="16587718"/>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128518</xdr:rowOff>
    </xdr:from>
    <xdr:to>
      <xdr:col>50</xdr:col>
      <xdr:colOff>114300</xdr:colOff>
      <xdr:row>96</xdr:row>
      <xdr:rowOff>169799</xdr:rowOff>
    </xdr:to>
    <xdr:cxnSp macro="">
      <xdr:nvCxnSpPr>
        <xdr:cNvPr id="451" name="直線コネクタ 450"/>
        <xdr:cNvCxnSpPr/>
      </xdr:nvCxnSpPr>
      <xdr:spPr>
        <a:xfrm flipV="1">
          <a:off x="8750300" y="16587718"/>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61785</xdr:rowOff>
    </xdr:from>
    <xdr:to>
      <xdr:col>45</xdr:col>
      <xdr:colOff>177800</xdr:colOff>
      <xdr:row>96</xdr:row>
      <xdr:rowOff>169799</xdr:rowOff>
    </xdr:to>
    <xdr:cxnSp macro="">
      <xdr:nvCxnSpPr>
        <xdr:cNvPr id="454" name="直線コネクタ 453"/>
        <xdr:cNvCxnSpPr/>
      </xdr:nvCxnSpPr>
      <xdr:spPr>
        <a:xfrm>
          <a:off x="7861300" y="16520985"/>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1612</xdr:rowOff>
    </xdr:from>
    <xdr:to>
      <xdr:col>46</xdr:col>
      <xdr:colOff>38100</xdr:colOff>
      <xdr:row>97</xdr:row>
      <xdr:rowOff>103212</xdr:rowOff>
    </xdr:to>
    <xdr:sp macro="" textlink="">
      <xdr:nvSpPr>
        <xdr:cNvPr id="455" name="フローチャート: 判断 454"/>
        <xdr:cNvSpPr/>
      </xdr:nvSpPr>
      <xdr:spPr>
        <a:xfrm>
          <a:off x="8699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94339</xdr:rowOff>
    </xdr:from>
    <xdr:ext cx="534377" cy="259045"/>
    <xdr:sp macro="" textlink="">
      <xdr:nvSpPr>
        <xdr:cNvPr id="456" name="テキスト ボックス 455"/>
        <xdr:cNvSpPr txBox="1"/>
      </xdr:nvSpPr>
      <xdr:spPr>
        <a:xfrm>
          <a:off x="8483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110674</xdr:rowOff>
    </xdr:from>
    <xdr:to>
      <xdr:col>55</xdr:col>
      <xdr:colOff>50800</xdr:colOff>
      <xdr:row>97</xdr:row>
      <xdr:rowOff>40824</xdr:rowOff>
    </xdr:to>
    <xdr:sp macro="" textlink="">
      <xdr:nvSpPr>
        <xdr:cNvPr id="464" name="楕円 463"/>
        <xdr:cNvSpPr/>
      </xdr:nvSpPr>
      <xdr:spPr>
        <a:xfrm>
          <a:off x="10426700" y="165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89101</xdr:rowOff>
    </xdr:from>
    <xdr:ext cx="534377" cy="259045"/>
    <xdr:sp macro="" textlink="">
      <xdr:nvSpPr>
        <xdr:cNvPr id="465" name="普通建設事業費 （ うち更新整備　）該当値テキスト"/>
        <xdr:cNvSpPr txBox="1"/>
      </xdr:nvSpPr>
      <xdr:spPr>
        <a:xfrm>
          <a:off x="10528300" y="165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77718</xdr:rowOff>
    </xdr:from>
    <xdr:to>
      <xdr:col>50</xdr:col>
      <xdr:colOff>165100</xdr:colOff>
      <xdr:row>97</xdr:row>
      <xdr:rowOff>7868</xdr:rowOff>
    </xdr:to>
    <xdr:sp macro="" textlink="">
      <xdr:nvSpPr>
        <xdr:cNvPr id="466" name="楕円 465"/>
        <xdr:cNvSpPr/>
      </xdr:nvSpPr>
      <xdr:spPr>
        <a:xfrm>
          <a:off x="9588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170445</xdr:rowOff>
    </xdr:from>
    <xdr:ext cx="534377" cy="259045"/>
    <xdr:sp macro="" textlink="">
      <xdr:nvSpPr>
        <xdr:cNvPr id="467" name="テキスト ボックス 466"/>
        <xdr:cNvSpPr txBox="1"/>
      </xdr:nvSpPr>
      <xdr:spPr>
        <a:xfrm>
          <a:off x="9372111" y="16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118999</xdr:rowOff>
    </xdr:from>
    <xdr:to>
      <xdr:col>46</xdr:col>
      <xdr:colOff>38100</xdr:colOff>
      <xdr:row>97</xdr:row>
      <xdr:rowOff>49149</xdr:rowOff>
    </xdr:to>
    <xdr:sp macro="" textlink="">
      <xdr:nvSpPr>
        <xdr:cNvPr id="468" name="楕円 467"/>
        <xdr:cNvSpPr/>
      </xdr:nvSpPr>
      <xdr:spPr>
        <a:xfrm>
          <a:off x="8699500" y="165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65676</xdr:rowOff>
    </xdr:from>
    <xdr:ext cx="534377" cy="259045"/>
    <xdr:sp macro="" textlink="">
      <xdr:nvSpPr>
        <xdr:cNvPr id="469" name="テキスト ボックス 468"/>
        <xdr:cNvSpPr txBox="1"/>
      </xdr:nvSpPr>
      <xdr:spPr>
        <a:xfrm>
          <a:off x="8483111" y="163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10985</xdr:rowOff>
    </xdr:from>
    <xdr:to>
      <xdr:col>41</xdr:col>
      <xdr:colOff>101600</xdr:colOff>
      <xdr:row>96</xdr:row>
      <xdr:rowOff>112585</xdr:rowOff>
    </xdr:to>
    <xdr:sp macro="" textlink="">
      <xdr:nvSpPr>
        <xdr:cNvPr id="470" name="楕円 469"/>
        <xdr:cNvSpPr/>
      </xdr:nvSpPr>
      <xdr:spPr>
        <a:xfrm>
          <a:off x="7810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129112</xdr:rowOff>
    </xdr:from>
    <xdr:ext cx="534377" cy="259045"/>
    <xdr:sp macro="" textlink="">
      <xdr:nvSpPr>
        <xdr:cNvPr id="471" name="テキスト ボックス 470"/>
        <xdr:cNvSpPr txBox="1"/>
      </xdr:nvSpPr>
      <xdr:spPr>
        <a:xfrm>
          <a:off x="7594111" y="162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159576</xdr:rowOff>
    </xdr:from>
    <xdr:to>
      <xdr:col>76</xdr:col>
      <xdr:colOff>165100</xdr:colOff>
      <xdr:row>39</xdr:row>
      <xdr:rowOff>89726</xdr:rowOff>
    </xdr:to>
    <xdr:sp macro="" textlink="">
      <xdr:nvSpPr>
        <xdr:cNvPr id="507" name="フローチャート: 判断 506"/>
        <xdr:cNvSpPr/>
      </xdr:nvSpPr>
      <xdr:spPr>
        <a:xfrm>
          <a:off x="14541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106253</xdr:rowOff>
    </xdr:from>
    <xdr:ext cx="378565" cy="259045"/>
    <xdr:sp macro="" textlink="">
      <xdr:nvSpPr>
        <xdr:cNvPr id="508" name="テキスト ボックス 507"/>
        <xdr:cNvSpPr txBox="1"/>
      </xdr:nvSpPr>
      <xdr:spPr>
        <a:xfrm>
          <a:off x="14403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97879</xdr:rowOff>
    </xdr:from>
    <xdr:to>
      <xdr:col>85</xdr:col>
      <xdr:colOff>127000</xdr:colOff>
      <xdr:row>77</xdr:row>
      <xdr:rowOff>106159</xdr:rowOff>
    </xdr:to>
    <xdr:cxnSp macro="">
      <xdr:nvCxnSpPr>
        <xdr:cNvPr id="606" name="直線コネクタ 605"/>
        <xdr:cNvCxnSpPr/>
      </xdr:nvCxnSpPr>
      <xdr:spPr>
        <a:xfrm flipV="1">
          <a:off x="15481300" y="13299529"/>
          <a:ext cx="8382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106159</xdr:rowOff>
    </xdr:from>
    <xdr:to>
      <xdr:col>81</xdr:col>
      <xdr:colOff>50800</xdr:colOff>
      <xdr:row>77</xdr:row>
      <xdr:rowOff>112458</xdr:rowOff>
    </xdr:to>
    <xdr:cxnSp macro="">
      <xdr:nvCxnSpPr>
        <xdr:cNvPr id="609" name="直線コネクタ 608"/>
        <xdr:cNvCxnSpPr/>
      </xdr:nvCxnSpPr>
      <xdr:spPr>
        <a:xfrm flipV="1">
          <a:off x="14592300" y="13307809"/>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81725</xdr:rowOff>
    </xdr:from>
    <xdr:to>
      <xdr:col>76</xdr:col>
      <xdr:colOff>114300</xdr:colOff>
      <xdr:row>77</xdr:row>
      <xdr:rowOff>112458</xdr:rowOff>
    </xdr:to>
    <xdr:cxnSp macro="">
      <xdr:nvCxnSpPr>
        <xdr:cNvPr id="612" name="直線コネクタ 611"/>
        <xdr:cNvCxnSpPr/>
      </xdr:nvCxnSpPr>
      <xdr:spPr>
        <a:xfrm>
          <a:off x="13703300" y="13283375"/>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3" name="フローチャート: 判断 612"/>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4" name="テキスト ボックス 613"/>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81725</xdr:rowOff>
    </xdr:from>
    <xdr:to>
      <xdr:col>71</xdr:col>
      <xdr:colOff>177800</xdr:colOff>
      <xdr:row>77</xdr:row>
      <xdr:rowOff>89649</xdr:rowOff>
    </xdr:to>
    <xdr:cxnSp macro="">
      <xdr:nvCxnSpPr>
        <xdr:cNvPr id="615" name="直線コネクタ 614"/>
        <xdr:cNvCxnSpPr/>
      </xdr:nvCxnSpPr>
      <xdr:spPr>
        <a:xfrm flipV="1">
          <a:off x="12814300" y="13283375"/>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47079</xdr:rowOff>
    </xdr:from>
    <xdr:to>
      <xdr:col>85</xdr:col>
      <xdr:colOff>177800</xdr:colOff>
      <xdr:row>77</xdr:row>
      <xdr:rowOff>148679</xdr:rowOff>
    </xdr:to>
    <xdr:sp macro="" textlink="">
      <xdr:nvSpPr>
        <xdr:cNvPr id="625" name="楕円 624"/>
        <xdr:cNvSpPr/>
      </xdr:nvSpPr>
      <xdr:spPr>
        <a:xfrm>
          <a:off x="16268700" y="132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25506</xdr:rowOff>
    </xdr:from>
    <xdr:ext cx="534377" cy="259045"/>
    <xdr:sp macro="" textlink="">
      <xdr:nvSpPr>
        <xdr:cNvPr id="626" name="公債費該当値テキスト"/>
        <xdr:cNvSpPr txBox="1"/>
      </xdr:nvSpPr>
      <xdr:spPr>
        <a:xfrm>
          <a:off x="16370300" y="132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55359</xdr:rowOff>
    </xdr:from>
    <xdr:to>
      <xdr:col>81</xdr:col>
      <xdr:colOff>101600</xdr:colOff>
      <xdr:row>77</xdr:row>
      <xdr:rowOff>156959</xdr:rowOff>
    </xdr:to>
    <xdr:sp macro="" textlink="">
      <xdr:nvSpPr>
        <xdr:cNvPr id="627" name="楕円 626"/>
        <xdr:cNvSpPr/>
      </xdr:nvSpPr>
      <xdr:spPr>
        <a:xfrm>
          <a:off x="15430500" y="132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148086</xdr:rowOff>
    </xdr:from>
    <xdr:ext cx="534377" cy="259045"/>
    <xdr:sp macro="" textlink="">
      <xdr:nvSpPr>
        <xdr:cNvPr id="628" name="テキスト ボックス 627"/>
        <xdr:cNvSpPr txBox="1"/>
      </xdr:nvSpPr>
      <xdr:spPr>
        <a:xfrm>
          <a:off x="15214111" y="133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61658</xdr:rowOff>
    </xdr:from>
    <xdr:to>
      <xdr:col>76</xdr:col>
      <xdr:colOff>165100</xdr:colOff>
      <xdr:row>77</xdr:row>
      <xdr:rowOff>163258</xdr:rowOff>
    </xdr:to>
    <xdr:sp macro="" textlink="">
      <xdr:nvSpPr>
        <xdr:cNvPr id="629" name="楕円 628"/>
        <xdr:cNvSpPr/>
      </xdr:nvSpPr>
      <xdr:spPr>
        <a:xfrm>
          <a:off x="145415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154385</xdr:rowOff>
    </xdr:from>
    <xdr:ext cx="534377" cy="259045"/>
    <xdr:sp macro="" textlink="">
      <xdr:nvSpPr>
        <xdr:cNvPr id="630" name="テキスト ボックス 629"/>
        <xdr:cNvSpPr txBox="1"/>
      </xdr:nvSpPr>
      <xdr:spPr>
        <a:xfrm>
          <a:off x="14325111" y="1335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30925</xdr:rowOff>
    </xdr:from>
    <xdr:to>
      <xdr:col>72</xdr:col>
      <xdr:colOff>38100</xdr:colOff>
      <xdr:row>77</xdr:row>
      <xdr:rowOff>132525</xdr:rowOff>
    </xdr:to>
    <xdr:sp macro="" textlink="">
      <xdr:nvSpPr>
        <xdr:cNvPr id="631" name="楕円 630"/>
        <xdr:cNvSpPr/>
      </xdr:nvSpPr>
      <xdr:spPr>
        <a:xfrm>
          <a:off x="13652500" y="13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123652</xdr:rowOff>
    </xdr:from>
    <xdr:ext cx="534377" cy="259045"/>
    <xdr:sp macro="" textlink="">
      <xdr:nvSpPr>
        <xdr:cNvPr id="632" name="テキスト ボックス 631"/>
        <xdr:cNvSpPr txBox="1"/>
      </xdr:nvSpPr>
      <xdr:spPr>
        <a:xfrm>
          <a:off x="13436111" y="133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38849</xdr:rowOff>
    </xdr:from>
    <xdr:to>
      <xdr:col>67</xdr:col>
      <xdr:colOff>101600</xdr:colOff>
      <xdr:row>77</xdr:row>
      <xdr:rowOff>140449</xdr:rowOff>
    </xdr:to>
    <xdr:sp macro="" textlink="">
      <xdr:nvSpPr>
        <xdr:cNvPr id="633" name="楕円 632"/>
        <xdr:cNvSpPr/>
      </xdr:nvSpPr>
      <xdr:spPr>
        <a:xfrm>
          <a:off x="12763500" y="132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131576</xdr:rowOff>
    </xdr:from>
    <xdr:ext cx="534377" cy="259045"/>
    <xdr:sp macro="" textlink="">
      <xdr:nvSpPr>
        <xdr:cNvPr id="634" name="テキスト ボックス 633"/>
        <xdr:cNvSpPr txBox="1"/>
      </xdr:nvSpPr>
      <xdr:spPr>
        <a:xfrm>
          <a:off x="12547111" y="133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103605</xdr:rowOff>
    </xdr:from>
    <xdr:to>
      <xdr:col>85</xdr:col>
      <xdr:colOff>127000</xdr:colOff>
      <xdr:row>98</xdr:row>
      <xdr:rowOff>124836</xdr:rowOff>
    </xdr:to>
    <xdr:cxnSp macro="">
      <xdr:nvCxnSpPr>
        <xdr:cNvPr id="661" name="直線コネクタ 660"/>
        <xdr:cNvCxnSpPr/>
      </xdr:nvCxnSpPr>
      <xdr:spPr>
        <a:xfrm>
          <a:off x="15481300" y="16905705"/>
          <a:ext cx="8382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90143</xdr:rowOff>
    </xdr:from>
    <xdr:to>
      <xdr:col>81</xdr:col>
      <xdr:colOff>50800</xdr:colOff>
      <xdr:row>98</xdr:row>
      <xdr:rowOff>103605</xdr:rowOff>
    </xdr:to>
    <xdr:cxnSp macro="">
      <xdr:nvCxnSpPr>
        <xdr:cNvPr id="664" name="直線コネクタ 663"/>
        <xdr:cNvCxnSpPr/>
      </xdr:nvCxnSpPr>
      <xdr:spPr>
        <a:xfrm>
          <a:off x="14592300" y="16892243"/>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58962</xdr:rowOff>
    </xdr:from>
    <xdr:to>
      <xdr:col>76</xdr:col>
      <xdr:colOff>114300</xdr:colOff>
      <xdr:row>98</xdr:row>
      <xdr:rowOff>90143</xdr:rowOff>
    </xdr:to>
    <xdr:cxnSp macro="">
      <xdr:nvCxnSpPr>
        <xdr:cNvPr id="667" name="直線コネクタ 666"/>
        <xdr:cNvCxnSpPr/>
      </xdr:nvCxnSpPr>
      <xdr:spPr>
        <a:xfrm>
          <a:off x="13703300" y="16861062"/>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27786</xdr:rowOff>
    </xdr:from>
    <xdr:to>
      <xdr:col>76</xdr:col>
      <xdr:colOff>165100</xdr:colOff>
      <xdr:row>98</xdr:row>
      <xdr:rowOff>129386</xdr:rowOff>
    </xdr:to>
    <xdr:sp macro="" textlink="">
      <xdr:nvSpPr>
        <xdr:cNvPr id="668" name="フローチャート: 判断 667"/>
        <xdr:cNvSpPr/>
      </xdr:nvSpPr>
      <xdr:spPr>
        <a:xfrm>
          <a:off x="14541500" y="1682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145913</xdr:rowOff>
    </xdr:from>
    <xdr:ext cx="534377" cy="259045"/>
    <xdr:sp macro="" textlink="">
      <xdr:nvSpPr>
        <xdr:cNvPr id="669" name="テキスト ボックス 668"/>
        <xdr:cNvSpPr txBox="1"/>
      </xdr:nvSpPr>
      <xdr:spPr>
        <a:xfrm>
          <a:off x="14325111" y="166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58962</xdr:rowOff>
    </xdr:from>
    <xdr:to>
      <xdr:col>71</xdr:col>
      <xdr:colOff>177800</xdr:colOff>
      <xdr:row>98</xdr:row>
      <xdr:rowOff>72189</xdr:rowOff>
    </xdr:to>
    <xdr:cxnSp macro="">
      <xdr:nvCxnSpPr>
        <xdr:cNvPr id="670" name="直線コネクタ 669"/>
        <xdr:cNvCxnSpPr/>
      </xdr:nvCxnSpPr>
      <xdr:spPr>
        <a:xfrm flipV="1">
          <a:off x="12814300" y="16861062"/>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74036</xdr:rowOff>
    </xdr:from>
    <xdr:to>
      <xdr:col>85</xdr:col>
      <xdr:colOff>177800</xdr:colOff>
      <xdr:row>99</xdr:row>
      <xdr:rowOff>4186</xdr:rowOff>
    </xdr:to>
    <xdr:sp macro="" textlink="">
      <xdr:nvSpPr>
        <xdr:cNvPr id="680" name="楕円 679"/>
        <xdr:cNvSpPr/>
      </xdr:nvSpPr>
      <xdr:spPr>
        <a:xfrm>
          <a:off x="16268700" y="168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52805</xdr:rowOff>
    </xdr:from>
    <xdr:to>
      <xdr:col>81</xdr:col>
      <xdr:colOff>101600</xdr:colOff>
      <xdr:row>98</xdr:row>
      <xdr:rowOff>154405</xdr:rowOff>
    </xdr:to>
    <xdr:sp macro="" textlink="">
      <xdr:nvSpPr>
        <xdr:cNvPr id="682" name="楕円 681"/>
        <xdr:cNvSpPr/>
      </xdr:nvSpPr>
      <xdr:spPr>
        <a:xfrm>
          <a:off x="15430500" y="168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145532</xdr:rowOff>
    </xdr:from>
    <xdr:ext cx="469744" cy="259045"/>
    <xdr:sp macro="" textlink="">
      <xdr:nvSpPr>
        <xdr:cNvPr id="683" name="テキスト ボックス 682"/>
        <xdr:cNvSpPr txBox="1"/>
      </xdr:nvSpPr>
      <xdr:spPr>
        <a:xfrm>
          <a:off x="15246428" y="169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39343</xdr:rowOff>
    </xdr:from>
    <xdr:to>
      <xdr:col>76</xdr:col>
      <xdr:colOff>165100</xdr:colOff>
      <xdr:row>98</xdr:row>
      <xdr:rowOff>140943</xdr:rowOff>
    </xdr:to>
    <xdr:sp macro="" textlink="">
      <xdr:nvSpPr>
        <xdr:cNvPr id="684" name="楕円 683"/>
        <xdr:cNvSpPr/>
      </xdr:nvSpPr>
      <xdr:spPr>
        <a:xfrm>
          <a:off x="14541500" y="168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132070</xdr:rowOff>
    </xdr:from>
    <xdr:ext cx="534377" cy="259045"/>
    <xdr:sp macro="" textlink="">
      <xdr:nvSpPr>
        <xdr:cNvPr id="685" name="テキスト ボックス 684"/>
        <xdr:cNvSpPr txBox="1"/>
      </xdr:nvSpPr>
      <xdr:spPr>
        <a:xfrm>
          <a:off x="14325111" y="1693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8162</xdr:rowOff>
    </xdr:from>
    <xdr:to>
      <xdr:col>72</xdr:col>
      <xdr:colOff>38100</xdr:colOff>
      <xdr:row>98</xdr:row>
      <xdr:rowOff>109762</xdr:rowOff>
    </xdr:to>
    <xdr:sp macro="" textlink="">
      <xdr:nvSpPr>
        <xdr:cNvPr id="686" name="楕円 685"/>
        <xdr:cNvSpPr/>
      </xdr:nvSpPr>
      <xdr:spPr>
        <a:xfrm>
          <a:off x="13652500" y="168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126289</xdr:rowOff>
    </xdr:from>
    <xdr:ext cx="534377" cy="259045"/>
    <xdr:sp macro="" textlink="">
      <xdr:nvSpPr>
        <xdr:cNvPr id="687" name="テキスト ボックス 686"/>
        <xdr:cNvSpPr txBox="1"/>
      </xdr:nvSpPr>
      <xdr:spPr>
        <a:xfrm>
          <a:off x="13436111" y="165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21389</xdr:rowOff>
    </xdr:from>
    <xdr:to>
      <xdr:col>67</xdr:col>
      <xdr:colOff>101600</xdr:colOff>
      <xdr:row>98</xdr:row>
      <xdr:rowOff>122989</xdr:rowOff>
    </xdr:to>
    <xdr:sp macro="" textlink="">
      <xdr:nvSpPr>
        <xdr:cNvPr id="688" name="楕円 687"/>
        <xdr:cNvSpPr/>
      </xdr:nvSpPr>
      <xdr:spPr>
        <a:xfrm>
          <a:off x="12763500" y="168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114116</xdr:rowOff>
    </xdr:from>
    <xdr:ext cx="534377" cy="259045"/>
    <xdr:sp macro="" textlink="">
      <xdr:nvSpPr>
        <xdr:cNvPr id="689" name="テキスト ボックス 688"/>
        <xdr:cNvSpPr txBox="1"/>
      </xdr:nvSpPr>
      <xdr:spPr>
        <a:xfrm>
          <a:off x="12547111" y="169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49992</xdr:rowOff>
    </xdr:from>
    <xdr:to>
      <xdr:col>107</xdr:col>
      <xdr:colOff>101600</xdr:colOff>
      <xdr:row>38</xdr:row>
      <xdr:rowOff>151592</xdr:rowOff>
    </xdr:to>
    <xdr:sp macro="" textlink="">
      <xdr:nvSpPr>
        <xdr:cNvPr id="723" name="フローチャート: 判断 722"/>
        <xdr:cNvSpPr/>
      </xdr:nvSpPr>
      <xdr:spPr>
        <a:xfrm>
          <a:off x="20383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168119</xdr:rowOff>
    </xdr:from>
    <xdr:ext cx="378565" cy="259045"/>
    <xdr:sp macro="" textlink="">
      <xdr:nvSpPr>
        <xdr:cNvPr id="724" name="テキスト ボックス 723"/>
        <xdr:cNvSpPr txBox="1"/>
      </xdr:nvSpPr>
      <xdr:spPr>
        <a:xfrm>
          <a:off x="20245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21704</xdr:rowOff>
    </xdr:from>
    <xdr:to>
      <xdr:col>116</xdr:col>
      <xdr:colOff>63500</xdr:colOff>
      <xdr:row>59</xdr:row>
      <xdr:rowOff>22619</xdr:rowOff>
    </xdr:to>
    <xdr:cxnSp macro="">
      <xdr:nvCxnSpPr>
        <xdr:cNvPr id="773" name="直線コネクタ 772"/>
        <xdr:cNvCxnSpPr/>
      </xdr:nvCxnSpPr>
      <xdr:spPr>
        <a:xfrm flipV="1">
          <a:off x="21323300" y="1013725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19876</xdr:rowOff>
    </xdr:from>
    <xdr:to>
      <xdr:col>111</xdr:col>
      <xdr:colOff>177800</xdr:colOff>
      <xdr:row>59</xdr:row>
      <xdr:rowOff>22619</xdr:rowOff>
    </xdr:to>
    <xdr:cxnSp macro="">
      <xdr:nvCxnSpPr>
        <xdr:cNvPr id="776" name="直線コネクタ 775"/>
        <xdr:cNvCxnSpPr/>
      </xdr:nvCxnSpPr>
      <xdr:spPr>
        <a:xfrm>
          <a:off x="20434300" y="101354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19876</xdr:rowOff>
    </xdr:from>
    <xdr:to>
      <xdr:col>107</xdr:col>
      <xdr:colOff>50800</xdr:colOff>
      <xdr:row>59</xdr:row>
      <xdr:rowOff>20790</xdr:rowOff>
    </xdr:to>
    <xdr:cxnSp macro="">
      <xdr:nvCxnSpPr>
        <xdr:cNvPr id="779" name="直線コネクタ 778"/>
        <xdr:cNvCxnSpPr/>
      </xdr:nvCxnSpPr>
      <xdr:spPr>
        <a:xfrm flipV="1">
          <a:off x="19545300" y="1013542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66421</xdr:rowOff>
    </xdr:from>
    <xdr:to>
      <xdr:col>107</xdr:col>
      <xdr:colOff>101600</xdr:colOff>
      <xdr:row>58</xdr:row>
      <xdr:rowOff>168021</xdr:rowOff>
    </xdr:to>
    <xdr:sp macro="" textlink="">
      <xdr:nvSpPr>
        <xdr:cNvPr id="780" name="フローチャート: 判断 779"/>
        <xdr:cNvSpPr/>
      </xdr:nvSpPr>
      <xdr:spPr>
        <a:xfrm>
          <a:off x="20383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13098</xdr:rowOff>
    </xdr:from>
    <xdr:ext cx="469744" cy="259045"/>
    <xdr:sp macro="" textlink="">
      <xdr:nvSpPr>
        <xdr:cNvPr id="781" name="テキスト ボックス 780"/>
        <xdr:cNvSpPr txBox="1"/>
      </xdr:nvSpPr>
      <xdr:spPr>
        <a:xfrm>
          <a:off x="20199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20295</xdr:rowOff>
    </xdr:from>
    <xdr:to>
      <xdr:col>102</xdr:col>
      <xdr:colOff>114300</xdr:colOff>
      <xdr:row>59</xdr:row>
      <xdr:rowOff>20790</xdr:rowOff>
    </xdr:to>
    <xdr:cxnSp macro="">
      <xdr:nvCxnSpPr>
        <xdr:cNvPr id="782" name="直線コネクタ 781"/>
        <xdr:cNvCxnSpPr/>
      </xdr:nvCxnSpPr>
      <xdr:spPr>
        <a:xfrm>
          <a:off x="18656300" y="1013584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142354</xdr:rowOff>
    </xdr:from>
    <xdr:to>
      <xdr:col>116</xdr:col>
      <xdr:colOff>114300</xdr:colOff>
      <xdr:row>59</xdr:row>
      <xdr:rowOff>72504</xdr:rowOff>
    </xdr:to>
    <xdr:sp macro="" textlink="">
      <xdr:nvSpPr>
        <xdr:cNvPr id="792" name="楕円 791"/>
        <xdr:cNvSpPr/>
      </xdr:nvSpPr>
      <xdr:spPr>
        <a:xfrm>
          <a:off x="221107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57281</xdr:rowOff>
    </xdr:from>
    <xdr:ext cx="378565" cy="259045"/>
    <xdr:sp macro="" textlink="">
      <xdr:nvSpPr>
        <xdr:cNvPr id="793" name="貸付金該当値テキスト"/>
        <xdr:cNvSpPr txBox="1"/>
      </xdr:nvSpPr>
      <xdr:spPr>
        <a:xfrm>
          <a:off x="22212300" y="1000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143269</xdr:rowOff>
    </xdr:from>
    <xdr:to>
      <xdr:col>112</xdr:col>
      <xdr:colOff>38100</xdr:colOff>
      <xdr:row>59</xdr:row>
      <xdr:rowOff>73419</xdr:rowOff>
    </xdr:to>
    <xdr:sp macro="" textlink="">
      <xdr:nvSpPr>
        <xdr:cNvPr id="794" name="楕円 793"/>
        <xdr:cNvSpPr/>
      </xdr:nvSpPr>
      <xdr:spPr>
        <a:xfrm>
          <a:off x="212725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64546</xdr:rowOff>
    </xdr:from>
    <xdr:ext cx="378565" cy="259045"/>
    <xdr:sp macro="" textlink="">
      <xdr:nvSpPr>
        <xdr:cNvPr id="795" name="テキスト ボックス 794"/>
        <xdr:cNvSpPr txBox="1"/>
      </xdr:nvSpPr>
      <xdr:spPr>
        <a:xfrm>
          <a:off x="21134017" y="1018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140526</xdr:rowOff>
    </xdr:from>
    <xdr:to>
      <xdr:col>107</xdr:col>
      <xdr:colOff>101600</xdr:colOff>
      <xdr:row>59</xdr:row>
      <xdr:rowOff>70676</xdr:rowOff>
    </xdr:to>
    <xdr:sp macro="" textlink="">
      <xdr:nvSpPr>
        <xdr:cNvPr id="796" name="楕円 795"/>
        <xdr:cNvSpPr/>
      </xdr:nvSpPr>
      <xdr:spPr>
        <a:xfrm>
          <a:off x="20383500" y="100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61803</xdr:rowOff>
    </xdr:from>
    <xdr:ext cx="378565" cy="259045"/>
    <xdr:sp macro="" textlink="">
      <xdr:nvSpPr>
        <xdr:cNvPr id="797" name="テキスト ボックス 796"/>
        <xdr:cNvSpPr txBox="1"/>
      </xdr:nvSpPr>
      <xdr:spPr>
        <a:xfrm>
          <a:off x="20245017" y="10177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141440</xdr:rowOff>
    </xdr:from>
    <xdr:to>
      <xdr:col>102</xdr:col>
      <xdr:colOff>165100</xdr:colOff>
      <xdr:row>59</xdr:row>
      <xdr:rowOff>71590</xdr:rowOff>
    </xdr:to>
    <xdr:sp macro="" textlink="">
      <xdr:nvSpPr>
        <xdr:cNvPr id="798" name="楕円 797"/>
        <xdr:cNvSpPr/>
      </xdr:nvSpPr>
      <xdr:spPr>
        <a:xfrm>
          <a:off x="19494500" y="100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62717</xdr:rowOff>
    </xdr:from>
    <xdr:ext cx="378565" cy="259045"/>
    <xdr:sp macro="" textlink="">
      <xdr:nvSpPr>
        <xdr:cNvPr id="799" name="テキスト ボックス 798"/>
        <xdr:cNvSpPr txBox="1"/>
      </xdr:nvSpPr>
      <xdr:spPr>
        <a:xfrm>
          <a:off x="19356017" y="1017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140945</xdr:rowOff>
    </xdr:from>
    <xdr:to>
      <xdr:col>98</xdr:col>
      <xdr:colOff>38100</xdr:colOff>
      <xdr:row>59</xdr:row>
      <xdr:rowOff>71095</xdr:rowOff>
    </xdr:to>
    <xdr:sp macro="" textlink="">
      <xdr:nvSpPr>
        <xdr:cNvPr id="800" name="楕円 799"/>
        <xdr:cNvSpPr/>
      </xdr:nvSpPr>
      <xdr:spPr>
        <a:xfrm>
          <a:off x="18605500" y="10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62222</xdr:rowOff>
    </xdr:from>
    <xdr:ext cx="378565" cy="259045"/>
    <xdr:sp macro="" textlink="">
      <xdr:nvSpPr>
        <xdr:cNvPr id="801" name="テキスト ボックス 800"/>
        <xdr:cNvSpPr txBox="1"/>
      </xdr:nvSpPr>
      <xdr:spPr>
        <a:xfrm>
          <a:off x="18467017" y="1017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92514</xdr:rowOff>
    </xdr:from>
    <xdr:to>
      <xdr:col>116</xdr:col>
      <xdr:colOff>63500</xdr:colOff>
      <xdr:row>76</xdr:row>
      <xdr:rowOff>125185</xdr:rowOff>
    </xdr:to>
    <xdr:cxnSp macro="">
      <xdr:nvCxnSpPr>
        <xdr:cNvPr id="831" name="直線コネクタ 830"/>
        <xdr:cNvCxnSpPr/>
      </xdr:nvCxnSpPr>
      <xdr:spPr>
        <a:xfrm>
          <a:off x="21323300" y="13122714"/>
          <a:ext cx="8382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92514</xdr:rowOff>
    </xdr:from>
    <xdr:to>
      <xdr:col>111</xdr:col>
      <xdr:colOff>177800</xdr:colOff>
      <xdr:row>76</xdr:row>
      <xdr:rowOff>131299</xdr:rowOff>
    </xdr:to>
    <xdr:cxnSp macro="">
      <xdr:nvCxnSpPr>
        <xdr:cNvPr id="834" name="直線コネクタ 833"/>
        <xdr:cNvCxnSpPr/>
      </xdr:nvCxnSpPr>
      <xdr:spPr>
        <a:xfrm flipV="1">
          <a:off x="20434300" y="13122714"/>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131299</xdr:rowOff>
    </xdr:from>
    <xdr:to>
      <xdr:col>107</xdr:col>
      <xdr:colOff>50800</xdr:colOff>
      <xdr:row>77</xdr:row>
      <xdr:rowOff>94208</xdr:rowOff>
    </xdr:to>
    <xdr:cxnSp macro="">
      <xdr:nvCxnSpPr>
        <xdr:cNvPr id="837" name="直線コネクタ 836"/>
        <xdr:cNvCxnSpPr/>
      </xdr:nvCxnSpPr>
      <xdr:spPr>
        <a:xfrm flipV="1">
          <a:off x="19545300" y="13161499"/>
          <a:ext cx="889000" cy="1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90824</xdr:rowOff>
    </xdr:from>
    <xdr:to>
      <xdr:col>107</xdr:col>
      <xdr:colOff>101600</xdr:colOff>
      <xdr:row>77</xdr:row>
      <xdr:rowOff>20974</xdr:rowOff>
    </xdr:to>
    <xdr:sp macro="" textlink="">
      <xdr:nvSpPr>
        <xdr:cNvPr id="838" name="フローチャート: 判断 837"/>
        <xdr:cNvSpPr/>
      </xdr:nvSpPr>
      <xdr:spPr>
        <a:xfrm>
          <a:off x="20383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12101</xdr:rowOff>
    </xdr:from>
    <xdr:ext cx="534377" cy="259045"/>
    <xdr:sp macro="" textlink="">
      <xdr:nvSpPr>
        <xdr:cNvPr id="839" name="テキスト ボックス 838"/>
        <xdr:cNvSpPr txBox="1"/>
      </xdr:nvSpPr>
      <xdr:spPr>
        <a:xfrm>
          <a:off x="20167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94208</xdr:rowOff>
    </xdr:from>
    <xdr:to>
      <xdr:col>102</xdr:col>
      <xdr:colOff>114300</xdr:colOff>
      <xdr:row>77</xdr:row>
      <xdr:rowOff>146938</xdr:rowOff>
    </xdr:to>
    <xdr:cxnSp macro="">
      <xdr:nvCxnSpPr>
        <xdr:cNvPr id="840" name="直線コネクタ 839"/>
        <xdr:cNvCxnSpPr/>
      </xdr:nvCxnSpPr>
      <xdr:spPr>
        <a:xfrm flipV="1">
          <a:off x="18656300" y="13295858"/>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74385</xdr:rowOff>
    </xdr:from>
    <xdr:to>
      <xdr:col>116</xdr:col>
      <xdr:colOff>114300</xdr:colOff>
      <xdr:row>77</xdr:row>
      <xdr:rowOff>4535</xdr:rowOff>
    </xdr:to>
    <xdr:sp macro="" textlink="">
      <xdr:nvSpPr>
        <xdr:cNvPr id="850" name="楕円 849"/>
        <xdr:cNvSpPr/>
      </xdr:nvSpPr>
      <xdr:spPr>
        <a:xfrm>
          <a:off x="22110700" y="131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97261</xdr:rowOff>
    </xdr:from>
    <xdr:ext cx="534377" cy="259045"/>
    <xdr:sp macro="" textlink="">
      <xdr:nvSpPr>
        <xdr:cNvPr id="851" name="繰出金該当値テキスト"/>
        <xdr:cNvSpPr txBox="1"/>
      </xdr:nvSpPr>
      <xdr:spPr>
        <a:xfrm>
          <a:off x="22212300"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41714</xdr:rowOff>
    </xdr:from>
    <xdr:to>
      <xdr:col>112</xdr:col>
      <xdr:colOff>38100</xdr:colOff>
      <xdr:row>76</xdr:row>
      <xdr:rowOff>143314</xdr:rowOff>
    </xdr:to>
    <xdr:sp macro="" textlink="">
      <xdr:nvSpPr>
        <xdr:cNvPr id="852" name="楕円 851"/>
        <xdr:cNvSpPr/>
      </xdr:nvSpPr>
      <xdr:spPr>
        <a:xfrm>
          <a:off x="21272500" y="130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159840</xdr:rowOff>
    </xdr:from>
    <xdr:ext cx="534377" cy="259045"/>
    <xdr:sp macro="" textlink="">
      <xdr:nvSpPr>
        <xdr:cNvPr id="853" name="テキスト ボックス 852"/>
        <xdr:cNvSpPr txBox="1"/>
      </xdr:nvSpPr>
      <xdr:spPr>
        <a:xfrm>
          <a:off x="21056111" y="128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80499</xdr:rowOff>
    </xdr:from>
    <xdr:to>
      <xdr:col>107</xdr:col>
      <xdr:colOff>101600</xdr:colOff>
      <xdr:row>77</xdr:row>
      <xdr:rowOff>10649</xdr:rowOff>
    </xdr:to>
    <xdr:sp macro="" textlink="">
      <xdr:nvSpPr>
        <xdr:cNvPr id="854" name="楕円 853"/>
        <xdr:cNvSpPr/>
      </xdr:nvSpPr>
      <xdr:spPr>
        <a:xfrm>
          <a:off x="203835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27176</xdr:rowOff>
    </xdr:from>
    <xdr:ext cx="534377" cy="259045"/>
    <xdr:sp macro="" textlink="">
      <xdr:nvSpPr>
        <xdr:cNvPr id="855" name="テキスト ボックス 854"/>
        <xdr:cNvSpPr txBox="1"/>
      </xdr:nvSpPr>
      <xdr:spPr>
        <a:xfrm>
          <a:off x="20167111" y="128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43408</xdr:rowOff>
    </xdr:from>
    <xdr:to>
      <xdr:col>102</xdr:col>
      <xdr:colOff>165100</xdr:colOff>
      <xdr:row>77</xdr:row>
      <xdr:rowOff>145008</xdr:rowOff>
    </xdr:to>
    <xdr:sp macro="" textlink="">
      <xdr:nvSpPr>
        <xdr:cNvPr id="856" name="楕円 855"/>
        <xdr:cNvSpPr/>
      </xdr:nvSpPr>
      <xdr:spPr>
        <a:xfrm>
          <a:off x="194945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136135</xdr:rowOff>
    </xdr:from>
    <xdr:ext cx="534377" cy="259045"/>
    <xdr:sp macro="" textlink="">
      <xdr:nvSpPr>
        <xdr:cNvPr id="857" name="テキスト ボックス 856"/>
        <xdr:cNvSpPr txBox="1"/>
      </xdr:nvSpPr>
      <xdr:spPr>
        <a:xfrm>
          <a:off x="19278111" y="133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96138</xdr:rowOff>
    </xdr:from>
    <xdr:to>
      <xdr:col>98</xdr:col>
      <xdr:colOff>38100</xdr:colOff>
      <xdr:row>78</xdr:row>
      <xdr:rowOff>26288</xdr:rowOff>
    </xdr:to>
    <xdr:sp macro="" textlink="">
      <xdr:nvSpPr>
        <xdr:cNvPr id="858" name="楕円 857"/>
        <xdr:cNvSpPr/>
      </xdr:nvSpPr>
      <xdr:spPr>
        <a:xfrm>
          <a:off x="18605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17415</xdr:rowOff>
    </xdr:from>
    <xdr:ext cx="534377" cy="259045"/>
    <xdr:sp macro="" textlink="">
      <xdr:nvSpPr>
        <xdr:cNvPr id="859" name="テキスト ボックス 858"/>
        <xdr:cNvSpPr txBox="1"/>
      </xdr:nvSpPr>
      <xdr:spPr>
        <a:xfrm>
          <a:off x="18389111"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年度における住民一人当たりの性質別歳出については、ほとんどの費目で類似団体平均を下回っています。しかしながら、普通建設事業費（新規整備）と繰出金については、類似団体平均を超えています。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普通建設事業費（新規整備）については、大規模事業の一つである第二保育所建設の工事等により、類似団体平均を超えています。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繰出金については、下水道事業特別会計、幸手駅西口土地区画整理事業特別会計繰出金が多額になっていることなどから、類似団体平均を超えています。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今後も、繰出金や普通建設事業費（新規整備）の削減を図りつつ、他の費目についても、類似団体平均を超えることが無いよう、努めてまいります。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51,939
50,965
33.93
18,417,311
17,114,105
856,488
10,191,470
13,890,640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146177</xdr:rowOff>
    </xdr:from>
    <xdr:to>
      <xdr:col>24</xdr:col>
      <xdr:colOff>63500</xdr:colOff>
      <xdr:row>36</xdr:row>
      <xdr:rowOff>165227</xdr:rowOff>
    </xdr:to>
    <xdr:cxnSp macro="">
      <xdr:nvCxnSpPr>
        <xdr:cNvPr id="61" name="直線コネクタ 60"/>
        <xdr:cNvCxnSpPr/>
      </xdr:nvCxnSpPr>
      <xdr:spPr>
        <a:xfrm flipV="1">
          <a:off x="3797300" y="6318377"/>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52451</xdr:rowOff>
    </xdr:from>
    <xdr:to>
      <xdr:col>19</xdr:col>
      <xdr:colOff>177800</xdr:colOff>
      <xdr:row>36</xdr:row>
      <xdr:rowOff>165227</xdr:rowOff>
    </xdr:to>
    <xdr:cxnSp macro="">
      <xdr:nvCxnSpPr>
        <xdr:cNvPr id="64" name="直線コネクタ 63"/>
        <xdr:cNvCxnSpPr/>
      </xdr:nvCxnSpPr>
      <xdr:spPr>
        <a:xfrm>
          <a:off x="2908300" y="6224651"/>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52451</xdr:rowOff>
    </xdr:from>
    <xdr:to>
      <xdr:col>15</xdr:col>
      <xdr:colOff>50800</xdr:colOff>
      <xdr:row>36</xdr:row>
      <xdr:rowOff>116840</xdr:rowOff>
    </xdr:to>
    <xdr:cxnSp macro="">
      <xdr:nvCxnSpPr>
        <xdr:cNvPr id="67" name="直線コネクタ 66"/>
        <xdr:cNvCxnSpPr/>
      </xdr:nvCxnSpPr>
      <xdr:spPr>
        <a:xfrm flipV="1">
          <a:off x="2019300" y="6224651"/>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49276</xdr:rowOff>
    </xdr:from>
    <xdr:to>
      <xdr:col>15</xdr:col>
      <xdr:colOff>101600</xdr:colOff>
      <xdr:row>35</xdr:row>
      <xdr:rowOff>150876</xdr:rowOff>
    </xdr:to>
    <xdr:sp macro="" textlink="">
      <xdr:nvSpPr>
        <xdr:cNvPr id="68" name="フローチャート: 判断 67"/>
        <xdr:cNvSpPr/>
      </xdr:nvSpPr>
      <xdr:spPr>
        <a:xfrm>
          <a:off x="2857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167403</xdr:rowOff>
    </xdr:from>
    <xdr:ext cx="469744" cy="259045"/>
    <xdr:sp macro="" textlink="">
      <xdr:nvSpPr>
        <xdr:cNvPr id="69" name="テキスト ボックス 68"/>
        <xdr:cNvSpPr txBox="1"/>
      </xdr:nvSpPr>
      <xdr:spPr>
        <a:xfrm>
          <a:off x="2673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116840</xdr:rowOff>
    </xdr:from>
    <xdr:to>
      <xdr:col>10</xdr:col>
      <xdr:colOff>114300</xdr:colOff>
      <xdr:row>36</xdr:row>
      <xdr:rowOff>148463</xdr:rowOff>
    </xdr:to>
    <xdr:cxnSp macro="">
      <xdr:nvCxnSpPr>
        <xdr:cNvPr id="70" name="直線コネクタ 69"/>
        <xdr:cNvCxnSpPr/>
      </xdr:nvCxnSpPr>
      <xdr:spPr>
        <a:xfrm flipV="1">
          <a:off x="1130300" y="628904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95377</xdr:rowOff>
    </xdr:from>
    <xdr:to>
      <xdr:col>24</xdr:col>
      <xdr:colOff>114300</xdr:colOff>
      <xdr:row>37</xdr:row>
      <xdr:rowOff>25527</xdr:rowOff>
    </xdr:to>
    <xdr:sp macro="" textlink="">
      <xdr:nvSpPr>
        <xdr:cNvPr id="80" name="楕円 79"/>
        <xdr:cNvSpPr/>
      </xdr:nvSpPr>
      <xdr:spPr>
        <a:xfrm>
          <a:off x="45847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73804</xdr:rowOff>
    </xdr:from>
    <xdr:ext cx="469744" cy="259045"/>
    <xdr:sp macro="" textlink="">
      <xdr:nvSpPr>
        <xdr:cNvPr id="81" name="議会費該当値テキスト"/>
        <xdr:cNvSpPr txBox="1"/>
      </xdr:nvSpPr>
      <xdr:spPr>
        <a:xfrm>
          <a:off x="4686300"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114427</xdr:rowOff>
    </xdr:from>
    <xdr:to>
      <xdr:col>20</xdr:col>
      <xdr:colOff>38100</xdr:colOff>
      <xdr:row>37</xdr:row>
      <xdr:rowOff>44577</xdr:rowOff>
    </xdr:to>
    <xdr:sp macro="" textlink="">
      <xdr:nvSpPr>
        <xdr:cNvPr id="82" name="楕円 81"/>
        <xdr:cNvSpPr/>
      </xdr:nvSpPr>
      <xdr:spPr>
        <a:xfrm>
          <a:off x="3746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35704</xdr:rowOff>
    </xdr:from>
    <xdr:ext cx="469744" cy="259045"/>
    <xdr:sp macro="" textlink="">
      <xdr:nvSpPr>
        <xdr:cNvPr id="83" name="テキスト ボックス 82"/>
        <xdr:cNvSpPr txBox="1"/>
      </xdr:nvSpPr>
      <xdr:spPr>
        <a:xfrm>
          <a:off x="3562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xdr:rowOff>
    </xdr:from>
    <xdr:to>
      <xdr:col>15</xdr:col>
      <xdr:colOff>101600</xdr:colOff>
      <xdr:row>36</xdr:row>
      <xdr:rowOff>103251</xdr:rowOff>
    </xdr:to>
    <xdr:sp macro="" textlink="">
      <xdr:nvSpPr>
        <xdr:cNvPr id="84" name="楕円 83"/>
        <xdr:cNvSpPr/>
      </xdr:nvSpPr>
      <xdr:spPr>
        <a:xfrm>
          <a:off x="2857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94378</xdr:rowOff>
    </xdr:from>
    <xdr:ext cx="469744" cy="259045"/>
    <xdr:sp macro="" textlink="">
      <xdr:nvSpPr>
        <xdr:cNvPr id="85" name="テキスト ボックス 84"/>
        <xdr:cNvSpPr txBox="1"/>
      </xdr:nvSpPr>
      <xdr:spPr>
        <a:xfrm>
          <a:off x="2673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66040</xdr:rowOff>
    </xdr:from>
    <xdr:to>
      <xdr:col>10</xdr:col>
      <xdr:colOff>165100</xdr:colOff>
      <xdr:row>36</xdr:row>
      <xdr:rowOff>167640</xdr:rowOff>
    </xdr:to>
    <xdr:sp macro="" textlink="">
      <xdr:nvSpPr>
        <xdr:cNvPr id="86" name="楕円 85"/>
        <xdr:cNvSpPr/>
      </xdr:nvSpPr>
      <xdr:spPr>
        <a:xfrm>
          <a:off x="196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158767</xdr:rowOff>
    </xdr:from>
    <xdr:ext cx="469744" cy="259045"/>
    <xdr:sp macro="" textlink="">
      <xdr:nvSpPr>
        <xdr:cNvPr id="87" name="テキスト ボックス 86"/>
        <xdr:cNvSpPr txBox="1"/>
      </xdr:nvSpPr>
      <xdr:spPr>
        <a:xfrm>
          <a:off x="1784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97663</xdr:rowOff>
    </xdr:from>
    <xdr:to>
      <xdr:col>6</xdr:col>
      <xdr:colOff>38100</xdr:colOff>
      <xdr:row>37</xdr:row>
      <xdr:rowOff>27813</xdr:rowOff>
    </xdr:to>
    <xdr:sp macro="" textlink="">
      <xdr:nvSpPr>
        <xdr:cNvPr id="88" name="楕円 87"/>
        <xdr:cNvSpPr/>
      </xdr:nvSpPr>
      <xdr:spPr>
        <a:xfrm>
          <a:off x="1079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18940</xdr:rowOff>
    </xdr:from>
    <xdr:ext cx="469744" cy="259045"/>
    <xdr:sp macro="" textlink="">
      <xdr:nvSpPr>
        <xdr:cNvPr id="89" name="テキスト ボックス 88"/>
        <xdr:cNvSpPr txBox="1"/>
      </xdr:nvSpPr>
      <xdr:spPr>
        <a:xfrm>
          <a:off x="895428"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129536</xdr:rowOff>
    </xdr:from>
    <xdr:to>
      <xdr:col>24</xdr:col>
      <xdr:colOff>63500</xdr:colOff>
      <xdr:row>57</xdr:row>
      <xdr:rowOff>169094</xdr:rowOff>
    </xdr:to>
    <xdr:cxnSp macro="">
      <xdr:nvCxnSpPr>
        <xdr:cNvPr id="116" name="直線コネクタ 115"/>
        <xdr:cNvCxnSpPr/>
      </xdr:nvCxnSpPr>
      <xdr:spPr>
        <a:xfrm>
          <a:off x="3797300" y="9902186"/>
          <a:ext cx="838200" cy="3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118175</xdr:rowOff>
    </xdr:from>
    <xdr:to>
      <xdr:col>19</xdr:col>
      <xdr:colOff>177800</xdr:colOff>
      <xdr:row>57</xdr:row>
      <xdr:rowOff>129536</xdr:rowOff>
    </xdr:to>
    <xdr:cxnSp macro="">
      <xdr:nvCxnSpPr>
        <xdr:cNvPr id="119" name="直線コネクタ 118"/>
        <xdr:cNvCxnSpPr/>
      </xdr:nvCxnSpPr>
      <xdr:spPr>
        <a:xfrm>
          <a:off x="2908300" y="9890825"/>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118175</xdr:rowOff>
    </xdr:from>
    <xdr:to>
      <xdr:col>15</xdr:col>
      <xdr:colOff>50800</xdr:colOff>
      <xdr:row>57</xdr:row>
      <xdr:rowOff>128686</xdr:rowOff>
    </xdr:to>
    <xdr:cxnSp macro="">
      <xdr:nvCxnSpPr>
        <xdr:cNvPr id="122" name="直線コネクタ 121"/>
        <xdr:cNvCxnSpPr/>
      </xdr:nvCxnSpPr>
      <xdr:spPr>
        <a:xfrm flipV="1">
          <a:off x="2019300" y="989082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19794</xdr:rowOff>
    </xdr:from>
    <xdr:to>
      <xdr:col>15</xdr:col>
      <xdr:colOff>101600</xdr:colOff>
      <xdr:row>57</xdr:row>
      <xdr:rowOff>121394</xdr:rowOff>
    </xdr:to>
    <xdr:sp macro="" textlink="">
      <xdr:nvSpPr>
        <xdr:cNvPr id="123" name="フローチャート: 判断 122"/>
        <xdr:cNvSpPr/>
      </xdr:nvSpPr>
      <xdr:spPr>
        <a:xfrm>
          <a:off x="2857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137921</xdr:rowOff>
    </xdr:from>
    <xdr:ext cx="534377" cy="259045"/>
    <xdr:sp macro="" textlink="">
      <xdr:nvSpPr>
        <xdr:cNvPr id="124" name="テキスト ボックス 123"/>
        <xdr:cNvSpPr txBox="1"/>
      </xdr:nvSpPr>
      <xdr:spPr>
        <a:xfrm>
          <a:off x="2641111" y="95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117873</xdr:rowOff>
    </xdr:from>
    <xdr:to>
      <xdr:col>10</xdr:col>
      <xdr:colOff>114300</xdr:colOff>
      <xdr:row>57</xdr:row>
      <xdr:rowOff>128686</xdr:rowOff>
    </xdr:to>
    <xdr:cxnSp macro="">
      <xdr:nvCxnSpPr>
        <xdr:cNvPr id="125" name="直線コネクタ 124"/>
        <xdr:cNvCxnSpPr/>
      </xdr:nvCxnSpPr>
      <xdr:spPr>
        <a:xfrm>
          <a:off x="1130300" y="989052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118294</xdr:rowOff>
    </xdr:from>
    <xdr:to>
      <xdr:col>24</xdr:col>
      <xdr:colOff>114300</xdr:colOff>
      <xdr:row>58</xdr:row>
      <xdr:rowOff>48444</xdr:rowOff>
    </xdr:to>
    <xdr:sp macro="" textlink="">
      <xdr:nvSpPr>
        <xdr:cNvPr id="135" name="楕円 134"/>
        <xdr:cNvSpPr/>
      </xdr:nvSpPr>
      <xdr:spPr>
        <a:xfrm>
          <a:off x="45847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33221</xdr:rowOff>
    </xdr:from>
    <xdr:ext cx="534377" cy="259045"/>
    <xdr:sp macro="" textlink="">
      <xdr:nvSpPr>
        <xdr:cNvPr id="136" name="総務費該当値テキスト"/>
        <xdr:cNvSpPr txBox="1"/>
      </xdr:nvSpPr>
      <xdr:spPr>
        <a:xfrm>
          <a:off x="4686300" y="98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78736</xdr:rowOff>
    </xdr:from>
    <xdr:to>
      <xdr:col>20</xdr:col>
      <xdr:colOff>38100</xdr:colOff>
      <xdr:row>58</xdr:row>
      <xdr:rowOff>8886</xdr:rowOff>
    </xdr:to>
    <xdr:sp macro="" textlink="">
      <xdr:nvSpPr>
        <xdr:cNvPr id="137" name="楕円 136"/>
        <xdr:cNvSpPr/>
      </xdr:nvSpPr>
      <xdr:spPr>
        <a:xfrm>
          <a:off x="3746500" y="98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xdr:rowOff>
    </xdr:from>
    <xdr:ext cx="534377" cy="259045"/>
    <xdr:sp macro="" textlink="">
      <xdr:nvSpPr>
        <xdr:cNvPr id="138" name="テキスト ボックス 137"/>
        <xdr:cNvSpPr txBox="1"/>
      </xdr:nvSpPr>
      <xdr:spPr>
        <a:xfrm>
          <a:off x="3530111" y="99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67375</xdr:rowOff>
    </xdr:from>
    <xdr:to>
      <xdr:col>15</xdr:col>
      <xdr:colOff>101600</xdr:colOff>
      <xdr:row>57</xdr:row>
      <xdr:rowOff>168975</xdr:rowOff>
    </xdr:to>
    <xdr:sp macro="" textlink="">
      <xdr:nvSpPr>
        <xdr:cNvPr id="139" name="楕円 138"/>
        <xdr:cNvSpPr/>
      </xdr:nvSpPr>
      <xdr:spPr>
        <a:xfrm>
          <a:off x="2857500" y="9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160102</xdr:rowOff>
    </xdr:from>
    <xdr:ext cx="534377" cy="259045"/>
    <xdr:sp macro="" textlink="">
      <xdr:nvSpPr>
        <xdr:cNvPr id="140" name="テキスト ボックス 139"/>
        <xdr:cNvSpPr txBox="1"/>
      </xdr:nvSpPr>
      <xdr:spPr>
        <a:xfrm>
          <a:off x="2641111" y="9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77886</xdr:rowOff>
    </xdr:from>
    <xdr:to>
      <xdr:col>10</xdr:col>
      <xdr:colOff>165100</xdr:colOff>
      <xdr:row>58</xdr:row>
      <xdr:rowOff>8036</xdr:rowOff>
    </xdr:to>
    <xdr:sp macro="" textlink="">
      <xdr:nvSpPr>
        <xdr:cNvPr id="141" name="楕円 140"/>
        <xdr:cNvSpPr/>
      </xdr:nvSpPr>
      <xdr:spPr>
        <a:xfrm>
          <a:off x="1968500" y="98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170613</xdr:rowOff>
    </xdr:from>
    <xdr:ext cx="534377" cy="259045"/>
    <xdr:sp macro="" textlink="">
      <xdr:nvSpPr>
        <xdr:cNvPr id="142" name="テキスト ボックス 141"/>
        <xdr:cNvSpPr txBox="1"/>
      </xdr:nvSpPr>
      <xdr:spPr>
        <a:xfrm>
          <a:off x="1752111" y="99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67073</xdr:rowOff>
    </xdr:from>
    <xdr:to>
      <xdr:col>6</xdr:col>
      <xdr:colOff>38100</xdr:colOff>
      <xdr:row>57</xdr:row>
      <xdr:rowOff>168673</xdr:rowOff>
    </xdr:to>
    <xdr:sp macro="" textlink="">
      <xdr:nvSpPr>
        <xdr:cNvPr id="143" name="楕円 142"/>
        <xdr:cNvSpPr/>
      </xdr:nvSpPr>
      <xdr:spPr>
        <a:xfrm>
          <a:off x="1079500" y="98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159800</xdr:rowOff>
    </xdr:from>
    <xdr:ext cx="534377" cy="259045"/>
    <xdr:sp macro="" textlink="">
      <xdr:nvSpPr>
        <xdr:cNvPr id="144" name="テキスト ボックス 143"/>
        <xdr:cNvSpPr txBox="1"/>
      </xdr:nvSpPr>
      <xdr:spPr>
        <a:xfrm>
          <a:off x="863111" y="993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163077</xdr:rowOff>
    </xdr:from>
    <xdr:to>
      <xdr:col>24</xdr:col>
      <xdr:colOff>63500</xdr:colOff>
      <xdr:row>78</xdr:row>
      <xdr:rowOff>23535</xdr:rowOff>
    </xdr:to>
    <xdr:cxnSp macro="">
      <xdr:nvCxnSpPr>
        <xdr:cNvPr id="172" name="直線コネクタ 171"/>
        <xdr:cNvCxnSpPr/>
      </xdr:nvCxnSpPr>
      <xdr:spPr>
        <a:xfrm flipV="1">
          <a:off x="3797300" y="13364727"/>
          <a:ext cx="8382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23535</xdr:rowOff>
    </xdr:from>
    <xdr:to>
      <xdr:col>19</xdr:col>
      <xdr:colOff>177800</xdr:colOff>
      <xdr:row>78</xdr:row>
      <xdr:rowOff>57911</xdr:rowOff>
    </xdr:to>
    <xdr:cxnSp macro="">
      <xdr:nvCxnSpPr>
        <xdr:cNvPr id="175" name="直線コネクタ 174"/>
        <xdr:cNvCxnSpPr/>
      </xdr:nvCxnSpPr>
      <xdr:spPr>
        <a:xfrm flipV="1">
          <a:off x="2908300" y="13396635"/>
          <a:ext cx="889000" cy="3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37168</xdr:rowOff>
    </xdr:from>
    <xdr:to>
      <xdr:col>15</xdr:col>
      <xdr:colOff>50800</xdr:colOff>
      <xdr:row>78</xdr:row>
      <xdr:rowOff>57911</xdr:rowOff>
    </xdr:to>
    <xdr:cxnSp macro="">
      <xdr:nvCxnSpPr>
        <xdr:cNvPr id="178" name="直線コネクタ 177"/>
        <xdr:cNvCxnSpPr/>
      </xdr:nvCxnSpPr>
      <xdr:spPr>
        <a:xfrm>
          <a:off x="2019300" y="13410268"/>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72551</xdr:rowOff>
    </xdr:from>
    <xdr:to>
      <xdr:col>15</xdr:col>
      <xdr:colOff>101600</xdr:colOff>
      <xdr:row>78</xdr:row>
      <xdr:rowOff>2701</xdr:rowOff>
    </xdr:to>
    <xdr:sp macro="" textlink="">
      <xdr:nvSpPr>
        <xdr:cNvPr id="179" name="フローチャート: 判断 178"/>
        <xdr:cNvSpPr/>
      </xdr:nvSpPr>
      <xdr:spPr>
        <a:xfrm>
          <a:off x="2857500" y="132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19228</xdr:rowOff>
    </xdr:from>
    <xdr:ext cx="599010" cy="259045"/>
    <xdr:sp macro="" textlink="">
      <xdr:nvSpPr>
        <xdr:cNvPr id="180" name="テキスト ボックス 179"/>
        <xdr:cNvSpPr txBox="1"/>
      </xdr:nvSpPr>
      <xdr:spPr>
        <a:xfrm>
          <a:off x="2608795" y="1304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37168</xdr:rowOff>
    </xdr:from>
    <xdr:to>
      <xdr:col>10</xdr:col>
      <xdr:colOff>114300</xdr:colOff>
      <xdr:row>78</xdr:row>
      <xdr:rowOff>125321</xdr:rowOff>
    </xdr:to>
    <xdr:cxnSp macro="">
      <xdr:nvCxnSpPr>
        <xdr:cNvPr id="181" name="直線コネクタ 180"/>
        <xdr:cNvCxnSpPr/>
      </xdr:nvCxnSpPr>
      <xdr:spPr>
        <a:xfrm flipV="1">
          <a:off x="1130300" y="13410268"/>
          <a:ext cx="889000" cy="8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112277</xdr:rowOff>
    </xdr:from>
    <xdr:to>
      <xdr:col>24</xdr:col>
      <xdr:colOff>114300</xdr:colOff>
      <xdr:row>78</xdr:row>
      <xdr:rowOff>42427</xdr:rowOff>
    </xdr:to>
    <xdr:sp macro="" textlink="">
      <xdr:nvSpPr>
        <xdr:cNvPr id="191" name="楕円 190"/>
        <xdr:cNvSpPr/>
      </xdr:nvSpPr>
      <xdr:spPr>
        <a:xfrm>
          <a:off x="4584700" y="133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90704</xdr:rowOff>
    </xdr:from>
    <xdr:ext cx="599010" cy="259045"/>
    <xdr:sp macro="" textlink="">
      <xdr:nvSpPr>
        <xdr:cNvPr id="192" name="民生費該当値テキスト"/>
        <xdr:cNvSpPr txBox="1"/>
      </xdr:nvSpPr>
      <xdr:spPr>
        <a:xfrm>
          <a:off x="4686300" y="1329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144185</xdr:rowOff>
    </xdr:from>
    <xdr:to>
      <xdr:col>20</xdr:col>
      <xdr:colOff>38100</xdr:colOff>
      <xdr:row>78</xdr:row>
      <xdr:rowOff>74335</xdr:rowOff>
    </xdr:to>
    <xdr:sp macro="" textlink="">
      <xdr:nvSpPr>
        <xdr:cNvPr id="193" name="楕円 192"/>
        <xdr:cNvSpPr/>
      </xdr:nvSpPr>
      <xdr:spPr>
        <a:xfrm>
          <a:off x="3746500" y="133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65462</xdr:rowOff>
    </xdr:from>
    <xdr:ext cx="599010" cy="259045"/>
    <xdr:sp macro="" textlink="">
      <xdr:nvSpPr>
        <xdr:cNvPr id="194" name="テキスト ボックス 193"/>
        <xdr:cNvSpPr txBox="1"/>
      </xdr:nvSpPr>
      <xdr:spPr>
        <a:xfrm>
          <a:off x="3497795" y="1343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7111</xdr:rowOff>
    </xdr:from>
    <xdr:to>
      <xdr:col>15</xdr:col>
      <xdr:colOff>101600</xdr:colOff>
      <xdr:row>78</xdr:row>
      <xdr:rowOff>108711</xdr:rowOff>
    </xdr:to>
    <xdr:sp macro="" textlink="">
      <xdr:nvSpPr>
        <xdr:cNvPr id="195" name="楕円 194"/>
        <xdr:cNvSpPr/>
      </xdr:nvSpPr>
      <xdr:spPr>
        <a:xfrm>
          <a:off x="2857500" y="133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99838</xdr:rowOff>
    </xdr:from>
    <xdr:ext cx="599010" cy="259045"/>
    <xdr:sp macro="" textlink="">
      <xdr:nvSpPr>
        <xdr:cNvPr id="196" name="テキスト ボックス 195"/>
        <xdr:cNvSpPr txBox="1"/>
      </xdr:nvSpPr>
      <xdr:spPr>
        <a:xfrm>
          <a:off x="2608795" y="1347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157818</xdr:rowOff>
    </xdr:from>
    <xdr:to>
      <xdr:col>10</xdr:col>
      <xdr:colOff>165100</xdr:colOff>
      <xdr:row>78</xdr:row>
      <xdr:rowOff>87968</xdr:rowOff>
    </xdr:to>
    <xdr:sp macro="" textlink="">
      <xdr:nvSpPr>
        <xdr:cNvPr id="197" name="楕円 196"/>
        <xdr:cNvSpPr/>
      </xdr:nvSpPr>
      <xdr:spPr>
        <a:xfrm>
          <a:off x="1968500" y="133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79095</xdr:rowOff>
    </xdr:from>
    <xdr:ext cx="599010" cy="259045"/>
    <xdr:sp macro="" textlink="">
      <xdr:nvSpPr>
        <xdr:cNvPr id="198" name="テキスト ボックス 197"/>
        <xdr:cNvSpPr txBox="1"/>
      </xdr:nvSpPr>
      <xdr:spPr>
        <a:xfrm>
          <a:off x="1719795" y="1345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74521</xdr:rowOff>
    </xdr:from>
    <xdr:to>
      <xdr:col>6</xdr:col>
      <xdr:colOff>38100</xdr:colOff>
      <xdr:row>79</xdr:row>
      <xdr:rowOff>4671</xdr:rowOff>
    </xdr:to>
    <xdr:sp macro="" textlink="">
      <xdr:nvSpPr>
        <xdr:cNvPr id="199" name="楕円 198"/>
        <xdr:cNvSpPr/>
      </xdr:nvSpPr>
      <xdr:spPr>
        <a:xfrm>
          <a:off x="1079500" y="13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167248</xdr:rowOff>
    </xdr:from>
    <xdr:ext cx="599010" cy="259045"/>
    <xdr:sp macro="" textlink="">
      <xdr:nvSpPr>
        <xdr:cNvPr id="200" name="テキスト ボックス 199"/>
        <xdr:cNvSpPr txBox="1"/>
      </xdr:nvSpPr>
      <xdr:spPr>
        <a:xfrm>
          <a:off x="830795" y="1354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72537</xdr:rowOff>
    </xdr:from>
    <xdr:to>
      <xdr:col>24</xdr:col>
      <xdr:colOff>63500</xdr:colOff>
      <xdr:row>98</xdr:row>
      <xdr:rowOff>98346</xdr:rowOff>
    </xdr:to>
    <xdr:cxnSp macro="">
      <xdr:nvCxnSpPr>
        <xdr:cNvPr id="228" name="直線コネクタ 227"/>
        <xdr:cNvCxnSpPr/>
      </xdr:nvCxnSpPr>
      <xdr:spPr>
        <a:xfrm flipV="1">
          <a:off x="3797300" y="16874637"/>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72171</xdr:rowOff>
    </xdr:from>
    <xdr:to>
      <xdr:col>19</xdr:col>
      <xdr:colOff>177800</xdr:colOff>
      <xdr:row>98</xdr:row>
      <xdr:rowOff>98346</xdr:rowOff>
    </xdr:to>
    <xdr:cxnSp macro="">
      <xdr:nvCxnSpPr>
        <xdr:cNvPr id="231" name="直線コネクタ 230"/>
        <xdr:cNvCxnSpPr/>
      </xdr:nvCxnSpPr>
      <xdr:spPr>
        <a:xfrm>
          <a:off x="2908300" y="16702821"/>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72171</xdr:rowOff>
    </xdr:from>
    <xdr:to>
      <xdr:col>15</xdr:col>
      <xdr:colOff>50800</xdr:colOff>
      <xdr:row>97</xdr:row>
      <xdr:rowOff>133345</xdr:rowOff>
    </xdr:to>
    <xdr:cxnSp macro="">
      <xdr:nvCxnSpPr>
        <xdr:cNvPr id="234" name="直線コネクタ 233"/>
        <xdr:cNvCxnSpPr/>
      </xdr:nvCxnSpPr>
      <xdr:spPr>
        <a:xfrm flipV="1">
          <a:off x="2019300" y="16702821"/>
          <a:ext cx="8890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168179</xdr:rowOff>
    </xdr:from>
    <xdr:to>
      <xdr:col>15</xdr:col>
      <xdr:colOff>101600</xdr:colOff>
      <xdr:row>97</xdr:row>
      <xdr:rowOff>98329</xdr:rowOff>
    </xdr:to>
    <xdr:sp macro="" textlink="">
      <xdr:nvSpPr>
        <xdr:cNvPr id="235" name="フローチャート: 判断 234"/>
        <xdr:cNvSpPr/>
      </xdr:nvSpPr>
      <xdr:spPr>
        <a:xfrm>
          <a:off x="2857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114856</xdr:rowOff>
    </xdr:from>
    <xdr:ext cx="534377" cy="259045"/>
    <xdr:sp macro="" textlink="">
      <xdr:nvSpPr>
        <xdr:cNvPr id="236" name="テキスト ボックス 235"/>
        <xdr:cNvSpPr txBox="1"/>
      </xdr:nvSpPr>
      <xdr:spPr>
        <a:xfrm>
          <a:off x="2641111" y="164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133345</xdr:rowOff>
    </xdr:from>
    <xdr:to>
      <xdr:col>10</xdr:col>
      <xdr:colOff>114300</xdr:colOff>
      <xdr:row>98</xdr:row>
      <xdr:rowOff>105776</xdr:rowOff>
    </xdr:to>
    <xdr:cxnSp macro="">
      <xdr:nvCxnSpPr>
        <xdr:cNvPr id="237" name="直線コネクタ 236"/>
        <xdr:cNvCxnSpPr/>
      </xdr:nvCxnSpPr>
      <xdr:spPr>
        <a:xfrm flipV="1">
          <a:off x="1130300" y="16763995"/>
          <a:ext cx="8890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21737</xdr:rowOff>
    </xdr:from>
    <xdr:to>
      <xdr:col>24</xdr:col>
      <xdr:colOff>114300</xdr:colOff>
      <xdr:row>98</xdr:row>
      <xdr:rowOff>123337</xdr:rowOff>
    </xdr:to>
    <xdr:sp macro="" textlink="">
      <xdr:nvSpPr>
        <xdr:cNvPr id="247" name="楕円 246"/>
        <xdr:cNvSpPr/>
      </xdr:nvSpPr>
      <xdr:spPr>
        <a:xfrm>
          <a:off x="4584700" y="168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108114</xdr:rowOff>
    </xdr:from>
    <xdr:ext cx="534377" cy="259045"/>
    <xdr:sp macro="" textlink="">
      <xdr:nvSpPr>
        <xdr:cNvPr id="248" name="衛生費該当値テキスト"/>
        <xdr:cNvSpPr txBox="1"/>
      </xdr:nvSpPr>
      <xdr:spPr>
        <a:xfrm>
          <a:off x="4686300" y="16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47546</xdr:rowOff>
    </xdr:from>
    <xdr:to>
      <xdr:col>20</xdr:col>
      <xdr:colOff>38100</xdr:colOff>
      <xdr:row>98</xdr:row>
      <xdr:rowOff>149146</xdr:rowOff>
    </xdr:to>
    <xdr:sp macro="" textlink="">
      <xdr:nvSpPr>
        <xdr:cNvPr id="249" name="楕円 248"/>
        <xdr:cNvSpPr/>
      </xdr:nvSpPr>
      <xdr:spPr>
        <a:xfrm>
          <a:off x="3746500" y="168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140273</xdr:rowOff>
    </xdr:from>
    <xdr:ext cx="534377" cy="259045"/>
    <xdr:sp macro="" textlink="">
      <xdr:nvSpPr>
        <xdr:cNvPr id="250" name="テキスト ボックス 249"/>
        <xdr:cNvSpPr txBox="1"/>
      </xdr:nvSpPr>
      <xdr:spPr>
        <a:xfrm>
          <a:off x="3530111" y="169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21371</xdr:rowOff>
    </xdr:from>
    <xdr:to>
      <xdr:col>15</xdr:col>
      <xdr:colOff>101600</xdr:colOff>
      <xdr:row>97</xdr:row>
      <xdr:rowOff>122971</xdr:rowOff>
    </xdr:to>
    <xdr:sp macro="" textlink="">
      <xdr:nvSpPr>
        <xdr:cNvPr id="251" name="楕円 250"/>
        <xdr:cNvSpPr/>
      </xdr:nvSpPr>
      <xdr:spPr>
        <a:xfrm>
          <a:off x="2857500" y="16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114098</xdr:rowOff>
    </xdr:from>
    <xdr:ext cx="534377" cy="259045"/>
    <xdr:sp macro="" textlink="">
      <xdr:nvSpPr>
        <xdr:cNvPr id="252" name="テキスト ボックス 251"/>
        <xdr:cNvSpPr txBox="1"/>
      </xdr:nvSpPr>
      <xdr:spPr>
        <a:xfrm>
          <a:off x="2641111" y="16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82545</xdr:rowOff>
    </xdr:from>
    <xdr:to>
      <xdr:col>10</xdr:col>
      <xdr:colOff>165100</xdr:colOff>
      <xdr:row>98</xdr:row>
      <xdr:rowOff>12695</xdr:rowOff>
    </xdr:to>
    <xdr:sp macro="" textlink="">
      <xdr:nvSpPr>
        <xdr:cNvPr id="253" name="楕円 252"/>
        <xdr:cNvSpPr/>
      </xdr:nvSpPr>
      <xdr:spPr>
        <a:xfrm>
          <a:off x="1968500" y="167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3822</xdr:rowOff>
    </xdr:from>
    <xdr:ext cx="534377" cy="259045"/>
    <xdr:sp macro="" textlink="">
      <xdr:nvSpPr>
        <xdr:cNvPr id="254" name="テキスト ボックス 253"/>
        <xdr:cNvSpPr txBox="1"/>
      </xdr:nvSpPr>
      <xdr:spPr>
        <a:xfrm>
          <a:off x="1752111" y="168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54976</xdr:rowOff>
    </xdr:from>
    <xdr:to>
      <xdr:col>6</xdr:col>
      <xdr:colOff>38100</xdr:colOff>
      <xdr:row>98</xdr:row>
      <xdr:rowOff>156576</xdr:rowOff>
    </xdr:to>
    <xdr:sp macro="" textlink="">
      <xdr:nvSpPr>
        <xdr:cNvPr id="255" name="楕円 254"/>
        <xdr:cNvSpPr/>
      </xdr:nvSpPr>
      <xdr:spPr>
        <a:xfrm>
          <a:off x="1079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147703</xdr:rowOff>
    </xdr:from>
    <xdr:ext cx="534377" cy="259045"/>
    <xdr:sp macro="" textlink="">
      <xdr:nvSpPr>
        <xdr:cNvPr id="256" name="テキスト ボックス 255"/>
        <xdr:cNvSpPr txBox="1"/>
      </xdr:nvSpPr>
      <xdr:spPr>
        <a:xfrm>
          <a:off x="863111" y="169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116474</xdr:rowOff>
    </xdr:from>
    <xdr:to>
      <xdr:col>55</xdr:col>
      <xdr:colOff>0</xdr:colOff>
      <xdr:row>38</xdr:row>
      <xdr:rowOff>119858</xdr:rowOff>
    </xdr:to>
    <xdr:cxnSp macro="">
      <xdr:nvCxnSpPr>
        <xdr:cNvPr id="283" name="直線コネクタ 282"/>
        <xdr:cNvCxnSpPr/>
      </xdr:nvCxnSpPr>
      <xdr:spPr>
        <a:xfrm>
          <a:off x="9639300" y="6631574"/>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116474</xdr:rowOff>
    </xdr:from>
    <xdr:to>
      <xdr:col>50</xdr:col>
      <xdr:colOff>114300</xdr:colOff>
      <xdr:row>38</xdr:row>
      <xdr:rowOff>119400</xdr:rowOff>
    </xdr:to>
    <xdr:cxnSp macro="">
      <xdr:nvCxnSpPr>
        <xdr:cNvPr id="286" name="直線コネクタ 285"/>
        <xdr:cNvCxnSpPr/>
      </xdr:nvCxnSpPr>
      <xdr:spPr>
        <a:xfrm flipV="1">
          <a:off x="8750300" y="66315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119400</xdr:rowOff>
    </xdr:from>
    <xdr:to>
      <xdr:col>45</xdr:col>
      <xdr:colOff>177800</xdr:colOff>
      <xdr:row>38</xdr:row>
      <xdr:rowOff>119400</xdr:rowOff>
    </xdr:to>
    <xdr:cxnSp macro="">
      <xdr:nvCxnSpPr>
        <xdr:cNvPr id="289" name="直線コネクタ 288"/>
        <xdr:cNvCxnSpPr/>
      </xdr:nvCxnSpPr>
      <xdr:spPr>
        <a:xfrm>
          <a:off x="7861300" y="66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56667</xdr:rowOff>
    </xdr:from>
    <xdr:to>
      <xdr:col>46</xdr:col>
      <xdr:colOff>38100</xdr:colOff>
      <xdr:row>38</xdr:row>
      <xdr:rowOff>158267</xdr:rowOff>
    </xdr:to>
    <xdr:sp macro="" textlink="">
      <xdr:nvSpPr>
        <xdr:cNvPr id="290" name="フローチャート: 判断 289"/>
        <xdr:cNvSpPr/>
      </xdr:nvSpPr>
      <xdr:spPr>
        <a:xfrm>
          <a:off x="8699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3344</xdr:rowOff>
    </xdr:from>
    <xdr:ext cx="378565" cy="259045"/>
    <xdr:sp macro="" textlink="">
      <xdr:nvSpPr>
        <xdr:cNvPr id="291" name="テキスト ボックス 290"/>
        <xdr:cNvSpPr txBox="1"/>
      </xdr:nvSpPr>
      <xdr:spPr>
        <a:xfrm>
          <a:off x="8561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119400</xdr:rowOff>
    </xdr:from>
    <xdr:to>
      <xdr:col>41</xdr:col>
      <xdr:colOff>50800</xdr:colOff>
      <xdr:row>38</xdr:row>
      <xdr:rowOff>120497</xdr:rowOff>
    </xdr:to>
    <xdr:cxnSp macro="">
      <xdr:nvCxnSpPr>
        <xdr:cNvPr id="292" name="直線コネクタ 291"/>
        <xdr:cNvCxnSpPr/>
      </xdr:nvCxnSpPr>
      <xdr:spPr>
        <a:xfrm flipV="1">
          <a:off x="6972300" y="663450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69058</xdr:rowOff>
    </xdr:from>
    <xdr:to>
      <xdr:col>55</xdr:col>
      <xdr:colOff>50800</xdr:colOff>
      <xdr:row>38</xdr:row>
      <xdr:rowOff>170658</xdr:rowOff>
    </xdr:to>
    <xdr:sp macro="" textlink="">
      <xdr:nvSpPr>
        <xdr:cNvPr id="302" name="楕円 301"/>
        <xdr:cNvSpPr/>
      </xdr:nvSpPr>
      <xdr:spPr>
        <a:xfrm>
          <a:off x="104267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65674</xdr:rowOff>
    </xdr:from>
    <xdr:to>
      <xdr:col>50</xdr:col>
      <xdr:colOff>165100</xdr:colOff>
      <xdr:row>38</xdr:row>
      <xdr:rowOff>167274</xdr:rowOff>
    </xdr:to>
    <xdr:sp macro="" textlink="">
      <xdr:nvSpPr>
        <xdr:cNvPr id="304" name="楕円 303"/>
        <xdr:cNvSpPr/>
      </xdr:nvSpPr>
      <xdr:spPr>
        <a:xfrm>
          <a:off x="9588500" y="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158401</xdr:rowOff>
    </xdr:from>
    <xdr:ext cx="378565" cy="259045"/>
    <xdr:sp macro="" textlink="">
      <xdr:nvSpPr>
        <xdr:cNvPr id="305" name="テキスト ボックス 304"/>
        <xdr:cNvSpPr txBox="1"/>
      </xdr:nvSpPr>
      <xdr:spPr>
        <a:xfrm>
          <a:off x="9450017" y="667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68600</xdr:rowOff>
    </xdr:from>
    <xdr:to>
      <xdr:col>46</xdr:col>
      <xdr:colOff>38100</xdr:colOff>
      <xdr:row>38</xdr:row>
      <xdr:rowOff>170200</xdr:rowOff>
    </xdr:to>
    <xdr:sp macro="" textlink="">
      <xdr:nvSpPr>
        <xdr:cNvPr id="306" name="楕円 305"/>
        <xdr:cNvSpPr/>
      </xdr:nvSpPr>
      <xdr:spPr>
        <a:xfrm>
          <a:off x="8699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161327</xdr:rowOff>
    </xdr:from>
    <xdr:ext cx="378565" cy="259045"/>
    <xdr:sp macro="" textlink="">
      <xdr:nvSpPr>
        <xdr:cNvPr id="307" name="テキスト ボックス 306"/>
        <xdr:cNvSpPr txBox="1"/>
      </xdr:nvSpPr>
      <xdr:spPr>
        <a:xfrm>
          <a:off x="8561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68600</xdr:rowOff>
    </xdr:from>
    <xdr:to>
      <xdr:col>41</xdr:col>
      <xdr:colOff>101600</xdr:colOff>
      <xdr:row>38</xdr:row>
      <xdr:rowOff>170200</xdr:rowOff>
    </xdr:to>
    <xdr:sp macro="" textlink="">
      <xdr:nvSpPr>
        <xdr:cNvPr id="308" name="楕円 307"/>
        <xdr:cNvSpPr/>
      </xdr:nvSpPr>
      <xdr:spPr>
        <a:xfrm>
          <a:off x="7810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161327</xdr:rowOff>
    </xdr:from>
    <xdr:ext cx="378565" cy="259045"/>
    <xdr:sp macro="" textlink="">
      <xdr:nvSpPr>
        <xdr:cNvPr id="309" name="テキスト ボックス 308"/>
        <xdr:cNvSpPr txBox="1"/>
      </xdr:nvSpPr>
      <xdr:spPr>
        <a:xfrm>
          <a:off x="7672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69697</xdr:rowOff>
    </xdr:from>
    <xdr:to>
      <xdr:col>36</xdr:col>
      <xdr:colOff>165100</xdr:colOff>
      <xdr:row>38</xdr:row>
      <xdr:rowOff>171297</xdr:rowOff>
    </xdr:to>
    <xdr:sp macro="" textlink="">
      <xdr:nvSpPr>
        <xdr:cNvPr id="310" name="楕円 309"/>
        <xdr:cNvSpPr/>
      </xdr:nvSpPr>
      <xdr:spPr>
        <a:xfrm>
          <a:off x="692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162424</xdr:rowOff>
    </xdr:from>
    <xdr:ext cx="378565" cy="259045"/>
    <xdr:sp macro="" textlink="">
      <xdr:nvSpPr>
        <xdr:cNvPr id="311" name="テキスト ボックス 310"/>
        <xdr:cNvSpPr txBox="1"/>
      </xdr:nvSpPr>
      <xdr:spPr>
        <a:xfrm>
          <a:off x="6783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4980</xdr:rowOff>
    </xdr:from>
    <xdr:to>
      <xdr:col>55</xdr:col>
      <xdr:colOff>0</xdr:colOff>
      <xdr:row>58</xdr:row>
      <xdr:rowOff>8661</xdr:rowOff>
    </xdr:to>
    <xdr:cxnSp macro="">
      <xdr:nvCxnSpPr>
        <xdr:cNvPr id="336" name="直線コネクタ 335"/>
        <xdr:cNvCxnSpPr/>
      </xdr:nvCxnSpPr>
      <xdr:spPr>
        <a:xfrm flipV="1">
          <a:off x="9639300" y="9949080"/>
          <a:ext cx="8382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8375</xdr:rowOff>
    </xdr:from>
    <xdr:to>
      <xdr:col>50</xdr:col>
      <xdr:colOff>114300</xdr:colOff>
      <xdr:row>58</xdr:row>
      <xdr:rowOff>8661</xdr:rowOff>
    </xdr:to>
    <xdr:cxnSp macro="">
      <xdr:nvCxnSpPr>
        <xdr:cNvPr id="339" name="直線コネクタ 338"/>
        <xdr:cNvCxnSpPr/>
      </xdr:nvCxnSpPr>
      <xdr:spPr>
        <a:xfrm>
          <a:off x="8750300" y="995247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7620</xdr:rowOff>
    </xdr:from>
    <xdr:to>
      <xdr:col>45</xdr:col>
      <xdr:colOff>177800</xdr:colOff>
      <xdr:row>58</xdr:row>
      <xdr:rowOff>8375</xdr:rowOff>
    </xdr:to>
    <xdr:cxnSp macro="">
      <xdr:nvCxnSpPr>
        <xdr:cNvPr id="342" name="直線コネクタ 341"/>
        <xdr:cNvCxnSpPr/>
      </xdr:nvCxnSpPr>
      <xdr:spPr>
        <a:xfrm>
          <a:off x="7861300" y="9951720"/>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110685</xdr:rowOff>
    </xdr:from>
    <xdr:to>
      <xdr:col>46</xdr:col>
      <xdr:colOff>38100</xdr:colOff>
      <xdr:row>58</xdr:row>
      <xdr:rowOff>40835</xdr:rowOff>
    </xdr:to>
    <xdr:sp macro="" textlink="">
      <xdr:nvSpPr>
        <xdr:cNvPr id="343" name="フローチャート: 判断 342"/>
        <xdr:cNvSpPr/>
      </xdr:nvSpPr>
      <xdr:spPr>
        <a:xfrm>
          <a:off x="8699500" y="98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57362</xdr:rowOff>
    </xdr:from>
    <xdr:ext cx="469744" cy="259045"/>
    <xdr:sp macro="" textlink="">
      <xdr:nvSpPr>
        <xdr:cNvPr id="344" name="テキスト ボックス 343"/>
        <xdr:cNvSpPr txBox="1"/>
      </xdr:nvSpPr>
      <xdr:spPr>
        <a:xfrm>
          <a:off x="8515428" y="96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6466</xdr:rowOff>
    </xdr:from>
    <xdr:to>
      <xdr:col>41</xdr:col>
      <xdr:colOff>50800</xdr:colOff>
      <xdr:row>58</xdr:row>
      <xdr:rowOff>7620</xdr:rowOff>
    </xdr:to>
    <xdr:cxnSp macro="">
      <xdr:nvCxnSpPr>
        <xdr:cNvPr id="345" name="直線コネクタ 344"/>
        <xdr:cNvCxnSpPr/>
      </xdr:nvCxnSpPr>
      <xdr:spPr>
        <a:xfrm>
          <a:off x="6972300" y="9950566"/>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125630</xdr:rowOff>
    </xdr:from>
    <xdr:to>
      <xdr:col>55</xdr:col>
      <xdr:colOff>50800</xdr:colOff>
      <xdr:row>58</xdr:row>
      <xdr:rowOff>55780</xdr:rowOff>
    </xdr:to>
    <xdr:sp macro="" textlink="">
      <xdr:nvSpPr>
        <xdr:cNvPr id="355" name="楕円 354"/>
        <xdr:cNvSpPr/>
      </xdr:nvSpPr>
      <xdr:spPr>
        <a:xfrm>
          <a:off x="10426700" y="98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129311</xdr:rowOff>
    </xdr:from>
    <xdr:to>
      <xdr:col>50</xdr:col>
      <xdr:colOff>165100</xdr:colOff>
      <xdr:row>58</xdr:row>
      <xdr:rowOff>59461</xdr:rowOff>
    </xdr:to>
    <xdr:sp macro="" textlink="">
      <xdr:nvSpPr>
        <xdr:cNvPr id="357" name="楕円 356"/>
        <xdr:cNvSpPr/>
      </xdr:nvSpPr>
      <xdr:spPr>
        <a:xfrm>
          <a:off x="9588500" y="99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50588</xdr:rowOff>
    </xdr:from>
    <xdr:ext cx="469744" cy="259045"/>
    <xdr:sp macro="" textlink="">
      <xdr:nvSpPr>
        <xdr:cNvPr id="358" name="テキスト ボックス 357"/>
        <xdr:cNvSpPr txBox="1"/>
      </xdr:nvSpPr>
      <xdr:spPr>
        <a:xfrm>
          <a:off x="9404428" y="999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129025</xdr:rowOff>
    </xdr:from>
    <xdr:to>
      <xdr:col>46</xdr:col>
      <xdr:colOff>38100</xdr:colOff>
      <xdr:row>58</xdr:row>
      <xdr:rowOff>59175</xdr:rowOff>
    </xdr:to>
    <xdr:sp macro="" textlink="">
      <xdr:nvSpPr>
        <xdr:cNvPr id="359" name="楕円 358"/>
        <xdr:cNvSpPr/>
      </xdr:nvSpPr>
      <xdr:spPr>
        <a:xfrm>
          <a:off x="8699500" y="99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50302</xdr:rowOff>
    </xdr:from>
    <xdr:ext cx="469744" cy="259045"/>
    <xdr:sp macro="" textlink="">
      <xdr:nvSpPr>
        <xdr:cNvPr id="360" name="テキスト ボックス 359"/>
        <xdr:cNvSpPr txBox="1"/>
      </xdr:nvSpPr>
      <xdr:spPr>
        <a:xfrm>
          <a:off x="8515428" y="99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128270</xdr:rowOff>
    </xdr:from>
    <xdr:to>
      <xdr:col>41</xdr:col>
      <xdr:colOff>101600</xdr:colOff>
      <xdr:row>58</xdr:row>
      <xdr:rowOff>58420</xdr:rowOff>
    </xdr:to>
    <xdr:sp macro="" textlink="">
      <xdr:nvSpPr>
        <xdr:cNvPr id="361" name="楕円 360"/>
        <xdr:cNvSpPr/>
      </xdr:nvSpPr>
      <xdr:spPr>
        <a:xfrm>
          <a:off x="781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49547</xdr:rowOff>
    </xdr:from>
    <xdr:ext cx="469744" cy="259045"/>
    <xdr:sp macro="" textlink="">
      <xdr:nvSpPr>
        <xdr:cNvPr id="362" name="テキスト ボックス 361"/>
        <xdr:cNvSpPr txBox="1"/>
      </xdr:nvSpPr>
      <xdr:spPr>
        <a:xfrm>
          <a:off x="7626428" y="99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127116</xdr:rowOff>
    </xdr:from>
    <xdr:to>
      <xdr:col>36</xdr:col>
      <xdr:colOff>165100</xdr:colOff>
      <xdr:row>58</xdr:row>
      <xdr:rowOff>57266</xdr:rowOff>
    </xdr:to>
    <xdr:sp macro="" textlink="">
      <xdr:nvSpPr>
        <xdr:cNvPr id="363" name="楕円 362"/>
        <xdr:cNvSpPr/>
      </xdr:nvSpPr>
      <xdr:spPr>
        <a:xfrm>
          <a:off x="6921500" y="98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48393</xdr:rowOff>
    </xdr:from>
    <xdr:ext cx="469744" cy="259045"/>
    <xdr:sp macro="" textlink="">
      <xdr:nvSpPr>
        <xdr:cNvPr id="364" name="テキスト ボックス 363"/>
        <xdr:cNvSpPr txBox="1"/>
      </xdr:nvSpPr>
      <xdr:spPr>
        <a:xfrm>
          <a:off x="6737428" y="999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141015</xdr:rowOff>
    </xdr:from>
    <xdr:to>
      <xdr:col>55</xdr:col>
      <xdr:colOff>0</xdr:colOff>
      <xdr:row>78</xdr:row>
      <xdr:rowOff>141224</xdr:rowOff>
    </xdr:to>
    <xdr:cxnSp macro="">
      <xdr:nvCxnSpPr>
        <xdr:cNvPr id="393" name="直線コネクタ 392"/>
        <xdr:cNvCxnSpPr/>
      </xdr:nvCxnSpPr>
      <xdr:spPr>
        <a:xfrm flipV="1">
          <a:off x="9639300" y="13514115"/>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139185</xdr:rowOff>
    </xdr:from>
    <xdr:to>
      <xdr:col>50</xdr:col>
      <xdr:colOff>114300</xdr:colOff>
      <xdr:row>78</xdr:row>
      <xdr:rowOff>141224</xdr:rowOff>
    </xdr:to>
    <xdr:cxnSp macro="">
      <xdr:nvCxnSpPr>
        <xdr:cNvPr id="396" name="直線コネクタ 395"/>
        <xdr:cNvCxnSpPr/>
      </xdr:nvCxnSpPr>
      <xdr:spPr>
        <a:xfrm>
          <a:off x="8750300" y="13512285"/>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139185</xdr:rowOff>
    </xdr:from>
    <xdr:to>
      <xdr:col>45</xdr:col>
      <xdr:colOff>177800</xdr:colOff>
      <xdr:row>78</xdr:row>
      <xdr:rowOff>160179</xdr:rowOff>
    </xdr:to>
    <xdr:cxnSp macro="">
      <xdr:nvCxnSpPr>
        <xdr:cNvPr id="399" name="直線コネクタ 398"/>
        <xdr:cNvCxnSpPr/>
      </xdr:nvCxnSpPr>
      <xdr:spPr>
        <a:xfrm flipV="1">
          <a:off x="7861300" y="13512285"/>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46780</xdr:rowOff>
    </xdr:from>
    <xdr:to>
      <xdr:col>46</xdr:col>
      <xdr:colOff>38100</xdr:colOff>
      <xdr:row>78</xdr:row>
      <xdr:rowOff>148380</xdr:rowOff>
    </xdr:to>
    <xdr:sp macro="" textlink="">
      <xdr:nvSpPr>
        <xdr:cNvPr id="400" name="フローチャート: 判断 399"/>
        <xdr:cNvSpPr/>
      </xdr:nvSpPr>
      <xdr:spPr>
        <a:xfrm>
          <a:off x="8699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164907</xdr:rowOff>
    </xdr:from>
    <xdr:ext cx="469744" cy="259045"/>
    <xdr:sp macro="" textlink="">
      <xdr:nvSpPr>
        <xdr:cNvPr id="401" name="テキスト ボックス 400"/>
        <xdr:cNvSpPr txBox="1"/>
      </xdr:nvSpPr>
      <xdr:spPr>
        <a:xfrm>
          <a:off x="8515428" y="131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157817</xdr:rowOff>
    </xdr:from>
    <xdr:to>
      <xdr:col>41</xdr:col>
      <xdr:colOff>50800</xdr:colOff>
      <xdr:row>78</xdr:row>
      <xdr:rowOff>160179</xdr:rowOff>
    </xdr:to>
    <xdr:cxnSp macro="">
      <xdr:nvCxnSpPr>
        <xdr:cNvPr id="402" name="直線コネクタ 401"/>
        <xdr:cNvCxnSpPr/>
      </xdr:nvCxnSpPr>
      <xdr:spPr>
        <a:xfrm>
          <a:off x="6972300" y="1353091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90215</xdr:rowOff>
    </xdr:from>
    <xdr:to>
      <xdr:col>55</xdr:col>
      <xdr:colOff>50800</xdr:colOff>
      <xdr:row>79</xdr:row>
      <xdr:rowOff>20365</xdr:rowOff>
    </xdr:to>
    <xdr:sp macro="" textlink="">
      <xdr:nvSpPr>
        <xdr:cNvPr id="412" name="楕円 411"/>
        <xdr:cNvSpPr/>
      </xdr:nvSpPr>
      <xdr:spPr>
        <a:xfrm>
          <a:off x="10426700" y="134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5142</xdr:rowOff>
    </xdr:from>
    <xdr:ext cx="469744" cy="259045"/>
    <xdr:sp macro="" textlink="">
      <xdr:nvSpPr>
        <xdr:cNvPr id="413" name="商工費該当値テキスト"/>
        <xdr:cNvSpPr txBox="1"/>
      </xdr:nvSpPr>
      <xdr:spPr>
        <a:xfrm>
          <a:off x="10528300" y="1337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90424</xdr:rowOff>
    </xdr:from>
    <xdr:to>
      <xdr:col>50</xdr:col>
      <xdr:colOff>165100</xdr:colOff>
      <xdr:row>79</xdr:row>
      <xdr:rowOff>20574</xdr:rowOff>
    </xdr:to>
    <xdr:sp macro="" textlink="">
      <xdr:nvSpPr>
        <xdr:cNvPr id="414" name="楕円 413"/>
        <xdr:cNvSpPr/>
      </xdr:nvSpPr>
      <xdr:spPr>
        <a:xfrm>
          <a:off x="9588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11701</xdr:rowOff>
    </xdr:from>
    <xdr:ext cx="469744" cy="259045"/>
    <xdr:sp macro="" textlink="">
      <xdr:nvSpPr>
        <xdr:cNvPr id="415" name="テキスト ボックス 414"/>
        <xdr:cNvSpPr txBox="1"/>
      </xdr:nvSpPr>
      <xdr:spPr>
        <a:xfrm>
          <a:off x="9404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88385</xdr:rowOff>
    </xdr:from>
    <xdr:to>
      <xdr:col>46</xdr:col>
      <xdr:colOff>38100</xdr:colOff>
      <xdr:row>79</xdr:row>
      <xdr:rowOff>18535</xdr:rowOff>
    </xdr:to>
    <xdr:sp macro="" textlink="">
      <xdr:nvSpPr>
        <xdr:cNvPr id="416" name="楕円 415"/>
        <xdr:cNvSpPr/>
      </xdr:nvSpPr>
      <xdr:spPr>
        <a:xfrm>
          <a:off x="8699500" y="134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9662</xdr:rowOff>
    </xdr:from>
    <xdr:ext cx="469744" cy="259045"/>
    <xdr:sp macro="" textlink="">
      <xdr:nvSpPr>
        <xdr:cNvPr id="417" name="テキスト ボックス 416"/>
        <xdr:cNvSpPr txBox="1"/>
      </xdr:nvSpPr>
      <xdr:spPr>
        <a:xfrm>
          <a:off x="8515428" y="135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109379</xdr:rowOff>
    </xdr:from>
    <xdr:to>
      <xdr:col>41</xdr:col>
      <xdr:colOff>101600</xdr:colOff>
      <xdr:row>79</xdr:row>
      <xdr:rowOff>39529</xdr:rowOff>
    </xdr:to>
    <xdr:sp macro="" textlink="">
      <xdr:nvSpPr>
        <xdr:cNvPr id="418" name="楕円 417"/>
        <xdr:cNvSpPr/>
      </xdr:nvSpPr>
      <xdr:spPr>
        <a:xfrm>
          <a:off x="7810500" y="134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30656</xdr:rowOff>
    </xdr:from>
    <xdr:ext cx="469744" cy="259045"/>
    <xdr:sp macro="" textlink="">
      <xdr:nvSpPr>
        <xdr:cNvPr id="419" name="テキスト ボックス 418"/>
        <xdr:cNvSpPr txBox="1"/>
      </xdr:nvSpPr>
      <xdr:spPr>
        <a:xfrm>
          <a:off x="7626428" y="135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107017</xdr:rowOff>
    </xdr:from>
    <xdr:to>
      <xdr:col>36</xdr:col>
      <xdr:colOff>165100</xdr:colOff>
      <xdr:row>79</xdr:row>
      <xdr:rowOff>37167</xdr:rowOff>
    </xdr:to>
    <xdr:sp macro="" textlink="">
      <xdr:nvSpPr>
        <xdr:cNvPr id="420" name="楕円 419"/>
        <xdr:cNvSpPr/>
      </xdr:nvSpPr>
      <xdr:spPr>
        <a:xfrm>
          <a:off x="6921500" y="134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28294</xdr:rowOff>
    </xdr:from>
    <xdr:ext cx="469744" cy="259045"/>
    <xdr:sp macro="" textlink="">
      <xdr:nvSpPr>
        <xdr:cNvPr id="421" name="テキスト ボックス 420"/>
        <xdr:cNvSpPr txBox="1"/>
      </xdr:nvSpPr>
      <xdr:spPr>
        <a:xfrm>
          <a:off x="6737428" y="135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94585</xdr:rowOff>
    </xdr:from>
    <xdr:to>
      <xdr:col>55</xdr:col>
      <xdr:colOff>0</xdr:colOff>
      <xdr:row>98</xdr:row>
      <xdr:rowOff>110027</xdr:rowOff>
    </xdr:to>
    <xdr:cxnSp macro="">
      <xdr:nvCxnSpPr>
        <xdr:cNvPr id="452" name="直線コネクタ 451"/>
        <xdr:cNvCxnSpPr/>
      </xdr:nvCxnSpPr>
      <xdr:spPr>
        <a:xfrm flipV="1">
          <a:off x="9639300" y="16896685"/>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110027</xdr:rowOff>
    </xdr:from>
    <xdr:to>
      <xdr:col>50</xdr:col>
      <xdr:colOff>114300</xdr:colOff>
      <xdr:row>98</xdr:row>
      <xdr:rowOff>135007</xdr:rowOff>
    </xdr:to>
    <xdr:cxnSp macro="">
      <xdr:nvCxnSpPr>
        <xdr:cNvPr id="455" name="直線コネクタ 454"/>
        <xdr:cNvCxnSpPr/>
      </xdr:nvCxnSpPr>
      <xdr:spPr>
        <a:xfrm flipV="1">
          <a:off x="8750300" y="16912127"/>
          <a:ext cx="889000" cy="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128715</xdr:rowOff>
    </xdr:from>
    <xdr:to>
      <xdr:col>45</xdr:col>
      <xdr:colOff>177800</xdr:colOff>
      <xdr:row>98</xdr:row>
      <xdr:rowOff>135007</xdr:rowOff>
    </xdr:to>
    <xdr:cxnSp macro="">
      <xdr:nvCxnSpPr>
        <xdr:cNvPr id="458" name="直線コネクタ 457"/>
        <xdr:cNvCxnSpPr/>
      </xdr:nvCxnSpPr>
      <xdr:spPr>
        <a:xfrm>
          <a:off x="7861300" y="16930815"/>
          <a:ext cx="8890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84958</xdr:rowOff>
    </xdr:from>
    <xdr:to>
      <xdr:col>46</xdr:col>
      <xdr:colOff>38100</xdr:colOff>
      <xdr:row>99</xdr:row>
      <xdr:rowOff>15108</xdr:rowOff>
    </xdr:to>
    <xdr:sp macro="" textlink="">
      <xdr:nvSpPr>
        <xdr:cNvPr id="459" name="フローチャート: 判断 458"/>
        <xdr:cNvSpPr/>
      </xdr:nvSpPr>
      <xdr:spPr>
        <a:xfrm>
          <a:off x="8699500" y="168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6235</xdr:rowOff>
    </xdr:from>
    <xdr:ext cx="534377" cy="259045"/>
    <xdr:sp macro="" textlink="">
      <xdr:nvSpPr>
        <xdr:cNvPr id="460" name="テキスト ボックス 459"/>
        <xdr:cNvSpPr txBox="1"/>
      </xdr:nvSpPr>
      <xdr:spPr>
        <a:xfrm>
          <a:off x="8483111" y="169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128715</xdr:rowOff>
    </xdr:from>
    <xdr:to>
      <xdr:col>41</xdr:col>
      <xdr:colOff>50800</xdr:colOff>
      <xdr:row>98</xdr:row>
      <xdr:rowOff>161015</xdr:rowOff>
    </xdr:to>
    <xdr:cxnSp macro="">
      <xdr:nvCxnSpPr>
        <xdr:cNvPr id="461" name="直線コネクタ 460"/>
        <xdr:cNvCxnSpPr/>
      </xdr:nvCxnSpPr>
      <xdr:spPr>
        <a:xfrm flipV="1">
          <a:off x="6972300" y="16930815"/>
          <a:ext cx="889000" cy="3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43785</xdr:rowOff>
    </xdr:from>
    <xdr:to>
      <xdr:col>55</xdr:col>
      <xdr:colOff>50800</xdr:colOff>
      <xdr:row>98</xdr:row>
      <xdr:rowOff>145385</xdr:rowOff>
    </xdr:to>
    <xdr:sp macro="" textlink="">
      <xdr:nvSpPr>
        <xdr:cNvPr id="471" name="楕円 470"/>
        <xdr:cNvSpPr/>
      </xdr:nvSpPr>
      <xdr:spPr>
        <a:xfrm>
          <a:off x="10426700" y="168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3162</xdr:rowOff>
    </xdr:from>
    <xdr:ext cx="534377" cy="259045"/>
    <xdr:sp macro="" textlink="">
      <xdr:nvSpPr>
        <xdr:cNvPr id="472" name="土木費該当値テキスト"/>
        <xdr:cNvSpPr txBox="1"/>
      </xdr:nvSpPr>
      <xdr:spPr>
        <a:xfrm>
          <a:off x="10528300" y="166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59227</xdr:rowOff>
    </xdr:from>
    <xdr:to>
      <xdr:col>50</xdr:col>
      <xdr:colOff>165100</xdr:colOff>
      <xdr:row>98</xdr:row>
      <xdr:rowOff>160827</xdr:rowOff>
    </xdr:to>
    <xdr:sp macro="" textlink="">
      <xdr:nvSpPr>
        <xdr:cNvPr id="473" name="楕円 472"/>
        <xdr:cNvSpPr/>
      </xdr:nvSpPr>
      <xdr:spPr>
        <a:xfrm>
          <a:off x="9588500" y="168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5904</xdr:rowOff>
    </xdr:from>
    <xdr:ext cx="534377" cy="259045"/>
    <xdr:sp macro="" textlink="">
      <xdr:nvSpPr>
        <xdr:cNvPr id="474" name="テキスト ボックス 473"/>
        <xdr:cNvSpPr txBox="1"/>
      </xdr:nvSpPr>
      <xdr:spPr>
        <a:xfrm>
          <a:off x="9372111" y="166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84207</xdr:rowOff>
    </xdr:from>
    <xdr:to>
      <xdr:col>46</xdr:col>
      <xdr:colOff>38100</xdr:colOff>
      <xdr:row>99</xdr:row>
      <xdr:rowOff>14357</xdr:rowOff>
    </xdr:to>
    <xdr:sp macro="" textlink="">
      <xdr:nvSpPr>
        <xdr:cNvPr id="475" name="楕円 474"/>
        <xdr:cNvSpPr/>
      </xdr:nvSpPr>
      <xdr:spPr>
        <a:xfrm>
          <a:off x="8699500" y="168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30884</xdr:rowOff>
    </xdr:from>
    <xdr:ext cx="534377" cy="259045"/>
    <xdr:sp macro="" textlink="">
      <xdr:nvSpPr>
        <xdr:cNvPr id="476" name="テキスト ボックス 475"/>
        <xdr:cNvSpPr txBox="1"/>
      </xdr:nvSpPr>
      <xdr:spPr>
        <a:xfrm>
          <a:off x="8483111" y="166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77915</xdr:rowOff>
    </xdr:from>
    <xdr:to>
      <xdr:col>41</xdr:col>
      <xdr:colOff>101600</xdr:colOff>
      <xdr:row>99</xdr:row>
      <xdr:rowOff>8065</xdr:rowOff>
    </xdr:to>
    <xdr:sp macro="" textlink="">
      <xdr:nvSpPr>
        <xdr:cNvPr id="477" name="楕円 476"/>
        <xdr:cNvSpPr/>
      </xdr:nvSpPr>
      <xdr:spPr>
        <a:xfrm>
          <a:off x="7810500" y="168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170642</xdr:rowOff>
    </xdr:from>
    <xdr:ext cx="534377" cy="259045"/>
    <xdr:sp macro="" textlink="">
      <xdr:nvSpPr>
        <xdr:cNvPr id="478" name="テキスト ボックス 477"/>
        <xdr:cNvSpPr txBox="1"/>
      </xdr:nvSpPr>
      <xdr:spPr>
        <a:xfrm>
          <a:off x="7594111" y="169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110215</xdr:rowOff>
    </xdr:from>
    <xdr:to>
      <xdr:col>36</xdr:col>
      <xdr:colOff>165100</xdr:colOff>
      <xdr:row>99</xdr:row>
      <xdr:rowOff>40365</xdr:rowOff>
    </xdr:to>
    <xdr:sp macro="" textlink="">
      <xdr:nvSpPr>
        <xdr:cNvPr id="479" name="楕円 478"/>
        <xdr:cNvSpPr/>
      </xdr:nvSpPr>
      <xdr:spPr>
        <a:xfrm>
          <a:off x="6921500" y="169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31492</xdr:rowOff>
    </xdr:from>
    <xdr:ext cx="534377" cy="259045"/>
    <xdr:sp macro="" textlink="">
      <xdr:nvSpPr>
        <xdr:cNvPr id="480" name="テキスト ボックス 479"/>
        <xdr:cNvSpPr txBox="1"/>
      </xdr:nvSpPr>
      <xdr:spPr>
        <a:xfrm>
          <a:off x="6705111" y="170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85110</xdr:rowOff>
    </xdr:from>
    <xdr:to>
      <xdr:col>85</xdr:col>
      <xdr:colOff>127000</xdr:colOff>
      <xdr:row>36</xdr:row>
      <xdr:rowOff>101569</xdr:rowOff>
    </xdr:to>
    <xdr:cxnSp macro="">
      <xdr:nvCxnSpPr>
        <xdr:cNvPr id="508" name="直線コネクタ 507"/>
        <xdr:cNvCxnSpPr/>
      </xdr:nvCxnSpPr>
      <xdr:spPr>
        <a:xfrm flipV="1">
          <a:off x="15481300" y="6257310"/>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100792</xdr:rowOff>
    </xdr:from>
    <xdr:to>
      <xdr:col>81</xdr:col>
      <xdr:colOff>50800</xdr:colOff>
      <xdr:row>36</xdr:row>
      <xdr:rowOff>101569</xdr:rowOff>
    </xdr:to>
    <xdr:cxnSp macro="">
      <xdr:nvCxnSpPr>
        <xdr:cNvPr id="511" name="直線コネクタ 510"/>
        <xdr:cNvCxnSpPr/>
      </xdr:nvCxnSpPr>
      <xdr:spPr>
        <a:xfrm>
          <a:off x="14592300" y="62729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100792</xdr:rowOff>
    </xdr:from>
    <xdr:to>
      <xdr:col>76</xdr:col>
      <xdr:colOff>114300</xdr:colOff>
      <xdr:row>36</xdr:row>
      <xdr:rowOff>135631</xdr:rowOff>
    </xdr:to>
    <xdr:cxnSp macro="">
      <xdr:nvCxnSpPr>
        <xdr:cNvPr id="514" name="直線コネクタ 513"/>
        <xdr:cNvCxnSpPr/>
      </xdr:nvCxnSpPr>
      <xdr:spPr>
        <a:xfrm flipV="1">
          <a:off x="13703300" y="6272992"/>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5" name="フローチャート: 判断 514"/>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16" name="テキスト ボックス 515"/>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4963</xdr:rowOff>
    </xdr:from>
    <xdr:to>
      <xdr:col>71</xdr:col>
      <xdr:colOff>177800</xdr:colOff>
      <xdr:row>36</xdr:row>
      <xdr:rowOff>135631</xdr:rowOff>
    </xdr:to>
    <xdr:cxnSp macro="">
      <xdr:nvCxnSpPr>
        <xdr:cNvPr id="517" name="直線コネクタ 516"/>
        <xdr:cNvCxnSpPr/>
      </xdr:nvCxnSpPr>
      <xdr:spPr>
        <a:xfrm>
          <a:off x="12814300" y="6005713"/>
          <a:ext cx="889000" cy="3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34310</xdr:rowOff>
    </xdr:from>
    <xdr:to>
      <xdr:col>85</xdr:col>
      <xdr:colOff>177800</xdr:colOff>
      <xdr:row>36</xdr:row>
      <xdr:rowOff>135910</xdr:rowOff>
    </xdr:to>
    <xdr:sp macro="" textlink="">
      <xdr:nvSpPr>
        <xdr:cNvPr id="527" name="楕円 526"/>
        <xdr:cNvSpPr/>
      </xdr:nvSpPr>
      <xdr:spPr>
        <a:xfrm>
          <a:off x="162687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57187</xdr:rowOff>
    </xdr:from>
    <xdr:ext cx="534377" cy="259045"/>
    <xdr:sp macro="" textlink="">
      <xdr:nvSpPr>
        <xdr:cNvPr id="528" name="消防費該当値テキスト"/>
        <xdr:cNvSpPr txBox="1"/>
      </xdr:nvSpPr>
      <xdr:spPr>
        <a:xfrm>
          <a:off x="16370300" y="60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50769</xdr:rowOff>
    </xdr:from>
    <xdr:to>
      <xdr:col>81</xdr:col>
      <xdr:colOff>101600</xdr:colOff>
      <xdr:row>36</xdr:row>
      <xdr:rowOff>152369</xdr:rowOff>
    </xdr:to>
    <xdr:sp macro="" textlink="">
      <xdr:nvSpPr>
        <xdr:cNvPr id="529" name="楕円 528"/>
        <xdr:cNvSpPr/>
      </xdr:nvSpPr>
      <xdr:spPr>
        <a:xfrm>
          <a:off x="15430500" y="62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168896</xdr:rowOff>
    </xdr:from>
    <xdr:ext cx="534377" cy="259045"/>
    <xdr:sp macro="" textlink="">
      <xdr:nvSpPr>
        <xdr:cNvPr id="530" name="テキスト ボックス 529"/>
        <xdr:cNvSpPr txBox="1"/>
      </xdr:nvSpPr>
      <xdr:spPr>
        <a:xfrm>
          <a:off x="15214111" y="5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49992</xdr:rowOff>
    </xdr:from>
    <xdr:to>
      <xdr:col>76</xdr:col>
      <xdr:colOff>165100</xdr:colOff>
      <xdr:row>36</xdr:row>
      <xdr:rowOff>151592</xdr:rowOff>
    </xdr:to>
    <xdr:sp macro="" textlink="">
      <xdr:nvSpPr>
        <xdr:cNvPr id="531" name="楕円 530"/>
        <xdr:cNvSpPr/>
      </xdr:nvSpPr>
      <xdr:spPr>
        <a:xfrm>
          <a:off x="14541500" y="62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168119</xdr:rowOff>
    </xdr:from>
    <xdr:ext cx="534377" cy="259045"/>
    <xdr:sp macro="" textlink="">
      <xdr:nvSpPr>
        <xdr:cNvPr id="532" name="テキスト ボックス 531"/>
        <xdr:cNvSpPr txBox="1"/>
      </xdr:nvSpPr>
      <xdr:spPr>
        <a:xfrm>
          <a:off x="14325111" y="5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84831</xdr:rowOff>
    </xdr:from>
    <xdr:to>
      <xdr:col>72</xdr:col>
      <xdr:colOff>38100</xdr:colOff>
      <xdr:row>37</xdr:row>
      <xdr:rowOff>14981</xdr:rowOff>
    </xdr:to>
    <xdr:sp macro="" textlink="">
      <xdr:nvSpPr>
        <xdr:cNvPr id="533" name="楕円 532"/>
        <xdr:cNvSpPr/>
      </xdr:nvSpPr>
      <xdr:spPr>
        <a:xfrm>
          <a:off x="13652500" y="62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31508</xdr:rowOff>
    </xdr:from>
    <xdr:ext cx="534377" cy="259045"/>
    <xdr:sp macro="" textlink="">
      <xdr:nvSpPr>
        <xdr:cNvPr id="534" name="テキスト ボックス 533"/>
        <xdr:cNvSpPr txBox="1"/>
      </xdr:nvSpPr>
      <xdr:spPr>
        <a:xfrm>
          <a:off x="13436111" y="60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125613</xdr:rowOff>
    </xdr:from>
    <xdr:to>
      <xdr:col>67</xdr:col>
      <xdr:colOff>101600</xdr:colOff>
      <xdr:row>35</xdr:row>
      <xdr:rowOff>55763</xdr:rowOff>
    </xdr:to>
    <xdr:sp macro="" textlink="">
      <xdr:nvSpPr>
        <xdr:cNvPr id="535" name="楕円 534"/>
        <xdr:cNvSpPr/>
      </xdr:nvSpPr>
      <xdr:spPr>
        <a:xfrm>
          <a:off x="12763500" y="59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72290</xdr:rowOff>
    </xdr:from>
    <xdr:ext cx="534377" cy="259045"/>
    <xdr:sp macro="" textlink="">
      <xdr:nvSpPr>
        <xdr:cNvPr id="536" name="テキスト ボックス 535"/>
        <xdr:cNvSpPr txBox="1"/>
      </xdr:nvSpPr>
      <xdr:spPr>
        <a:xfrm>
          <a:off x="12547111" y="57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129718</xdr:rowOff>
    </xdr:from>
    <xdr:to>
      <xdr:col>85</xdr:col>
      <xdr:colOff>127000</xdr:colOff>
      <xdr:row>58</xdr:row>
      <xdr:rowOff>155943</xdr:rowOff>
    </xdr:to>
    <xdr:cxnSp macro="">
      <xdr:nvCxnSpPr>
        <xdr:cNvPr id="566" name="直線コネクタ 565"/>
        <xdr:cNvCxnSpPr/>
      </xdr:nvCxnSpPr>
      <xdr:spPr>
        <a:xfrm flipV="1">
          <a:off x="15481300" y="10073818"/>
          <a:ext cx="8382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155943</xdr:rowOff>
    </xdr:from>
    <xdr:to>
      <xdr:col>81</xdr:col>
      <xdr:colOff>50800</xdr:colOff>
      <xdr:row>59</xdr:row>
      <xdr:rowOff>65519</xdr:rowOff>
    </xdr:to>
    <xdr:cxnSp macro="">
      <xdr:nvCxnSpPr>
        <xdr:cNvPr id="569" name="直線コネクタ 568"/>
        <xdr:cNvCxnSpPr/>
      </xdr:nvCxnSpPr>
      <xdr:spPr>
        <a:xfrm flipV="1">
          <a:off x="14592300" y="10100043"/>
          <a:ext cx="889000" cy="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166700</xdr:rowOff>
    </xdr:from>
    <xdr:to>
      <xdr:col>76</xdr:col>
      <xdr:colOff>114300</xdr:colOff>
      <xdr:row>59</xdr:row>
      <xdr:rowOff>65519</xdr:rowOff>
    </xdr:to>
    <xdr:cxnSp macro="">
      <xdr:nvCxnSpPr>
        <xdr:cNvPr id="572" name="直線コネクタ 571"/>
        <xdr:cNvCxnSpPr/>
      </xdr:nvCxnSpPr>
      <xdr:spPr>
        <a:xfrm>
          <a:off x="13703300" y="10110800"/>
          <a:ext cx="889000" cy="7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13932</xdr:rowOff>
    </xdr:from>
    <xdr:to>
      <xdr:col>76</xdr:col>
      <xdr:colOff>165100</xdr:colOff>
      <xdr:row>58</xdr:row>
      <xdr:rowOff>115532</xdr:rowOff>
    </xdr:to>
    <xdr:sp macro="" textlink="">
      <xdr:nvSpPr>
        <xdr:cNvPr id="573" name="フローチャート: 判断 572"/>
        <xdr:cNvSpPr/>
      </xdr:nvSpPr>
      <xdr:spPr>
        <a:xfrm>
          <a:off x="14541500" y="995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132059</xdr:rowOff>
    </xdr:from>
    <xdr:ext cx="534377" cy="259045"/>
    <xdr:sp macro="" textlink="">
      <xdr:nvSpPr>
        <xdr:cNvPr id="574" name="テキスト ボックス 573"/>
        <xdr:cNvSpPr txBox="1"/>
      </xdr:nvSpPr>
      <xdr:spPr>
        <a:xfrm>
          <a:off x="14325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166700</xdr:rowOff>
    </xdr:from>
    <xdr:to>
      <xdr:col>71</xdr:col>
      <xdr:colOff>177800</xdr:colOff>
      <xdr:row>59</xdr:row>
      <xdr:rowOff>48146</xdr:rowOff>
    </xdr:to>
    <xdr:cxnSp macro="">
      <xdr:nvCxnSpPr>
        <xdr:cNvPr id="575" name="直線コネクタ 574"/>
        <xdr:cNvCxnSpPr/>
      </xdr:nvCxnSpPr>
      <xdr:spPr>
        <a:xfrm flipV="1">
          <a:off x="12814300" y="10110800"/>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78918</xdr:rowOff>
    </xdr:from>
    <xdr:to>
      <xdr:col>85</xdr:col>
      <xdr:colOff>177800</xdr:colOff>
      <xdr:row>59</xdr:row>
      <xdr:rowOff>9068</xdr:rowOff>
    </xdr:to>
    <xdr:sp macro="" textlink="">
      <xdr:nvSpPr>
        <xdr:cNvPr id="585" name="楕円 584"/>
        <xdr:cNvSpPr/>
      </xdr:nvSpPr>
      <xdr:spPr>
        <a:xfrm>
          <a:off x="162687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57345</xdr:rowOff>
    </xdr:from>
    <xdr:ext cx="534377" cy="259045"/>
    <xdr:sp macro="" textlink="">
      <xdr:nvSpPr>
        <xdr:cNvPr id="586" name="教育費該当値テキスト"/>
        <xdr:cNvSpPr txBox="1"/>
      </xdr:nvSpPr>
      <xdr:spPr>
        <a:xfrm>
          <a:off x="16370300" y="100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105143</xdr:rowOff>
    </xdr:from>
    <xdr:to>
      <xdr:col>81</xdr:col>
      <xdr:colOff>101600</xdr:colOff>
      <xdr:row>59</xdr:row>
      <xdr:rowOff>35293</xdr:rowOff>
    </xdr:to>
    <xdr:sp macro="" textlink="">
      <xdr:nvSpPr>
        <xdr:cNvPr id="587" name="楕円 586"/>
        <xdr:cNvSpPr/>
      </xdr:nvSpPr>
      <xdr:spPr>
        <a:xfrm>
          <a:off x="15430500" y="100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26420</xdr:rowOff>
    </xdr:from>
    <xdr:ext cx="534377" cy="259045"/>
    <xdr:sp macro="" textlink="">
      <xdr:nvSpPr>
        <xdr:cNvPr id="588" name="テキスト ボックス 587"/>
        <xdr:cNvSpPr txBox="1"/>
      </xdr:nvSpPr>
      <xdr:spPr>
        <a:xfrm>
          <a:off x="15214111" y="101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14719</xdr:rowOff>
    </xdr:from>
    <xdr:to>
      <xdr:col>76</xdr:col>
      <xdr:colOff>165100</xdr:colOff>
      <xdr:row>59</xdr:row>
      <xdr:rowOff>116319</xdr:rowOff>
    </xdr:to>
    <xdr:sp macro="" textlink="">
      <xdr:nvSpPr>
        <xdr:cNvPr id="589" name="楕円 588"/>
        <xdr:cNvSpPr/>
      </xdr:nvSpPr>
      <xdr:spPr>
        <a:xfrm>
          <a:off x="14541500" y="101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107446</xdr:rowOff>
    </xdr:from>
    <xdr:ext cx="534377" cy="259045"/>
    <xdr:sp macro="" textlink="">
      <xdr:nvSpPr>
        <xdr:cNvPr id="590" name="テキスト ボックス 589"/>
        <xdr:cNvSpPr txBox="1"/>
      </xdr:nvSpPr>
      <xdr:spPr>
        <a:xfrm>
          <a:off x="14325111" y="102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115900</xdr:rowOff>
    </xdr:from>
    <xdr:to>
      <xdr:col>72</xdr:col>
      <xdr:colOff>38100</xdr:colOff>
      <xdr:row>59</xdr:row>
      <xdr:rowOff>46050</xdr:rowOff>
    </xdr:to>
    <xdr:sp macro="" textlink="">
      <xdr:nvSpPr>
        <xdr:cNvPr id="591" name="楕円 590"/>
        <xdr:cNvSpPr/>
      </xdr:nvSpPr>
      <xdr:spPr>
        <a:xfrm>
          <a:off x="13652500" y="100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37177</xdr:rowOff>
    </xdr:from>
    <xdr:ext cx="534377" cy="259045"/>
    <xdr:sp macro="" textlink="">
      <xdr:nvSpPr>
        <xdr:cNvPr id="592" name="テキスト ボックス 591"/>
        <xdr:cNvSpPr txBox="1"/>
      </xdr:nvSpPr>
      <xdr:spPr>
        <a:xfrm>
          <a:off x="13436111" y="101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168796</xdr:rowOff>
    </xdr:from>
    <xdr:to>
      <xdr:col>67</xdr:col>
      <xdr:colOff>101600</xdr:colOff>
      <xdr:row>59</xdr:row>
      <xdr:rowOff>98946</xdr:rowOff>
    </xdr:to>
    <xdr:sp macro="" textlink="">
      <xdr:nvSpPr>
        <xdr:cNvPr id="593" name="楕円 592"/>
        <xdr:cNvSpPr/>
      </xdr:nvSpPr>
      <xdr:spPr>
        <a:xfrm>
          <a:off x="12763500" y="101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90073</xdr:rowOff>
    </xdr:from>
    <xdr:ext cx="534377" cy="259045"/>
    <xdr:sp macro="" textlink="">
      <xdr:nvSpPr>
        <xdr:cNvPr id="594" name="テキスト ボックス 593"/>
        <xdr:cNvSpPr txBox="1"/>
      </xdr:nvSpPr>
      <xdr:spPr>
        <a:xfrm>
          <a:off x="12547111" y="102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159322</xdr:rowOff>
    </xdr:from>
    <xdr:to>
      <xdr:col>76</xdr:col>
      <xdr:colOff>165100</xdr:colOff>
      <xdr:row>79</xdr:row>
      <xdr:rowOff>89472</xdr:rowOff>
    </xdr:to>
    <xdr:sp macro="" textlink="">
      <xdr:nvSpPr>
        <xdr:cNvPr id="630" name="フローチャート: 判断 629"/>
        <xdr:cNvSpPr/>
      </xdr:nvSpPr>
      <xdr:spPr>
        <a:xfrm>
          <a:off x="14541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105999</xdr:rowOff>
    </xdr:from>
    <xdr:ext cx="378565" cy="259045"/>
    <xdr:sp macro="" textlink="">
      <xdr:nvSpPr>
        <xdr:cNvPr id="631" name="テキスト ボックス 630"/>
        <xdr:cNvSpPr txBox="1"/>
      </xdr:nvSpPr>
      <xdr:spPr>
        <a:xfrm>
          <a:off x="14403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97879</xdr:rowOff>
    </xdr:from>
    <xdr:to>
      <xdr:col>85</xdr:col>
      <xdr:colOff>127000</xdr:colOff>
      <xdr:row>97</xdr:row>
      <xdr:rowOff>106159</xdr:rowOff>
    </xdr:to>
    <xdr:cxnSp macro="">
      <xdr:nvCxnSpPr>
        <xdr:cNvPr id="680" name="直線コネクタ 679"/>
        <xdr:cNvCxnSpPr/>
      </xdr:nvCxnSpPr>
      <xdr:spPr>
        <a:xfrm flipV="1">
          <a:off x="15481300" y="16728529"/>
          <a:ext cx="8382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106159</xdr:rowOff>
    </xdr:from>
    <xdr:to>
      <xdr:col>81</xdr:col>
      <xdr:colOff>50800</xdr:colOff>
      <xdr:row>97</xdr:row>
      <xdr:rowOff>112458</xdr:rowOff>
    </xdr:to>
    <xdr:cxnSp macro="">
      <xdr:nvCxnSpPr>
        <xdr:cNvPr id="683" name="直線コネクタ 682"/>
        <xdr:cNvCxnSpPr/>
      </xdr:nvCxnSpPr>
      <xdr:spPr>
        <a:xfrm flipV="1">
          <a:off x="14592300" y="16736809"/>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81725</xdr:rowOff>
    </xdr:from>
    <xdr:to>
      <xdr:col>76</xdr:col>
      <xdr:colOff>114300</xdr:colOff>
      <xdr:row>97</xdr:row>
      <xdr:rowOff>112458</xdr:rowOff>
    </xdr:to>
    <xdr:cxnSp macro="">
      <xdr:nvCxnSpPr>
        <xdr:cNvPr id="686" name="直線コネクタ 685"/>
        <xdr:cNvCxnSpPr/>
      </xdr:nvCxnSpPr>
      <xdr:spPr>
        <a:xfrm>
          <a:off x="13703300" y="16712375"/>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87" name="フローチャート: 判断 686"/>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88" name="テキスト ボックス 687"/>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81725</xdr:rowOff>
    </xdr:from>
    <xdr:to>
      <xdr:col>71</xdr:col>
      <xdr:colOff>177800</xdr:colOff>
      <xdr:row>97</xdr:row>
      <xdr:rowOff>89649</xdr:rowOff>
    </xdr:to>
    <xdr:cxnSp macro="">
      <xdr:nvCxnSpPr>
        <xdr:cNvPr id="689" name="直線コネクタ 688"/>
        <xdr:cNvCxnSpPr/>
      </xdr:nvCxnSpPr>
      <xdr:spPr>
        <a:xfrm flipV="1">
          <a:off x="12814300" y="16712375"/>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47079</xdr:rowOff>
    </xdr:from>
    <xdr:to>
      <xdr:col>85</xdr:col>
      <xdr:colOff>177800</xdr:colOff>
      <xdr:row>97</xdr:row>
      <xdr:rowOff>148679</xdr:rowOff>
    </xdr:to>
    <xdr:sp macro="" textlink="">
      <xdr:nvSpPr>
        <xdr:cNvPr id="699" name="楕円 698"/>
        <xdr:cNvSpPr/>
      </xdr:nvSpPr>
      <xdr:spPr>
        <a:xfrm>
          <a:off x="16268700" y="16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25506</xdr:rowOff>
    </xdr:from>
    <xdr:ext cx="534377" cy="259045"/>
    <xdr:sp macro="" textlink="">
      <xdr:nvSpPr>
        <xdr:cNvPr id="700" name="公債費該当値テキスト"/>
        <xdr:cNvSpPr txBox="1"/>
      </xdr:nvSpPr>
      <xdr:spPr>
        <a:xfrm>
          <a:off x="16370300" y="166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55359</xdr:rowOff>
    </xdr:from>
    <xdr:to>
      <xdr:col>81</xdr:col>
      <xdr:colOff>101600</xdr:colOff>
      <xdr:row>97</xdr:row>
      <xdr:rowOff>156959</xdr:rowOff>
    </xdr:to>
    <xdr:sp macro="" textlink="">
      <xdr:nvSpPr>
        <xdr:cNvPr id="701" name="楕円 700"/>
        <xdr:cNvSpPr/>
      </xdr:nvSpPr>
      <xdr:spPr>
        <a:xfrm>
          <a:off x="15430500" y="166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148086</xdr:rowOff>
    </xdr:from>
    <xdr:ext cx="534377" cy="259045"/>
    <xdr:sp macro="" textlink="">
      <xdr:nvSpPr>
        <xdr:cNvPr id="702" name="テキスト ボックス 701"/>
        <xdr:cNvSpPr txBox="1"/>
      </xdr:nvSpPr>
      <xdr:spPr>
        <a:xfrm>
          <a:off x="15214111" y="1677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61658</xdr:rowOff>
    </xdr:from>
    <xdr:to>
      <xdr:col>76</xdr:col>
      <xdr:colOff>165100</xdr:colOff>
      <xdr:row>97</xdr:row>
      <xdr:rowOff>163258</xdr:rowOff>
    </xdr:to>
    <xdr:sp macro="" textlink="">
      <xdr:nvSpPr>
        <xdr:cNvPr id="703" name="楕円 702"/>
        <xdr:cNvSpPr/>
      </xdr:nvSpPr>
      <xdr:spPr>
        <a:xfrm>
          <a:off x="14541500" y="166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154385</xdr:rowOff>
    </xdr:from>
    <xdr:ext cx="534377" cy="259045"/>
    <xdr:sp macro="" textlink="">
      <xdr:nvSpPr>
        <xdr:cNvPr id="704" name="テキスト ボックス 703"/>
        <xdr:cNvSpPr txBox="1"/>
      </xdr:nvSpPr>
      <xdr:spPr>
        <a:xfrm>
          <a:off x="14325111" y="167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30925</xdr:rowOff>
    </xdr:from>
    <xdr:to>
      <xdr:col>72</xdr:col>
      <xdr:colOff>38100</xdr:colOff>
      <xdr:row>97</xdr:row>
      <xdr:rowOff>132525</xdr:rowOff>
    </xdr:to>
    <xdr:sp macro="" textlink="">
      <xdr:nvSpPr>
        <xdr:cNvPr id="705" name="楕円 704"/>
        <xdr:cNvSpPr/>
      </xdr:nvSpPr>
      <xdr:spPr>
        <a:xfrm>
          <a:off x="13652500" y="166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123652</xdr:rowOff>
    </xdr:from>
    <xdr:ext cx="534377" cy="259045"/>
    <xdr:sp macro="" textlink="">
      <xdr:nvSpPr>
        <xdr:cNvPr id="706" name="テキスト ボックス 705"/>
        <xdr:cNvSpPr txBox="1"/>
      </xdr:nvSpPr>
      <xdr:spPr>
        <a:xfrm>
          <a:off x="13436111" y="167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38849</xdr:rowOff>
    </xdr:from>
    <xdr:to>
      <xdr:col>67</xdr:col>
      <xdr:colOff>101600</xdr:colOff>
      <xdr:row>97</xdr:row>
      <xdr:rowOff>140449</xdr:rowOff>
    </xdr:to>
    <xdr:sp macro="" textlink="">
      <xdr:nvSpPr>
        <xdr:cNvPr id="707" name="楕円 706"/>
        <xdr:cNvSpPr/>
      </xdr:nvSpPr>
      <xdr:spPr>
        <a:xfrm>
          <a:off x="12763500" y="16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131576</xdr:rowOff>
    </xdr:from>
    <xdr:ext cx="534377" cy="259045"/>
    <xdr:sp macro="" textlink="">
      <xdr:nvSpPr>
        <xdr:cNvPr id="708" name="テキスト ボックス 707"/>
        <xdr:cNvSpPr txBox="1"/>
      </xdr:nvSpPr>
      <xdr:spPr>
        <a:xfrm>
          <a:off x="12547111" y="16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147383</xdr:rowOff>
    </xdr:from>
    <xdr:to>
      <xdr:col>107</xdr:col>
      <xdr:colOff>101600</xdr:colOff>
      <xdr:row>39</xdr:row>
      <xdr:rowOff>77533</xdr:rowOff>
    </xdr:to>
    <xdr:sp macro="" textlink="">
      <xdr:nvSpPr>
        <xdr:cNvPr id="744" name="フローチャート: 判断 743"/>
        <xdr:cNvSpPr/>
      </xdr:nvSpPr>
      <xdr:spPr>
        <a:xfrm>
          <a:off x="20383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94061</xdr:rowOff>
    </xdr:from>
    <xdr:ext cx="313932" cy="259045"/>
    <xdr:sp macro="" textlink="">
      <xdr:nvSpPr>
        <xdr:cNvPr id="745" name="テキスト ボックス 744"/>
        <xdr:cNvSpPr txBox="1"/>
      </xdr:nvSpPr>
      <xdr:spPr>
        <a:xfrm>
          <a:off x="20277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年度における住民一人当たりの目的別歳出については、ほとんどの費目で類似団体平均値を下回っています。しかしながら、土木費及び消防費は類似団体平均値を上回っています。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土木費は、大規模事業である市道の改良工事、橋の改修工事、土地区画整理事業などにより増加傾向にあります。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消防費は、近年大きな変動はありません。当市は標高が低く、平坦であることから、内水氾濫が起きやすいため、水害対策等に係る費用が多いものと思われます。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の実施に伴い、特に土木費では類似団体平均値を上回ってしまうことが予想されますが、事業内容を精査し、類似団体平均値を大幅に上回ることのないよう、財政運営を行ってまい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当市の平成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年度における実質収支比率は</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％であり、前年度より</a:t>
          </a:r>
          <a:r>
            <a:rPr kumimoji="1" lang="en-US" altLang="ja-JP" sz="1200">
              <a:latin typeface="ＭＳ ゴシック" pitchFamily="49" charset="-128"/>
              <a:ea typeface="ＭＳ ゴシック" pitchFamily="49" charset="-128"/>
            </a:rPr>
            <a:t>0.72</a:t>
          </a:r>
          <a:r>
            <a:rPr kumimoji="1" lang="ja-JP" altLang="en-US" sz="1200">
              <a:latin typeface="ＭＳ ゴシック" pitchFamily="49" charset="-128"/>
              <a:ea typeface="ＭＳ ゴシック" pitchFamily="49" charset="-128"/>
            </a:rPr>
            <a:t>ポイント減少しました。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年度は、地方交付税、国庫支出金等の減少などにより歳入が減少し、第二保育所の建設等により歳出が増加したため、実質収支比率は減少となりました。また、単年度収支も２年連続で負数となりました。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今後は、歳出の抑制を図りながら、基金への積み立てなどを行い、実質収支・実質単年度収支が悪化しないよう、努めてまいります。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連結実質赤字は、近年同様、平成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今後、大規模事業の実施や、施設更新や補修に要する経費が増加することなどが懸念されます。したがって、幸手市公共施設等総合管理計画に基づき個別計画を策定するなどし、計画的に施設の更新や補修が行えるように努め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水道事業会計においては、標準財政規模に対する黒字額の割合が近年増加傾向にあります。今後は、給水人口の減少などによる水需要の減少や、施設・管理等の更新費用の増大が予想されることから、平成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年度に策定した経営戦略に基づき、適切な維持管理を行いつつ、財政状況に配慮した経営に努めてまいります。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3" sqref="B3:K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18417311</v>
      </c>
      <c r="BO4" s="410"/>
      <c r="BP4" s="410"/>
      <c r="BQ4" s="410"/>
      <c r="BR4" s="410"/>
      <c r="BS4" s="410"/>
      <c r="BT4" s="410"/>
      <c r="BU4" s="411"/>
      <c r="BV4" s="409">
        <v>18159835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8.4</v>
      </c>
      <c r="CU4" s="416"/>
      <c r="CV4" s="416"/>
      <c r="CW4" s="416"/>
      <c r="CX4" s="416"/>
      <c r="CY4" s="416"/>
      <c r="CZ4" s="416"/>
      <c r="DA4" s="417"/>
      <c r="DB4" s="415">
        <v>9.1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17114105</v>
      </c>
      <c r="BO5" s="447"/>
      <c r="BP5" s="447"/>
      <c r="BQ5" s="447"/>
      <c r="BR5" s="447"/>
      <c r="BS5" s="447"/>
      <c r="BT5" s="447"/>
      <c r="BU5" s="448"/>
      <c r="BV5" s="446">
        <v>16852874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93.1</v>
      </c>
      <c r="CU5" s="444"/>
      <c r="CV5" s="444"/>
      <c r="CW5" s="444"/>
      <c r="CX5" s="444"/>
      <c r="CY5" s="444"/>
      <c r="CZ5" s="444"/>
      <c r="DA5" s="445"/>
      <c r="DB5" s="443">
        <v>91.2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1303206</v>
      </c>
      <c r="BO6" s="447"/>
      <c r="BP6" s="447"/>
      <c r="BQ6" s="447"/>
      <c r="BR6" s="447"/>
      <c r="BS6" s="447"/>
      <c r="BT6" s="447"/>
      <c r="BU6" s="448"/>
      <c r="BV6" s="446">
        <v>1306961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100.6</v>
      </c>
      <c r="CU6" s="484"/>
      <c r="CV6" s="484"/>
      <c r="CW6" s="484"/>
      <c r="CX6" s="484"/>
      <c r="CY6" s="484"/>
      <c r="CZ6" s="484"/>
      <c r="DA6" s="485"/>
      <c r="DB6" s="483">
        <v>98.5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446718</v>
      </c>
      <c r="BO7" s="447"/>
      <c r="BP7" s="447"/>
      <c r="BQ7" s="447"/>
      <c r="BR7" s="447"/>
      <c r="BS7" s="447"/>
      <c r="BT7" s="447"/>
      <c r="BU7" s="448"/>
      <c r="BV7" s="446">
        <v>396375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10191470</v>
      </c>
      <c r="CU7" s="447"/>
      <c r="CV7" s="447"/>
      <c r="CW7" s="447"/>
      <c r="CX7" s="447"/>
      <c r="CY7" s="447"/>
      <c r="CZ7" s="447"/>
      <c r="DA7" s="448"/>
      <c r="DB7" s="446">
        <v>9989246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856488</v>
      </c>
      <c r="BO8" s="447"/>
      <c r="BP8" s="447"/>
      <c r="BQ8" s="447"/>
      <c r="BR8" s="447"/>
      <c r="BS8" s="447"/>
      <c r="BT8" s="447"/>
      <c r="BU8" s="448"/>
      <c r="BV8" s="446">
        <v>910586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52524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-54098</v>
      </c>
      <c r="BO9" s="447"/>
      <c r="BP9" s="447"/>
      <c r="BQ9" s="447"/>
      <c r="BR9" s="447"/>
      <c r="BS9" s="447"/>
      <c r="BT9" s="447"/>
      <c r="BU9" s="448"/>
      <c r="BV9" s="446">
        <v>-304750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9.3000000000000007</v>
      </c>
      <c r="CU9" s="444"/>
      <c r="CV9" s="444"/>
      <c r="CW9" s="444"/>
      <c r="CX9" s="444"/>
      <c r="CY9" s="444"/>
      <c r="CZ9" s="444"/>
      <c r="DA9" s="445"/>
      <c r="DB9" s="443">
        <v>8.9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54012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168175</v>
      </c>
      <c r="BO10" s="447"/>
      <c r="BP10" s="447"/>
      <c r="BQ10" s="447"/>
      <c r="BR10" s="447"/>
      <c r="BS10" s="447"/>
      <c r="BT10" s="447"/>
      <c r="BU10" s="448"/>
      <c r="BV10" s="446">
        <v>392880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51939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460000</v>
      </c>
      <c r="BO12" s="447"/>
      <c r="BP12" s="447"/>
      <c r="BQ12" s="447"/>
      <c r="BR12" s="447"/>
      <c r="BS12" s="447"/>
      <c r="BT12" s="447"/>
      <c r="BU12" s="448"/>
      <c r="BV12" s="446">
        <v>550000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50965</v>
      </c>
      <c r="S13" s="528"/>
      <c r="T13" s="528"/>
      <c r="U13" s="528"/>
      <c r="V13" s="529"/>
      <c r="W13" s="462" t="s">
        <v>131</v>
      </c>
      <c r="X13" s="463"/>
      <c r="Y13" s="463"/>
      <c r="Z13" s="463"/>
      <c r="AA13" s="463"/>
      <c r="AB13" s="453"/>
      <c r="AC13" s="497">
        <v>599</v>
      </c>
      <c r="AD13" s="498"/>
      <c r="AE13" s="498"/>
      <c r="AF13" s="498"/>
      <c r="AG13" s="537"/>
      <c r="AH13" s="497">
        <v>549</v>
      </c>
      <c r="AI13" s="498"/>
      <c r="AJ13" s="498"/>
      <c r="AK13" s="498"/>
      <c r="AL13" s="499"/>
      <c r="AM13" s="475" t="s">
        <v>132</v>
      </c>
      <c r="AN13" s="476"/>
      <c r="AO13" s="476"/>
      <c r="AP13" s="476"/>
      <c r="AQ13" s="476"/>
      <c r="AR13" s="476"/>
      <c r="AS13" s="476"/>
      <c r="AT13" s="477"/>
      <c r="AU13" s="478" t="s">
        <v>100</v>
      </c>
      <c r="AV13" s="479"/>
      <c r="AW13" s="479"/>
      <c r="AX13" s="479"/>
      <c r="AY13" s="480" t="s">
        <v>133</v>
      </c>
      <c r="AZ13" s="481"/>
      <c r="BA13" s="481"/>
      <c r="BB13" s="481"/>
      <c r="BC13" s="481"/>
      <c r="BD13" s="481"/>
      <c r="BE13" s="481"/>
      <c r="BF13" s="481"/>
      <c r="BG13" s="481"/>
      <c r="BH13" s="481"/>
      <c r="BI13" s="481"/>
      <c r="BJ13" s="481"/>
      <c r="BK13" s="481"/>
      <c r="BL13" s="481"/>
      <c r="BM13" s="482"/>
      <c r="BN13" s="446">
        <v>-345923</v>
      </c>
      <c r="BO13" s="447"/>
      <c r="BP13" s="447"/>
      <c r="BQ13" s="447"/>
      <c r="BR13" s="447"/>
      <c r="BS13" s="447"/>
      <c r="BT13" s="447"/>
      <c r="BU13" s="448"/>
      <c r="BV13" s="446">
        <v>-461870</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52401</v>
      </c>
      <c r="S14" s="528"/>
      <c r="T14" s="528"/>
      <c r="U14" s="528"/>
      <c r="V14" s="529"/>
      <c r="W14" s="436"/>
      <c r="X14" s="437"/>
      <c r="Y14" s="437"/>
      <c r="Z14" s="437"/>
      <c r="AA14" s="437"/>
      <c r="AB14" s="426"/>
      <c r="AC14" s="530">
        <v>2.5</v>
      </c>
      <c r="AD14" s="531"/>
      <c r="AE14" s="531"/>
      <c r="AF14" s="531"/>
      <c r="AG14" s="532"/>
      <c r="AH14" s="530">
        <v>2.2999999999999998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27.8</v>
      </c>
      <c r="CU14" s="542"/>
      <c r="CV14" s="542"/>
      <c r="CW14" s="542"/>
      <c r="CX14" s="542"/>
      <c r="CY14" s="542"/>
      <c r="CZ14" s="542"/>
      <c r="DA14" s="543"/>
      <c r="DB14" s="541">
        <v>18.8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51496</v>
      </c>
      <c r="S15" s="528"/>
      <c r="T15" s="528"/>
      <c r="U15" s="528"/>
      <c r="V15" s="529"/>
      <c r="W15" s="462" t="s">
        <v>137</v>
      </c>
      <c r="X15" s="463"/>
      <c r="Y15" s="463"/>
      <c r="Z15" s="463"/>
      <c r="AA15" s="463"/>
      <c r="AB15" s="453"/>
      <c r="AC15" s="497">
        <v>6845</v>
      </c>
      <c r="AD15" s="498"/>
      <c r="AE15" s="498"/>
      <c r="AF15" s="498"/>
      <c r="AG15" s="537"/>
      <c r="AH15" s="497">
        <v>6910</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5635545</v>
      </c>
      <c r="BO15" s="410"/>
      <c r="BP15" s="410"/>
      <c r="BQ15" s="410"/>
      <c r="BR15" s="410"/>
      <c r="BS15" s="410"/>
      <c r="BT15" s="410"/>
      <c r="BU15" s="411"/>
      <c r="BV15" s="409">
        <v>5522470</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29</v>
      </c>
      <c r="AD16" s="531"/>
      <c r="AE16" s="531"/>
      <c r="AF16" s="531"/>
      <c r="AG16" s="532"/>
      <c r="AH16" s="530">
        <v>28.4</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7868642</v>
      </c>
      <c r="BO16" s="447"/>
      <c r="BP16" s="447"/>
      <c r="BQ16" s="447"/>
      <c r="BR16" s="447"/>
      <c r="BS16" s="447"/>
      <c r="BT16" s="447"/>
      <c r="BU16" s="448"/>
      <c r="BV16" s="446">
        <v>7777094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16198</v>
      </c>
      <c r="AD17" s="498"/>
      <c r="AE17" s="498"/>
      <c r="AF17" s="498"/>
      <c r="AG17" s="537"/>
      <c r="AH17" s="497">
        <v>16847</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7195881</v>
      </c>
      <c r="BO17" s="447"/>
      <c r="BP17" s="447"/>
      <c r="BQ17" s="447"/>
      <c r="BR17" s="447"/>
      <c r="BS17" s="447"/>
      <c r="BT17" s="447"/>
      <c r="BU17" s="448"/>
      <c r="BV17" s="446">
        <v>6996424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33.93</v>
      </c>
      <c r="M18" s="559"/>
      <c r="N18" s="559"/>
      <c r="O18" s="559"/>
      <c r="P18" s="559"/>
      <c r="Q18" s="559"/>
      <c r="R18" s="560"/>
      <c r="S18" s="560"/>
      <c r="T18" s="560"/>
      <c r="U18" s="560"/>
      <c r="V18" s="561"/>
      <c r="W18" s="464"/>
      <c r="X18" s="465"/>
      <c r="Y18" s="465"/>
      <c r="Z18" s="465"/>
      <c r="AA18" s="465"/>
      <c r="AB18" s="456"/>
      <c r="AC18" s="562">
        <v>68.5</v>
      </c>
      <c r="AD18" s="563"/>
      <c r="AE18" s="563"/>
      <c r="AF18" s="563"/>
      <c r="AG18" s="564"/>
      <c r="AH18" s="562">
        <v>69.3</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9662483</v>
      </c>
      <c r="BO18" s="447"/>
      <c r="BP18" s="447"/>
      <c r="BQ18" s="447"/>
      <c r="BR18" s="447"/>
      <c r="BS18" s="447"/>
      <c r="BT18" s="447"/>
      <c r="BU18" s="448"/>
      <c r="BV18" s="446">
        <v>9316880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1548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12763397</v>
      </c>
      <c r="BO19" s="447"/>
      <c r="BP19" s="447"/>
      <c r="BQ19" s="447"/>
      <c r="BR19" s="447"/>
      <c r="BS19" s="447"/>
      <c r="BT19" s="447"/>
      <c r="BU19" s="448"/>
      <c r="BV19" s="446">
        <v>12979824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20568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13890640</v>
      </c>
      <c r="BO23" s="447"/>
      <c r="BP23" s="447"/>
      <c r="BQ23" s="447"/>
      <c r="BR23" s="447"/>
      <c r="BS23" s="447"/>
      <c r="BT23" s="447"/>
      <c r="BU23" s="448"/>
      <c r="BV23" s="446">
        <v>13491821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8390</v>
      </c>
      <c r="R24" s="498"/>
      <c r="S24" s="498"/>
      <c r="T24" s="498"/>
      <c r="U24" s="498"/>
      <c r="V24" s="537"/>
      <c r="W24" s="596"/>
      <c r="X24" s="584"/>
      <c r="Y24" s="585"/>
      <c r="Z24" s="496" t="s">
        <v>161</v>
      </c>
      <c r="AA24" s="476"/>
      <c r="AB24" s="476"/>
      <c r="AC24" s="476"/>
      <c r="AD24" s="476"/>
      <c r="AE24" s="476"/>
      <c r="AF24" s="476"/>
      <c r="AG24" s="477"/>
      <c r="AH24" s="497">
        <v>294</v>
      </c>
      <c r="AI24" s="498"/>
      <c r="AJ24" s="498"/>
      <c r="AK24" s="498"/>
      <c r="AL24" s="537"/>
      <c r="AM24" s="497">
        <v>873180</v>
      </c>
      <c r="AN24" s="498"/>
      <c r="AO24" s="498"/>
      <c r="AP24" s="498"/>
      <c r="AQ24" s="498"/>
      <c r="AR24" s="537"/>
      <c r="AS24" s="497">
        <v>2970</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12159184</v>
      </c>
      <c r="BO24" s="447"/>
      <c r="BP24" s="447"/>
      <c r="BQ24" s="447"/>
      <c r="BR24" s="447"/>
      <c r="BS24" s="447"/>
      <c r="BT24" s="447"/>
      <c r="BU24" s="448"/>
      <c r="BV24" s="446">
        <v>11892085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7270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4586222</v>
      </c>
      <c r="BO25" s="410"/>
      <c r="BP25" s="410"/>
      <c r="BQ25" s="410"/>
      <c r="BR25" s="410"/>
      <c r="BS25" s="410"/>
      <c r="BT25" s="410"/>
      <c r="BU25" s="411"/>
      <c r="BV25" s="409">
        <v>6149264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6960</v>
      </c>
      <c r="R26" s="498"/>
      <c r="S26" s="498"/>
      <c r="T26" s="498"/>
      <c r="U26" s="498"/>
      <c r="V26" s="537"/>
      <c r="W26" s="596"/>
      <c r="X26" s="584"/>
      <c r="Y26" s="585"/>
      <c r="Z26" s="496" t="s">
        <v>169</v>
      </c>
      <c r="AA26" s="606"/>
      <c r="AB26" s="606"/>
      <c r="AC26" s="606"/>
      <c r="AD26" s="606"/>
      <c r="AE26" s="606"/>
      <c r="AF26" s="606"/>
      <c r="AG26" s="607"/>
      <c r="AH26" s="497">
        <v>11</v>
      </c>
      <c r="AI26" s="498"/>
      <c r="AJ26" s="498"/>
      <c r="AK26" s="498"/>
      <c r="AL26" s="537"/>
      <c r="AM26" s="497">
        <v>29579</v>
      </c>
      <c r="AN26" s="498"/>
      <c r="AO26" s="498"/>
      <c r="AP26" s="498"/>
      <c r="AQ26" s="498"/>
      <c r="AR26" s="537"/>
      <c r="AS26" s="497">
        <v>2689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4320</v>
      </c>
      <c r="R27" s="498"/>
      <c r="S27" s="498"/>
      <c r="T27" s="498"/>
      <c r="U27" s="498"/>
      <c r="V27" s="537"/>
      <c r="W27" s="596"/>
      <c r="X27" s="584"/>
      <c r="Y27" s="585"/>
      <c r="Z27" s="496" t="s">
        <v>172</v>
      </c>
      <c r="AA27" s="476"/>
      <c r="AB27" s="476"/>
      <c r="AC27" s="476"/>
      <c r="AD27" s="476"/>
      <c r="AE27" s="476"/>
      <c r="AF27" s="476"/>
      <c r="AG27" s="477"/>
      <c r="AH27" s="497">
        <v>10</v>
      </c>
      <c r="AI27" s="498"/>
      <c r="AJ27" s="498"/>
      <c r="AK27" s="498"/>
      <c r="AL27" s="537"/>
      <c r="AM27" s="497">
        <v>34295</v>
      </c>
      <c r="AN27" s="498"/>
      <c r="AO27" s="498"/>
      <c r="AP27" s="498"/>
      <c r="AQ27" s="498"/>
      <c r="AR27" s="537"/>
      <c r="AS27" s="497">
        <v>3430</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25976</v>
      </c>
      <c r="BO27" s="620"/>
      <c r="BP27" s="620"/>
      <c r="BQ27" s="620"/>
      <c r="BR27" s="620"/>
      <c r="BS27" s="620"/>
      <c r="BT27" s="620"/>
      <c r="BU27" s="621"/>
      <c r="BV27" s="619">
        <v>25960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3820</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122</v>
      </c>
      <c r="AN28" s="498"/>
      <c r="AO28" s="498"/>
      <c r="AP28" s="498"/>
      <c r="AQ28" s="498"/>
      <c r="AR28" s="537"/>
      <c r="AS28" s="497" t="s">
        <v>176</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1102700</v>
      </c>
      <c r="BO28" s="410"/>
      <c r="BP28" s="410"/>
      <c r="BQ28" s="410"/>
      <c r="BR28" s="410"/>
      <c r="BS28" s="410"/>
      <c r="BT28" s="410"/>
      <c r="BU28" s="411"/>
      <c r="BV28" s="409">
        <v>1394525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13</v>
      </c>
      <c r="M29" s="498"/>
      <c r="N29" s="498"/>
      <c r="O29" s="498"/>
      <c r="P29" s="537"/>
      <c r="Q29" s="497">
        <v>3530</v>
      </c>
      <c r="R29" s="498"/>
      <c r="S29" s="498"/>
      <c r="T29" s="498"/>
      <c r="U29" s="498"/>
      <c r="V29" s="537"/>
      <c r="W29" s="597"/>
      <c r="X29" s="598"/>
      <c r="Y29" s="599"/>
      <c r="Z29" s="496" t="s">
        <v>179</v>
      </c>
      <c r="AA29" s="476"/>
      <c r="AB29" s="476"/>
      <c r="AC29" s="476"/>
      <c r="AD29" s="476"/>
      <c r="AE29" s="476"/>
      <c r="AF29" s="476"/>
      <c r="AG29" s="477"/>
      <c r="AH29" s="497">
        <v>304</v>
      </c>
      <c r="AI29" s="498"/>
      <c r="AJ29" s="498"/>
      <c r="AK29" s="498"/>
      <c r="AL29" s="537"/>
      <c r="AM29" s="497">
        <v>907475</v>
      </c>
      <c r="AN29" s="498"/>
      <c r="AO29" s="498"/>
      <c r="AP29" s="498"/>
      <c r="AQ29" s="498"/>
      <c r="AR29" s="537"/>
      <c r="AS29" s="497">
        <v>2985</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378019</v>
      </c>
      <c r="BO29" s="447"/>
      <c r="BP29" s="447"/>
      <c r="BQ29" s="447"/>
      <c r="BR29" s="447"/>
      <c r="BS29" s="447"/>
      <c r="BT29" s="447"/>
      <c r="BU29" s="448"/>
      <c r="BV29" s="446">
        <v>412762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622754</v>
      </c>
      <c r="BO30" s="620"/>
      <c r="BP30" s="620"/>
      <c r="BQ30" s="620"/>
      <c r="BR30" s="620"/>
      <c r="BS30" s="620"/>
      <c r="BT30" s="620"/>
      <c r="BU30" s="621"/>
      <c r="BV30" s="619">
        <v>1155560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189</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埼玉県後期高齢者医療広域連合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幸手駅西口土地区画整理事業特別会計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埼玉県市町村総合事務組合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利根川栗橋流域水防事務組合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広域利根斎場組合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埼玉東部消防組合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LAbaipjTjgeTl8z3Pou9/w27OJ1GTShWPOC9zVjex0LE7/9ZHZjk83XeE7vnoO4lBbF+FrGaZQkGjBA4GmE0EQ==" saltValue="Of4SNZwoMIxEv7CduIEE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40" sqref="P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562</v>
      </c>
      <c r="D34" s="1224"/>
      <c r="E34" s="1225"/>
      <c r="F34" s="32">
        <v>13.1</v>
      </c>
      <c r="G34" s="33">
        <v>13.43</v>
      </c>
      <c r="H34" s="33">
        <v>14.55</v>
      </c>
      <c r="I34" s="33">
        <v>14.39</v>
      </c>
      <c r="J34" s="34">
        <v>15.03</v>
      </c>
      <c r="K34" s="22"/>
      <c r="L34" s="22"/>
      <c r="M34" s="22"/>
      <c r="N34" s="22"/>
      <c r="O34" s="22"/>
      <c r="P34" s="22"/>
    </row>
    <row r="35" spans="1:16" ht="39" customHeight="1">
      <c r="A35" s="22"/>
      <c r="B35" s="35"/>
      <c r="C35" s="1218" t="s">
        <v>563</v>
      </c>
      <c r="D35" s="1219"/>
      <c r="E35" s="1220"/>
      <c r="F35" s="36">
        <v>11.9</v>
      </c>
      <c r="G35" s="37">
        <v>7.6</v>
      </c>
      <c r="H35" s="37">
        <v>12.01</v>
      </c>
      <c r="I35" s="37">
        <v>9.11</v>
      </c>
      <c r="J35" s="38">
        <v>8.09</v>
      </c>
      <c r="K35" s="22"/>
      <c r="L35" s="22"/>
      <c r="M35" s="22"/>
      <c r="N35" s="22"/>
      <c r="O35" s="22"/>
      <c r="P35" s="22"/>
    </row>
    <row r="36" spans="1:16" ht="39" customHeight="1">
      <c r="A36" s="22"/>
      <c r="B36" s="35"/>
      <c r="C36" s="1218" t="s">
        <v>564</v>
      </c>
      <c r="D36" s="1219"/>
      <c r="E36" s="1220"/>
      <c r="F36" s="36">
        <v>5.24</v>
      </c>
      <c r="G36" s="37">
        <v>4.63</v>
      </c>
      <c r="H36" s="37">
        <v>4.59</v>
      </c>
      <c r="I36" s="37">
        <v>4.6900000000000004</v>
      </c>
      <c r="J36" s="38">
        <v>4.8600000000000003</v>
      </c>
      <c r="K36" s="22"/>
      <c r="L36" s="22"/>
      <c r="M36" s="22"/>
      <c r="N36" s="22"/>
      <c r="O36" s="22"/>
      <c r="P36" s="22"/>
    </row>
    <row r="37" spans="1:16" ht="39" customHeight="1">
      <c r="A37" s="22"/>
      <c r="B37" s="35"/>
      <c r="C37" s="1218" t="s">
        <v>565</v>
      </c>
      <c r="D37" s="1219"/>
      <c r="E37" s="1220"/>
      <c r="F37" s="36">
        <v>0.78</v>
      </c>
      <c r="G37" s="37">
        <v>1.73</v>
      </c>
      <c r="H37" s="37">
        <v>2.1</v>
      </c>
      <c r="I37" s="37">
        <v>3.45</v>
      </c>
      <c r="J37" s="38">
        <v>3.23</v>
      </c>
      <c r="K37" s="22"/>
      <c r="L37" s="22"/>
      <c r="M37" s="22"/>
      <c r="N37" s="22"/>
      <c r="O37" s="22"/>
      <c r="P37" s="22"/>
    </row>
    <row r="38" spans="1:16" ht="39" customHeight="1">
      <c r="A38" s="22"/>
      <c r="B38" s="35"/>
      <c r="C38" s="1218" t="s">
        <v>566</v>
      </c>
      <c r="D38" s="1219"/>
      <c r="E38" s="1220"/>
      <c r="F38" s="36">
        <v>0.52</v>
      </c>
      <c r="G38" s="37">
        <v>0.47</v>
      </c>
      <c r="H38" s="37">
        <v>0.71</v>
      </c>
      <c r="I38" s="37">
        <v>0.76</v>
      </c>
      <c r="J38" s="38">
        <v>0.72</v>
      </c>
      <c r="K38" s="22"/>
      <c r="L38" s="22"/>
      <c r="M38" s="22"/>
      <c r="N38" s="22"/>
      <c r="O38" s="22"/>
      <c r="P38" s="22"/>
    </row>
    <row r="39" spans="1:16" ht="39" customHeight="1">
      <c r="A39" s="22"/>
      <c r="B39" s="35"/>
      <c r="C39" s="1218" t="s">
        <v>567</v>
      </c>
      <c r="D39" s="1219"/>
      <c r="E39" s="1220"/>
      <c r="F39" s="36" t="s">
        <v>511</v>
      </c>
      <c r="G39" s="37" t="s">
        <v>511</v>
      </c>
      <c r="H39" s="37">
        <v>0.08</v>
      </c>
      <c r="I39" s="37">
        <v>0.33</v>
      </c>
      <c r="J39" s="38">
        <v>0.3</v>
      </c>
      <c r="K39" s="22"/>
      <c r="L39" s="22"/>
      <c r="M39" s="22"/>
      <c r="N39" s="22"/>
      <c r="O39" s="22"/>
      <c r="P39" s="22"/>
    </row>
    <row r="40" spans="1:16" ht="39" customHeight="1">
      <c r="A40" s="22"/>
      <c r="B40" s="35"/>
      <c r="C40" s="1218" t="s">
        <v>568</v>
      </c>
      <c r="D40" s="1219"/>
      <c r="E40" s="1220"/>
      <c r="F40" s="36">
        <v>0.09</v>
      </c>
      <c r="G40" s="37">
        <v>0.05</v>
      </c>
      <c r="H40" s="37">
        <v>0.03</v>
      </c>
      <c r="I40" s="37">
        <v>0.04</v>
      </c>
      <c r="J40" s="38">
        <v>0.03</v>
      </c>
      <c r="K40" s="22"/>
      <c r="L40" s="22"/>
      <c r="M40" s="22"/>
      <c r="N40" s="22"/>
      <c r="O40" s="22"/>
      <c r="P40" s="22"/>
    </row>
    <row r="41" spans="1:16" ht="39" customHeight="1">
      <c r="A41" s="22"/>
      <c r="B41" s="35"/>
      <c r="C41" s="1218" t="s">
        <v>569</v>
      </c>
      <c r="D41" s="1219"/>
      <c r="E41" s="1220"/>
      <c r="F41" s="36">
        <v>0.02</v>
      </c>
      <c r="G41" s="37">
        <v>0.02</v>
      </c>
      <c r="H41" s="37">
        <v>0.02</v>
      </c>
      <c r="I41" s="37">
        <v>0.01</v>
      </c>
      <c r="J41" s="38">
        <v>0.01</v>
      </c>
      <c r="K41" s="22"/>
      <c r="L41" s="22"/>
      <c r="M41" s="22"/>
      <c r="N41" s="22"/>
      <c r="O41" s="22"/>
      <c r="P41" s="22"/>
    </row>
    <row r="42" spans="1:16" ht="39" customHeight="1">
      <c r="A42" s="22"/>
      <c r="B42" s="39"/>
      <c r="C42" s="1218" t="s">
        <v>570</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571</v>
      </c>
      <c r="D43" s="1222"/>
      <c r="E43" s="1223"/>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TPxJZSyXymq8mhW4PPDLZ07zluZN/qFX1GHOLUFlcDuSoFAyMlVk45lgFr3oLuINPmy/dftctTwPTlbB60lMA==" saltValue="rcIATVmwcdlzli9H6al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1216</v>
      </c>
      <c r="L45" s="60">
        <v>1278</v>
      </c>
      <c r="M45" s="60">
        <v>1141</v>
      </c>
      <c r="N45" s="60">
        <v>1160</v>
      </c>
      <c r="O45" s="61">
        <v>1184</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328</v>
      </c>
      <c r="L48" s="64">
        <v>358</v>
      </c>
      <c r="M48" s="64">
        <v>385</v>
      </c>
      <c r="N48" s="64">
        <v>357</v>
      </c>
      <c r="O48" s="65">
        <v>368</v>
      </c>
      <c r="P48" s="48"/>
      <c r="Q48" s="48"/>
      <c r="R48" s="48"/>
      <c r="S48" s="48"/>
      <c r="T48" s="48"/>
      <c r="U48" s="48"/>
    </row>
    <row r="49" spans="1:21" ht="30.75" customHeight="1">
      <c r="A49" s="48"/>
      <c r="B49" s="1236"/>
      <c r="C49" s="1237"/>
      <c r="D49" s="62"/>
      <c r="E49" s="1228" t="s">
        <v>16</v>
      </c>
      <c r="F49" s="1228"/>
      <c r="G49" s="1228"/>
      <c r="H49" s="1228"/>
      <c r="I49" s="1228"/>
      <c r="J49" s="1229"/>
      <c r="K49" s="63" t="s">
        <v>511</v>
      </c>
      <c r="L49" s="64" t="s">
        <v>511</v>
      </c>
      <c r="M49" s="64" t="s">
        <v>511</v>
      </c>
      <c r="N49" s="64" t="s">
        <v>511</v>
      </c>
      <c r="O49" s="65" t="s">
        <v>511</v>
      </c>
      <c r="P49" s="48"/>
      <c r="Q49" s="48"/>
      <c r="R49" s="48"/>
      <c r="S49" s="48"/>
      <c r="T49" s="48"/>
      <c r="U49" s="48"/>
    </row>
    <row r="50" spans="1:21" ht="30.75" customHeight="1">
      <c r="A50" s="48"/>
      <c r="B50" s="1236"/>
      <c r="C50" s="1237"/>
      <c r="D50" s="62"/>
      <c r="E50" s="1228" t="s">
        <v>17</v>
      </c>
      <c r="F50" s="1228"/>
      <c r="G50" s="1228"/>
      <c r="H50" s="1228"/>
      <c r="I50" s="1228"/>
      <c r="J50" s="1229"/>
      <c r="K50" s="63">
        <v>1</v>
      </c>
      <c r="L50" s="64">
        <v>1</v>
      </c>
      <c r="M50" s="64" t="s">
        <v>511</v>
      </c>
      <c r="N50" s="64" t="s">
        <v>511</v>
      </c>
      <c r="O50" s="65" t="s">
        <v>511</v>
      </c>
      <c r="P50" s="48"/>
      <c r="Q50" s="48"/>
      <c r="R50" s="48"/>
      <c r="S50" s="48"/>
      <c r="T50" s="48"/>
      <c r="U50" s="48"/>
    </row>
    <row r="51" spans="1:21" ht="30.75" customHeight="1">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c r="A52" s="48"/>
      <c r="B52" s="1226" t="s">
        <v>19</v>
      </c>
      <c r="C52" s="1227"/>
      <c r="D52" s="66"/>
      <c r="E52" s="1228" t="s">
        <v>20</v>
      </c>
      <c r="F52" s="1228"/>
      <c r="G52" s="1228"/>
      <c r="H52" s="1228"/>
      <c r="I52" s="1228"/>
      <c r="J52" s="1229"/>
      <c r="K52" s="63">
        <v>1169</v>
      </c>
      <c r="L52" s="64">
        <v>1241</v>
      </c>
      <c r="M52" s="64">
        <v>1178</v>
      </c>
      <c r="N52" s="64">
        <v>1169</v>
      </c>
      <c r="O52" s="65">
        <v>1249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376</v>
      </c>
      <c r="L53" s="69">
        <v>396</v>
      </c>
      <c r="M53" s="69">
        <v>348</v>
      </c>
      <c r="N53" s="69">
        <v>348</v>
      </c>
      <c r="O53" s="70">
        <v>303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ghLR7DaVv2cnhOSL9uAa0lHUouI8CVyx87Hql/CmbYb+x8hxdXw7Vq5g5aDQD8H1PLEHFH6EmXuDMqVEd1HA==" saltValue="Mm3no9HgUNrttaNtBFMx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L48" sqref="L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42" t="s">
        <v>24</v>
      </c>
      <c r="C41" s="1243"/>
      <c r="D41" s="81"/>
      <c r="E41" s="1248" t="s">
        <v>25</v>
      </c>
      <c r="F41" s="1248"/>
      <c r="G41" s="1248"/>
      <c r="H41" s="1249"/>
      <c r="I41" s="82">
        <v>12074</v>
      </c>
      <c r="J41" s="83">
        <v>12688</v>
      </c>
      <c r="K41" s="83">
        <v>13159</v>
      </c>
      <c r="L41" s="83">
        <v>13428</v>
      </c>
      <c r="M41" s="84">
        <v>13891</v>
      </c>
    </row>
    <row r="42" spans="2:13" ht="27.75" customHeight="1">
      <c r="B42" s="1244"/>
      <c r="C42" s="1245"/>
      <c r="D42" s="85"/>
      <c r="E42" s="1250" t="s">
        <v>26</v>
      </c>
      <c r="F42" s="1250"/>
      <c r="G42" s="1250"/>
      <c r="H42" s="1251"/>
      <c r="I42" s="86">
        <v>1</v>
      </c>
      <c r="J42" s="87" t="s">
        <v>511</v>
      </c>
      <c r="K42" s="87" t="s">
        <v>511</v>
      </c>
      <c r="L42" s="87" t="s">
        <v>511</v>
      </c>
      <c r="M42" s="88" t="s">
        <v>511</v>
      </c>
    </row>
    <row r="43" spans="2:13" ht="27.75" customHeight="1">
      <c r="B43" s="1244"/>
      <c r="C43" s="1245"/>
      <c r="D43" s="85"/>
      <c r="E43" s="1250" t="s">
        <v>27</v>
      </c>
      <c r="F43" s="1250"/>
      <c r="G43" s="1250"/>
      <c r="H43" s="1251"/>
      <c r="I43" s="86">
        <v>4053</v>
      </c>
      <c r="J43" s="87">
        <v>4095</v>
      </c>
      <c r="K43" s="87">
        <v>4221</v>
      </c>
      <c r="L43" s="87">
        <v>4298</v>
      </c>
      <c r="M43" s="88">
        <v>4279</v>
      </c>
    </row>
    <row r="44" spans="2:13" ht="27.75" customHeight="1">
      <c r="B44" s="1244"/>
      <c r="C44" s="1245"/>
      <c r="D44" s="85"/>
      <c r="E44" s="1250" t="s">
        <v>28</v>
      </c>
      <c r="F44" s="1250"/>
      <c r="G44" s="1250"/>
      <c r="H44" s="1251"/>
      <c r="I44" s="86">
        <v>14</v>
      </c>
      <c r="J44" s="87">
        <v>188</v>
      </c>
      <c r="K44" s="87">
        <v>184</v>
      </c>
      <c r="L44" s="87">
        <v>162</v>
      </c>
      <c r="M44" s="88">
        <v>139</v>
      </c>
    </row>
    <row r="45" spans="2:13" ht="27.75" customHeight="1">
      <c r="B45" s="1244"/>
      <c r="C45" s="1245"/>
      <c r="D45" s="85"/>
      <c r="E45" s="1250" t="s">
        <v>29</v>
      </c>
      <c r="F45" s="1250"/>
      <c r="G45" s="1250"/>
      <c r="H45" s="1251"/>
      <c r="I45" s="86">
        <v>2246</v>
      </c>
      <c r="J45" s="87">
        <v>2519</v>
      </c>
      <c r="K45" s="87">
        <v>1836</v>
      </c>
      <c r="L45" s="87">
        <v>1821</v>
      </c>
      <c r="M45" s="88">
        <v>1758</v>
      </c>
    </row>
    <row r="46" spans="2:13" ht="27.75" customHeight="1">
      <c r="B46" s="1244"/>
      <c r="C46" s="1245"/>
      <c r="D46" s="89"/>
      <c r="E46" s="1250" t="s">
        <v>30</v>
      </c>
      <c r="F46" s="1250"/>
      <c r="G46" s="1250"/>
      <c r="H46" s="1251"/>
      <c r="I46" s="86">
        <v>796</v>
      </c>
      <c r="J46" s="87">
        <v>766</v>
      </c>
      <c r="K46" s="87">
        <v>768</v>
      </c>
      <c r="L46" s="87">
        <v>782</v>
      </c>
      <c r="M46" s="88">
        <v>658</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3867</v>
      </c>
      <c r="J50" s="87">
        <v>4342</v>
      </c>
      <c r="K50" s="87">
        <v>4498</v>
      </c>
      <c r="L50" s="87">
        <v>4008</v>
      </c>
      <c r="M50" s="88">
        <v>3053</v>
      </c>
    </row>
    <row r="51" spans="2:13" ht="27.75" customHeight="1">
      <c r="B51" s="1244"/>
      <c r="C51" s="1245"/>
      <c r="D51" s="85"/>
      <c r="E51" s="1250" t="s">
        <v>36</v>
      </c>
      <c r="F51" s="1250"/>
      <c r="G51" s="1250"/>
      <c r="H51" s="1251"/>
      <c r="I51" s="86">
        <v>1752</v>
      </c>
      <c r="J51" s="87">
        <v>1718</v>
      </c>
      <c r="K51" s="87">
        <v>1677</v>
      </c>
      <c r="L51" s="87">
        <v>1470</v>
      </c>
      <c r="M51" s="88">
        <v>1448</v>
      </c>
    </row>
    <row r="52" spans="2:13" ht="27.75" customHeight="1">
      <c r="B52" s="1246"/>
      <c r="C52" s="1247"/>
      <c r="D52" s="85"/>
      <c r="E52" s="1250" t="s">
        <v>37</v>
      </c>
      <c r="F52" s="1250"/>
      <c r="G52" s="1250"/>
      <c r="H52" s="1251"/>
      <c r="I52" s="86">
        <v>12621</v>
      </c>
      <c r="J52" s="87">
        <v>12991</v>
      </c>
      <c r="K52" s="87">
        <v>13244</v>
      </c>
      <c r="L52" s="87">
        <v>13327</v>
      </c>
      <c r="M52" s="88">
        <v>13693</v>
      </c>
    </row>
    <row r="53" spans="2:13" ht="27.75" customHeight="1" thickBot="1">
      <c r="B53" s="1257" t="s">
        <v>38</v>
      </c>
      <c r="C53" s="1258"/>
      <c r="D53" s="92"/>
      <c r="E53" s="1259" t="s">
        <v>39</v>
      </c>
      <c r="F53" s="1259"/>
      <c r="G53" s="1259"/>
      <c r="H53" s="1260"/>
      <c r="I53" s="93">
        <v>945</v>
      </c>
      <c r="J53" s="94">
        <v>1205</v>
      </c>
      <c r="K53" s="94">
        <v>748</v>
      </c>
      <c r="L53" s="94">
        <v>1685</v>
      </c>
      <c r="M53" s="95">
        <v>2532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bQQr70wTqjWwJ0OOg2GfGbazcoG3bNbccHegM/JNltDSkaiw5jUafE8eWmcQSdxNU5L7++KNRDFXlkdUnfL3g==" saltValue="KnZceLyhSlNqmMVzUOxr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46"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1552</v>
      </c>
      <c r="G55" s="107">
        <v>1395</v>
      </c>
      <c r="H55" s="108">
        <v>1103</v>
      </c>
    </row>
    <row r="56" spans="2:8" ht="52.5" customHeight="1">
      <c r="B56" s="109"/>
      <c r="C56" s="1271" t="s">
        <v>43</v>
      </c>
      <c r="D56" s="1271"/>
      <c r="E56" s="1272"/>
      <c r="F56" s="110">
        <v>403</v>
      </c>
      <c r="G56" s="110">
        <v>413</v>
      </c>
      <c r="H56" s="111">
        <v>378</v>
      </c>
    </row>
    <row r="57" spans="2:8" ht="53.25" customHeight="1">
      <c r="B57" s="109"/>
      <c r="C57" s="1273" t="s">
        <v>44</v>
      </c>
      <c r="D57" s="1273"/>
      <c r="E57" s="1274"/>
      <c r="F57" s="112">
        <v>1451</v>
      </c>
      <c r="G57" s="112">
        <v>1156</v>
      </c>
      <c r="H57" s="113">
        <v>623</v>
      </c>
    </row>
    <row r="58" spans="2:8" ht="45.75" customHeight="1">
      <c r="B58" s="114"/>
      <c r="C58" s="1261" t="s">
        <v>572</v>
      </c>
      <c r="D58" s="1262"/>
      <c r="E58" s="1263"/>
      <c r="F58" s="115">
        <v>1088</v>
      </c>
      <c r="G58" s="115">
        <v>1089</v>
      </c>
      <c r="H58" s="116">
        <v>567</v>
      </c>
    </row>
    <row r="59" spans="2:8" ht="45.75" customHeight="1">
      <c r="B59" s="114"/>
      <c r="C59" s="1261" t="s">
        <v>573</v>
      </c>
      <c r="D59" s="1262"/>
      <c r="E59" s="1263"/>
      <c r="F59" s="115">
        <v>29</v>
      </c>
      <c r="G59" s="115">
        <v>29</v>
      </c>
      <c r="H59" s="116">
        <v>29</v>
      </c>
    </row>
    <row r="60" spans="2:8" ht="45.75" customHeight="1">
      <c r="B60" s="114"/>
      <c r="C60" s="1261" t="s">
        <v>574</v>
      </c>
      <c r="D60" s="1262"/>
      <c r="E60" s="1263"/>
      <c r="F60" s="115">
        <v>264</v>
      </c>
      <c r="G60" s="115">
        <v>24</v>
      </c>
      <c r="H60" s="116">
        <v>23</v>
      </c>
    </row>
    <row r="61" spans="2:8" ht="45.75" customHeight="1">
      <c r="B61" s="114"/>
      <c r="C61" s="1261" t="s">
        <v>575</v>
      </c>
      <c r="D61" s="1262"/>
      <c r="E61" s="1263"/>
      <c r="F61" s="115">
        <v>70</v>
      </c>
      <c r="G61" s="115">
        <v>14</v>
      </c>
      <c r="H61" s="116">
        <v>4</v>
      </c>
    </row>
    <row r="62" spans="2:8" ht="45.75" customHeight="1" thickBot="1">
      <c r="B62" s="117"/>
      <c r="C62" s="1264"/>
      <c r="D62" s="1265"/>
      <c r="E62" s="1266"/>
      <c r="F62" s="118"/>
      <c r="G62" s="118"/>
      <c r="H62" s="119"/>
    </row>
    <row r="63" spans="2:8" ht="52.5" customHeight="1" thickBot="1">
      <c r="B63" s="120"/>
      <c r="C63" s="1267" t="s">
        <v>45</v>
      </c>
      <c r="D63" s="1267"/>
      <c r="E63" s="1268"/>
      <c r="F63" s="121">
        <v>3405</v>
      </c>
      <c r="G63" s="121">
        <v>2963</v>
      </c>
      <c r="H63" s="122">
        <v>2103</v>
      </c>
    </row>
    <row r="64" spans="2:8" ht="15" customHeight="1"/>
    <row r="65" ht="0" hidden="1" customHeight="1"/>
    <row r="66" ht="0" hidden="1" customHeight="1"/>
  </sheetData>
  <sheetProtection algorithmName="SHA-512" hashValue="gq1VIVLwaEuriF7vrEgyrV70hZ109EHRYH84Y9SScbmmIPDR3Vtvc5/pB4Gb1x27MvSSsrtxYfWJMAbXJ7VaAQ==" saltValue="0x7j68ebM1xlMkjdqJBv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65" sqref="AN65:DC69"/>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591</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554</v>
      </c>
      <c r="BQ50" s="1290"/>
      <c r="BR50" s="1290"/>
      <c r="BS50" s="1290"/>
      <c r="BT50" s="1290"/>
      <c r="BU50" s="1290"/>
      <c r="BV50" s="1290"/>
      <c r="BW50" s="1290"/>
      <c r="BX50" s="1290" t="s">
        <v>555</v>
      </c>
      <c r="BY50" s="1290"/>
      <c r="BZ50" s="1290"/>
      <c r="CA50" s="1290"/>
      <c r="CB50" s="1290"/>
      <c r="CC50" s="1290"/>
      <c r="CD50" s="1290"/>
      <c r="CE50" s="1290"/>
      <c r="CF50" s="1290" t="s">
        <v>556</v>
      </c>
      <c r="CG50" s="1290"/>
      <c r="CH50" s="1290"/>
      <c r="CI50" s="1290"/>
      <c r="CJ50" s="1290"/>
      <c r="CK50" s="1290"/>
      <c r="CL50" s="1290"/>
      <c r="CM50" s="1290"/>
      <c r="CN50" s="1290" t="s">
        <v>557</v>
      </c>
      <c r="CO50" s="1290"/>
      <c r="CP50" s="1290"/>
      <c r="CQ50" s="1290"/>
      <c r="CR50" s="1290"/>
      <c r="CS50" s="1290"/>
      <c r="CT50" s="1290"/>
      <c r="CU50" s="1290"/>
      <c r="CV50" s="1290" t="s">
        <v>558</v>
      </c>
      <c r="CW50" s="1290"/>
      <c r="CX50" s="1290"/>
      <c r="CY50" s="1290"/>
      <c r="CZ50" s="1290"/>
      <c r="DA50" s="1290"/>
      <c r="DB50" s="1290"/>
      <c r="DC50" s="1290"/>
    </row>
    <row r="51" spans="1:109" ht="13.5" customHeight="1">
      <c r="B51" s="366"/>
      <c r="G51" s="1276"/>
      <c r="H51" s="1276"/>
      <c r="I51" s="1295"/>
      <c r="J51" s="1295"/>
      <c r="K51" s="1291"/>
      <c r="L51" s="1291"/>
      <c r="M51" s="1291"/>
      <c r="N51" s="1291"/>
      <c r="AM51" s="373"/>
      <c r="AN51" s="1292" t="s">
        <v>590</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75">
        <v>8.1999999999999993</v>
      </c>
      <c r="CG51" s="1275"/>
      <c r="CH51" s="1275"/>
      <c r="CI51" s="1275"/>
      <c r="CJ51" s="1275"/>
      <c r="CK51" s="1275"/>
      <c r="CL51" s="1275"/>
      <c r="CM51" s="1275"/>
      <c r="CN51" s="1275">
        <v>18.8</v>
      </c>
      <c r="CO51" s="1275"/>
      <c r="CP51" s="1275"/>
      <c r="CQ51" s="1275"/>
      <c r="CR51" s="1275"/>
      <c r="CS51" s="1275"/>
      <c r="CT51" s="1275"/>
      <c r="CU51" s="1275"/>
      <c r="CV51" s="1275">
        <v>27.8</v>
      </c>
      <c r="CW51" s="1275"/>
      <c r="CX51" s="1275"/>
      <c r="CY51" s="1275"/>
      <c r="CZ51" s="1275"/>
      <c r="DA51" s="1275"/>
      <c r="DB51" s="1275"/>
      <c r="DC51" s="1275"/>
    </row>
    <row r="52" spans="1:109" ht="13.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595</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75">
        <v>51</v>
      </c>
      <c r="CG53" s="1275"/>
      <c r="CH53" s="1275"/>
      <c r="CI53" s="1275"/>
      <c r="CJ53" s="1275"/>
      <c r="CK53" s="1275"/>
      <c r="CL53" s="1275"/>
      <c r="CM53" s="1275"/>
      <c r="CN53" s="1275">
        <v>52.6</v>
      </c>
      <c r="CO53" s="1275"/>
      <c r="CP53" s="1275"/>
      <c r="CQ53" s="1275"/>
      <c r="CR53" s="1275"/>
      <c r="CS53" s="1275"/>
      <c r="CT53" s="1275"/>
      <c r="CU53" s="1275"/>
      <c r="CV53" s="1275">
        <v>52.3</v>
      </c>
      <c r="CW53" s="1275"/>
      <c r="CX53" s="1275"/>
      <c r="CY53" s="1275"/>
      <c r="CZ53" s="1275"/>
      <c r="DA53" s="1275"/>
      <c r="DB53" s="1275"/>
      <c r="DC53" s="1275"/>
    </row>
    <row r="54" spans="1:109" ht="13.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6"/>
      <c r="H55" s="1286"/>
      <c r="I55" s="1286"/>
      <c r="J55" s="1286"/>
      <c r="K55" s="1291"/>
      <c r="L55" s="1291"/>
      <c r="M55" s="1291"/>
      <c r="N55" s="1291"/>
      <c r="AN55" s="1290" t="s">
        <v>589</v>
      </c>
      <c r="AO55" s="1290"/>
      <c r="AP55" s="1290"/>
      <c r="AQ55" s="1290"/>
      <c r="AR55" s="1290"/>
      <c r="AS55" s="1290"/>
      <c r="AT55" s="1290"/>
      <c r="AU55" s="1290"/>
      <c r="AV55" s="1290"/>
      <c r="AW55" s="1290"/>
      <c r="AX55" s="1290"/>
      <c r="AY55" s="1290"/>
      <c r="AZ55" s="1290"/>
      <c r="BA55" s="1290"/>
      <c r="BB55" s="1292" t="s">
        <v>588</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75">
        <v>33.6</v>
      </c>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ht="13.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595</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75">
        <v>56.8</v>
      </c>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92"/>
      <c r="DE57" s="387"/>
    </row>
    <row r="58" spans="1:109" s="381" customFormat="1" ht="13.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594</v>
      </c>
    </row>
    <row r="64" spans="1:109" ht="13.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591</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554</v>
      </c>
      <c r="BQ72" s="1290"/>
      <c r="BR72" s="1290"/>
      <c r="BS72" s="1290"/>
      <c r="BT72" s="1290"/>
      <c r="BU72" s="1290"/>
      <c r="BV72" s="1290"/>
      <c r="BW72" s="1290"/>
      <c r="BX72" s="1290" t="s">
        <v>555</v>
      </c>
      <c r="BY72" s="1290"/>
      <c r="BZ72" s="1290"/>
      <c r="CA72" s="1290"/>
      <c r="CB72" s="1290"/>
      <c r="CC72" s="1290"/>
      <c r="CD72" s="1290"/>
      <c r="CE72" s="1290"/>
      <c r="CF72" s="1290" t="s">
        <v>556</v>
      </c>
      <c r="CG72" s="1290"/>
      <c r="CH72" s="1290"/>
      <c r="CI72" s="1290"/>
      <c r="CJ72" s="1290"/>
      <c r="CK72" s="1290"/>
      <c r="CL72" s="1290"/>
      <c r="CM72" s="1290"/>
      <c r="CN72" s="1290" t="s">
        <v>557</v>
      </c>
      <c r="CO72" s="1290"/>
      <c r="CP72" s="1290"/>
      <c r="CQ72" s="1290"/>
      <c r="CR72" s="1290"/>
      <c r="CS72" s="1290"/>
      <c r="CT72" s="1290"/>
      <c r="CU72" s="1290"/>
      <c r="CV72" s="1290" t="s">
        <v>558</v>
      </c>
      <c r="CW72" s="1290"/>
      <c r="CX72" s="1290"/>
      <c r="CY72" s="1290"/>
      <c r="CZ72" s="1290"/>
      <c r="DA72" s="1290"/>
      <c r="DB72" s="1290"/>
      <c r="DC72" s="1290"/>
    </row>
    <row r="73" spans="2:107" ht="13.5">
      <c r="B73" s="366"/>
      <c r="G73" s="1276"/>
      <c r="H73" s="1276"/>
      <c r="I73" s="1276"/>
      <c r="J73" s="1276"/>
      <c r="K73" s="1296"/>
      <c r="L73" s="1296"/>
      <c r="M73" s="1296"/>
      <c r="N73" s="1296"/>
      <c r="AM73" s="373"/>
      <c r="AN73" s="1292" t="s">
        <v>590</v>
      </c>
      <c r="AO73" s="1292"/>
      <c r="AP73" s="1292"/>
      <c r="AQ73" s="1292"/>
      <c r="AR73" s="1292"/>
      <c r="AS73" s="1292"/>
      <c r="AT73" s="1292"/>
      <c r="AU73" s="1292"/>
      <c r="AV73" s="1292"/>
      <c r="AW73" s="1292"/>
      <c r="AX73" s="1292"/>
      <c r="AY73" s="1292"/>
      <c r="AZ73" s="1292"/>
      <c r="BA73" s="1292"/>
      <c r="BB73" s="1292" t="s">
        <v>588</v>
      </c>
      <c r="BC73" s="1292"/>
      <c r="BD73" s="1292"/>
      <c r="BE73" s="1292"/>
      <c r="BF73" s="1292"/>
      <c r="BG73" s="1292"/>
      <c r="BH73" s="1292"/>
      <c r="BI73" s="1292"/>
      <c r="BJ73" s="1292"/>
      <c r="BK73" s="1292"/>
      <c r="BL73" s="1292"/>
      <c r="BM73" s="1292"/>
      <c r="BN73" s="1292"/>
      <c r="BO73" s="1292"/>
      <c r="BP73" s="1275">
        <v>10.7</v>
      </c>
      <c r="BQ73" s="1275"/>
      <c r="BR73" s="1275"/>
      <c r="BS73" s="1275"/>
      <c r="BT73" s="1275"/>
      <c r="BU73" s="1275"/>
      <c r="BV73" s="1275"/>
      <c r="BW73" s="1275"/>
      <c r="BX73" s="1275">
        <v>13.7</v>
      </c>
      <c r="BY73" s="1275"/>
      <c r="BZ73" s="1275"/>
      <c r="CA73" s="1275"/>
      <c r="CB73" s="1275"/>
      <c r="CC73" s="1275"/>
      <c r="CD73" s="1275"/>
      <c r="CE73" s="1275"/>
      <c r="CF73" s="1275">
        <v>8.1999999999999993</v>
      </c>
      <c r="CG73" s="1275"/>
      <c r="CH73" s="1275"/>
      <c r="CI73" s="1275"/>
      <c r="CJ73" s="1275"/>
      <c r="CK73" s="1275"/>
      <c r="CL73" s="1275"/>
      <c r="CM73" s="1275"/>
      <c r="CN73" s="1275">
        <v>18.8</v>
      </c>
      <c r="CO73" s="1275"/>
      <c r="CP73" s="1275"/>
      <c r="CQ73" s="1275"/>
      <c r="CR73" s="1275"/>
      <c r="CS73" s="1275"/>
      <c r="CT73" s="1275"/>
      <c r="CU73" s="1275"/>
      <c r="CV73" s="1275">
        <v>27.8</v>
      </c>
      <c r="CW73" s="1275"/>
      <c r="CX73" s="1275"/>
      <c r="CY73" s="1275"/>
      <c r="CZ73" s="1275"/>
      <c r="DA73" s="1275"/>
      <c r="DB73" s="1275"/>
      <c r="DC73" s="1275"/>
    </row>
    <row r="74" spans="2:107" ht="13.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587</v>
      </c>
      <c r="BC75" s="1292"/>
      <c r="BD75" s="1292"/>
      <c r="BE75" s="1292"/>
      <c r="BF75" s="1292"/>
      <c r="BG75" s="1292"/>
      <c r="BH75" s="1292"/>
      <c r="BI75" s="1292"/>
      <c r="BJ75" s="1292"/>
      <c r="BK75" s="1292"/>
      <c r="BL75" s="1292"/>
      <c r="BM75" s="1292"/>
      <c r="BN75" s="1292"/>
      <c r="BO75" s="1292"/>
      <c r="BP75" s="1275">
        <v>5.8</v>
      </c>
      <c r="BQ75" s="1275"/>
      <c r="BR75" s="1275"/>
      <c r="BS75" s="1275"/>
      <c r="BT75" s="1275"/>
      <c r="BU75" s="1275"/>
      <c r="BV75" s="1275"/>
      <c r="BW75" s="1275"/>
      <c r="BX75" s="1275">
        <v>4.7</v>
      </c>
      <c r="BY75" s="1275"/>
      <c r="BZ75" s="1275"/>
      <c r="CA75" s="1275"/>
      <c r="CB75" s="1275"/>
      <c r="CC75" s="1275"/>
      <c r="CD75" s="1275"/>
      <c r="CE75" s="1275"/>
      <c r="CF75" s="1275">
        <v>4.2</v>
      </c>
      <c r="CG75" s="1275"/>
      <c r="CH75" s="1275"/>
      <c r="CI75" s="1275"/>
      <c r="CJ75" s="1275"/>
      <c r="CK75" s="1275"/>
      <c r="CL75" s="1275"/>
      <c r="CM75" s="1275"/>
      <c r="CN75" s="1275">
        <v>4</v>
      </c>
      <c r="CO75" s="1275"/>
      <c r="CP75" s="1275"/>
      <c r="CQ75" s="1275"/>
      <c r="CR75" s="1275"/>
      <c r="CS75" s="1275"/>
      <c r="CT75" s="1275"/>
      <c r="CU75" s="1275"/>
      <c r="CV75" s="1275">
        <v>3.6</v>
      </c>
      <c r="CW75" s="1275"/>
      <c r="CX75" s="1275"/>
      <c r="CY75" s="1275"/>
      <c r="CZ75" s="1275"/>
      <c r="DA75" s="1275"/>
      <c r="DB75" s="1275"/>
      <c r="DC75" s="1275"/>
    </row>
    <row r="76" spans="2:107" ht="13.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6"/>
      <c r="H77" s="1286"/>
      <c r="I77" s="1286"/>
      <c r="J77" s="1286"/>
      <c r="K77" s="1296"/>
      <c r="L77" s="1296"/>
      <c r="M77" s="1296"/>
      <c r="N77" s="1296"/>
      <c r="AN77" s="1290" t="s">
        <v>589</v>
      </c>
      <c r="AO77" s="1290"/>
      <c r="AP77" s="1290"/>
      <c r="AQ77" s="1290"/>
      <c r="AR77" s="1290"/>
      <c r="AS77" s="1290"/>
      <c r="AT77" s="1290"/>
      <c r="AU77" s="1290"/>
      <c r="AV77" s="1290"/>
      <c r="AW77" s="1290"/>
      <c r="AX77" s="1290"/>
      <c r="AY77" s="1290"/>
      <c r="AZ77" s="1290"/>
      <c r="BA77" s="1290"/>
      <c r="BB77" s="1292" t="s">
        <v>588</v>
      </c>
      <c r="BC77" s="1292"/>
      <c r="BD77" s="1292"/>
      <c r="BE77" s="1292"/>
      <c r="BF77" s="1292"/>
      <c r="BG77" s="1292"/>
      <c r="BH77" s="1292"/>
      <c r="BI77" s="1292"/>
      <c r="BJ77" s="1292"/>
      <c r="BK77" s="1292"/>
      <c r="BL77" s="1292"/>
      <c r="BM77" s="1292"/>
      <c r="BN77" s="1292"/>
      <c r="BO77" s="1292"/>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587</v>
      </c>
      <c r="BC79" s="1292"/>
      <c r="BD79" s="1292"/>
      <c r="BE79" s="1292"/>
      <c r="BF79" s="1292"/>
      <c r="BG79" s="1292"/>
      <c r="BH79" s="1292"/>
      <c r="BI79" s="1292"/>
      <c r="BJ79" s="1292"/>
      <c r="BK79" s="1292"/>
      <c r="BL79" s="1292"/>
      <c r="BM79" s="1292"/>
      <c r="BN79" s="1292"/>
      <c r="BO79" s="1292"/>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ht="13.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SBbtmK2ER4UH5esNhcRGsLx1gYlTHX8S6mbNjvOcHhtghCx4AN7N/WNK7memZowDbKtPrrPcqOsj7SX8gURaA==" saltValue="zu0TT0tgm1lqFlVv4y2g7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48" sqref="AN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Zkg9C74HqQooV9DK0EqZknUJ58+oozoGqLXqcE8Hw1UJ2qp6BHoR6wTTXcy4RDJ4PEdDcLz2cney9J2Wr4fyg==" saltValue="IhWyVoZuFlJJVs0Cj2wWJ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8" sqref="AN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WyX5ndp9x/wv927HfNXVvWwhZ52gWehDrCta5Ki1ObBlU16CSe4HXLf4oxxFl2TKHCv9jzgtLK266CFS90zPg==" saltValue="FfD4AivzRAv3P25zgir0m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34163</v>
      </c>
      <c r="E3" s="141"/>
      <c r="F3" s="142">
        <v>63956</v>
      </c>
      <c r="G3" s="143"/>
      <c r="H3" s="144"/>
    </row>
    <row r="4" spans="1:8">
      <c r="A4" s="145"/>
      <c r="B4" s="146"/>
      <c r="C4" s="147"/>
      <c r="D4" s="148">
        <v>23213</v>
      </c>
      <c r="E4" s="149"/>
      <c r="F4" s="150">
        <v>29239</v>
      </c>
      <c r="G4" s="151"/>
      <c r="H4" s="152"/>
    </row>
    <row r="5" spans="1:8">
      <c r="A5" s="133" t="s">
        <v>546</v>
      </c>
      <c r="B5" s="138"/>
      <c r="C5" s="139"/>
      <c r="D5" s="140">
        <v>47812</v>
      </c>
      <c r="E5" s="141"/>
      <c r="F5" s="142">
        <v>66255</v>
      </c>
      <c r="G5" s="143"/>
      <c r="H5" s="144"/>
    </row>
    <row r="6" spans="1:8">
      <c r="A6" s="145"/>
      <c r="B6" s="146"/>
      <c r="C6" s="147"/>
      <c r="D6" s="148">
        <v>16501</v>
      </c>
      <c r="E6" s="149"/>
      <c r="F6" s="150">
        <v>31822</v>
      </c>
      <c r="G6" s="151"/>
      <c r="H6" s="152"/>
    </row>
    <row r="7" spans="1:8">
      <c r="A7" s="133" t="s">
        <v>547</v>
      </c>
      <c r="B7" s="138"/>
      <c r="C7" s="139"/>
      <c r="D7" s="140">
        <v>38565</v>
      </c>
      <c r="E7" s="141"/>
      <c r="F7" s="142">
        <v>47278</v>
      </c>
      <c r="G7" s="143"/>
      <c r="H7" s="144"/>
    </row>
    <row r="8" spans="1:8">
      <c r="A8" s="145"/>
      <c r="B8" s="146"/>
      <c r="C8" s="147"/>
      <c r="D8" s="148">
        <v>10914</v>
      </c>
      <c r="E8" s="149"/>
      <c r="F8" s="150">
        <v>24096</v>
      </c>
      <c r="G8" s="151"/>
      <c r="H8" s="152"/>
    </row>
    <row r="9" spans="1:8">
      <c r="A9" s="133" t="s">
        <v>548</v>
      </c>
      <c r="B9" s="138"/>
      <c r="C9" s="139"/>
      <c r="D9" s="140">
        <v>42793</v>
      </c>
      <c r="E9" s="141"/>
      <c r="F9" s="142">
        <v>57295</v>
      </c>
      <c r="G9" s="143"/>
      <c r="H9" s="144"/>
    </row>
    <row r="10" spans="1:8">
      <c r="A10" s="145"/>
      <c r="B10" s="146"/>
      <c r="C10" s="147"/>
      <c r="D10" s="148">
        <v>18423</v>
      </c>
      <c r="E10" s="149"/>
      <c r="F10" s="150">
        <v>32771</v>
      </c>
      <c r="G10" s="151"/>
      <c r="H10" s="152"/>
    </row>
    <row r="11" spans="1:8">
      <c r="A11" s="133" t="s">
        <v>549</v>
      </c>
      <c r="B11" s="138"/>
      <c r="C11" s="139"/>
      <c r="D11" s="140">
        <v>52781</v>
      </c>
      <c r="E11" s="141"/>
      <c r="F11" s="142">
        <v>54110</v>
      </c>
      <c r="G11" s="143"/>
      <c r="H11" s="144"/>
    </row>
    <row r="12" spans="1:8">
      <c r="A12" s="145"/>
      <c r="B12" s="146"/>
      <c r="C12" s="153"/>
      <c r="D12" s="148">
        <v>32384</v>
      </c>
      <c r="E12" s="149"/>
      <c r="F12" s="150">
        <v>30620</v>
      </c>
      <c r="G12" s="151"/>
      <c r="H12" s="152"/>
    </row>
    <row r="13" spans="1:8">
      <c r="A13" s="133"/>
      <c r="B13" s="138"/>
      <c r="C13" s="154"/>
      <c r="D13" s="155">
        <v>43223</v>
      </c>
      <c r="E13" s="156"/>
      <c r="F13" s="157">
        <v>57779</v>
      </c>
      <c r="G13" s="158"/>
      <c r="H13" s="144"/>
    </row>
    <row r="14" spans="1:8">
      <c r="A14" s="145"/>
      <c r="B14" s="146"/>
      <c r="C14" s="147"/>
      <c r="D14" s="148">
        <v>20287</v>
      </c>
      <c r="E14" s="149"/>
      <c r="F14" s="150">
        <v>29710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11.91</v>
      </c>
      <c r="C19" s="159">
        <f>ROUND(VALUE(SUBSTITUTE(実質収支比率等に係る経年分析!G$48,"▲","-")),2)</f>
        <v>7.61</v>
      </c>
      <c r="D19" s="159">
        <f>ROUND(VALUE(SUBSTITUTE(実質収支比率等に係る経年分析!H$48,"▲","-")),2)</f>
        <v>12.01</v>
      </c>
      <c r="E19" s="159">
        <f>ROUND(VALUE(SUBSTITUTE(実質収支比率等に係る経年分析!I$48,"▲","-")),2)</f>
        <v>9.1199999999999992</v>
      </c>
      <c r="F19" s="159">
        <f>ROUND(VALUE(SUBSTITUTE(実質収支比率等に係る経年分析!J$48,"▲","-")),2)</f>
        <v>8.4</v>
      </c>
    </row>
    <row r="20" spans="1:11">
      <c r="A20" s="159" t="s">
        <v>49</v>
      </c>
      <c r="B20" s="159">
        <f>ROUND(VALUE(SUBSTITUTE(実質収支比率等に係る経年分析!F$47,"▲","-")),2)</f>
        <v>14.32</v>
      </c>
      <c r="C20" s="159">
        <f>ROUND(VALUE(SUBSTITUTE(実質収支比率等に係る経年分析!G$47,"▲","-")),2)</f>
        <v>14.62</v>
      </c>
      <c r="D20" s="159">
        <f>ROUND(VALUE(SUBSTITUTE(実質収支比率等に係る経年分析!H$47,"▲","-")),2)</f>
        <v>15.34</v>
      </c>
      <c r="E20" s="159">
        <f>ROUND(VALUE(SUBSTITUTE(実質収支比率等に係る経年分析!I$47,"▲","-")),2)</f>
        <v>13.96</v>
      </c>
      <c r="F20" s="159">
        <f>ROUND(VALUE(SUBSTITUTE(実質収支比率等に係る経年分析!J$47,"▲","-")),2)</f>
        <v>10.82</v>
      </c>
    </row>
    <row r="21" spans="1:11">
      <c r="A21" s="159" t="s">
        <v>50</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-3.97</v>
      </c>
      <c r="D21" s="159">
        <f>IF(ISNUMBER(VALUE(SUBSTITUTE(実質収支比率等に係る経年分析!H$49,"▲","-"))),ROUND(VALUE(SUBSTITUTE(実質収支比率等に係る経年分析!H$49,"▲","-")),2),NA())</f>
        <v>5.75</v>
      </c>
      <c r="E21" s="159">
        <f>IF(ISNUMBER(VALUE(SUBSTITUTE(実質収支比率等に係る経年分析!I$49,"▲","-"))),ROUND(VALUE(SUBSTITUTE(実質収支比率等に係る経年分析!I$49,"▲","-")),2),NA())</f>
        <v>-4.62</v>
      </c>
      <c r="F21" s="159">
        <f>IF(ISNUMBER(VALUE(SUBSTITUTE(実質収支比率等に係る経年分析!J$49,"▲","-"))),ROUND(VALUE(SUBSTITUTE(実質収支比率等に係る経年分析!J$49,"▲","-")),2),NA())</f>
        <v>-3.39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幸手駅西口土地区画整理事業特別会計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4.6900000000000004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4.8600000000000003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8.09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15.03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1169</v>
      </c>
      <c r="E42" s="161"/>
      <c r="F42" s="161"/>
      <c r="G42" s="161">
        <f>'実質公債費比率（分子）の構造'!L$52</f>
        <v>1241</v>
      </c>
      <c r="H42" s="161"/>
      <c r="I42" s="161"/>
      <c r="J42" s="161">
        <f>'実質公債費比率（分子）の構造'!M$52</f>
        <v>1178</v>
      </c>
      <c r="K42" s="161"/>
      <c r="L42" s="161"/>
      <c r="M42" s="161">
        <f>'実質公債費比率（分子）の構造'!N$52</f>
        <v>1169</v>
      </c>
      <c r="N42" s="161"/>
      <c r="O42" s="161"/>
      <c r="P42" s="161">
        <f>'実質公債費比率（分子）の構造'!O$52</f>
        <v>1249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328</v>
      </c>
      <c r="C46" s="161"/>
      <c r="D46" s="161"/>
      <c r="E46" s="161">
        <f>'実質公債費比率（分子）の構造'!L$48</f>
        <v>358</v>
      </c>
      <c r="F46" s="161"/>
      <c r="G46" s="161"/>
      <c r="H46" s="161">
        <f>'実質公債費比率（分子）の構造'!M$48</f>
        <v>385</v>
      </c>
      <c r="I46" s="161"/>
      <c r="J46" s="161"/>
      <c r="K46" s="161">
        <f>'実質公債費比率（分子）の構造'!N$48</f>
        <v>357</v>
      </c>
      <c r="L46" s="161"/>
      <c r="M46" s="161"/>
      <c r="N46" s="161">
        <f>'実質公債費比率（分子）の構造'!O$48</f>
        <v>368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1216</v>
      </c>
      <c r="C49" s="161"/>
      <c r="D49" s="161"/>
      <c r="E49" s="161">
        <f>'実質公債費比率（分子）の構造'!L$45</f>
        <v>1278</v>
      </c>
      <c r="F49" s="161"/>
      <c r="G49" s="161"/>
      <c r="H49" s="161">
        <f>'実質公債費比率（分子）の構造'!M$45</f>
        <v>1141</v>
      </c>
      <c r="I49" s="161"/>
      <c r="J49" s="161"/>
      <c r="K49" s="161">
        <f>'実質公債費比率（分子）の構造'!N$45</f>
        <v>1160</v>
      </c>
      <c r="L49" s="161"/>
      <c r="M49" s="161"/>
      <c r="N49" s="161">
        <f>'実質公債費比率（分子）の構造'!O$45</f>
        <v>1184</v>
      </c>
      <c r="O49" s="161"/>
      <c r="P49" s="161"/>
    </row>
    <row r="50" spans="1:16">
      <c r="A50" s="161" t="s">
        <v>65</v>
      </c>
      <c r="B50" s="161" t="e">
        <f>NA()</f>
        <v>#N/A</v>
      </c>
      <c r="C50" s="161">
        <f>IF(ISNUMBER('実質公債費比率（分子）の構造'!K$53),'実質公債費比率（分子）の構造'!K$53,NA())</f>
        <v>376</v>
      </c>
      <c r="D50" s="161" t="e">
        <f>NA()</f>
        <v>#N/A</v>
      </c>
      <c r="E50" s="161" t="e">
        <f>NA()</f>
        <v>#N/A</v>
      </c>
      <c r="F50" s="161">
        <f>IF(ISNUMBER('実質公債費比率（分子）の構造'!L$53),'実質公債費比率（分子）の構造'!L$53,NA())</f>
        <v>396</v>
      </c>
      <c r="G50" s="161" t="e">
        <f>NA()</f>
        <v>#N/A</v>
      </c>
      <c r="H50" s="161" t="e">
        <f>NA()</f>
        <v>#N/A</v>
      </c>
      <c r="I50" s="161">
        <f>IF(ISNUMBER('実質公債費比率（分子）の構造'!M$53),'実質公債費比率（分子）の構造'!M$53,NA())</f>
        <v>348</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12621</v>
      </c>
      <c r="E56" s="160"/>
      <c r="F56" s="160"/>
      <c r="G56" s="160">
        <f>'将来負担比率（分子）の構造'!J$52</f>
        <v>12991</v>
      </c>
      <c r="H56" s="160"/>
      <c r="I56" s="160"/>
      <c r="J56" s="160">
        <f>'将来負担比率（分子）の構造'!K$52</f>
        <v>13244</v>
      </c>
      <c r="K56" s="160"/>
      <c r="L56" s="160"/>
      <c r="M56" s="160">
        <f>'将来負担比率（分子）の構造'!L$52</f>
        <v>13327</v>
      </c>
      <c r="N56" s="160"/>
      <c r="O56" s="160"/>
      <c r="P56" s="160">
        <f>'将来負担比率（分子）の構造'!M$52</f>
        <v>13693</v>
      </c>
    </row>
    <row r="57" spans="1:16">
      <c r="A57" s="160" t="s">
        <v>36</v>
      </c>
      <c r="B57" s="160"/>
      <c r="C57" s="160"/>
      <c r="D57" s="160">
        <f>'将来負担比率（分子）の構造'!I$51</f>
        <v>1752</v>
      </c>
      <c r="E57" s="160"/>
      <c r="F57" s="160"/>
      <c r="G57" s="160">
        <f>'将来負担比率（分子）の構造'!J$51</f>
        <v>1718</v>
      </c>
      <c r="H57" s="160"/>
      <c r="I57" s="160"/>
      <c r="J57" s="160">
        <f>'将来負担比率（分子）の構造'!K$51</f>
        <v>1677</v>
      </c>
      <c r="K57" s="160"/>
      <c r="L57" s="160"/>
      <c r="M57" s="160">
        <f>'将来負担比率（分子）の構造'!L$51</f>
        <v>1470</v>
      </c>
      <c r="N57" s="160"/>
      <c r="O57" s="160"/>
      <c r="P57" s="160">
        <f>'将来負担比率（分子）の構造'!M$51</f>
        <v>1448</v>
      </c>
    </row>
    <row r="58" spans="1:16">
      <c r="A58" s="160" t="s">
        <v>35</v>
      </c>
      <c r="B58" s="160"/>
      <c r="C58" s="160"/>
      <c r="D58" s="160">
        <f>'将来負担比率（分子）の構造'!I$50</f>
        <v>3867</v>
      </c>
      <c r="E58" s="160"/>
      <c r="F58" s="160"/>
      <c r="G58" s="160">
        <f>'将来負担比率（分子）の構造'!J$50</f>
        <v>4342</v>
      </c>
      <c r="H58" s="160"/>
      <c r="I58" s="160"/>
      <c r="J58" s="160">
        <f>'将来負担比率（分子）の構造'!K$50</f>
        <v>4498</v>
      </c>
      <c r="K58" s="160"/>
      <c r="L58" s="160"/>
      <c r="M58" s="160">
        <f>'将来負担比率（分子）の構造'!L$50</f>
        <v>4008</v>
      </c>
      <c r="N58" s="160"/>
      <c r="O58" s="160"/>
      <c r="P58" s="160">
        <f>'将来負担比率（分子）の構造'!M$50</f>
        <v>3053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796</v>
      </c>
      <c r="C61" s="160"/>
      <c r="D61" s="160"/>
      <c r="E61" s="160">
        <f>'将来負担比率（分子）の構造'!J$46</f>
        <v>766</v>
      </c>
      <c r="F61" s="160"/>
      <c r="G61" s="160"/>
      <c r="H61" s="160">
        <f>'将来負担比率（分子）の構造'!K$46</f>
        <v>768</v>
      </c>
      <c r="I61" s="160"/>
      <c r="J61" s="160"/>
      <c r="K61" s="160">
        <f>'将来負担比率（分子）の構造'!L$46</f>
        <v>782</v>
      </c>
      <c r="L61" s="160"/>
      <c r="M61" s="160"/>
      <c r="N61" s="160">
        <f>'将来負担比率（分子）の構造'!M$46</f>
        <v>658</v>
      </c>
      <c r="O61" s="160"/>
      <c r="P61" s="160"/>
    </row>
    <row r="62" spans="1:16">
      <c r="A62" s="160" t="s">
        <v>29</v>
      </c>
      <c r="B62" s="160">
        <f>'将来負担比率（分子）の構造'!I$45</f>
        <v>2246</v>
      </c>
      <c r="C62" s="160"/>
      <c r="D62" s="160"/>
      <c r="E62" s="160">
        <f>'将来負担比率（分子）の構造'!J$45</f>
        <v>2519</v>
      </c>
      <c r="F62" s="160"/>
      <c r="G62" s="160"/>
      <c r="H62" s="160">
        <f>'将来負担比率（分子）の構造'!K$45</f>
        <v>1836</v>
      </c>
      <c r="I62" s="160"/>
      <c r="J62" s="160"/>
      <c r="K62" s="160">
        <f>'将来負担比率（分子）の構造'!L$45</f>
        <v>1821</v>
      </c>
      <c r="L62" s="160"/>
      <c r="M62" s="160"/>
      <c r="N62" s="160">
        <f>'将来負担比率（分子）の構造'!M$45</f>
        <v>1758</v>
      </c>
      <c r="O62" s="160"/>
      <c r="P62" s="160"/>
    </row>
    <row r="63" spans="1:16">
      <c r="A63" s="160" t="s">
        <v>28</v>
      </c>
      <c r="B63" s="160">
        <f>'将来負担比率（分子）の構造'!I$44</f>
        <v>14</v>
      </c>
      <c r="C63" s="160"/>
      <c r="D63" s="160"/>
      <c r="E63" s="160">
        <f>'将来負担比率（分子）の構造'!J$44</f>
        <v>188</v>
      </c>
      <c r="F63" s="160"/>
      <c r="G63" s="160"/>
      <c r="H63" s="160">
        <f>'将来負担比率（分子）の構造'!K$44</f>
        <v>184</v>
      </c>
      <c r="I63" s="160"/>
      <c r="J63" s="160"/>
      <c r="K63" s="160">
        <f>'将来負担比率（分子）の構造'!L$44</f>
        <v>162</v>
      </c>
      <c r="L63" s="160"/>
      <c r="M63" s="160"/>
      <c r="N63" s="160">
        <f>'将来負担比率（分子）の構造'!M$44</f>
        <v>139</v>
      </c>
      <c r="O63" s="160"/>
      <c r="P63" s="160"/>
    </row>
    <row r="64" spans="1:16">
      <c r="A64" s="160" t="s">
        <v>27</v>
      </c>
      <c r="B64" s="160">
        <f>'将来負担比率（分子）の構造'!I$43</f>
        <v>4053</v>
      </c>
      <c r="C64" s="160"/>
      <c r="D64" s="160"/>
      <c r="E64" s="160">
        <f>'将来負担比率（分子）の構造'!J$43</f>
        <v>4095</v>
      </c>
      <c r="F64" s="160"/>
      <c r="G64" s="160"/>
      <c r="H64" s="160">
        <f>'将来負担比率（分子）の構造'!K$43</f>
        <v>4221</v>
      </c>
      <c r="I64" s="160"/>
      <c r="J64" s="160"/>
      <c r="K64" s="160">
        <f>'将来負担比率（分子）の構造'!L$43</f>
        <v>4298</v>
      </c>
      <c r="L64" s="160"/>
      <c r="M64" s="160"/>
      <c r="N64" s="160">
        <f>'将来負担比率（分子）の構造'!M$43</f>
        <v>4279</v>
      </c>
      <c r="O64" s="160"/>
      <c r="P64" s="160"/>
    </row>
    <row r="65" spans="1:16">
      <c r="A65" s="160" t="s">
        <v>26</v>
      </c>
      <c r="B65" s="160">
        <f>'将来負担比率（分子）の構造'!I$42</f>
        <v>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12074</v>
      </c>
      <c r="C66" s="160"/>
      <c r="D66" s="160"/>
      <c r="E66" s="160">
        <f>'将来負担比率（分子）の構造'!J$41</f>
        <v>12688</v>
      </c>
      <c r="F66" s="160"/>
      <c r="G66" s="160"/>
      <c r="H66" s="160">
        <f>'将来負担比率（分子）の構造'!K$41</f>
        <v>13159</v>
      </c>
      <c r="I66" s="160"/>
      <c r="J66" s="160"/>
      <c r="K66" s="160">
        <f>'将来負担比率（分子）の構造'!L$41</f>
        <v>13428</v>
      </c>
      <c r="L66" s="160"/>
      <c r="M66" s="160"/>
      <c r="N66" s="160">
        <f>'将来負担比率（分子）の構造'!M$41</f>
        <v>13891</v>
      </c>
      <c r="O66" s="160"/>
      <c r="P66" s="160"/>
    </row>
    <row r="67" spans="1:16">
      <c r="A67" s="160" t="s">
        <v>69</v>
      </c>
      <c r="B67" s="160" t="e">
        <f>NA()</f>
        <v>#N/A</v>
      </c>
      <c r="C67" s="160">
        <f>IF(ISNUMBER('将来負担比率（分子）の構造'!I$53), IF('将来負担比率（分子）の構造'!I$53 &lt; 0, 0, '将来負担比率（分子）の構造'!I$53), NA())</f>
        <v>945</v>
      </c>
      <c r="D67" s="160" t="e">
        <f>NA()</f>
        <v>#N/A</v>
      </c>
      <c r="E67" s="160" t="e">
        <f>NA()</f>
        <v>#N/A</v>
      </c>
      <c r="F67" s="160">
        <f>IF(ISNUMBER('将来負担比率（分子）の構造'!J$53), IF('将来負担比率（分子）の構造'!J$53 &lt; 0, 0, '将来負担比率（分子）の構造'!J$53), NA())</f>
        <v>1205</v>
      </c>
      <c r="G67" s="160" t="e">
        <f>NA()</f>
        <v>#N/A</v>
      </c>
      <c r="H67" s="160" t="e">
        <f>NA()</f>
        <v>#N/A</v>
      </c>
      <c r="I67" s="160">
        <f>IF(ISNUMBER('将来負担比率（分子）の構造'!K$53), IF('将来負担比率（分子）の構造'!K$53 &lt; 0, 0, '将来負担比率（分子）の構造'!K$53), NA())</f>
        <v>748</v>
      </c>
      <c r="J67" s="160" t="e">
        <f>NA()</f>
        <v>#N/A</v>
      </c>
      <c r="K67" s="160" t="e">
        <f>NA()</f>
        <v>#N/A</v>
      </c>
      <c r="L67" s="160">
        <f>IF(ISNUMBER('将来負担比率（分子）の構造'!L$53), IF('将来負担比率（分子）の構造'!L$53 &lt; 0, 0, '将来負担比率（分子）の構造'!L$53), NA())</f>
        <v>1685</v>
      </c>
      <c r="M67" s="160" t="e">
        <f>NA()</f>
        <v>#N/A</v>
      </c>
      <c r="N67" s="160" t="e">
        <f>NA()</f>
        <v>#N/A</v>
      </c>
      <c r="O67" s="160">
        <f>IF(ISNUMBER('将来負担比率（分子）の構造'!M$53), IF('将来負担比率（分子）の構造'!M$53 &lt; 0, 0, '将来負担比率（分子）の構造'!M$53), NA())</f>
        <v>2532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1552</v>
      </c>
      <c r="C72" s="164">
        <f>基金残高に係る経年分析!G55</f>
        <v>1395</v>
      </c>
      <c r="D72" s="164">
        <f>基金残高に係る経年分析!H55</f>
        <v>1103</v>
      </c>
    </row>
    <row r="73" spans="1:16">
      <c r="A73" s="163" t="s">
        <v>72</v>
      </c>
      <c r="B73" s="164">
        <f>基金残高に係る経年分析!F56</f>
        <v>403</v>
      </c>
      <c r="C73" s="164">
        <f>基金残高に係る経年分析!G56</f>
        <v>413</v>
      </c>
      <c r="D73" s="164">
        <f>基金残高に係る経年分析!H56</f>
        <v>378</v>
      </c>
    </row>
    <row r="74" spans="1:16">
      <c r="A74" s="163" t="s">
        <v>73</v>
      </c>
      <c r="B74" s="164">
        <f>基金残高に係る経年分析!F57</f>
        <v>1451</v>
      </c>
      <c r="C74" s="164">
        <f>基金残高に係る経年分析!G57</f>
        <v>1156</v>
      </c>
      <c r="D74" s="164">
        <f>基金残高に係る経年分析!H57</f>
        <v>623</v>
      </c>
    </row>
  </sheetData>
  <sheetProtection algorithmName="SHA-512" hashValue="HR9B8Y2V/l1udszJxiMD4x1lxZaXNSHp93g5rIqLw4quiVidpkk9KU3zeydvGqO6yKsA2A+85h8823BUWcQvfA==" saltValue="89bNq9RH51iPMrI/90Wx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W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6393649</v>
      </c>
      <c r="S5" s="649"/>
      <c r="T5" s="649"/>
      <c r="U5" s="649"/>
      <c r="V5" s="649"/>
      <c r="W5" s="649"/>
      <c r="X5" s="649"/>
      <c r="Y5" s="650"/>
      <c r="Z5" s="651">
        <v>34.700000000000003</v>
      </c>
      <c r="AA5" s="651"/>
      <c r="AB5" s="651"/>
      <c r="AC5" s="651"/>
      <c r="AD5" s="652">
        <v>6095562</v>
      </c>
      <c r="AE5" s="652"/>
      <c r="AF5" s="652"/>
      <c r="AG5" s="652"/>
      <c r="AH5" s="652"/>
      <c r="AI5" s="652"/>
      <c r="AJ5" s="652"/>
      <c r="AK5" s="652"/>
      <c r="AL5" s="653">
        <v>63.4</v>
      </c>
      <c r="AM5" s="654"/>
      <c r="AN5" s="654"/>
      <c r="AO5" s="655"/>
      <c r="AP5" s="645" t="s">
        <v>220</v>
      </c>
      <c r="AQ5" s="646"/>
      <c r="AR5" s="646"/>
      <c r="AS5" s="646"/>
      <c r="AT5" s="646"/>
      <c r="AU5" s="646"/>
      <c r="AV5" s="646"/>
      <c r="AW5" s="646"/>
      <c r="AX5" s="646"/>
      <c r="AY5" s="646"/>
      <c r="AZ5" s="646"/>
      <c r="BA5" s="646"/>
      <c r="BB5" s="646"/>
      <c r="BC5" s="646"/>
      <c r="BD5" s="646"/>
      <c r="BE5" s="646"/>
      <c r="BF5" s="647"/>
      <c r="BG5" s="659">
        <v>6095562</v>
      </c>
      <c r="BH5" s="660"/>
      <c r="BI5" s="660"/>
      <c r="BJ5" s="660"/>
      <c r="BK5" s="660"/>
      <c r="BL5" s="660"/>
      <c r="BM5" s="660"/>
      <c r="BN5" s="661"/>
      <c r="BO5" s="662">
        <v>95.3</v>
      </c>
      <c r="BP5" s="662"/>
      <c r="BQ5" s="662"/>
      <c r="BR5" s="662"/>
      <c r="BS5" s="663">
        <v>30154</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173788</v>
      </c>
      <c r="S6" s="660"/>
      <c r="T6" s="660"/>
      <c r="U6" s="660"/>
      <c r="V6" s="660"/>
      <c r="W6" s="660"/>
      <c r="X6" s="660"/>
      <c r="Y6" s="661"/>
      <c r="Z6" s="662">
        <v>0.9</v>
      </c>
      <c r="AA6" s="662"/>
      <c r="AB6" s="662"/>
      <c r="AC6" s="662"/>
      <c r="AD6" s="663">
        <v>173788</v>
      </c>
      <c r="AE6" s="663"/>
      <c r="AF6" s="663"/>
      <c r="AG6" s="663"/>
      <c r="AH6" s="663"/>
      <c r="AI6" s="663"/>
      <c r="AJ6" s="663"/>
      <c r="AK6" s="663"/>
      <c r="AL6" s="664">
        <v>1.8</v>
      </c>
      <c r="AM6" s="665"/>
      <c r="AN6" s="665"/>
      <c r="AO6" s="666"/>
      <c r="AP6" s="656" t="s">
        <v>225</v>
      </c>
      <c r="AQ6" s="657"/>
      <c r="AR6" s="657"/>
      <c r="AS6" s="657"/>
      <c r="AT6" s="657"/>
      <c r="AU6" s="657"/>
      <c r="AV6" s="657"/>
      <c r="AW6" s="657"/>
      <c r="AX6" s="657"/>
      <c r="AY6" s="657"/>
      <c r="AZ6" s="657"/>
      <c r="BA6" s="657"/>
      <c r="BB6" s="657"/>
      <c r="BC6" s="657"/>
      <c r="BD6" s="657"/>
      <c r="BE6" s="657"/>
      <c r="BF6" s="658"/>
      <c r="BG6" s="659">
        <v>6095562</v>
      </c>
      <c r="BH6" s="660"/>
      <c r="BI6" s="660"/>
      <c r="BJ6" s="660"/>
      <c r="BK6" s="660"/>
      <c r="BL6" s="660"/>
      <c r="BM6" s="660"/>
      <c r="BN6" s="661"/>
      <c r="BO6" s="662">
        <v>95.3</v>
      </c>
      <c r="BP6" s="662"/>
      <c r="BQ6" s="662"/>
      <c r="BR6" s="662"/>
      <c r="BS6" s="663">
        <v>30154</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160111</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160111</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9371</v>
      </c>
      <c r="S7" s="660"/>
      <c r="T7" s="660"/>
      <c r="U7" s="660"/>
      <c r="V7" s="660"/>
      <c r="W7" s="660"/>
      <c r="X7" s="660"/>
      <c r="Y7" s="661"/>
      <c r="Z7" s="662">
        <v>0.1</v>
      </c>
      <c r="AA7" s="662"/>
      <c r="AB7" s="662"/>
      <c r="AC7" s="662"/>
      <c r="AD7" s="663">
        <v>9371</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2914483</v>
      </c>
      <c r="BH7" s="660"/>
      <c r="BI7" s="660"/>
      <c r="BJ7" s="660"/>
      <c r="BK7" s="660"/>
      <c r="BL7" s="660"/>
      <c r="BM7" s="660"/>
      <c r="BN7" s="661"/>
      <c r="BO7" s="662">
        <v>45.6</v>
      </c>
      <c r="BP7" s="662"/>
      <c r="BQ7" s="662"/>
      <c r="BR7" s="662"/>
      <c r="BS7" s="663">
        <v>30154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1613774</v>
      </c>
      <c r="CS7" s="660"/>
      <c r="CT7" s="660"/>
      <c r="CU7" s="660"/>
      <c r="CV7" s="660"/>
      <c r="CW7" s="660"/>
      <c r="CX7" s="660"/>
      <c r="CY7" s="661"/>
      <c r="CZ7" s="662">
        <v>9.4</v>
      </c>
      <c r="DA7" s="662"/>
      <c r="DB7" s="662"/>
      <c r="DC7" s="662"/>
      <c r="DD7" s="668">
        <v>39853</v>
      </c>
      <c r="DE7" s="660"/>
      <c r="DF7" s="660"/>
      <c r="DG7" s="660"/>
      <c r="DH7" s="660"/>
      <c r="DI7" s="660"/>
      <c r="DJ7" s="660"/>
      <c r="DK7" s="660"/>
      <c r="DL7" s="660"/>
      <c r="DM7" s="660"/>
      <c r="DN7" s="660"/>
      <c r="DO7" s="660"/>
      <c r="DP7" s="661"/>
      <c r="DQ7" s="668">
        <v>1445245</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31967</v>
      </c>
      <c r="S8" s="660"/>
      <c r="T8" s="660"/>
      <c r="U8" s="660"/>
      <c r="V8" s="660"/>
      <c r="W8" s="660"/>
      <c r="X8" s="660"/>
      <c r="Y8" s="661"/>
      <c r="Z8" s="662">
        <v>0.2</v>
      </c>
      <c r="AA8" s="662"/>
      <c r="AB8" s="662"/>
      <c r="AC8" s="662"/>
      <c r="AD8" s="663">
        <v>31967</v>
      </c>
      <c r="AE8" s="663"/>
      <c r="AF8" s="663"/>
      <c r="AG8" s="663"/>
      <c r="AH8" s="663"/>
      <c r="AI8" s="663"/>
      <c r="AJ8" s="663"/>
      <c r="AK8" s="663"/>
      <c r="AL8" s="664">
        <v>0.3</v>
      </c>
      <c r="AM8" s="665"/>
      <c r="AN8" s="665"/>
      <c r="AO8" s="666"/>
      <c r="AP8" s="656" t="s">
        <v>231</v>
      </c>
      <c r="AQ8" s="657"/>
      <c r="AR8" s="657"/>
      <c r="AS8" s="657"/>
      <c r="AT8" s="657"/>
      <c r="AU8" s="657"/>
      <c r="AV8" s="657"/>
      <c r="AW8" s="657"/>
      <c r="AX8" s="657"/>
      <c r="AY8" s="657"/>
      <c r="AZ8" s="657"/>
      <c r="BA8" s="657"/>
      <c r="BB8" s="657"/>
      <c r="BC8" s="657"/>
      <c r="BD8" s="657"/>
      <c r="BE8" s="657"/>
      <c r="BF8" s="658"/>
      <c r="BG8" s="659">
        <v>73945</v>
      </c>
      <c r="BH8" s="660"/>
      <c r="BI8" s="660"/>
      <c r="BJ8" s="660"/>
      <c r="BK8" s="660"/>
      <c r="BL8" s="660"/>
      <c r="BM8" s="660"/>
      <c r="BN8" s="661"/>
      <c r="BO8" s="662">
        <v>1.2</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6876054</v>
      </c>
      <c r="CS8" s="660"/>
      <c r="CT8" s="660"/>
      <c r="CU8" s="660"/>
      <c r="CV8" s="660"/>
      <c r="CW8" s="660"/>
      <c r="CX8" s="660"/>
      <c r="CY8" s="661"/>
      <c r="CZ8" s="662">
        <v>40.200000000000003</v>
      </c>
      <c r="DA8" s="662"/>
      <c r="DB8" s="662"/>
      <c r="DC8" s="662"/>
      <c r="DD8" s="668">
        <v>443378</v>
      </c>
      <c r="DE8" s="660"/>
      <c r="DF8" s="660"/>
      <c r="DG8" s="660"/>
      <c r="DH8" s="660"/>
      <c r="DI8" s="660"/>
      <c r="DJ8" s="660"/>
      <c r="DK8" s="660"/>
      <c r="DL8" s="660"/>
      <c r="DM8" s="660"/>
      <c r="DN8" s="660"/>
      <c r="DO8" s="660"/>
      <c r="DP8" s="661"/>
      <c r="DQ8" s="668">
        <v>3291569</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34686</v>
      </c>
      <c r="S9" s="660"/>
      <c r="T9" s="660"/>
      <c r="U9" s="660"/>
      <c r="V9" s="660"/>
      <c r="W9" s="660"/>
      <c r="X9" s="660"/>
      <c r="Y9" s="661"/>
      <c r="Z9" s="662">
        <v>0.2</v>
      </c>
      <c r="AA9" s="662"/>
      <c r="AB9" s="662"/>
      <c r="AC9" s="662"/>
      <c r="AD9" s="663">
        <v>34686</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2457326</v>
      </c>
      <c r="BH9" s="660"/>
      <c r="BI9" s="660"/>
      <c r="BJ9" s="660"/>
      <c r="BK9" s="660"/>
      <c r="BL9" s="660"/>
      <c r="BM9" s="660"/>
      <c r="BN9" s="661"/>
      <c r="BO9" s="662">
        <v>38.4</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1191362</v>
      </c>
      <c r="CS9" s="660"/>
      <c r="CT9" s="660"/>
      <c r="CU9" s="660"/>
      <c r="CV9" s="660"/>
      <c r="CW9" s="660"/>
      <c r="CX9" s="660"/>
      <c r="CY9" s="661"/>
      <c r="CZ9" s="662">
        <v>7</v>
      </c>
      <c r="DA9" s="662"/>
      <c r="DB9" s="662"/>
      <c r="DC9" s="662"/>
      <c r="DD9" s="668">
        <v>93463</v>
      </c>
      <c r="DE9" s="660"/>
      <c r="DF9" s="660"/>
      <c r="DG9" s="660"/>
      <c r="DH9" s="660"/>
      <c r="DI9" s="660"/>
      <c r="DJ9" s="660"/>
      <c r="DK9" s="660"/>
      <c r="DL9" s="660"/>
      <c r="DM9" s="660"/>
      <c r="DN9" s="660"/>
      <c r="DO9" s="660"/>
      <c r="DP9" s="661"/>
      <c r="DQ9" s="668">
        <v>959628</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232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125225</v>
      </c>
      <c r="BH10" s="660"/>
      <c r="BI10" s="660"/>
      <c r="BJ10" s="660"/>
      <c r="BK10" s="660"/>
      <c r="BL10" s="660"/>
      <c r="BM10" s="660"/>
      <c r="BN10" s="661"/>
      <c r="BO10" s="662">
        <v>2</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22530</v>
      </c>
      <c r="CS10" s="660"/>
      <c r="CT10" s="660"/>
      <c r="CU10" s="660"/>
      <c r="CV10" s="660"/>
      <c r="CW10" s="660"/>
      <c r="CX10" s="660"/>
      <c r="CY10" s="661"/>
      <c r="CZ10" s="662">
        <v>0.1</v>
      </c>
      <c r="DA10" s="662"/>
      <c r="DB10" s="662"/>
      <c r="DC10" s="662"/>
      <c r="DD10" s="668" t="s">
        <v>122</v>
      </c>
      <c r="DE10" s="660"/>
      <c r="DF10" s="660"/>
      <c r="DG10" s="660"/>
      <c r="DH10" s="660"/>
      <c r="DI10" s="660"/>
      <c r="DJ10" s="660"/>
      <c r="DK10" s="660"/>
      <c r="DL10" s="660"/>
      <c r="DM10" s="660"/>
      <c r="DN10" s="660"/>
      <c r="DO10" s="660"/>
      <c r="DP10" s="661"/>
      <c r="DQ10" s="668">
        <v>20481</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257987</v>
      </c>
      <c r="BH11" s="660"/>
      <c r="BI11" s="660"/>
      <c r="BJ11" s="660"/>
      <c r="BK11" s="660"/>
      <c r="BL11" s="660"/>
      <c r="BM11" s="660"/>
      <c r="BN11" s="661"/>
      <c r="BO11" s="662">
        <v>4</v>
      </c>
      <c r="BP11" s="662"/>
      <c r="BQ11" s="662"/>
      <c r="BR11" s="662"/>
      <c r="BS11" s="668">
        <v>30154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185602</v>
      </c>
      <c r="CS11" s="660"/>
      <c r="CT11" s="660"/>
      <c r="CU11" s="660"/>
      <c r="CV11" s="660"/>
      <c r="CW11" s="660"/>
      <c r="CX11" s="660"/>
      <c r="CY11" s="661"/>
      <c r="CZ11" s="662">
        <v>1.1000000000000001</v>
      </c>
      <c r="DA11" s="662"/>
      <c r="DB11" s="662"/>
      <c r="DC11" s="662"/>
      <c r="DD11" s="668">
        <v>64995</v>
      </c>
      <c r="DE11" s="660"/>
      <c r="DF11" s="660"/>
      <c r="DG11" s="660"/>
      <c r="DH11" s="660"/>
      <c r="DI11" s="660"/>
      <c r="DJ11" s="660"/>
      <c r="DK11" s="660"/>
      <c r="DL11" s="660"/>
      <c r="DM11" s="660"/>
      <c r="DN11" s="660"/>
      <c r="DO11" s="660"/>
      <c r="DP11" s="661"/>
      <c r="DQ11" s="668">
        <v>146048</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793232</v>
      </c>
      <c r="S12" s="660"/>
      <c r="T12" s="660"/>
      <c r="U12" s="660"/>
      <c r="V12" s="660"/>
      <c r="W12" s="660"/>
      <c r="X12" s="660"/>
      <c r="Y12" s="661"/>
      <c r="Z12" s="662">
        <v>4.3</v>
      </c>
      <c r="AA12" s="662"/>
      <c r="AB12" s="662"/>
      <c r="AC12" s="662"/>
      <c r="AD12" s="663">
        <v>793232</v>
      </c>
      <c r="AE12" s="663"/>
      <c r="AF12" s="663"/>
      <c r="AG12" s="663"/>
      <c r="AH12" s="663"/>
      <c r="AI12" s="663"/>
      <c r="AJ12" s="663"/>
      <c r="AK12" s="663"/>
      <c r="AL12" s="664">
        <v>8.3000000000000007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2714686</v>
      </c>
      <c r="BH12" s="660"/>
      <c r="BI12" s="660"/>
      <c r="BJ12" s="660"/>
      <c r="BK12" s="660"/>
      <c r="BL12" s="660"/>
      <c r="BM12" s="660"/>
      <c r="BN12" s="661"/>
      <c r="BO12" s="662">
        <v>42.5</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204160</v>
      </c>
      <c r="CS12" s="660"/>
      <c r="CT12" s="660"/>
      <c r="CU12" s="660"/>
      <c r="CV12" s="660"/>
      <c r="CW12" s="660"/>
      <c r="CX12" s="660"/>
      <c r="CY12" s="661"/>
      <c r="CZ12" s="662">
        <v>1.2</v>
      </c>
      <c r="DA12" s="662"/>
      <c r="DB12" s="662"/>
      <c r="DC12" s="662"/>
      <c r="DD12" s="668">
        <v>77405</v>
      </c>
      <c r="DE12" s="660"/>
      <c r="DF12" s="660"/>
      <c r="DG12" s="660"/>
      <c r="DH12" s="660"/>
      <c r="DI12" s="660"/>
      <c r="DJ12" s="660"/>
      <c r="DK12" s="660"/>
      <c r="DL12" s="660"/>
      <c r="DM12" s="660"/>
      <c r="DN12" s="660"/>
      <c r="DO12" s="660"/>
      <c r="DP12" s="661"/>
      <c r="DQ12" s="668">
        <v>202415</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232</v>
      </c>
      <c r="AA13" s="662"/>
      <c r="AB13" s="662"/>
      <c r="AC13" s="662"/>
      <c r="AD13" s="663" t="s">
        <v>122</v>
      </c>
      <c r="AE13" s="663"/>
      <c r="AF13" s="663"/>
      <c r="AG13" s="663"/>
      <c r="AH13" s="663"/>
      <c r="AI13" s="663"/>
      <c r="AJ13" s="663"/>
      <c r="AK13" s="663"/>
      <c r="AL13" s="664" t="s">
        <v>232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2710443</v>
      </c>
      <c r="BH13" s="660"/>
      <c r="BI13" s="660"/>
      <c r="BJ13" s="660"/>
      <c r="BK13" s="660"/>
      <c r="BL13" s="660"/>
      <c r="BM13" s="660"/>
      <c r="BN13" s="661"/>
      <c r="BO13" s="662">
        <v>42.4</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2795079</v>
      </c>
      <c r="CS13" s="660"/>
      <c r="CT13" s="660"/>
      <c r="CU13" s="660"/>
      <c r="CV13" s="660"/>
      <c r="CW13" s="660"/>
      <c r="CX13" s="660"/>
      <c r="CY13" s="661"/>
      <c r="CZ13" s="662">
        <v>16.3</v>
      </c>
      <c r="DA13" s="662"/>
      <c r="DB13" s="662"/>
      <c r="DC13" s="662"/>
      <c r="DD13" s="668">
        <v>1588709</v>
      </c>
      <c r="DE13" s="660"/>
      <c r="DF13" s="660"/>
      <c r="DG13" s="660"/>
      <c r="DH13" s="660"/>
      <c r="DI13" s="660"/>
      <c r="DJ13" s="660"/>
      <c r="DK13" s="660"/>
      <c r="DL13" s="660"/>
      <c r="DM13" s="660"/>
      <c r="DN13" s="660"/>
      <c r="DO13" s="660"/>
      <c r="DP13" s="661"/>
      <c r="DQ13" s="668">
        <v>1546408</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109589</v>
      </c>
      <c r="BH14" s="660"/>
      <c r="BI14" s="660"/>
      <c r="BJ14" s="660"/>
      <c r="BK14" s="660"/>
      <c r="BL14" s="660"/>
      <c r="BM14" s="660"/>
      <c r="BN14" s="661"/>
      <c r="BO14" s="662">
        <v>1.7</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970940</v>
      </c>
      <c r="CS14" s="660"/>
      <c r="CT14" s="660"/>
      <c r="CU14" s="660"/>
      <c r="CV14" s="660"/>
      <c r="CW14" s="660"/>
      <c r="CX14" s="660"/>
      <c r="CY14" s="661"/>
      <c r="CZ14" s="662">
        <v>5.7</v>
      </c>
      <c r="DA14" s="662"/>
      <c r="DB14" s="662"/>
      <c r="DC14" s="662"/>
      <c r="DD14" s="668">
        <v>5094</v>
      </c>
      <c r="DE14" s="660"/>
      <c r="DF14" s="660"/>
      <c r="DG14" s="660"/>
      <c r="DH14" s="660"/>
      <c r="DI14" s="660"/>
      <c r="DJ14" s="660"/>
      <c r="DK14" s="660"/>
      <c r="DL14" s="660"/>
      <c r="DM14" s="660"/>
      <c r="DN14" s="660"/>
      <c r="DO14" s="660"/>
      <c r="DP14" s="661"/>
      <c r="DQ14" s="668">
        <v>961389</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71964</v>
      </c>
      <c r="S15" s="660"/>
      <c r="T15" s="660"/>
      <c r="U15" s="660"/>
      <c r="V15" s="660"/>
      <c r="W15" s="660"/>
      <c r="X15" s="660"/>
      <c r="Y15" s="661"/>
      <c r="Z15" s="662">
        <v>0.4</v>
      </c>
      <c r="AA15" s="662"/>
      <c r="AB15" s="662"/>
      <c r="AC15" s="662"/>
      <c r="AD15" s="663">
        <v>71964</v>
      </c>
      <c r="AE15" s="663"/>
      <c r="AF15" s="663"/>
      <c r="AG15" s="663"/>
      <c r="AH15" s="663"/>
      <c r="AI15" s="663"/>
      <c r="AJ15" s="663"/>
      <c r="AK15" s="663"/>
      <c r="AL15" s="664">
        <v>0.7</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356804</v>
      </c>
      <c r="BH15" s="660"/>
      <c r="BI15" s="660"/>
      <c r="BJ15" s="660"/>
      <c r="BK15" s="660"/>
      <c r="BL15" s="660"/>
      <c r="BM15" s="660"/>
      <c r="BN15" s="661"/>
      <c r="BO15" s="662">
        <v>5.6</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1910646</v>
      </c>
      <c r="CS15" s="660"/>
      <c r="CT15" s="660"/>
      <c r="CU15" s="660"/>
      <c r="CV15" s="660"/>
      <c r="CW15" s="660"/>
      <c r="CX15" s="660"/>
      <c r="CY15" s="661"/>
      <c r="CZ15" s="662">
        <v>11.2</v>
      </c>
      <c r="DA15" s="662"/>
      <c r="DB15" s="662"/>
      <c r="DC15" s="662"/>
      <c r="DD15" s="668">
        <v>428502</v>
      </c>
      <c r="DE15" s="660"/>
      <c r="DF15" s="660"/>
      <c r="DG15" s="660"/>
      <c r="DH15" s="660"/>
      <c r="DI15" s="660"/>
      <c r="DJ15" s="660"/>
      <c r="DK15" s="660"/>
      <c r="DL15" s="660"/>
      <c r="DM15" s="660"/>
      <c r="DN15" s="660"/>
      <c r="DO15" s="660"/>
      <c r="DP15" s="661"/>
      <c r="DQ15" s="668">
        <v>1543050</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232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232</v>
      </c>
      <c r="DA16" s="662"/>
      <c r="DB16" s="662"/>
      <c r="DC16" s="662"/>
      <c r="DD16" s="668" t="s">
        <v>122</v>
      </c>
      <c r="DE16" s="660"/>
      <c r="DF16" s="660"/>
      <c r="DG16" s="660"/>
      <c r="DH16" s="660"/>
      <c r="DI16" s="660"/>
      <c r="DJ16" s="660"/>
      <c r="DK16" s="660"/>
      <c r="DL16" s="660"/>
      <c r="DM16" s="660"/>
      <c r="DN16" s="660"/>
      <c r="DO16" s="660"/>
      <c r="DP16" s="661"/>
      <c r="DQ16" s="668" t="s">
        <v>232</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35326</v>
      </c>
      <c r="S17" s="660"/>
      <c r="T17" s="660"/>
      <c r="U17" s="660"/>
      <c r="V17" s="660"/>
      <c r="W17" s="660"/>
      <c r="X17" s="660"/>
      <c r="Y17" s="661"/>
      <c r="Z17" s="662">
        <v>0.2</v>
      </c>
      <c r="AA17" s="662"/>
      <c r="AB17" s="662"/>
      <c r="AC17" s="662"/>
      <c r="AD17" s="663">
        <v>35326</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1183847</v>
      </c>
      <c r="CS17" s="660"/>
      <c r="CT17" s="660"/>
      <c r="CU17" s="660"/>
      <c r="CV17" s="660"/>
      <c r="CW17" s="660"/>
      <c r="CX17" s="660"/>
      <c r="CY17" s="661"/>
      <c r="CZ17" s="662">
        <v>6.9</v>
      </c>
      <c r="DA17" s="662"/>
      <c r="DB17" s="662"/>
      <c r="DC17" s="662"/>
      <c r="DD17" s="668" t="s">
        <v>232</v>
      </c>
      <c r="DE17" s="660"/>
      <c r="DF17" s="660"/>
      <c r="DG17" s="660"/>
      <c r="DH17" s="660"/>
      <c r="DI17" s="660"/>
      <c r="DJ17" s="660"/>
      <c r="DK17" s="660"/>
      <c r="DL17" s="660"/>
      <c r="DM17" s="660"/>
      <c r="DN17" s="660"/>
      <c r="DO17" s="660"/>
      <c r="DP17" s="661"/>
      <c r="DQ17" s="668">
        <v>1183847</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2463454</v>
      </c>
      <c r="S18" s="660"/>
      <c r="T18" s="660"/>
      <c r="U18" s="660"/>
      <c r="V18" s="660"/>
      <c r="W18" s="660"/>
      <c r="X18" s="660"/>
      <c r="Y18" s="661"/>
      <c r="Z18" s="662">
        <v>13.4</v>
      </c>
      <c r="AA18" s="662"/>
      <c r="AB18" s="662"/>
      <c r="AC18" s="662"/>
      <c r="AD18" s="663">
        <v>2226890</v>
      </c>
      <c r="AE18" s="663"/>
      <c r="AF18" s="663"/>
      <c r="AG18" s="663"/>
      <c r="AH18" s="663"/>
      <c r="AI18" s="663"/>
      <c r="AJ18" s="663"/>
      <c r="AK18" s="663"/>
      <c r="AL18" s="664">
        <v>23.2</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232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2226890</v>
      </c>
      <c r="S19" s="660"/>
      <c r="T19" s="660"/>
      <c r="U19" s="660"/>
      <c r="V19" s="660"/>
      <c r="W19" s="660"/>
      <c r="X19" s="660"/>
      <c r="Y19" s="661"/>
      <c r="Z19" s="662">
        <v>12.1</v>
      </c>
      <c r="AA19" s="662"/>
      <c r="AB19" s="662"/>
      <c r="AC19" s="662"/>
      <c r="AD19" s="663">
        <v>2226890</v>
      </c>
      <c r="AE19" s="663"/>
      <c r="AF19" s="663"/>
      <c r="AG19" s="663"/>
      <c r="AH19" s="663"/>
      <c r="AI19" s="663"/>
      <c r="AJ19" s="663"/>
      <c r="AK19" s="663"/>
      <c r="AL19" s="664">
        <v>23.2</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298087</v>
      </c>
      <c r="BH19" s="660"/>
      <c r="BI19" s="660"/>
      <c r="BJ19" s="660"/>
      <c r="BK19" s="660"/>
      <c r="BL19" s="660"/>
      <c r="BM19" s="660"/>
      <c r="BN19" s="661"/>
      <c r="BO19" s="662">
        <v>4.7</v>
      </c>
      <c r="BP19" s="662"/>
      <c r="BQ19" s="662"/>
      <c r="BR19" s="662"/>
      <c r="BS19" s="668" t="s">
        <v>266</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236564</v>
      </c>
      <c r="S20" s="660"/>
      <c r="T20" s="660"/>
      <c r="U20" s="660"/>
      <c r="V20" s="660"/>
      <c r="W20" s="660"/>
      <c r="X20" s="660"/>
      <c r="Y20" s="661"/>
      <c r="Z20" s="662">
        <v>1.3</v>
      </c>
      <c r="AA20" s="662"/>
      <c r="AB20" s="662"/>
      <c r="AC20" s="662"/>
      <c r="AD20" s="663" t="s">
        <v>122</v>
      </c>
      <c r="AE20" s="663"/>
      <c r="AF20" s="663"/>
      <c r="AG20" s="663"/>
      <c r="AH20" s="663"/>
      <c r="AI20" s="663"/>
      <c r="AJ20" s="663"/>
      <c r="AK20" s="663"/>
      <c r="AL20" s="664" t="s">
        <v>266</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298087</v>
      </c>
      <c r="BH20" s="660"/>
      <c r="BI20" s="660"/>
      <c r="BJ20" s="660"/>
      <c r="BK20" s="660"/>
      <c r="BL20" s="660"/>
      <c r="BM20" s="660"/>
      <c r="BN20" s="661"/>
      <c r="BO20" s="662">
        <v>4.7</v>
      </c>
      <c r="BP20" s="662"/>
      <c r="BQ20" s="662"/>
      <c r="BR20" s="662"/>
      <c r="BS20" s="668" t="s">
        <v>122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17114105</v>
      </c>
      <c r="CS20" s="660"/>
      <c r="CT20" s="660"/>
      <c r="CU20" s="660"/>
      <c r="CV20" s="660"/>
      <c r="CW20" s="660"/>
      <c r="CX20" s="660"/>
      <c r="CY20" s="661"/>
      <c r="CZ20" s="662">
        <v>100</v>
      </c>
      <c r="DA20" s="662"/>
      <c r="DB20" s="662"/>
      <c r="DC20" s="662"/>
      <c r="DD20" s="668">
        <v>2741399</v>
      </c>
      <c r="DE20" s="660"/>
      <c r="DF20" s="660"/>
      <c r="DG20" s="660"/>
      <c r="DH20" s="660"/>
      <c r="DI20" s="660"/>
      <c r="DJ20" s="660"/>
      <c r="DK20" s="660"/>
      <c r="DL20" s="660"/>
      <c r="DM20" s="660"/>
      <c r="DN20" s="660"/>
      <c r="DO20" s="660"/>
      <c r="DP20" s="661"/>
      <c r="DQ20" s="668">
        <v>11460191</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232</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10007437</v>
      </c>
      <c r="S22" s="660"/>
      <c r="T22" s="660"/>
      <c r="U22" s="660"/>
      <c r="V22" s="660"/>
      <c r="W22" s="660"/>
      <c r="X22" s="660"/>
      <c r="Y22" s="661"/>
      <c r="Z22" s="662">
        <v>54.3</v>
      </c>
      <c r="AA22" s="662"/>
      <c r="AB22" s="662"/>
      <c r="AC22" s="662"/>
      <c r="AD22" s="663">
        <v>9472786</v>
      </c>
      <c r="AE22" s="663"/>
      <c r="AF22" s="663"/>
      <c r="AG22" s="663"/>
      <c r="AH22" s="663"/>
      <c r="AI22" s="663"/>
      <c r="AJ22" s="663"/>
      <c r="AK22" s="663"/>
      <c r="AL22" s="664">
        <v>98.6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8434</v>
      </c>
      <c r="S23" s="660"/>
      <c r="T23" s="660"/>
      <c r="U23" s="660"/>
      <c r="V23" s="660"/>
      <c r="W23" s="660"/>
      <c r="X23" s="660"/>
      <c r="Y23" s="661"/>
      <c r="Z23" s="662">
        <v>0</v>
      </c>
      <c r="AA23" s="662"/>
      <c r="AB23" s="662"/>
      <c r="AC23" s="662"/>
      <c r="AD23" s="663">
        <v>8434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298087</v>
      </c>
      <c r="BH23" s="660"/>
      <c r="BI23" s="660"/>
      <c r="BJ23" s="660"/>
      <c r="BK23" s="660"/>
      <c r="BL23" s="660"/>
      <c r="BM23" s="660"/>
      <c r="BN23" s="661"/>
      <c r="BO23" s="662">
        <v>4.7</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113638</v>
      </c>
      <c r="S24" s="660"/>
      <c r="T24" s="660"/>
      <c r="U24" s="660"/>
      <c r="V24" s="660"/>
      <c r="W24" s="660"/>
      <c r="X24" s="660"/>
      <c r="Y24" s="661"/>
      <c r="Z24" s="662">
        <v>0.6</v>
      </c>
      <c r="AA24" s="662"/>
      <c r="AB24" s="662"/>
      <c r="AC24" s="662"/>
      <c r="AD24" s="663" t="s">
        <v>232</v>
      </c>
      <c r="AE24" s="663"/>
      <c r="AF24" s="663"/>
      <c r="AG24" s="663"/>
      <c r="AH24" s="663"/>
      <c r="AI24" s="663"/>
      <c r="AJ24" s="663"/>
      <c r="AK24" s="663"/>
      <c r="AL24" s="664" t="s">
        <v>122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285</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7558347</v>
      </c>
      <c r="CS24" s="649"/>
      <c r="CT24" s="649"/>
      <c r="CU24" s="649"/>
      <c r="CV24" s="649"/>
      <c r="CW24" s="649"/>
      <c r="CX24" s="649"/>
      <c r="CY24" s="650"/>
      <c r="CZ24" s="653">
        <v>44.2</v>
      </c>
      <c r="DA24" s="654"/>
      <c r="DB24" s="654"/>
      <c r="DC24" s="673"/>
      <c r="DD24" s="692">
        <v>4699389</v>
      </c>
      <c r="DE24" s="649"/>
      <c r="DF24" s="649"/>
      <c r="DG24" s="649"/>
      <c r="DH24" s="649"/>
      <c r="DI24" s="649"/>
      <c r="DJ24" s="649"/>
      <c r="DK24" s="650"/>
      <c r="DL24" s="692">
        <v>4694206</v>
      </c>
      <c r="DM24" s="649"/>
      <c r="DN24" s="649"/>
      <c r="DO24" s="649"/>
      <c r="DP24" s="649"/>
      <c r="DQ24" s="649"/>
      <c r="DR24" s="649"/>
      <c r="DS24" s="649"/>
      <c r="DT24" s="649"/>
      <c r="DU24" s="649"/>
      <c r="DV24" s="650"/>
      <c r="DW24" s="653">
        <v>45.2</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121325</v>
      </c>
      <c r="S25" s="660"/>
      <c r="T25" s="660"/>
      <c r="U25" s="660"/>
      <c r="V25" s="660"/>
      <c r="W25" s="660"/>
      <c r="X25" s="660"/>
      <c r="Y25" s="661"/>
      <c r="Z25" s="662">
        <v>0.7</v>
      </c>
      <c r="AA25" s="662"/>
      <c r="AB25" s="662"/>
      <c r="AC25" s="662"/>
      <c r="AD25" s="663">
        <v>28298</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2458815</v>
      </c>
      <c r="CS25" s="695"/>
      <c r="CT25" s="695"/>
      <c r="CU25" s="695"/>
      <c r="CV25" s="695"/>
      <c r="CW25" s="695"/>
      <c r="CX25" s="695"/>
      <c r="CY25" s="696"/>
      <c r="CZ25" s="664">
        <v>14.4</v>
      </c>
      <c r="DA25" s="693"/>
      <c r="DB25" s="693"/>
      <c r="DC25" s="697"/>
      <c r="DD25" s="668">
        <v>2343565</v>
      </c>
      <c r="DE25" s="695"/>
      <c r="DF25" s="695"/>
      <c r="DG25" s="695"/>
      <c r="DH25" s="695"/>
      <c r="DI25" s="695"/>
      <c r="DJ25" s="695"/>
      <c r="DK25" s="696"/>
      <c r="DL25" s="668">
        <v>2340584</v>
      </c>
      <c r="DM25" s="695"/>
      <c r="DN25" s="695"/>
      <c r="DO25" s="695"/>
      <c r="DP25" s="695"/>
      <c r="DQ25" s="695"/>
      <c r="DR25" s="695"/>
      <c r="DS25" s="695"/>
      <c r="DT25" s="695"/>
      <c r="DU25" s="695"/>
      <c r="DV25" s="696"/>
      <c r="DW25" s="664">
        <v>22.6</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125164</v>
      </c>
      <c r="S26" s="660"/>
      <c r="T26" s="660"/>
      <c r="U26" s="660"/>
      <c r="V26" s="660"/>
      <c r="W26" s="660"/>
      <c r="X26" s="660"/>
      <c r="Y26" s="661"/>
      <c r="Z26" s="662">
        <v>0.7</v>
      </c>
      <c r="AA26" s="662"/>
      <c r="AB26" s="662"/>
      <c r="AC26" s="662"/>
      <c r="AD26" s="663" t="s">
        <v>122</v>
      </c>
      <c r="AE26" s="663"/>
      <c r="AF26" s="663"/>
      <c r="AG26" s="663"/>
      <c r="AH26" s="663"/>
      <c r="AI26" s="663"/>
      <c r="AJ26" s="663"/>
      <c r="AK26" s="663"/>
      <c r="AL26" s="664" t="s">
        <v>122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122</v>
      </c>
      <c r="BP26" s="662"/>
      <c r="BQ26" s="662"/>
      <c r="BR26" s="662"/>
      <c r="BS26" s="668" t="s">
        <v>285</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1671302</v>
      </c>
      <c r="CS26" s="660"/>
      <c r="CT26" s="660"/>
      <c r="CU26" s="660"/>
      <c r="CV26" s="660"/>
      <c r="CW26" s="660"/>
      <c r="CX26" s="660"/>
      <c r="CY26" s="661"/>
      <c r="CZ26" s="664">
        <v>9.8000000000000007</v>
      </c>
      <c r="DA26" s="693"/>
      <c r="DB26" s="693"/>
      <c r="DC26" s="697"/>
      <c r="DD26" s="668">
        <v>1565696</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2843845</v>
      </c>
      <c r="S27" s="660"/>
      <c r="T27" s="660"/>
      <c r="U27" s="660"/>
      <c r="V27" s="660"/>
      <c r="W27" s="660"/>
      <c r="X27" s="660"/>
      <c r="Y27" s="661"/>
      <c r="Z27" s="662">
        <v>15.4</v>
      </c>
      <c r="AA27" s="662"/>
      <c r="AB27" s="662"/>
      <c r="AC27" s="662"/>
      <c r="AD27" s="663" t="s">
        <v>122</v>
      </c>
      <c r="AE27" s="663"/>
      <c r="AF27" s="663"/>
      <c r="AG27" s="663"/>
      <c r="AH27" s="663"/>
      <c r="AI27" s="663"/>
      <c r="AJ27" s="663"/>
      <c r="AK27" s="663"/>
      <c r="AL27" s="664" t="s">
        <v>232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6393649</v>
      </c>
      <c r="BH27" s="660"/>
      <c r="BI27" s="660"/>
      <c r="BJ27" s="660"/>
      <c r="BK27" s="660"/>
      <c r="BL27" s="660"/>
      <c r="BM27" s="660"/>
      <c r="BN27" s="661"/>
      <c r="BO27" s="662">
        <v>100</v>
      </c>
      <c r="BP27" s="662"/>
      <c r="BQ27" s="662"/>
      <c r="BR27" s="662"/>
      <c r="BS27" s="668">
        <v>30154</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3915685</v>
      </c>
      <c r="CS27" s="695"/>
      <c r="CT27" s="695"/>
      <c r="CU27" s="695"/>
      <c r="CV27" s="695"/>
      <c r="CW27" s="695"/>
      <c r="CX27" s="695"/>
      <c r="CY27" s="696"/>
      <c r="CZ27" s="664">
        <v>22.9</v>
      </c>
      <c r="DA27" s="693"/>
      <c r="DB27" s="693"/>
      <c r="DC27" s="697"/>
      <c r="DD27" s="668">
        <v>1171977</v>
      </c>
      <c r="DE27" s="695"/>
      <c r="DF27" s="695"/>
      <c r="DG27" s="695"/>
      <c r="DH27" s="695"/>
      <c r="DI27" s="695"/>
      <c r="DJ27" s="695"/>
      <c r="DK27" s="696"/>
      <c r="DL27" s="668">
        <v>1169775</v>
      </c>
      <c r="DM27" s="695"/>
      <c r="DN27" s="695"/>
      <c r="DO27" s="695"/>
      <c r="DP27" s="695"/>
      <c r="DQ27" s="695"/>
      <c r="DR27" s="695"/>
      <c r="DS27" s="695"/>
      <c r="DT27" s="695"/>
      <c r="DU27" s="695"/>
      <c r="DV27" s="696"/>
      <c r="DW27" s="664">
        <v>11.3</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266</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1183847</v>
      </c>
      <c r="CS28" s="660"/>
      <c r="CT28" s="660"/>
      <c r="CU28" s="660"/>
      <c r="CV28" s="660"/>
      <c r="CW28" s="660"/>
      <c r="CX28" s="660"/>
      <c r="CY28" s="661"/>
      <c r="CZ28" s="664">
        <v>6.9</v>
      </c>
      <c r="DA28" s="693"/>
      <c r="DB28" s="693"/>
      <c r="DC28" s="697"/>
      <c r="DD28" s="668">
        <v>1183847</v>
      </c>
      <c r="DE28" s="660"/>
      <c r="DF28" s="660"/>
      <c r="DG28" s="660"/>
      <c r="DH28" s="660"/>
      <c r="DI28" s="660"/>
      <c r="DJ28" s="660"/>
      <c r="DK28" s="661"/>
      <c r="DL28" s="668">
        <v>1183847</v>
      </c>
      <c r="DM28" s="660"/>
      <c r="DN28" s="660"/>
      <c r="DO28" s="660"/>
      <c r="DP28" s="660"/>
      <c r="DQ28" s="660"/>
      <c r="DR28" s="660"/>
      <c r="DS28" s="660"/>
      <c r="DT28" s="660"/>
      <c r="DU28" s="660"/>
      <c r="DV28" s="661"/>
      <c r="DW28" s="664">
        <v>11.4</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922658</v>
      </c>
      <c r="S29" s="660"/>
      <c r="T29" s="660"/>
      <c r="U29" s="660"/>
      <c r="V29" s="660"/>
      <c r="W29" s="660"/>
      <c r="X29" s="660"/>
      <c r="Y29" s="661"/>
      <c r="Z29" s="662">
        <v>5</v>
      </c>
      <c r="AA29" s="662"/>
      <c r="AB29" s="662"/>
      <c r="AC29" s="662"/>
      <c r="AD29" s="663" t="s">
        <v>122</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1183847</v>
      </c>
      <c r="CS29" s="695"/>
      <c r="CT29" s="695"/>
      <c r="CU29" s="695"/>
      <c r="CV29" s="695"/>
      <c r="CW29" s="695"/>
      <c r="CX29" s="695"/>
      <c r="CY29" s="696"/>
      <c r="CZ29" s="664">
        <v>6.9</v>
      </c>
      <c r="DA29" s="693"/>
      <c r="DB29" s="693"/>
      <c r="DC29" s="697"/>
      <c r="DD29" s="668">
        <v>1183847</v>
      </c>
      <c r="DE29" s="695"/>
      <c r="DF29" s="695"/>
      <c r="DG29" s="695"/>
      <c r="DH29" s="695"/>
      <c r="DI29" s="695"/>
      <c r="DJ29" s="695"/>
      <c r="DK29" s="696"/>
      <c r="DL29" s="668">
        <v>1183847</v>
      </c>
      <c r="DM29" s="695"/>
      <c r="DN29" s="695"/>
      <c r="DO29" s="695"/>
      <c r="DP29" s="695"/>
      <c r="DQ29" s="695"/>
      <c r="DR29" s="695"/>
      <c r="DS29" s="695"/>
      <c r="DT29" s="695"/>
      <c r="DU29" s="695"/>
      <c r="DV29" s="696"/>
      <c r="DW29" s="664">
        <v>11.4</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37721</v>
      </c>
      <c r="S30" s="660"/>
      <c r="T30" s="660"/>
      <c r="U30" s="660"/>
      <c r="V30" s="660"/>
      <c r="W30" s="660"/>
      <c r="X30" s="660"/>
      <c r="Y30" s="661"/>
      <c r="Z30" s="662">
        <v>0.2</v>
      </c>
      <c r="AA30" s="662"/>
      <c r="AB30" s="662"/>
      <c r="AC30" s="662"/>
      <c r="AD30" s="663">
        <v>33423</v>
      </c>
      <c r="AE30" s="663"/>
      <c r="AF30" s="663"/>
      <c r="AG30" s="663"/>
      <c r="AH30" s="663"/>
      <c r="AI30" s="663"/>
      <c r="AJ30" s="663"/>
      <c r="AK30" s="663"/>
      <c r="AL30" s="664">
        <v>0.3</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99.2</v>
      </c>
      <c r="BH30" s="720"/>
      <c r="BI30" s="720"/>
      <c r="BJ30" s="720"/>
      <c r="BK30" s="720"/>
      <c r="BL30" s="720"/>
      <c r="BM30" s="654">
        <v>97.8</v>
      </c>
      <c r="BN30" s="720"/>
      <c r="BO30" s="720"/>
      <c r="BP30" s="720"/>
      <c r="BQ30" s="721"/>
      <c r="BR30" s="719">
        <v>99.1</v>
      </c>
      <c r="BS30" s="720"/>
      <c r="BT30" s="720"/>
      <c r="BU30" s="720"/>
      <c r="BV30" s="720"/>
      <c r="BW30" s="720"/>
      <c r="BX30" s="654">
        <v>97.3</v>
      </c>
      <c r="BY30" s="720"/>
      <c r="BZ30" s="720"/>
      <c r="CA30" s="720"/>
      <c r="CB30" s="721"/>
      <c r="CD30" s="724"/>
      <c r="CE30" s="725"/>
      <c r="CF30" s="674" t="s">
        <v>305</v>
      </c>
      <c r="CG30" s="675"/>
      <c r="CH30" s="675"/>
      <c r="CI30" s="675"/>
      <c r="CJ30" s="675"/>
      <c r="CK30" s="675"/>
      <c r="CL30" s="675"/>
      <c r="CM30" s="675"/>
      <c r="CN30" s="675"/>
      <c r="CO30" s="675"/>
      <c r="CP30" s="675"/>
      <c r="CQ30" s="676"/>
      <c r="CR30" s="659">
        <v>1089781</v>
      </c>
      <c r="CS30" s="660"/>
      <c r="CT30" s="660"/>
      <c r="CU30" s="660"/>
      <c r="CV30" s="660"/>
      <c r="CW30" s="660"/>
      <c r="CX30" s="660"/>
      <c r="CY30" s="661"/>
      <c r="CZ30" s="664">
        <v>6.4</v>
      </c>
      <c r="DA30" s="693"/>
      <c r="DB30" s="693"/>
      <c r="DC30" s="697"/>
      <c r="DD30" s="668">
        <v>1089781</v>
      </c>
      <c r="DE30" s="660"/>
      <c r="DF30" s="660"/>
      <c r="DG30" s="660"/>
      <c r="DH30" s="660"/>
      <c r="DI30" s="660"/>
      <c r="DJ30" s="660"/>
      <c r="DK30" s="661"/>
      <c r="DL30" s="668">
        <v>1089781</v>
      </c>
      <c r="DM30" s="660"/>
      <c r="DN30" s="660"/>
      <c r="DO30" s="660"/>
      <c r="DP30" s="660"/>
      <c r="DQ30" s="660"/>
      <c r="DR30" s="660"/>
      <c r="DS30" s="660"/>
      <c r="DT30" s="660"/>
      <c r="DU30" s="660"/>
      <c r="DV30" s="661"/>
      <c r="DW30" s="664">
        <v>10.5</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6240</v>
      </c>
      <c r="S31" s="660"/>
      <c r="T31" s="660"/>
      <c r="U31" s="660"/>
      <c r="V31" s="660"/>
      <c r="W31" s="660"/>
      <c r="X31" s="660"/>
      <c r="Y31" s="661"/>
      <c r="Z31" s="662">
        <v>0</v>
      </c>
      <c r="AA31" s="662"/>
      <c r="AB31" s="662"/>
      <c r="AC31" s="662"/>
      <c r="AD31" s="663" t="s">
        <v>122</v>
      </c>
      <c r="AE31" s="663"/>
      <c r="AF31" s="663"/>
      <c r="AG31" s="663"/>
      <c r="AH31" s="663"/>
      <c r="AI31" s="663"/>
      <c r="AJ31" s="663"/>
      <c r="AK31" s="663"/>
      <c r="AL31" s="664" t="s">
        <v>232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97.2</v>
      </c>
      <c r="BN31" s="717"/>
      <c r="BO31" s="717"/>
      <c r="BP31" s="717"/>
      <c r="BQ31" s="718"/>
      <c r="BR31" s="716">
        <v>98.9</v>
      </c>
      <c r="BS31" s="695"/>
      <c r="BT31" s="695"/>
      <c r="BU31" s="695"/>
      <c r="BV31" s="695"/>
      <c r="BW31" s="695"/>
      <c r="BX31" s="665">
        <v>96.6</v>
      </c>
      <c r="BY31" s="717"/>
      <c r="BZ31" s="717"/>
      <c r="CA31" s="717"/>
      <c r="CB31" s="718"/>
      <c r="CD31" s="724"/>
      <c r="CE31" s="725"/>
      <c r="CF31" s="674" t="s">
        <v>309</v>
      </c>
      <c r="CG31" s="675"/>
      <c r="CH31" s="675"/>
      <c r="CI31" s="675"/>
      <c r="CJ31" s="675"/>
      <c r="CK31" s="675"/>
      <c r="CL31" s="675"/>
      <c r="CM31" s="675"/>
      <c r="CN31" s="675"/>
      <c r="CO31" s="675"/>
      <c r="CP31" s="675"/>
      <c r="CQ31" s="676"/>
      <c r="CR31" s="659">
        <v>94066</v>
      </c>
      <c r="CS31" s="695"/>
      <c r="CT31" s="695"/>
      <c r="CU31" s="695"/>
      <c r="CV31" s="695"/>
      <c r="CW31" s="695"/>
      <c r="CX31" s="695"/>
      <c r="CY31" s="696"/>
      <c r="CZ31" s="664">
        <v>0.5</v>
      </c>
      <c r="DA31" s="693"/>
      <c r="DB31" s="693"/>
      <c r="DC31" s="697"/>
      <c r="DD31" s="668">
        <v>94066</v>
      </c>
      <c r="DE31" s="695"/>
      <c r="DF31" s="695"/>
      <c r="DG31" s="695"/>
      <c r="DH31" s="695"/>
      <c r="DI31" s="695"/>
      <c r="DJ31" s="695"/>
      <c r="DK31" s="696"/>
      <c r="DL31" s="668">
        <v>94066</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1199814</v>
      </c>
      <c r="S32" s="660"/>
      <c r="T32" s="660"/>
      <c r="U32" s="660"/>
      <c r="V32" s="660"/>
      <c r="W32" s="660"/>
      <c r="X32" s="660"/>
      <c r="Y32" s="661"/>
      <c r="Z32" s="662">
        <v>6.5</v>
      </c>
      <c r="AA32" s="662"/>
      <c r="AB32" s="662"/>
      <c r="AC32" s="662"/>
      <c r="AD32" s="663" t="s">
        <v>122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99.3</v>
      </c>
      <c r="BH32" s="729"/>
      <c r="BI32" s="729"/>
      <c r="BJ32" s="729"/>
      <c r="BK32" s="729"/>
      <c r="BL32" s="729"/>
      <c r="BM32" s="730">
        <v>98.2</v>
      </c>
      <c r="BN32" s="729"/>
      <c r="BO32" s="729"/>
      <c r="BP32" s="729"/>
      <c r="BQ32" s="731"/>
      <c r="BR32" s="728">
        <v>99.3</v>
      </c>
      <c r="BS32" s="729"/>
      <c r="BT32" s="729"/>
      <c r="BU32" s="729"/>
      <c r="BV32" s="729"/>
      <c r="BW32" s="729"/>
      <c r="BX32" s="730">
        <v>97.9</v>
      </c>
      <c r="BY32" s="729"/>
      <c r="BZ32" s="729"/>
      <c r="CA32" s="729"/>
      <c r="CB32" s="731"/>
      <c r="CD32" s="726"/>
      <c r="CE32" s="727"/>
      <c r="CF32" s="674" t="s">
        <v>312</v>
      </c>
      <c r="CG32" s="675"/>
      <c r="CH32" s="675"/>
      <c r="CI32" s="675"/>
      <c r="CJ32" s="675"/>
      <c r="CK32" s="675"/>
      <c r="CL32" s="675"/>
      <c r="CM32" s="675"/>
      <c r="CN32" s="675"/>
      <c r="CO32" s="675"/>
      <c r="CP32" s="675"/>
      <c r="CQ32" s="676"/>
      <c r="CR32" s="659" t="s">
        <v>232</v>
      </c>
      <c r="CS32" s="660"/>
      <c r="CT32" s="660"/>
      <c r="CU32" s="660"/>
      <c r="CV32" s="660"/>
      <c r="CW32" s="660"/>
      <c r="CX32" s="660"/>
      <c r="CY32" s="661"/>
      <c r="CZ32" s="664" t="s">
        <v>285</v>
      </c>
      <c r="DA32" s="693"/>
      <c r="DB32" s="693"/>
      <c r="DC32" s="697"/>
      <c r="DD32" s="668" t="s">
        <v>122</v>
      </c>
      <c r="DE32" s="660"/>
      <c r="DF32" s="660"/>
      <c r="DG32" s="660"/>
      <c r="DH32" s="660"/>
      <c r="DI32" s="660"/>
      <c r="DJ32" s="660"/>
      <c r="DK32" s="661"/>
      <c r="DL32" s="668" t="s">
        <v>232</v>
      </c>
      <c r="DM32" s="660"/>
      <c r="DN32" s="660"/>
      <c r="DO32" s="660"/>
      <c r="DP32" s="660"/>
      <c r="DQ32" s="660"/>
      <c r="DR32" s="660"/>
      <c r="DS32" s="660"/>
      <c r="DT32" s="660"/>
      <c r="DU32" s="660"/>
      <c r="DV32" s="661"/>
      <c r="DW32" s="664" t="s">
        <v>285</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1340310</v>
      </c>
      <c r="S33" s="660"/>
      <c r="T33" s="660"/>
      <c r="U33" s="660"/>
      <c r="V33" s="660"/>
      <c r="W33" s="660"/>
      <c r="X33" s="660"/>
      <c r="Y33" s="661"/>
      <c r="Z33" s="662">
        <v>7.3</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6814359</v>
      </c>
      <c r="CS33" s="695"/>
      <c r="CT33" s="695"/>
      <c r="CU33" s="695"/>
      <c r="CV33" s="695"/>
      <c r="CW33" s="695"/>
      <c r="CX33" s="695"/>
      <c r="CY33" s="696"/>
      <c r="CZ33" s="664">
        <v>39.799999999999997</v>
      </c>
      <c r="DA33" s="693"/>
      <c r="DB33" s="693"/>
      <c r="DC33" s="697"/>
      <c r="DD33" s="668">
        <v>5936960</v>
      </c>
      <c r="DE33" s="695"/>
      <c r="DF33" s="695"/>
      <c r="DG33" s="695"/>
      <c r="DH33" s="695"/>
      <c r="DI33" s="695"/>
      <c r="DJ33" s="695"/>
      <c r="DK33" s="696"/>
      <c r="DL33" s="668">
        <v>4968277</v>
      </c>
      <c r="DM33" s="695"/>
      <c r="DN33" s="695"/>
      <c r="DO33" s="695"/>
      <c r="DP33" s="695"/>
      <c r="DQ33" s="695"/>
      <c r="DR33" s="695"/>
      <c r="DS33" s="695"/>
      <c r="DT33" s="695"/>
      <c r="DU33" s="695"/>
      <c r="DV33" s="696"/>
      <c r="DW33" s="664">
        <v>47.9</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202125</v>
      </c>
      <c r="S34" s="660"/>
      <c r="T34" s="660"/>
      <c r="U34" s="660"/>
      <c r="V34" s="660"/>
      <c r="W34" s="660"/>
      <c r="X34" s="660"/>
      <c r="Y34" s="661"/>
      <c r="Z34" s="662">
        <v>1.1000000000000001</v>
      </c>
      <c r="AA34" s="662"/>
      <c r="AB34" s="662"/>
      <c r="AC34" s="662"/>
      <c r="AD34" s="663">
        <v>65595</v>
      </c>
      <c r="AE34" s="663"/>
      <c r="AF34" s="663"/>
      <c r="AG34" s="663"/>
      <c r="AH34" s="663"/>
      <c r="AI34" s="663"/>
      <c r="AJ34" s="663"/>
      <c r="AK34" s="663"/>
      <c r="AL34" s="664">
        <v>0.7</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2544862</v>
      </c>
      <c r="CS34" s="660"/>
      <c r="CT34" s="660"/>
      <c r="CU34" s="660"/>
      <c r="CV34" s="660"/>
      <c r="CW34" s="660"/>
      <c r="CX34" s="660"/>
      <c r="CY34" s="661"/>
      <c r="CZ34" s="664">
        <v>14.9</v>
      </c>
      <c r="DA34" s="693"/>
      <c r="DB34" s="693"/>
      <c r="DC34" s="697"/>
      <c r="DD34" s="668">
        <v>1996896</v>
      </c>
      <c r="DE34" s="660"/>
      <c r="DF34" s="660"/>
      <c r="DG34" s="660"/>
      <c r="DH34" s="660"/>
      <c r="DI34" s="660"/>
      <c r="DJ34" s="660"/>
      <c r="DK34" s="661"/>
      <c r="DL34" s="668">
        <v>1889559</v>
      </c>
      <c r="DM34" s="660"/>
      <c r="DN34" s="660"/>
      <c r="DO34" s="660"/>
      <c r="DP34" s="660"/>
      <c r="DQ34" s="660"/>
      <c r="DR34" s="660"/>
      <c r="DS34" s="660"/>
      <c r="DT34" s="660"/>
      <c r="DU34" s="660"/>
      <c r="DV34" s="661"/>
      <c r="DW34" s="664">
        <v>18.2</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1488600</v>
      </c>
      <c r="S35" s="660"/>
      <c r="T35" s="660"/>
      <c r="U35" s="660"/>
      <c r="V35" s="660"/>
      <c r="W35" s="660"/>
      <c r="X35" s="660"/>
      <c r="Y35" s="661"/>
      <c r="Z35" s="662">
        <v>8.1</v>
      </c>
      <c r="AA35" s="662"/>
      <c r="AB35" s="662"/>
      <c r="AC35" s="662"/>
      <c r="AD35" s="663" t="s">
        <v>122</v>
      </c>
      <c r="AE35" s="663"/>
      <c r="AF35" s="663"/>
      <c r="AG35" s="663"/>
      <c r="AH35" s="663"/>
      <c r="AI35" s="663"/>
      <c r="AJ35" s="663"/>
      <c r="AK35" s="663"/>
      <c r="AL35" s="664" t="s">
        <v>232</v>
      </c>
      <c r="AM35" s="665"/>
      <c r="AN35" s="665"/>
      <c r="AO35" s="666"/>
      <c r="AP35" s="214"/>
      <c r="AQ35" s="732" t="s">
        <v>320</v>
      </c>
      <c r="AR35" s="733"/>
      <c r="AS35" s="733"/>
      <c r="AT35" s="733"/>
      <c r="AU35" s="733"/>
      <c r="AV35" s="733"/>
      <c r="AW35" s="733"/>
      <c r="AX35" s="733"/>
      <c r="AY35" s="734"/>
      <c r="AZ35" s="648">
        <v>2227259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495471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121859</v>
      </c>
      <c r="CS35" s="695"/>
      <c r="CT35" s="695"/>
      <c r="CU35" s="695"/>
      <c r="CV35" s="695"/>
      <c r="CW35" s="695"/>
      <c r="CX35" s="695"/>
      <c r="CY35" s="696"/>
      <c r="CZ35" s="664">
        <v>0.7</v>
      </c>
      <c r="DA35" s="693"/>
      <c r="DB35" s="693"/>
      <c r="DC35" s="697"/>
      <c r="DD35" s="668">
        <v>118684</v>
      </c>
      <c r="DE35" s="695"/>
      <c r="DF35" s="695"/>
      <c r="DG35" s="695"/>
      <c r="DH35" s="695"/>
      <c r="DI35" s="695"/>
      <c r="DJ35" s="695"/>
      <c r="DK35" s="696"/>
      <c r="DL35" s="668">
        <v>118684</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668541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426667</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1726767</v>
      </c>
      <c r="CS36" s="660"/>
      <c r="CT36" s="660"/>
      <c r="CU36" s="660"/>
      <c r="CV36" s="660"/>
      <c r="CW36" s="660"/>
      <c r="CX36" s="660"/>
      <c r="CY36" s="661"/>
      <c r="CZ36" s="664">
        <v>10.1</v>
      </c>
      <c r="DA36" s="693"/>
      <c r="DB36" s="693"/>
      <c r="DC36" s="697"/>
      <c r="DD36" s="668">
        <v>1635768</v>
      </c>
      <c r="DE36" s="660"/>
      <c r="DF36" s="660"/>
      <c r="DG36" s="660"/>
      <c r="DH36" s="660"/>
      <c r="DI36" s="660"/>
      <c r="DJ36" s="660"/>
      <c r="DK36" s="661"/>
      <c r="DL36" s="668">
        <v>1379843</v>
      </c>
      <c r="DM36" s="660"/>
      <c r="DN36" s="660"/>
      <c r="DO36" s="660"/>
      <c r="DP36" s="660"/>
      <c r="DQ36" s="660"/>
      <c r="DR36" s="660"/>
      <c r="DS36" s="660"/>
      <c r="DT36" s="660"/>
      <c r="DU36" s="660"/>
      <c r="DV36" s="661"/>
      <c r="DW36" s="664">
        <v>13.3</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768600</v>
      </c>
      <c r="S37" s="660"/>
      <c r="T37" s="660"/>
      <c r="U37" s="660"/>
      <c r="V37" s="660"/>
      <c r="W37" s="660"/>
      <c r="X37" s="660"/>
      <c r="Y37" s="661"/>
      <c r="Z37" s="662">
        <v>4.2</v>
      </c>
      <c r="AA37" s="662"/>
      <c r="AB37" s="662"/>
      <c r="AC37" s="662"/>
      <c r="AD37" s="663" t="s">
        <v>122</v>
      </c>
      <c r="AE37" s="663"/>
      <c r="AF37" s="663"/>
      <c r="AG37" s="663"/>
      <c r="AH37" s="663"/>
      <c r="AI37" s="663"/>
      <c r="AJ37" s="663"/>
      <c r="AK37" s="663"/>
      <c r="AL37" s="664" t="s">
        <v>232</v>
      </c>
      <c r="AM37" s="665"/>
      <c r="AN37" s="665"/>
      <c r="AO37" s="666"/>
      <c r="AQ37" s="736" t="s">
        <v>328</v>
      </c>
      <c r="AR37" s="737"/>
      <c r="AS37" s="737"/>
      <c r="AT37" s="737"/>
      <c r="AU37" s="737"/>
      <c r="AV37" s="737"/>
      <c r="AW37" s="737"/>
      <c r="AX37" s="737"/>
      <c r="AY37" s="738"/>
      <c r="AZ37" s="659">
        <v>6232</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8681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868329</v>
      </c>
      <c r="CS37" s="695"/>
      <c r="CT37" s="695"/>
      <c r="CU37" s="695"/>
      <c r="CV37" s="695"/>
      <c r="CW37" s="695"/>
      <c r="CX37" s="695"/>
      <c r="CY37" s="696"/>
      <c r="CZ37" s="664">
        <v>5.0999999999999996</v>
      </c>
      <c r="DA37" s="693"/>
      <c r="DB37" s="693"/>
      <c r="DC37" s="697"/>
      <c r="DD37" s="668">
        <v>860810</v>
      </c>
      <c r="DE37" s="695"/>
      <c r="DF37" s="695"/>
      <c r="DG37" s="695"/>
      <c r="DH37" s="695"/>
      <c r="DI37" s="695"/>
      <c r="DJ37" s="695"/>
      <c r="DK37" s="696"/>
      <c r="DL37" s="668">
        <v>860810</v>
      </c>
      <c r="DM37" s="695"/>
      <c r="DN37" s="695"/>
      <c r="DO37" s="695"/>
      <c r="DP37" s="695"/>
      <c r="DQ37" s="695"/>
      <c r="DR37" s="695"/>
      <c r="DS37" s="695"/>
      <c r="DT37" s="695"/>
      <c r="DU37" s="695"/>
      <c r="DV37" s="696"/>
      <c r="DW37" s="664">
        <v>8.3000000000000007</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18417311</v>
      </c>
      <c r="S38" s="740"/>
      <c r="T38" s="740"/>
      <c r="U38" s="740"/>
      <c r="V38" s="740"/>
      <c r="W38" s="740"/>
      <c r="X38" s="740"/>
      <c r="Y38" s="741"/>
      <c r="Z38" s="742">
        <v>100</v>
      </c>
      <c r="AA38" s="742"/>
      <c r="AB38" s="742"/>
      <c r="AC38" s="742"/>
      <c r="AD38" s="743">
        <v>9608536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4954</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13997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2221027</v>
      </c>
      <c r="CS38" s="660"/>
      <c r="CT38" s="660"/>
      <c r="CU38" s="660"/>
      <c r="CV38" s="660"/>
      <c r="CW38" s="660"/>
      <c r="CX38" s="660"/>
      <c r="CY38" s="661"/>
      <c r="CZ38" s="664">
        <v>13</v>
      </c>
      <c r="DA38" s="693"/>
      <c r="DB38" s="693"/>
      <c r="DC38" s="697"/>
      <c r="DD38" s="668">
        <v>1987817</v>
      </c>
      <c r="DE38" s="660"/>
      <c r="DF38" s="660"/>
      <c r="DG38" s="660"/>
      <c r="DH38" s="660"/>
      <c r="DI38" s="660"/>
      <c r="DJ38" s="660"/>
      <c r="DK38" s="661"/>
      <c r="DL38" s="668">
        <v>1551396</v>
      </c>
      <c r="DM38" s="660"/>
      <c r="DN38" s="660"/>
      <c r="DO38" s="660"/>
      <c r="DP38" s="660"/>
      <c r="DQ38" s="660"/>
      <c r="DR38" s="660"/>
      <c r="DS38" s="660"/>
      <c r="DT38" s="660"/>
      <c r="DU38" s="660"/>
      <c r="DV38" s="661"/>
      <c r="DW38" s="664">
        <v>15</v>
      </c>
      <c r="DX38" s="693"/>
      <c r="DY38" s="693"/>
      <c r="DZ38" s="693"/>
      <c r="EA38" s="693"/>
      <c r="EB38" s="693"/>
      <c r="EC38" s="694"/>
    </row>
    <row r="39" spans="2:133" ht="11.25" customHeight="1">
      <c r="AQ39" s="736" t="s">
        <v>335</v>
      </c>
      <c r="AR39" s="737"/>
      <c r="AS39" s="737"/>
      <c r="AT39" s="737"/>
      <c r="AU39" s="737"/>
      <c r="AV39" s="737"/>
      <c r="AW39" s="737"/>
      <c r="AX39" s="737"/>
      <c r="AY39" s="738"/>
      <c r="AZ39" s="659" t="s">
        <v>122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168844</v>
      </c>
      <c r="CS39" s="695"/>
      <c r="CT39" s="695"/>
      <c r="CU39" s="695"/>
      <c r="CV39" s="695"/>
      <c r="CW39" s="695"/>
      <c r="CX39" s="695"/>
      <c r="CY39" s="696"/>
      <c r="CZ39" s="664">
        <v>1</v>
      </c>
      <c r="DA39" s="693"/>
      <c r="DB39" s="693"/>
      <c r="DC39" s="697"/>
      <c r="DD39" s="668">
        <v>167000</v>
      </c>
      <c r="DE39" s="695"/>
      <c r="DF39" s="695"/>
      <c r="DG39" s="695"/>
      <c r="DH39" s="695"/>
      <c r="DI39" s="695"/>
      <c r="DJ39" s="695"/>
      <c r="DK39" s="696"/>
      <c r="DL39" s="668" t="s">
        <v>285</v>
      </c>
      <c r="DM39" s="695"/>
      <c r="DN39" s="695"/>
      <c r="DO39" s="695"/>
      <c r="DP39" s="695"/>
      <c r="DQ39" s="695"/>
      <c r="DR39" s="695"/>
      <c r="DS39" s="695"/>
      <c r="DT39" s="695"/>
      <c r="DU39" s="695"/>
      <c r="DV39" s="696"/>
      <c r="DW39" s="664" t="s">
        <v>285</v>
      </c>
      <c r="DX39" s="693"/>
      <c r="DY39" s="693"/>
      <c r="DZ39" s="693"/>
      <c r="EA39" s="693"/>
      <c r="EB39" s="693"/>
      <c r="EC39" s="694"/>
    </row>
    <row r="40" spans="2:133" ht="11.25" customHeight="1">
      <c r="AQ40" s="736" t="s">
        <v>339</v>
      </c>
      <c r="AR40" s="737"/>
      <c r="AS40" s="737"/>
      <c r="AT40" s="737"/>
      <c r="AU40" s="737"/>
      <c r="AV40" s="737"/>
      <c r="AW40" s="737"/>
      <c r="AX40" s="737"/>
      <c r="AY40" s="738"/>
      <c r="AZ40" s="659">
        <v>338322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31000</v>
      </c>
      <c r="CS40" s="660"/>
      <c r="CT40" s="660"/>
      <c r="CU40" s="660"/>
      <c r="CV40" s="660"/>
      <c r="CW40" s="660"/>
      <c r="CX40" s="660"/>
      <c r="CY40" s="661"/>
      <c r="CZ40" s="664">
        <v>0.2</v>
      </c>
      <c r="DA40" s="693"/>
      <c r="DB40" s="693"/>
      <c r="DC40" s="697"/>
      <c r="DD40" s="668">
        <v>30795</v>
      </c>
      <c r="DE40" s="660"/>
      <c r="DF40" s="660"/>
      <c r="DG40" s="660"/>
      <c r="DH40" s="660"/>
      <c r="DI40" s="660"/>
      <c r="DJ40" s="660"/>
      <c r="DK40" s="661"/>
      <c r="DL40" s="668">
        <v>28795</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342</v>
      </c>
      <c r="AR41" s="747"/>
      <c r="AS41" s="747"/>
      <c r="AT41" s="747"/>
      <c r="AU41" s="747"/>
      <c r="AV41" s="747"/>
      <c r="AW41" s="747"/>
      <c r="AX41" s="747"/>
      <c r="AY41" s="748"/>
      <c r="AZ41" s="739">
        <v>1209210</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320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285</v>
      </c>
      <c r="CS41" s="695"/>
      <c r="CT41" s="695"/>
      <c r="CU41" s="695"/>
      <c r="CV41" s="695"/>
      <c r="CW41" s="695"/>
      <c r="CX41" s="695"/>
      <c r="CY41" s="696"/>
      <c r="CZ41" s="664" t="s">
        <v>232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2741399</v>
      </c>
      <c r="CS42" s="660"/>
      <c r="CT42" s="660"/>
      <c r="CU42" s="660"/>
      <c r="CV42" s="660"/>
      <c r="CW42" s="660"/>
      <c r="CX42" s="660"/>
      <c r="CY42" s="661"/>
      <c r="CZ42" s="664">
        <v>16</v>
      </c>
      <c r="DA42" s="665"/>
      <c r="DB42" s="665"/>
      <c r="DC42" s="760"/>
      <c r="DD42" s="668">
        <v>823842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73384</v>
      </c>
      <c r="CS43" s="695"/>
      <c r="CT43" s="695"/>
      <c r="CU43" s="695"/>
      <c r="CV43" s="695"/>
      <c r="CW43" s="695"/>
      <c r="CX43" s="695"/>
      <c r="CY43" s="696"/>
      <c r="CZ43" s="664">
        <v>0.4</v>
      </c>
      <c r="DA43" s="693"/>
      <c r="DB43" s="693"/>
      <c r="DC43" s="697"/>
      <c r="DD43" s="668">
        <v>73384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2741399</v>
      </c>
      <c r="CS44" s="660"/>
      <c r="CT44" s="660"/>
      <c r="CU44" s="660"/>
      <c r="CV44" s="660"/>
      <c r="CW44" s="660"/>
      <c r="CX44" s="660"/>
      <c r="CY44" s="661"/>
      <c r="CZ44" s="664">
        <v>16</v>
      </c>
      <c r="DA44" s="665"/>
      <c r="DB44" s="665"/>
      <c r="DC44" s="760"/>
      <c r="DD44" s="668">
        <v>823842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1025017</v>
      </c>
      <c r="CS45" s="695"/>
      <c r="CT45" s="695"/>
      <c r="CU45" s="695"/>
      <c r="CV45" s="695"/>
      <c r="CW45" s="695"/>
      <c r="CX45" s="695"/>
      <c r="CY45" s="696"/>
      <c r="CZ45" s="664">
        <v>6</v>
      </c>
      <c r="DA45" s="693"/>
      <c r="DB45" s="693"/>
      <c r="DC45" s="697"/>
      <c r="DD45" s="668">
        <v>51071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1681997</v>
      </c>
      <c r="CS46" s="660"/>
      <c r="CT46" s="660"/>
      <c r="CU46" s="660"/>
      <c r="CV46" s="660"/>
      <c r="CW46" s="660"/>
      <c r="CX46" s="660"/>
      <c r="CY46" s="661"/>
      <c r="CZ46" s="664">
        <v>9.8000000000000007</v>
      </c>
      <c r="DA46" s="665"/>
      <c r="DB46" s="665"/>
      <c r="DC46" s="760"/>
      <c r="DD46" s="668">
        <v>767186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122</v>
      </c>
      <c r="CS47" s="695"/>
      <c r="CT47" s="695"/>
      <c r="CU47" s="695"/>
      <c r="CV47" s="695"/>
      <c r="CW47" s="695"/>
      <c r="CX47" s="695"/>
      <c r="CY47" s="696"/>
      <c r="CZ47" s="664" t="s">
        <v>232</v>
      </c>
      <c r="DA47" s="693"/>
      <c r="DB47" s="693"/>
      <c r="DC47" s="697"/>
      <c r="DD47" s="668" t="s">
        <v>232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17114105</v>
      </c>
      <c r="CS49" s="729"/>
      <c r="CT49" s="729"/>
      <c r="CU49" s="729"/>
      <c r="CV49" s="729"/>
      <c r="CW49" s="729"/>
      <c r="CX49" s="729"/>
      <c r="CY49" s="761"/>
      <c r="CZ49" s="744">
        <v>100</v>
      </c>
      <c r="DA49" s="762"/>
      <c r="DB49" s="762"/>
      <c r="DC49" s="763"/>
      <c r="DD49" s="764">
        <v>11460191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QPjbF9MnmN5kKgTuEk5aOEgvxuM0uxY244JOupc/DDaRL7k8Ha/HMWn15lisS5l23/kef6pfR0btwjLYcWjnTw==" saltValue="Knj9ybeNLmkaWq5K3JEm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55" zoomScaleNormal="55" zoomScaleSheetLayoutView="70" workbookViewId="0">
      <selection activeCell="AK17" sqref="AK17:AO1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18000</v>
      </c>
      <c r="R7" s="795"/>
      <c r="S7" s="795"/>
      <c r="T7" s="795"/>
      <c r="U7" s="795"/>
      <c r="V7" s="795">
        <v>16761</v>
      </c>
      <c r="W7" s="795"/>
      <c r="X7" s="795"/>
      <c r="Y7" s="795"/>
      <c r="Z7" s="795"/>
      <c r="AA7" s="795">
        <v>1239</v>
      </c>
      <c r="AB7" s="795"/>
      <c r="AC7" s="795"/>
      <c r="AD7" s="795"/>
      <c r="AE7" s="796"/>
      <c r="AF7" s="797">
        <v>825</v>
      </c>
      <c r="AG7" s="798"/>
      <c r="AH7" s="798"/>
      <c r="AI7" s="798"/>
      <c r="AJ7" s="799"/>
      <c r="AK7" s="834">
        <v>205</v>
      </c>
      <c r="AL7" s="835"/>
      <c r="AM7" s="835"/>
      <c r="AN7" s="835"/>
      <c r="AO7" s="835"/>
      <c r="AP7" s="835">
        <v>13603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928</v>
      </c>
      <c r="R8" s="819"/>
      <c r="S8" s="819"/>
      <c r="T8" s="819"/>
      <c r="U8" s="819"/>
      <c r="V8" s="819">
        <v>864</v>
      </c>
      <c r="W8" s="819"/>
      <c r="X8" s="819"/>
      <c r="Y8" s="819"/>
      <c r="Z8" s="819"/>
      <c r="AA8" s="819">
        <v>64</v>
      </c>
      <c r="AB8" s="819"/>
      <c r="AC8" s="819"/>
      <c r="AD8" s="819"/>
      <c r="AE8" s="820"/>
      <c r="AF8" s="821">
        <v>31</v>
      </c>
      <c r="AG8" s="822"/>
      <c r="AH8" s="822"/>
      <c r="AI8" s="822"/>
      <c r="AJ8" s="823"/>
      <c r="AK8" s="824">
        <v>452</v>
      </c>
      <c r="AL8" s="825"/>
      <c r="AM8" s="825"/>
      <c r="AN8" s="825"/>
      <c r="AO8" s="825"/>
      <c r="AP8" s="825">
        <v>288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856</v>
      </c>
      <c r="AG23" s="854"/>
      <c r="AH23" s="854"/>
      <c r="AI23" s="854"/>
      <c r="AJ23" s="857"/>
      <c r="AK23" s="858"/>
      <c r="AL23" s="859"/>
      <c r="AM23" s="859"/>
      <c r="AN23" s="859"/>
      <c r="AO23" s="859"/>
      <c r="AP23" s="854"/>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7927</v>
      </c>
      <c r="R28" s="883"/>
      <c r="S28" s="883"/>
      <c r="T28" s="883"/>
      <c r="U28" s="883"/>
      <c r="V28" s="883">
        <v>7431</v>
      </c>
      <c r="W28" s="883"/>
      <c r="X28" s="883"/>
      <c r="Y28" s="883"/>
      <c r="Z28" s="883"/>
      <c r="AA28" s="883">
        <v>496</v>
      </c>
      <c r="AB28" s="883"/>
      <c r="AC28" s="883"/>
      <c r="AD28" s="883"/>
      <c r="AE28" s="884"/>
      <c r="AF28" s="885">
        <v>495</v>
      </c>
      <c r="AG28" s="883"/>
      <c r="AH28" s="883"/>
      <c r="AI28" s="883"/>
      <c r="AJ28" s="886"/>
      <c r="AK28" s="887">
        <v>274</v>
      </c>
      <c r="AL28" s="878"/>
      <c r="AM28" s="878"/>
      <c r="AN28" s="878"/>
      <c r="AO28" s="878"/>
      <c r="AP28" s="878">
        <v>0</v>
      </c>
      <c r="AQ28" s="878"/>
      <c r="AR28" s="878"/>
      <c r="AS28" s="878"/>
      <c r="AT28" s="878"/>
      <c r="AU28" s="878">
        <v>0</v>
      </c>
      <c r="AV28" s="878"/>
      <c r="AW28" s="878"/>
      <c r="AX28" s="878"/>
      <c r="AY28" s="878"/>
      <c r="AZ28" s="879" t="s">
        <v>576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3750</v>
      </c>
      <c r="R29" s="819"/>
      <c r="S29" s="819"/>
      <c r="T29" s="819"/>
      <c r="U29" s="819"/>
      <c r="V29" s="819">
        <v>3420</v>
      </c>
      <c r="W29" s="819"/>
      <c r="X29" s="819"/>
      <c r="Y29" s="819"/>
      <c r="Z29" s="819"/>
      <c r="AA29" s="819">
        <v>330</v>
      </c>
      <c r="AB29" s="819"/>
      <c r="AC29" s="819"/>
      <c r="AD29" s="819"/>
      <c r="AE29" s="820"/>
      <c r="AF29" s="821">
        <v>330</v>
      </c>
      <c r="AG29" s="822"/>
      <c r="AH29" s="822"/>
      <c r="AI29" s="822"/>
      <c r="AJ29" s="823"/>
      <c r="AK29" s="890">
        <v>537</v>
      </c>
      <c r="AL29" s="891"/>
      <c r="AM29" s="891"/>
      <c r="AN29" s="891"/>
      <c r="AO29" s="891"/>
      <c r="AP29" s="891">
        <v>0</v>
      </c>
      <c r="AQ29" s="891"/>
      <c r="AR29" s="891"/>
      <c r="AS29" s="891"/>
      <c r="AT29" s="891"/>
      <c r="AU29" s="891">
        <v>0</v>
      </c>
      <c r="AV29" s="891"/>
      <c r="AW29" s="891"/>
      <c r="AX29" s="891"/>
      <c r="AY29" s="891"/>
      <c r="AZ29" s="892" t="s">
        <v>576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558</v>
      </c>
      <c r="R30" s="819"/>
      <c r="S30" s="819"/>
      <c r="T30" s="819"/>
      <c r="U30" s="819"/>
      <c r="V30" s="819">
        <v>555</v>
      </c>
      <c r="W30" s="819"/>
      <c r="X30" s="819"/>
      <c r="Y30" s="819"/>
      <c r="Z30" s="819"/>
      <c r="AA30" s="819">
        <v>3</v>
      </c>
      <c r="AB30" s="819"/>
      <c r="AC30" s="819"/>
      <c r="AD30" s="819"/>
      <c r="AE30" s="820"/>
      <c r="AF30" s="821">
        <v>4</v>
      </c>
      <c r="AG30" s="822"/>
      <c r="AH30" s="822"/>
      <c r="AI30" s="822"/>
      <c r="AJ30" s="823"/>
      <c r="AK30" s="890">
        <v>128</v>
      </c>
      <c r="AL30" s="891"/>
      <c r="AM30" s="891"/>
      <c r="AN30" s="891"/>
      <c r="AO30" s="891"/>
      <c r="AP30" s="891">
        <v>0</v>
      </c>
      <c r="AQ30" s="891"/>
      <c r="AR30" s="891"/>
      <c r="AS30" s="891"/>
      <c r="AT30" s="891"/>
      <c r="AU30" s="891">
        <v>0</v>
      </c>
      <c r="AV30" s="891"/>
      <c r="AW30" s="891"/>
      <c r="AX30" s="891"/>
      <c r="AY30" s="891"/>
      <c r="AZ30" s="892" t="s">
        <v>576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1087</v>
      </c>
      <c r="R31" s="819"/>
      <c r="S31" s="819"/>
      <c r="T31" s="819"/>
      <c r="U31" s="819"/>
      <c r="V31" s="819">
        <v>952</v>
      </c>
      <c r="W31" s="819"/>
      <c r="X31" s="819"/>
      <c r="Y31" s="819"/>
      <c r="Z31" s="819"/>
      <c r="AA31" s="819">
        <v>135</v>
      </c>
      <c r="AB31" s="819"/>
      <c r="AC31" s="819"/>
      <c r="AD31" s="819"/>
      <c r="AE31" s="820"/>
      <c r="AF31" s="821">
        <v>1533</v>
      </c>
      <c r="AG31" s="822"/>
      <c r="AH31" s="822"/>
      <c r="AI31" s="822"/>
      <c r="AJ31" s="823"/>
      <c r="AK31" s="890">
        <v>6</v>
      </c>
      <c r="AL31" s="891"/>
      <c r="AM31" s="891"/>
      <c r="AN31" s="891"/>
      <c r="AO31" s="891"/>
      <c r="AP31" s="891">
        <v>1582</v>
      </c>
      <c r="AQ31" s="891"/>
      <c r="AR31" s="891"/>
      <c r="AS31" s="891"/>
      <c r="AT31" s="891"/>
      <c r="AU31" s="891">
        <v>3</v>
      </c>
      <c r="AV31" s="891"/>
      <c r="AW31" s="891"/>
      <c r="AX31" s="891"/>
      <c r="AY31" s="891"/>
      <c r="AZ31" s="892" t="s">
        <v>576</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1243</v>
      </c>
      <c r="R32" s="819"/>
      <c r="S32" s="819"/>
      <c r="T32" s="819"/>
      <c r="U32" s="819"/>
      <c r="V32" s="819">
        <v>1168</v>
      </c>
      <c r="W32" s="819"/>
      <c r="X32" s="819"/>
      <c r="Y32" s="819"/>
      <c r="Z32" s="819"/>
      <c r="AA32" s="819">
        <v>75</v>
      </c>
      <c r="AB32" s="819"/>
      <c r="AC32" s="819"/>
      <c r="AD32" s="819"/>
      <c r="AE32" s="820"/>
      <c r="AF32" s="821">
        <v>74</v>
      </c>
      <c r="AG32" s="822"/>
      <c r="AH32" s="822"/>
      <c r="AI32" s="822"/>
      <c r="AJ32" s="823"/>
      <c r="AK32" s="890">
        <v>618</v>
      </c>
      <c r="AL32" s="891"/>
      <c r="AM32" s="891"/>
      <c r="AN32" s="891"/>
      <c r="AO32" s="891"/>
      <c r="AP32" s="891">
        <v>4248</v>
      </c>
      <c r="AQ32" s="891"/>
      <c r="AR32" s="891"/>
      <c r="AS32" s="891"/>
      <c r="AT32" s="891"/>
      <c r="AU32" s="891">
        <v>4078</v>
      </c>
      <c r="AV32" s="891"/>
      <c r="AW32" s="891"/>
      <c r="AX32" s="891"/>
      <c r="AY32" s="891"/>
      <c r="AZ32" s="892" t="s">
        <v>576</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30</v>
      </c>
      <c r="R33" s="819"/>
      <c r="S33" s="819"/>
      <c r="T33" s="819"/>
      <c r="U33" s="819"/>
      <c r="V33" s="819">
        <v>29</v>
      </c>
      <c r="W33" s="819"/>
      <c r="X33" s="819"/>
      <c r="Y33" s="819"/>
      <c r="Z33" s="819"/>
      <c r="AA33" s="819">
        <v>1</v>
      </c>
      <c r="AB33" s="819"/>
      <c r="AC33" s="819"/>
      <c r="AD33" s="819"/>
      <c r="AE33" s="820"/>
      <c r="AF33" s="821">
        <v>2</v>
      </c>
      <c r="AG33" s="822"/>
      <c r="AH33" s="822"/>
      <c r="AI33" s="822"/>
      <c r="AJ33" s="823"/>
      <c r="AK33" s="890">
        <v>24</v>
      </c>
      <c r="AL33" s="891"/>
      <c r="AM33" s="891"/>
      <c r="AN33" s="891"/>
      <c r="AO33" s="891"/>
      <c r="AP33" s="891">
        <v>198</v>
      </c>
      <c r="AQ33" s="891"/>
      <c r="AR33" s="891"/>
      <c r="AS33" s="891"/>
      <c r="AT33" s="891"/>
      <c r="AU33" s="891">
        <v>198</v>
      </c>
      <c r="AV33" s="891"/>
      <c r="AW33" s="891"/>
      <c r="AX33" s="891"/>
      <c r="AY33" s="891"/>
      <c r="AZ33" s="892" t="s">
        <v>576</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2438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390</v>
      </c>
      <c r="AQ66" s="778"/>
      <c r="AR66" s="778"/>
      <c r="AS66" s="778"/>
      <c r="AT66" s="779"/>
      <c r="AU66" s="777" t="s">
        <v>411</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577</v>
      </c>
      <c r="C68" s="930"/>
      <c r="D68" s="930"/>
      <c r="E68" s="930"/>
      <c r="F68" s="930"/>
      <c r="G68" s="930"/>
      <c r="H68" s="930"/>
      <c r="I68" s="930"/>
      <c r="J68" s="930"/>
      <c r="K68" s="930"/>
      <c r="L68" s="930"/>
      <c r="M68" s="930"/>
      <c r="N68" s="930"/>
      <c r="O68" s="930"/>
      <c r="P68" s="931"/>
      <c r="Q68" s="932">
        <v>1644</v>
      </c>
      <c r="R68" s="926"/>
      <c r="S68" s="926"/>
      <c r="T68" s="926"/>
      <c r="U68" s="926"/>
      <c r="V68" s="926">
        <v>1624</v>
      </c>
      <c r="W68" s="926"/>
      <c r="X68" s="926"/>
      <c r="Y68" s="926"/>
      <c r="Z68" s="926"/>
      <c r="AA68" s="926">
        <f t="shared" ref="AA68:AA75" si="0">Q68-V68</f>
        <v>20</v>
      </c>
      <c r="AB68" s="926"/>
      <c r="AC68" s="926"/>
      <c r="AD68" s="926"/>
      <c r="AE68" s="926"/>
      <c r="AF68" s="926">
        <v>20</v>
      </c>
      <c r="AG68" s="926"/>
      <c r="AH68" s="926"/>
      <c r="AI68" s="926"/>
      <c r="AJ68" s="926"/>
      <c r="AK68" s="926">
        <v>0</v>
      </c>
      <c r="AL68" s="926"/>
      <c r="AM68" s="926"/>
      <c r="AN68" s="926"/>
      <c r="AO68" s="926"/>
      <c r="AP68" s="926">
        <v>0</v>
      </c>
      <c r="AQ68" s="926"/>
      <c r="AR68" s="926"/>
      <c r="AS68" s="926"/>
      <c r="AT68" s="926"/>
      <c r="AU68" s="926">
        <v>0</v>
      </c>
      <c r="AV68" s="926"/>
      <c r="AW68" s="926"/>
      <c r="AX68" s="926"/>
      <c r="AY68" s="926"/>
      <c r="AZ68" s="927" t="s">
        <v>583</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577</v>
      </c>
      <c r="C69" s="934"/>
      <c r="D69" s="934"/>
      <c r="E69" s="934"/>
      <c r="F69" s="934"/>
      <c r="G69" s="934"/>
      <c r="H69" s="934"/>
      <c r="I69" s="934"/>
      <c r="J69" s="934"/>
      <c r="K69" s="934"/>
      <c r="L69" s="934"/>
      <c r="M69" s="934"/>
      <c r="N69" s="934"/>
      <c r="O69" s="934"/>
      <c r="P69" s="935"/>
      <c r="Q69" s="936">
        <v>693386</v>
      </c>
      <c r="R69" s="891"/>
      <c r="S69" s="891"/>
      <c r="T69" s="891"/>
      <c r="U69" s="891"/>
      <c r="V69" s="891">
        <v>677426</v>
      </c>
      <c r="W69" s="891"/>
      <c r="X69" s="891"/>
      <c r="Y69" s="891"/>
      <c r="Z69" s="891"/>
      <c r="AA69" s="891">
        <f t="shared" si="0"/>
        <v>15960</v>
      </c>
      <c r="AB69" s="891"/>
      <c r="AC69" s="891"/>
      <c r="AD69" s="891"/>
      <c r="AE69" s="891"/>
      <c r="AF69" s="891">
        <v>15960</v>
      </c>
      <c r="AG69" s="891"/>
      <c r="AH69" s="891"/>
      <c r="AI69" s="891"/>
      <c r="AJ69" s="891"/>
      <c r="AK69" s="891">
        <v>0</v>
      </c>
      <c r="AL69" s="891"/>
      <c r="AM69" s="891"/>
      <c r="AN69" s="891"/>
      <c r="AO69" s="891"/>
      <c r="AP69" s="891">
        <v>0</v>
      </c>
      <c r="AQ69" s="891"/>
      <c r="AR69" s="891"/>
      <c r="AS69" s="891"/>
      <c r="AT69" s="891"/>
      <c r="AU69" s="891">
        <v>0</v>
      </c>
      <c r="AV69" s="891"/>
      <c r="AW69" s="891"/>
      <c r="AX69" s="891"/>
      <c r="AY69" s="891"/>
      <c r="AZ69" s="937" t="s">
        <v>584</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578</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f t="shared" si="0"/>
        <v>1325</v>
      </c>
      <c r="AB70" s="891"/>
      <c r="AC70" s="891"/>
      <c r="AD70" s="891"/>
      <c r="AE70" s="891"/>
      <c r="AF70" s="891">
        <v>1325</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t="s">
        <v>583</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f t="shared" si="0"/>
        <v>246</v>
      </c>
      <c r="AB71" s="891"/>
      <c r="AC71" s="891"/>
      <c r="AD71" s="891"/>
      <c r="AE71" s="891"/>
      <c r="AF71" s="891">
        <v>246</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t="s">
        <v>585</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579</v>
      </c>
      <c r="C72" s="934"/>
      <c r="D72" s="934"/>
      <c r="E72" s="934"/>
      <c r="F72" s="934"/>
      <c r="G72" s="934"/>
      <c r="H72" s="934"/>
      <c r="I72" s="934"/>
      <c r="J72" s="934"/>
      <c r="K72" s="934"/>
      <c r="L72" s="934"/>
      <c r="M72" s="934"/>
      <c r="N72" s="934"/>
      <c r="O72" s="934"/>
      <c r="P72" s="935"/>
      <c r="Q72" s="936">
        <v>422</v>
      </c>
      <c r="R72" s="891"/>
      <c r="S72" s="891"/>
      <c r="T72" s="891"/>
      <c r="U72" s="891"/>
      <c r="V72" s="891">
        <v>410</v>
      </c>
      <c r="W72" s="891"/>
      <c r="X72" s="891"/>
      <c r="Y72" s="891"/>
      <c r="Z72" s="891"/>
      <c r="AA72" s="891">
        <f t="shared" si="0"/>
        <v>12</v>
      </c>
      <c r="AB72" s="891"/>
      <c r="AC72" s="891"/>
      <c r="AD72" s="891"/>
      <c r="AE72" s="891"/>
      <c r="AF72" s="891">
        <v>12</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580</v>
      </c>
      <c r="C73" s="934"/>
      <c r="D73" s="934"/>
      <c r="E73" s="934"/>
      <c r="F73" s="934"/>
      <c r="G73" s="934"/>
      <c r="H73" s="934"/>
      <c r="I73" s="934"/>
      <c r="J73" s="934"/>
      <c r="K73" s="934"/>
      <c r="L73" s="934"/>
      <c r="M73" s="934"/>
      <c r="N73" s="934"/>
      <c r="O73" s="934"/>
      <c r="P73" s="935"/>
      <c r="Q73" s="936">
        <v>10</v>
      </c>
      <c r="R73" s="891"/>
      <c r="S73" s="891"/>
      <c r="T73" s="891"/>
      <c r="U73" s="891"/>
      <c r="V73" s="891">
        <v>8</v>
      </c>
      <c r="W73" s="891"/>
      <c r="X73" s="891"/>
      <c r="Y73" s="891"/>
      <c r="Z73" s="891"/>
      <c r="AA73" s="891">
        <f t="shared" si="0"/>
        <v>2</v>
      </c>
      <c r="AB73" s="891"/>
      <c r="AC73" s="891"/>
      <c r="AD73" s="891"/>
      <c r="AE73" s="891"/>
      <c r="AF73" s="891">
        <v>2</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581</v>
      </c>
      <c r="C74" s="934"/>
      <c r="D74" s="934"/>
      <c r="E74" s="934"/>
      <c r="F74" s="934"/>
      <c r="G74" s="934"/>
      <c r="H74" s="934"/>
      <c r="I74" s="934"/>
      <c r="J74" s="934"/>
      <c r="K74" s="934"/>
      <c r="L74" s="934"/>
      <c r="M74" s="934"/>
      <c r="N74" s="934"/>
      <c r="O74" s="934"/>
      <c r="P74" s="935"/>
      <c r="Q74" s="936">
        <v>261</v>
      </c>
      <c r="R74" s="891"/>
      <c r="S74" s="891"/>
      <c r="T74" s="891"/>
      <c r="U74" s="891"/>
      <c r="V74" s="891">
        <v>224</v>
      </c>
      <c r="W74" s="891"/>
      <c r="X74" s="891"/>
      <c r="Y74" s="891"/>
      <c r="Z74" s="891"/>
      <c r="AA74" s="891">
        <f t="shared" si="0"/>
        <v>37</v>
      </c>
      <c r="AB74" s="891"/>
      <c r="AC74" s="891"/>
      <c r="AD74" s="891"/>
      <c r="AE74" s="891"/>
      <c r="AF74" s="891">
        <v>37</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582</v>
      </c>
      <c r="C75" s="934"/>
      <c r="D75" s="934"/>
      <c r="E75" s="934"/>
      <c r="F75" s="934"/>
      <c r="G75" s="934"/>
      <c r="H75" s="934"/>
      <c r="I75" s="934"/>
      <c r="J75" s="934"/>
      <c r="K75" s="934"/>
      <c r="L75" s="934"/>
      <c r="M75" s="934"/>
      <c r="N75" s="934"/>
      <c r="O75" s="934"/>
      <c r="P75" s="935"/>
      <c r="Q75" s="939">
        <v>6481</v>
      </c>
      <c r="R75" s="940"/>
      <c r="S75" s="940"/>
      <c r="T75" s="940"/>
      <c r="U75" s="890"/>
      <c r="V75" s="941">
        <v>6375</v>
      </c>
      <c r="W75" s="940"/>
      <c r="X75" s="940"/>
      <c r="Y75" s="940"/>
      <c r="Z75" s="890"/>
      <c r="AA75" s="941">
        <f t="shared" si="0"/>
        <v>106</v>
      </c>
      <c r="AB75" s="940"/>
      <c r="AC75" s="940"/>
      <c r="AD75" s="940"/>
      <c r="AE75" s="890"/>
      <c r="AF75" s="941">
        <v>106</v>
      </c>
      <c r="AG75" s="940"/>
      <c r="AH75" s="940"/>
      <c r="AI75" s="940"/>
      <c r="AJ75" s="890"/>
      <c r="AK75" s="941">
        <v>0</v>
      </c>
      <c r="AL75" s="940"/>
      <c r="AM75" s="940"/>
      <c r="AN75" s="940"/>
      <c r="AO75" s="890"/>
      <c r="AP75" s="941">
        <v>1207</v>
      </c>
      <c r="AQ75" s="940"/>
      <c r="AR75" s="940"/>
      <c r="AS75" s="940"/>
      <c r="AT75" s="890"/>
      <c r="AU75" s="941">
        <v>139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1141236</v>
      </c>
      <c r="AB110" s="962"/>
      <c r="AC110" s="962"/>
      <c r="AD110" s="962"/>
      <c r="AE110" s="963"/>
      <c r="AF110" s="964">
        <v>1160225</v>
      </c>
      <c r="AG110" s="962"/>
      <c r="AH110" s="962"/>
      <c r="AI110" s="962"/>
      <c r="AJ110" s="963"/>
      <c r="AK110" s="964">
        <v>1183847</v>
      </c>
      <c r="AL110" s="962"/>
      <c r="AM110" s="962"/>
      <c r="AN110" s="962"/>
      <c r="AO110" s="963"/>
      <c r="AP110" s="965">
        <v>13</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13159369</v>
      </c>
      <c r="BR110" s="997"/>
      <c r="BS110" s="997"/>
      <c r="BT110" s="997"/>
      <c r="BU110" s="997"/>
      <c r="BV110" s="997">
        <v>13427721</v>
      </c>
      <c r="BW110" s="997"/>
      <c r="BX110" s="997"/>
      <c r="BY110" s="997"/>
      <c r="BZ110" s="997"/>
      <c r="CA110" s="997">
        <v>13890640</v>
      </c>
      <c r="CB110" s="997"/>
      <c r="CC110" s="997"/>
      <c r="CD110" s="997"/>
      <c r="CE110" s="997"/>
      <c r="CF110" s="1011">
        <v>152.6</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429</v>
      </c>
      <c r="DR110" s="997"/>
      <c r="DS110" s="997"/>
      <c r="DT110" s="997"/>
      <c r="DU110" s="997"/>
      <c r="DV110" s="998" t="s">
        <v>122</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429</v>
      </c>
      <c r="BR111" s="990"/>
      <c r="BS111" s="990"/>
      <c r="BT111" s="990"/>
      <c r="BU111" s="990"/>
      <c r="BV111" s="990" t="s">
        <v>122</v>
      </c>
      <c r="BW111" s="990"/>
      <c r="BX111" s="990"/>
      <c r="BY111" s="990"/>
      <c r="BZ111" s="990"/>
      <c r="CA111" s="990" t="s">
        <v>428</v>
      </c>
      <c r="CB111" s="990"/>
      <c r="CC111" s="990"/>
      <c r="CD111" s="990"/>
      <c r="CE111" s="990"/>
      <c r="CF111" s="984" t="s">
        <v>429</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429</v>
      </c>
      <c r="DR111" s="990"/>
      <c r="DS111" s="990"/>
      <c r="DT111" s="990"/>
      <c r="DU111" s="990"/>
      <c r="DV111" s="991" t="s">
        <v>122</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122</v>
      </c>
      <c r="AG112" s="1029"/>
      <c r="AH112" s="1029"/>
      <c r="AI112" s="1029"/>
      <c r="AJ112" s="1030"/>
      <c r="AK112" s="1031" t="s">
        <v>431</v>
      </c>
      <c r="AL112" s="1029"/>
      <c r="AM112" s="1029"/>
      <c r="AN112" s="1029"/>
      <c r="AO112" s="1030"/>
      <c r="AP112" s="1032" t="s">
        <v>122</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4220666</v>
      </c>
      <c r="BR112" s="990"/>
      <c r="BS112" s="990"/>
      <c r="BT112" s="990"/>
      <c r="BU112" s="990"/>
      <c r="BV112" s="990">
        <v>4298438</v>
      </c>
      <c r="BW112" s="990"/>
      <c r="BX112" s="990"/>
      <c r="BY112" s="990"/>
      <c r="BZ112" s="990"/>
      <c r="CA112" s="990">
        <v>4279192</v>
      </c>
      <c r="CB112" s="990"/>
      <c r="CC112" s="990"/>
      <c r="CD112" s="990"/>
      <c r="CE112" s="990"/>
      <c r="CF112" s="984">
        <v>47</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122</v>
      </c>
      <c r="DM112" s="990"/>
      <c r="DN112" s="990"/>
      <c r="DO112" s="990"/>
      <c r="DP112" s="990"/>
      <c r="DQ112" s="990" t="s">
        <v>122</v>
      </c>
      <c r="DR112" s="990"/>
      <c r="DS112" s="990"/>
      <c r="DT112" s="990"/>
      <c r="DU112" s="990"/>
      <c r="DV112" s="991" t="s">
        <v>428</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384596</v>
      </c>
      <c r="AB113" s="1004"/>
      <c r="AC113" s="1004"/>
      <c r="AD113" s="1004"/>
      <c r="AE113" s="1005"/>
      <c r="AF113" s="1006">
        <v>357386</v>
      </c>
      <c r="AG113" s="1004"/>
      <c r="AH113" s="1004"/>
      <c r="AI113" s="1004"/>
      <c r="AJ113" s="1005"/>
      <c r="AK113" s="1006">
        <v>367667</v>
      </c>
      <c r="AL113" s="1004"/>
      <c r="AM113" s="1004"/>
      <c r="AN113" s="1004"/>
      <c r="AO113" s="1005"/>
      <c r="AP113" s="1007">
        <v>4</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184212</v>
      </c>
      <c r="BR113" s="990"/>
      <c r="BS113" s="990"/>
      <c r="BT113" s="990"/>
      <c r="BU113" s="990"/>
      <c r="BV113" s="990">
        <v>161594</v>
      </c>
      <c r="BW113" s="990"/>
      <c r="BX113" s="990"/>
      <c r="BY113" s="990"/>
      <c r="BZ113" s="990"/>
      <c r="CA113" s="990">
        <v>138976</v>
      </c>
      <c r="CB113" s="990"/>
      <c r="CC113" s="990"/>
      <c r="CD113" s="990"/>
      <c r="CE113" s="990"/>
      <c r="CF113" s="984">
        <v>1.5</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122</v>
      </c>
      <c r="DM113" s="1029"/>
      <c r="DN113" s="1029"/>
      <c r="DO113" s="1029"/>
      <c r="DP113" s="1030"/>
      <c r="DQ113" s="1031" t="s">
        <v>428</v>
      </c>
      <c r="DR113" s="1029"/>
      <c r="DS113" s="1029"/>
      <c r="DT113" s="1029"/>
      <c r="DU113" s="1030"/>
      <c r="DV113" s="1032" t="s">
        <v>431</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428</v>
      </c>
      <c r="AB114" s="1029"/>
      <c r="AC114" s="1029"/>
      <c r="AD114" s="1029"/>
      <c r="AE114" s="1030"/>
      <c r="AF114" s="1031" t="s">
        <v>428</v>
      </c>
      <c r="AG114" s="1029"/>
      <c r="AH114" s="1029"/>
      <c r="AI114" s="1029"/>
      <c r="AJ114" s="1030"/>
      <c r="AK114" s="1031" t="s">
        <v>429</v>
      </c>
      <c r="AL114" s="1029"/>
      <c r="AM114" s="1029"/>
      <c r="AN114" s="1029"/>
      <c r="AO114" s="1030"/>
      <c r="AP114" s="1032" t="s">
        <v>429</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1836234</v>
      </c>
      <c r="BR114" s="990"/>
      <c r="BS114" s="990"/>
      <c r="BT114" s="990"/>
      <c r="BU114" s="990"/>
      <c r="BV114" s="990">
        <v>1820732</v>
      </c>
      <c r="BW114" s="990"/>
      <c r="BX114" s="990"/>
      <c r="BY114" s="990"/>
      <c r="BZ114" s="990"/>
      <c r="CA114" s="990">
        <v>1758238</v>
      </c>
      <c r="CB114" s="990"/>
      <c r="CC114" s="990"/>
      <c r="CD114" s="990"/>
      <c r="CE114" s="990"/>
      <c r="CF114" s="984">
        <v>19.3</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122</v>
      </c>
      <c r="DM114" s="1029"/>
      <c r="DN114" s="1029"/>
      <c r="DO114" s="1029"/>
      <c r="DP114" s="1030"/>
      <c r="DQ114" s="1031" t="s">
        <v>428</v>
      </c>
      <c r="DR114" s="1029"/>
      <c r="DS114" s="1029"/>
      <c r="DT114" s="1029"/>
      <c r="DU114" s="1030"/>
      <c r="DV114" s="1032" t="s">
        <v>429</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122</v>
      </c>
      <c r="AB115" s="1004"/>
      <c r="AC115" s="1004"/>
      <c r="AD115" s="1004"/>
      <c r="AE115" s="1005"/>
      <c r="AF115" s="1006" t="s">
        <v>429</v>
      </c>
      <c r="AG115" s="1004"/>
      <c r="AH115" s="1004"/>
      <c r="AI115" s="1004"/>
      <c r="AJ115" s="1005"/>
      <c r="AK115" s="1006" t="s">
        <v>431</v>
      </c>
      <c r="AL115" s="1004"/>
      <c r="AM115" s="1004"/>
      <c r="AN115" s="1004"/>
      <c r="AO115" s="1005"/>
      <c r="AP115" s="1007" t="s">
        <v>428</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767870</v>
      </c>
      <c r="BR115" s="990"/>
      <c r="BS115" s="990"/>
      <c r="BT115" s="990"/>
      <c r="BU115" s="990"/>
      <c r="BV115" s="990">
        <v>782426</v>
      </c>
      <c r="BW115" s="990"/>
      <c r="BX115" s="990"/>
      <c r="BY115" s="990"/>
      <c r="BZ115" s="990"/>
      <c r="CA115" s="990">
        <v>657927</v>
      </c>
      <c r="CB115" s="990"/>
      <c r="CC115" s="990"/>
      <c r="CD115" s="990"/>
      <c r="CE115" s="990"/>
      <c r="CF115" s="984">
        <v>7.2</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428</v>
      </c>
      <c r="DR115" s="1029"/>
      <c r="DS115" s="1029"/>
      <c r="DT115" s="1029"/>
      <c r="DU115" s="1030"/>
      <c r="DV115" s="1032" t="s">
        <v>429</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429</v>
      </c>
      <c r="CB116" s="990"/>
      <c r="CC116" s="990"/>
      <c r="CD116" s="990"/>
      <c r="CE116" s="990"/>
      <c r="CF116" s="984" t="s">
        <v>122</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122</v>
      </c>
      <c r="DM116" s="1029"/>
      <c r="DN116" s="1029"/>
      <c r="DO116" s="1029"/>
      <c r="DP116" s="1030"/>
      <c r="DQ116" s="1031" t="s">
        <v>431</v>
      </c>
      <c r="DR116" s="1029"/>
      <c r="DS116" s="1029"/>
      <c r="DT116" s="1029"/>
      <c r="DU116" s="1030"/>
      <c r="DV116" s="1032" t="s">
        <v>122</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1525832</v>
      </c>
      <c r="AB117" s="1047"/>
      <c r="AC117" s="1047"/>
      <c r="AD117" s="1047"/>
      <c r="AE117" s="1048"/>
      <c r="AF117" s="1049">
        <v>1517611</v>
      </c>
      <c r="AG117" s="1047"/>
      <c r="AH117" s="1047"/>
      <c r="AI117" s="1047"/>
      <c r="AJ117" s="1048"/>
      <c r="AK117" s="1049">
        <v>1551514</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41" t="s">
        <v>422</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454</v>
      </c>
      <c r="BR118" s="1068"/>
      <c r="BS118" s="1068"/>
      <c r="BT118" s="1068"/>
      <c r="BU118" s="1068"/>
      <c r="BV118" s="1068" t="s">
        <v>454</v>
      </c>
      <c r="BW118" s="1068"/>
      <c r="BX118" s="1068"/>
      <c r="BY118" s="1068"/>
      <c r="BZ118" s="1068"/>
      <c r="CA118" s="1068" t="s">
        <v>454</v>
      </c>
      <c r="CB118" s="1068"/>
      <c r="CC118" s="1068"/>
      <c r="CD118" s="1068"/>
      <c r="CE118" s="1068"/>
      <c r="CF118" s="984" t="s">
        <v>454</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454</v>
      </c>
      <c r="DH118" s="1029"/>
      <c r="DI118" s="1029"/>
      <c r="DJ118" s="1029"/>
      <c r="DK118" s="1030"/>
      <c r="DL118" s="1031" t="s">
        <v>454</v>
      </c>
      <c r="DM118" s="1029"/>
      <c r="DN118" s="1029"/>
      <c r="DO118" s="1029"/>
      <c r="DP118" s="1030"/>
      <c r="DQ118" s="1031" t="s">
        <v>454</v>
      </c>
      <c r="DR118" s="1029"/>
      <c r="DS118" s="1029"/>
      <c r="DT118" s="1029"/>
      <c r="DU118" s="1030"/>
      <c r="DV118" s="1032" t="s">
        <v>454</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454</v>
      </c>
      <c r="AB119" s="962"/>
      <c r="AC119" s="962"/>
      <c r="AD119" s="962"/>
      <c r="AE119" s="963"/>
      <c r="AF119" s="964" t="s">
        <v>454</v>
      </c>
      <c r="AG119" s="962"/>
      <c r="AH119" s="962"/>
      <c r="AI119" s="962"/>
      <c r="AJ119" s="963"/>
      <c r="AK119" s="964" t="s">
        <v>454</v>
      </c>
      <c r="AL119" s="962"/>
      <c r="AM119" s="962"/>
      <c r="AN119" s="962"/>
      <c r="AO119" s="963"/>
      <c r="AP119" s="965" t="s">
        <v>454</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456</v>
      </c>
      <c r="BP119" s="1076"/>
      <c r="BQ119" s="1067">
        <v>20168351</v>
      </c>
      <c r="BR119" s="1068"/>
      <c r="BS119" s="1068"/>
      <c r="BT119" s="1068"/>
      <c r="BU119" s="1068"/>
      <c r="BV119" s="1068">
        <v>20490911</v>
      </c>
      <c r="BW119" s="1068"/>
      <c r="BX119" s="1068"/>
      <c r="BY119" s="1068"/>
      <c r="BZ119" s="1068"/>
      <c r="CA119" s="1068">
        <v>20724973</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454</v>
      </c>
      <c r="DH119" s="1054"/>
      <c r="DI119" s="1054"/>
      <c r="DJ119" s="1054"/>
      <c r="DK119" s="1055"/>
      <c r="DL119" s="1053" t="s">
        <v>454</v>
      </c>
      <c r="DM119" s="1054"/>
      <c r="DN119" s="1054"/>
      <c r="DO119" s="1054"/>
      <c r="DP119" s="1055"/>
      <c r="DQ119" s="1053" t="s">
        <v>454</v>
      </c>
      <c r="DR119" s="1054"/>
      <c r="DS119" s="1054"/>
      <c r="DT119" s="1054"/>
      <c r="DU119" s="1055"/>
      <c r="DV119" s="1056" t="s">
        <v>454</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454</v>
      </c>
      <c r="AB120" s="1029"/>
      <c r="AC120" s="1029"/>
      <c r="AD120" s="1029"/>
      <c r="AE120" s="1030"/>
      <c r="AF120" s="1031" t="s">
        <v>454</v>
      </c>
      <c r="AG120" s="1029"/>
      <c r="AH120" s="1029"/>
      <c r="AI120" s="1029"/>
      <c r="AJ120" s="1030"/>
      <c r="AK120" s="1031" t="s">
        <v>454</v>
      </c>
      <c r="AL120" s="1029"/>
      <c r="AM120" s="1029"/>
      <c r="AN120" s="1029"/>
      <c r="AO120" s="1030"/>
      <c r="AP120" s="1032" t="s">
        <v>454</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4498341</v>
      </c>
      <c r="BR120" s="997"/>
      <c r="BS120" s="997"/>
      <c r="BT120" s="997"/>
      <c r="BU120" s="997"/>
      <c r="BV120" s="997">
        <v>4008480</v>
      </c>
      <c r="BW120" s="997"/>
      <c r="BX120" s="997"/>
      <c r="BY120" s="997"/>
      <c r="BZ120" s="997"/>
      <c r="CA120" s="997">
        <v>3052910</v>
      </c>
      <c r="CB120" s="997"/>
      <c r="CC120" s="997"/>
      <c r="CD120" s="997"/>
      <c r="CE120" s="997"/>
      <c r="CF120" s="1011">
        <v>33.5</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3998420</v>
      </c>
      <c r="DH120" s="997"/>
      <c r="DI120" s="997"/>
      <c r="DJ120" s="997"/>
      <c r="DK120" s="997"/>
      <c r="DL120" s="997">
        <v>4086587</v>
      </c>
      <c r="DM120" s="997"/>
      <c r="DN120" s="997"/>
      <c r="DO120" s="997"/>
      <c r="DP120" s="997"/>
      <c r="DQ120" s="997">
        <v>4077819</v>
      </c>
      <c r="DR120" s="997"/>
      <c r="DS120" s="997"/>
      <c r="DT120" s="997"/>
      <c r="DU120" s="997"/>
      <c r="DV120" s="998">
        <v>44.8</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454</v>
      </c>
      <c r="AB121" s="1029"/>
      <c r="AC121" s="1029"/>
      <c r="AD121" s="1029"/>
      <c r="AE121" s="1030"/>
      <c r="AF121" s="1031" t="s">
        <v>454</v>
      </c>
      <c r="AG121" s="1029"/>
      <c r="AH121" s="1029"/>
      <c r="AI121" s="1029"/>
      <c r="AJ121" s="1030"/>
      <c r="AK121" s="1031" t="s">
        <v>454</v>
      </c>
      <c r="AL121" s="1029"/>
      <c r="AM121" s="1029"/>
      <c r="AN121" s="1029"/>
      <c r="AO121" s="1030"/>
      <c r="AP121" s="1032" t="s">
        <v>454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1677402</v>
      </c>
      <c r="BR121" s="990"/>
      <c r="BS121" s="990"/>
      <c r="BT121" s="990"/>
      <c r="BU121" s="990"/>
      <c r="BV121" s="990">
        <v>1470468</v>
      </c>
      <c r="BW121" s="990"/>
      <c r="BX121" s="990"/>
      <c r="BY121" s="990"/>
      <c r="BZ121" s="990"/>
      <c r="CA121" s="990">
        <v>1447954</v>
      </c>
      <c r="CB121" s="990"/>
      <c r="CC121" s="990"/>
      <c r="CD121" s="990"/>
      <c r="CE121" s="990"/>
      <c r="CF121" s="984">
        <v>15.9</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218630</v>
      </c>
      <c r="DH121" s="990"/>
      <c r="DI121" s="990"/>
      <c r="DJ121" s="990"/>
      <c r="DK121" s="990"/>
      <c r="DL121" s="990">
        <v>208521</v>
      </c>
      <c r="DM121" s="990"/>
      <c r="DN121" s="990"/>
      <c r="DO121" s="990"/>
      <c r="DP121" s="990"/>
      <c r="DQ121" s="990">
        <v>198210</v>
      </c>
      <c r="DR121" s="990"/>
      <c r="DS121" s="990"/>
      <c r="DT121" s="990"/>
      <c r="DU121" s="990"/>
      <c r="DV121" s="991">
        <v>2.2000000000000002</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454</v>
      </c>
      <c r="AB122" s="1029"/>
      <c r="AC122" s="1029"/>
      <c r="AD122" s="1029"/>
      <c r="AE122" s="1030"/>
      <c r="AF122" s="1031" t="s">
        <v>454</v>
      </c>
      <c r="AG122" s="1029"/>
      <c r="AH122" s="1029"/>
      <c r="AI122" s="1029"/>
      <c r="AJ122" s="1030"/>
      <c r="AK122" s="1031" t="s">
        <v>454</v>
      </c>
      <c r="AL122" s="1029"/>
      <c r="AM122" s="1029"/>
      <c r="AN122" s="1029"/>
      <c r="AO122" s="1030"/>
      <c r="AP122" s="1032" t="s">
        <v>454</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13244490</v>
      </c>
      <c r="BR122" s="1068"/>
      <c r="BS122" s="1068"/>
      <c r="BT122" s="1068"/>
      <c r="BU122" s="1068"/>
      <c r="BV122" s="1068">
        <v>13327007</v>
      </c>
      <c r="BW122" s="1068"/>
      <c r="BX122" s="1068"/>
      <c r="BY122" s="1068"/>
      <c r="BZ122" s="1068"/>
      <c r="CA122" s="1068">
        <v>13692593</v>
      </c>
      <c r="CB122" s="1068"/>
      <c r="CC122" s="1068"/>
      <c r="CD122" s="1068"/>
      <c r="CE122" s="1068"/>
      <c r="CF122" s="1088">
        <v>150.4</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3616</v>
      </c>
      <c r="DH122" s="990"/>
      <c r="DI122" s="990"/>
      <c r="DJ122" s="990"/>
      <c r="DK122" s="990"/>
      <c r="DL122" s="990">
        <v>3330</v>
      </c>
      <c r="DM122" s="990"/>
      <c r="DN122" s="990"/>
      <c r="DO122" s="990"/>
      <c r="DP122" s="990"/>
      <c r="DQ122" s="990">
        <v>3163</v>
      </c>
      <c r="DR122" s="990"/>
      <c r="DS122" s="990"/>
      <c r="DT122" s="990"/>
      <c r="DU122" s="990"/>
      <c r="DV122" s="991">
        <v>0</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454</v>
      </c>
      <c r="AB123" s="1029"/>
      <c r="AC123" s="1029"/>
      <c r="AD123" s="1029"/>
      <c r="AE123" s="1030"/>
      <c r="AF123" s="1031" t="s">
        <v>454</v>
      </c>
      <c r="AG123" s="1029"/>
      <c r="AH123" s="1029"/>
      <c r="AI123" s="1029"/>
      <c r="AJ123" s="1030"/>
      <c r="AK123" s="1031" t="s">
        <v>454</v>
      </c>
      <c r="AL123" s="1029"/>
      <c r="AM123" s="1029"/>
      <c r="AN123" s="1029"/>
      <c r="AO123" s="1030"/>
      <c r="AP123" s="1032" t="s">
        <v>454</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467</v>
      </c>
      <c r="BP123" s="1076"/>
      <c r="BQ123" s="1135">
        <v>19420233</v>
      </c>
      <c r="BR123" s="1136"/>
      <c r="BS123" s="1136"/>
      <c r="BT123" s="1136"/>
      <c r="BU123" s="1136"/>
      <c r="BV123" s="1136">
        <v>18805955</v>
      </c>
      <c r="BW123" s="1136"/>
      <c r="BX123" s="1136"/>
      <c r="BY123" s="1136"/>
      <c r="BZ123" s="1136"/>
      <c r="CA123" s="1136">
        <v>18193457</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454</v>
      </c>
      <c r="DH123" s="1029"/>
      <c r="DI123" s="1029"/>
      <c r="DJ123" s="1029"/>
      <c r="DK123" s="1030"/>
      <c r="DL123" s="1031" t="s">
        <v>454</v>
      </c>
      <c r="DM123" s="1029"/>
      <c r="DN123" s="1029"/>
      <c r="DO123" s="1029"/>
      <c r="DP123" s="1030"/>
      <c r="DQ123" s="1031" t="s">
        <v>469</v>
      </c>
      <c r="DR123" s="1029"/>
      <c r="DS123" s="1029"/>
      <c r="DT123" s="1029"/>
      <c r="DU123" s="1030"/>
      <c r="DV123" s="1032" t="s">
        <v>454</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469</v>
      </c>
      <c r="AB124" s="1029"/>
      <c r="AC124" s="1029"/>
      <c r="AD124" s="1029"/>
      <c r="AE124" s="1030"/>
      <c r="AF124" s="1031" t="s">
        <v>454</v>
      </c>
      <c r="AG124" s="1029"/>
      <c r="AH124" s="1029"/>
      <c r="AI124" s="1029"/>
      <c r="AJ124" s="1030"/>
      <c r="AK124" s="1031" t="s">
        <v>454</v>
      </c>
      <c r="AL124" s="1029"/>
      <c r="AM124" s="1029"/>
      <c r="AN124" s="1029"/>
      <c r="AO124" s="1030"/>
      <c r="AP124" s="1032" t="s">
        <v>454</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8.1999999999999993</v>
      </c>
      <c r="BR124" s="1098"/>
      <c r="BS124" s="1098"/>
      <c r="BT124" s="1098"/>
      <c r="BU124" s="1098"/>
      <c r="BV124" s="1098">
        <v>18.8</v>
      </c>
      <c r="BW124" s="1098"/>
      <c r="BX124" s="1098"/>
      <c r="BY124" s="1098"/>
      <c r="BZ124" s="1098"/>
      <c r="CA124" s="1098">
        <v>27.8</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472</v>
      </c>
      <c r="DH124" s="1054"/>
      <c r="DI124" s="1054"/>
      <c r="DJ124" s="1054"/>
      <c r="DK124" s="1055"/>
      <c r="DL124" s="1053" t="s">
        <v>122</v>
      </c>
      <c r="DM124" s="1054"/>
      <c r="DN124" s="1054"/>
      <c r="DO124" s="1054"/>
      <c r="DP124" s="1055"/>
      <c r="DQ124" s="1053" t="s">
        <v>472</v>
      </c>
      <c r="DR124" s="1054"/>
      <c r="DS124" s="1054"/>
      <c r="DT124" s="1054"/>
      <c r="DU124" s="1055"/>
      <c r="DV124" s="1056" t="s">
        <v>122</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472</v>
      </c>
      <c r="AG125" s="1029"/>
      <c r="AH125" s="1029"/>
      <c r="AI125" s="1029"/>
      <c r="AJ125" s="1030"/>
      <c r="AK125" s="1031" t="s">
        <v>122</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472</v>
      </c>
      <c r="DM125" s="997"/>
      <c r="DN125" s="997"/>
      <c r="DO125" s="997"/>
      <c r="DP125" s="997"/>
      <c r="DQ125" s="997" t="s">
        <v>122</v>
      </c>
      <c r="DR125" s="997"/>
      <c r="DS125" s="997"/>
      <c r="DT125" s="997"/>
      <c r="DU125" s="997"/>
      <c r="DV125" s="998" t="s">
        <v>472</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472</v>
      </c>
      <c r="AB126" s="1029"/>
      <c r="AC126" s="1029"/>
      <c r="AD126" s="1029"/>
      <c r="AE126" s="1030"/>
      <c r="AF126" s="1031" t="s">
        <v>472</v>
      </c>
      <c r="AG126" s="1029"/>
      <c r="AH126" s="1029"/>
      <c r="AI126" s="1029"/>
      <c r="AJ126" s="1030"/>
      <c r="AK126" s="1031" t="s">
        <v>472</v>
      </c>
      <c r="AL126" s="1029"/>
      <c r="AM126" s="1029"/>
      <c r="AN126" s="1029"/>
      <c r="AO126" s="1030"/>
      <c r="AP126" s="1032" t="s">
        <v>472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v>767870</v>
      </c>
      <c r="DH126" s="990"/>
      <c r="DI126" s="990"/>
      <c r="DJ126" s="990"/>
      <c r="DK126" s="990"/>
      <c r="DL126" s="990">
        <v>782426</v>
      </c>
      <c r="DM126" s="990"/>
      <c r="DN126" s="990"/>
      <c r="DO126" s="990"/>
      <c r="DP126" s="990"/>
      <c r="DQ126" s="990">
        <v>657927</v>
      </c>
      <c r="DR126" s="990"/>
      <c r="DS126" s="990"/>
      <c r="DT126" s="990"/>
      <c r="DU126" s="990"/>
      <c r="DV126" s="991">
        <v>7.2</v>
      </c>
      <c r="DW126" s="991"/>
      <c r="DX126" s="991"/>
      <c r="DY126" s="991"/>
      <c r="DZ126" s="992"/>
    </row>
    <row r="127" spans="1:130" s="226" customFormat="1" ht="26.25" customHeight="1">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472</v>
      </c>
      <c r="AB127" s="1029"/>
      <c r="AC127" s="1029"/>
      <c r="AD127" s="1029"/>
      <c r="AE127" s="1030"/>
      <c r="AF127" s="1031" t="s">
        <v>122</v>
      </c>
      <c r="AG127" s="1029"/>
      <c r="AH127" s="1029"/>
      <c r="AI127" s="1029"/>
      <c r="AJ127" s="1030"/>
      <c r="AK127" s="1031" t="s">
        <v>472</v>
      </c>
      <c r="AL127" s="1029"/>
      <c r="AM127" s="1029"/>
      <c r="AN127" s="1029"/>
      <c r="AO127" s="1030"/>
      <c r="AP127" s="1032" t="s">
        <v>472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472</v>
      </c>
      <c r="DH127" s="990"/>
      <c r="DI127" s="990"/>
      <c r="DJ127" s="990"/>
      <c r="DK127" s="990"/>
      <c r="DL127" s="990" t="s">
        <v>472</v>
      </c>
      <c r="DM127" s="990"/>
      <c r="DN127" s="990"/>
      <c r="DO127" s="990"/>
      <c r="DP127" s="990"/>
      <c r="DQ127" s="990" t="s">
        <v>472</v>
      </c>
      <c r="DR127" s="990"/>
      <c r="DS127" s="990"/>
      <c r="DT127" s="990"/>
      <c r="DU127" s="990"/>
      <c r="DV127" s="991" t="s">
        <v>122</v>
      </c>
      <c r="DW127" s="991"/>
      <c r="DX127" s="991"/>
      <c r="DY127" s="991"/>
      <c r="DZ127" s="992"/>
    </row>
    <row r="128" spans="1:130" s="226" customFormat="1" ht="26.25" customHeight="1" thickBot="1">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142186</v>
      </c>
      <c r="AB128" s="1118"/>
      <c r="AC128" s="1118"/>
      <c r="AD128" s="1118"/>
      <c r="AE128" s="1119"/>
      <c r="AF128" s="1120">
        <v>110610</v>
      </c>
      <c r="AG128" s="1118"/>
      <c r="AH128" s="1118"/>
      <c r="AI128" s="1118"/>
      <c r="AJ128" s="1119"/>
      <c r="AK128" s="1120">
        <v>160193</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472</v>
      </c>
      <c r="BG128" s="1125"/>
      <c r="BH128" s="1125"/>
      <c r="BI128" s="1125"/>
      <c r="BJ128" s="1125"/>
      <c r="BK128" s="1125"/>
      <c r="BL128" s="1126"/>
      <c r="BM128" s="1124">
        <v>13.3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486</v>
      </c>
      <c r="DH128" s="1110"/>
      <c r="DI128" s="1110"/>
      <c r="DJ128" s="1110"/>
      <c r="DK128" s="1110"/>
      <c r="DL128" s="1110" t="s">
        <v>487</v>
      </c>
      <c r="DM128" s="1110"/>
      <c r="DN128" s="1110"/>
      <c r="DO128" s="1110"/>
      <c r="DP128" s="1110"/>
      <c r="DQ128" s="1110" t="s">
        <v>488</v>
      </c>
      <c r="DR128" s="1110"/>
      <c r="DS128" s="1110"/>
      <c r="DT128" s="1110"/>
      <c r="DU128" s="1110"/>
      <c r="DV128" s="1111" t="s">
        <v>488</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10117016</v>
      </c>
      <c r="AB129" s="1029"/>
      <c r="AC129" s="1029"/>
      <c r="AD129" s="1029"/>
      <c r="AE129" s="1030"/>
      <c r="AF129" s="1031">
        <v>9989246</v>
      </c>
      <c r="AG129" s="1029"/>
      <c r="AH129" s="1029"/>
      <c r="AI129" s="1029"/>
      <c r="AJ129" s="1030"/>
      <c r="AK129" s="1031">
        <v>10191470</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488</v>
      </c>
      <c r="BG129" s="1139"/>
      <c r="BH129" s="1139"/>
      <c r="BI129" s="1139"/>
      <c r="BJ129" s="1139"/>
      <c r="BK129" s="1139"/>
      <c r="BL129" s="1140"/>
      <c r="BM129" s="1138">
        <v>18.3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1035357</v>
      </c>
      <c r="AB130" s="1029"/>
      <c r="AC130" s="1029"/>
      <c r="AD130" s="1029"/>
      <c r="AE130" s="1030"/>
      <c r="AF130" s="1031">
        <v>1058065</v>
      </c>
      <c r="AG130" s="1029"/>
      <c r="AH130" s="1029"/>
      <c r="AI130" s="1029"/>
      <c r="AJ130" s="1030"/>
      <c r="AK130" s="1031">
        <v>1089108</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3.6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9081659</v>
      </c>
      <c r="AB131" s="1054"/>
      <c r="AC131" s="1054"/>
      <c r="AD131" s="1054"/>
      <c r="AE131" s="1055"/>
      <c r="AF131" s="1053">
        <v>8931181</v>
      </c>
      <c r="AG131" s="1054"/>
      <c r="AH131" s="1054"/>
      <c r="AI131" s="1054"/>
      <c r="AJ131" s="1055"/>
      <c r="AK131" s="1053">
        <v>9102362</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27.8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3.835081234</v>
      </c>
      <c r="AB132" s="1170"/>
      <c r="AC132" s="1170"/>
      <c r="AD132" s="1170"/>
      <c r="AE132" s="1171"/>
      <c r="AF132" s="1172">
        <v>3.9069413100000001</v>
      </c>
      <c r="AG132" s="1170"/>
      <c r="AH132" s="1170"/>
      <c r="AI132" s="1170"/>
      <c r="AJ132" s="1171"/>
      <c r="AK132" s="1172">
        <v>3.3201601959999998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4.2</v>
      </c>
      <c r="AB133" s="1153"/>
      <c r="AC133" s="1153"/>
      <c r="AD133" s="1153"/>
      <c r="AE133" s="1154"/>
      <c r="AF133" s="1152">
        <v>4</v>
      </c>
      <c r="AG133" s="1153"/>
      <c r="AH133" s="1153"/>
      <c r="AI133" s="1153"/>
      <c r="AJ133" s="1154"/>
      <c r="AK133" s="1152">
        <v>3.6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fhMQtxDoT5BKctgCkH5avePzpoplGIWGij/4/M5mYSMfxfqNho1KacWczGXpvJ/JGde/f8RIL+zaeQqVNX0Bw==" saltValue="URzSKCKfBXZoJ5JdZjhy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78"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7QtQEph+J4dDPZ5eacwA1zFpqFRn1tMTfO8UhoN2AsBXweQox6NcOVFauY4yADGtuBIkVjGaOAeAzuMuJ+PIQ==" saltValue="jtCRJHv+JJr0voW6nnGO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Z31"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YVXcl6PYUGOAgBC8sJJIbNg7BtJHx/Z5zt1UUm7Rysz3AAEz3EqVvi1oOXSm50YpEyneRZhIFMXOA0angT0MA==" saltValue="Y1bRq9fWpWuCgkVMqNU5v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2458815</v>
      </c>
      <c r="AP9" s="292">
        <v>47340</v>
      </c>
      <c r="AQ9" s="293">
        <v>61846</v>
      </c>
      <c r="AR9" s="294">
        <v>-23.5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174863</v>
      </c>
      <c r="AP10" s="295">
        <v>3367</v>
      </c>
      <c r="AQ10" s="296">
        <v>5819</v>
      </c>
      <c r="AR10" s="297">
        <v>-42.1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713488</v>
      </c>
      <c r="AP11" s="295">
        <v>13737</v>
      </c>
      <c r="AQ11" s="296">
        <v>5868</v>
      </c>
      <c r="AR11" s="297">
        <v>134.1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1247</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v>0</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214928</v>
      </c>
      <c r="AP14" s="295">
        <v>4138</v>
      </c>
      <c r="AQ14" s="296">
        <v>2376</v>
      </c>
      <c r="AR14" s="297">
        <v>74.2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73384</v>
      </c>
      <c r="AP15" s="295">
        <v>1413</v>
      </c>
      <c r="AQ15" s="296">
        <v>1663</v>
      </c>
      <c r="AR15" s="297">
        <v>-15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-195756</v>
      </c>
      <c r="AP16" s="295">
        <v>-3769</v>
      </c>
      <c r="AQ16" s="296">
        <v>-5271</v>
      </c>
      <c r="AR16" s="297">
        <v>-28.5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3439722</v>
      </c>
      <c r="AP17" s="295">
        <v>66226</v>
      </c>
      <c r="AQ17" s="296">
        <v>73548</v>
      </c>
      <c r="AR17" s="297">
        <v>-10</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5.85</v>
      </c>
      <c r="AP21" s="308">
        <v>7.24</v>
      </c>
      <c r="AQ21" s="309">
        <v>-1.39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99.9</v>
      </c>
      <c r="AP22" s="313">
        <v>98.4</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1183847</v>
      </c>
      <c r="AP32" s="322">
        <v>22793</v>
      </c>
      <c r="AQ32" s="323">
        <v>39633</v>
      </c>
      <c r="AR32" s="324">
        <v>-42.5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58</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367667</v>
      </c>
      <c r="AP35" s="322">
        <v>7079</v>
      </c>
      <c r="AQ35" s="323">
        <v>13693</v>
      </c>
      <c r="AR35" s="324">
        <v>-48.3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t="s">
        <v>511</v>
      </c>
      <c r="AP36" s="322" t="s">
        <v>511</v>
      </c>
      <c r="AQ36" s="323">
        <v>1763</v>
      </c>
      <c r="AR36" s="324" t="s">
        <v>511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t="s">
        <v>511</v>
      </c>
      <c r="AP37" s="322" t="s">
        <v>511</v>
      </c>
      <c r="AQ37" s="323">
        <v>897</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511</v>
      </c>
      <c r="AP38" s="325" t="s">
        <v>511</v>
      </c>
      <c r="AQ38" s="326">
        <v>1</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-160193</v>
      </c>
      <c r="AP39" s="322">
        <v>-3084</v>
      </c>
      <c r="AQ39" s="323">
        <v>-5566</v>
      </c>
      <c r="AR39" s="324">
        <v>-44.6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-1089108</v>
      </c>
      <c r="AP40" s="322">
        <v>-20969</v>
      </c>
      <c r="AQ40" s="323">
        <v>-36175</v>
      </c>
      <c r="AR40" s="324">
        <v>-42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302213</v>
      </c>
      <c r="AP41" s="322">
        <v>5819</v>
      </c>
      <c r="AQ41" s="323">
        <v>14303</v>
      </c>
      <c r="AR41" s="324">
        <v>-59.3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1832112</v>
      </c>
      <c r="AN51" s="344">
        <v>34163</v>
      </c>
      <c r="AO51" s="345">
        <v>19.2</v>
      </c>
      <c r="AP51" s="346">
        <v>63956</v>
      </c>
      <c r="AQ51" s="347">
        <v>25.7</v>
      </c>
      <c r="AR51" s="348">
        <v>-6.5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1244886</v>
      </c>
      <c r="AN52" s="352">
        <v>23213</v>
      </c>
      <c r="AO52" s="353">
        <v>90.8</v>
      </c>
      <c r="AP52" s="354">
        <v>29239</v>
      </c>
      <c r="AQ52" s="355">
        <v>8.8000000000000007</v>
      </c>
      <c r="AR52" s="356">
        <v>82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2538628</v>
      </c>
      <c r="AN53" s="344">
        <v>47812</v>
      </c>
      <c r="AO53" s="345">
        <v>40</v>
      </c>
      <c r="AP53" s="346">
        <v>66255</v>
      </c>
      <c r="AQ53" s="347">
        <v>3.6</v>
      </c>
      <c r="AR53" s="348">
        <v>36.4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876132</v>
      </c>
      <c r="AN54" s="352">
        <v>16501</v>
      </c>
      <c r="AO54" s="353">
        <v>-28.9</v>
      </c>
      <c r="AP54" s="354">
        <v>31822</v>
      </c>
      <c r="AQ54" s="355">
        <v>8.8000000000000007</v>
      </c>
      <c r="AR54" s="356">
        <v>-37.700000000000003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2033365</v>
      </c>
      <c r="AN55" s="344">
        <v>38565</v>
      </c>
      <c r="AO55" s="345">
        <v>-19.3</v>
      </c>
      <c r="AP55" s="346">
        <v>47278</v>
      </c>
      <c r="AQ55" s="347">
        <v>-28.6</v>
      </c>
      <c r="AR55" s="348">
        <v>9.3000000000000007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575465</v>
      </c>
      <c r="AN56" s="352">
        <v>10914</v>
      </c>
      <c r="AO56" s="353">
        <v>-33.9</v>
      </c>
      <c r="AP56" s="354">
        <v>24096</v>
      </c>
      <c r="AQ56" s="355">
        <v>-24.3</v>
      </c>
      <c r="AR56" s="356">
        <v>-9.6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2242372</v>
      </c>
      <c r="AN57" s="344">
        <v>42793</v>
      </c>
      <c r="AO57" s="345">
        <v>11</v>
      </c>
      <c r="AP57" s="346">
        <v>57295</v>
      </c>
      <c r="AQ57" s="347">
        <v>21.2</v>
      </c>
      <c r="AR57" s="348">
        <v>-10.199999999999999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965358</v>
      </c>
      <c r="AN58" s="352">
        <v>18423</v>
      </c>
      <c r="AO58" s="353">
        <v>68.8</v>
      </c>
      <c r="AP58" s="354">
        <v>32771</v>
      </c>
      <c r="AQ58" s="355">
        <v>36</v>
      </c>
      <c r="AR58" s="356">
        <v>32.799999999999997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2741399</v>
      </c>
      <c r="AN59" s="344">
        <v>52781</v>
      </c>
      <c r="AO59" s="345">
        <v>23.3</v>
      </c>
      <c r="AP59" s="346">
        <v>54110</v>
      </c>
      <c r="AQ59" s="347">
        <v>-5.6</v>
      </c>
      <c r="AR59" s="348">
        <v>28.9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1681997</v>
      </c>
      <c r="AN60" s="352">
        <v>32384</v>
      </c>
      <c r="AO60" s="353">
        <v>75.8</v>
      </c>
      <c r="AP60" s="354">
        <v>30620</v>
      </c>
      <c r="AQ60" s="355">
        <v>-6.6</v>
      </c>
      <c r="AR60" s="356">
        <v>82.4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2277575</v>
      </c>
      <c r="AN61" s="359">
        <v>43223</v>
      </c>
      <c r="AO61" s="360">
        <v>14.8</v>
      </c>
      <c r="AP61" s="361">
        <v>57779</v>
      </c>
      <c r="AQ61" s="362">
        <v>3.3</v>
      </c>
      <c r="AR61" s="348">
        <v>11.5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1068768</v>
      </c>
      <c r="AN62" s="352">
        <v>20287</v>
      </c>
      <c r="AO62" s="353">
        <v>34.5</v>
      </c>
      <c r="AP62" s="354">
        <v>29710</v>
      </c>
      <c r="AQ62" s="355">
        <v>4.5</v>
      </c>
      <c r="AR62" s="356">
        <v>30</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pi812kLczZab+E+zSvv4xDQgSFGiL2u55MjQSpFHi6k4tr6YoohmP5IFqnP7mMNRWRA7wgBex0wodAXkegFg==" saltValue="jxlmjZ130+1HTQIH6lJe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eqy1DJczLHi9qs3CK2gAB7OZfDjc9E5LaBomTKp9iLN29ztf5CCiv7tjqnZqdbcBfh0y6uBCbArxOrqwcJD5A==" saltValue="uHBPqpL6YipeHCqsoJnK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0" zoomScale="55" zoomScaleNormal="55" zoomScaleSheetLayoutView="55" workbookViewId="0">
      <selection activeCell="BK101" sqref="BK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2LM6hxeC1hunJi0S6fK4f80hWr1THwnx2Vm3a4/vBb6YccE7i/IXcm3zSNijTVbWV43KiaOJsAnC/wcIf+ZOg==" saltValue="IRH3FMs8IcNAw/Mk8WyZ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55" zoomScaleNormal="5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14.32</v>
      </c>
      <c r="G47" s="12">
        <v>14.62</v>
      </c>
      <c r="H47" s="12">
        <v>15.34</v>
      </c>
      <c r="I47" s="12">
        <v>13.96</v>
      </c>
      <c r="J47" s="13">
        <v>10.82</v>
      </c>
    </row>
    <row r="48" spans="2:10" ht="57.75" customHeight="1">
      <c r="B48" s="14"/>
      <c r="C48" s="1214" t="s">
        <v>4</v>
      </c>
      <c r="D48" s="1214"/>
      <c r="E48" s="1215"/>
      <c r="F48" s="15">
        <v>11.91</v>
      </c>
      <c r="G48" s="16">
        <v>7.61</v>
      </c>
      <c r="H48" s="16">
        <v>12.01</v>
      </c>
      <c r="I48" s="16">
        <v>9.1199999999999992</v>
      </c>
      <c r="J48" s="17">
        <v>8.4</v>
      </c>
    </row>
    <row r="49" spans="2:10" ht="57.75" customHeight="1" thickBot="1">
      <c r="B49" s="18"/>
      <c r="C49" s="1216" t="s">
        <v>5</v>
      </c>
      <c r="D49" s="1216"/>
      <c r="E49" s="1217"/>
      <c r="F49" s="19">
        <v>1.77</v>
      </c>
      <c r="G49" s="20" t="s">
        <v>559</v>
      </c>
      <c r="H49" s="20">
        <v>5.75</v>
      </c>
      <c r="I49" s="20" t="s">
        <v>560</v>
      </c>
      <c r="J49" s="21" t="s">
        <v>561</v>
      </c>
    </row>
    <row r="50" spans="2:10" ht="13.5" customHeight="1"/>
    <row r="51" spans="2:10" ht="13.5" hidden="1" customHeight="1"/>
    <row r="52" spans="2:10" ht="13.5" hidden="1" customHeight="1"/>
    <row r="53" spans="2:10" ht="13.5" hidden="1" customHeight="1"/>
  </sheetData>
  <sheetProtection algorithmName="SHA-512" hashValue="OtNa5ZZWXBrUesIWNakou41yv/5CPG278ExlA8qMQ4rUOVIB80fNESjJIj+KumzlgpxVHqSbcCWcVPKyWJnLVg==" saltValue="BhzuLiJUui3nQbFwelpC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2019-10-23T07:54:04Z</cp:lastPrinted>
  <dcterms:created xsi:type="dcterms:W3CDTF">2019-02-14T02:06:07Z</dcterms:created>
  <dcterms:modified xsi:type="dcterms:W3CDTF">2019-10-25T06:58:48Z</dcterms:modified>
  <cp:category/>
</cp:coreProperties>
</file>