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<sst xmlns="http://schemas.openxmlformats.org/spreadsheetml/2006/main" count="1121" uniqueCount="616">
  <si>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</si>
  <si>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</si>
  <si>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</si>
  <si>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</si>
  <si>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</si>
  <si>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</si>
  <si>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</si>
  <si>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</si>
  <si>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</si>
  <si>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</si>
  <si>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</si>
  <si>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</si>
  <si>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</si>
  <si>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</si>
  <si>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</si>
  <si>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</si>
  <si>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</si>
  <si>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</si>
  <si>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</si>
  <si>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</si>
  <si>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</si>
  <si>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</si>
  <si>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</si>
  <si>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</si>
  <si>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</si>
  <si>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</si>
  <si>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</si>
  <si>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</si>
  <si>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</si>
  <si>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</si>
  <si>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</si>
  <si>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</si>
  <si>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</si>
  <si>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</si>
  <si>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</si>
  <si>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</si>
  <si>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</si>
  <si>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</si>
  <si>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</si>
  <si>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</si>
  <si>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</si>
  <si>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</si>
  <si>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</si>
  <si>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</si>
  <si>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</si>
  <si>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</si>
  <si>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</si>
  <si>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</si>
  <si>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</si>
  <si>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</si>
  <si>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</si>
  <si>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</si>
  <si>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</si>
  <si>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</si>
  <si>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</si>
  <si>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</si>
  <si>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</si>
  <si>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</si>
  <si>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</si>
  <si>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</si>
  <si>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</si>
  <si>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</si>
  <si>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</si>
  <si>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</si>
  <si>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</si>
  <si>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</si>
  <si>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</si>
  <si>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</si>
  <si>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</si>
  <si>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</si>
  <si>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</si>
  <si>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</si>
  <si>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</si>
  <si>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</si>
  <si>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</si>
  <si>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</si>
  <si>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</si>
  <si>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</si>
  <si>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</si>
  <si>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</si>
  <si>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</si>
  <si>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</si>
  <si>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</si>
  <si>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</si>
  <si>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</si>
  <si>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</si>
  <si>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</si>
  <si>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</si>
  <si>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</si>
  <si>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</si>
  <si>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</si>
  <si>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</si>
  <si>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</si>
  <si>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</si>
  <si>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</si>
  <si>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</si>
  <si>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</si>
  <si>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</si>
  <si>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</si>
  <si>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</si>
  <si>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</si>
  <si>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</si>
  <si>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</si>
  <si>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</si>
  <si>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</si>
  <si>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</si>
  <si>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</si>
  <si>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</si>
  <si>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</si>
  <si>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</si>
  <si>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</si>
  <si>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</si>
  <si>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</si>
  <si>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</si>
  <si>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</si>
  <si>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</si>
  <si>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</si>
  <si>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</si>
  <si>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</si>
  <si>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</si>
  <si>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</si>
  <si>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</si>
  <si>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</si>
  <si>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</si>
  <si>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</si>
  <si>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</si>
  <si>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</si>
  <si>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</si>
  <si>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</si>
  <si>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</si>
  <si>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</si>
  <si>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</si>
  <si>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</si>
  <si>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</si>
  <si>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</si>
  <si>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</si>
  <si>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</si>
  <si>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</si>
  <si>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</si>
  <si>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</si>
  <si>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</si>
  <si>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</si>
  <si>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</si>
  <si>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</si>
  <si>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</si>
  <si>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</si>
  <si>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</si>
  <si>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</si>
  <si>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</si>
  <si>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</si>
  <si>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</si>
  <si>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</si>
  <si>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</si>
  <si>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</si>
  <si>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</si>
  <si>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</si>
  <si>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</si>
  <si>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</si>
  <si>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</si>
  <si>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</si>
  <si>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</si>
  <si>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</si>
  <si>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</si>
  <si>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</si>
  <si>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</si>
  <si>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</si>
  <si>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</si>
  <si>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</si>
  <si>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</si>
  <si>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</si>
  <si>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</si>
  <si>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</si>
  <si>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</si>
  <si>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</si>
  <si>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</si>
  <si>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</si>
  <si>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</si>
  <si>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</si>
  <si>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</si>
  <si>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</si>
  <si>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</si>
  <si>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</si>
  <si>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</si>
  <si>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</si>
  <si>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</si>
  <si>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</si>
  <si>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</si>
  <si>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</si>
  <si>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</si>
  <si>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</si>
  <si>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</si>
  <si>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</si>
  <si>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</si>
  <si>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</si>
  <si>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</si>
  <si>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</si>
  <si>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</si>
  <si>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</si>
  <si>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</si>
  <si>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</si>
  <si>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</si>
  <si>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</si>
  <si>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</si>
  <si>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</si>
  <si>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</si>
  <si>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</si>
  <si>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</si>
  <si>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埼玉県坂戸市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</si>
  <si>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</si>
  <si>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</si>
  <si>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</si>
  <si>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</si>
  <si>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</si>
  <si>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</si>
  <si>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</si>
  <si>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</si>
  <si>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</si>
  <si>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</si>
  <si>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</si>
  <si>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</si>
  <si>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</si>
  <si>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</si>
  <si>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</si>
  <si>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</si>
  <si>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</si>
  <si>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</si>
  <si>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</si>
  <si>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</si>
  <si>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</si>
  <si>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</si>
  <si>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</si>
  <si>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</si>
  <si>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</si>
  <si>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</si>
  <si>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</si>
  <si>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</si>
  <si>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</si>
  <si>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</si>
  <si>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</si>
  <si>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</si>
  <si>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</si>
  <si>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</si>
  <si>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</si>
  <si>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</si>
  <si>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</si>
  <si>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</si>
  <si>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</si>
  <si>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</si>
  <si>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</si>
  <si>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</si>
  <si>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</si>
  <si>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</si>
  <si>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</si>
  <si>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</si>
  <si>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</si>
  <si>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</si>
  <si>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</si>
  <si>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</si>
  <si>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</si>
  <si>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</si>
  <si>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</si>
  <si>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</si>
  <si>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</si>
  <si>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</si>
  <si>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</si>
  <si>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</si>
  <si>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</si>
  <si>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</si>
  <si>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</si>
  <si>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</si>
  <si>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</si>
  <si>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</si>
  <si>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</si>
  <si>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</si>
  <si>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</si>
  <si>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</si>
  <si>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</si>
  <si>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</si>
  <si>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</si>
  <si>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</si>
  <si>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</si>
  <si>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</si>
  <si>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</si>
  <si>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</si>
  <si>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</si>
  <si>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</si>
  <si>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</si>
  <si>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</si>
  <si>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</si>
  <si>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</si>
  <si>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</si>
  <si>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</si>
  <si>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</si>
  <si>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</si>
  <si>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</si>
  <si>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</si>
  <si>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</si>
  <si>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</si>
  <si>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</si>
  <si>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</si>
  <si>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</si>
  <si>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</si>
  <si>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</si>
  <si>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</si>
  <si>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</si>
  <si>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</si>
  <si>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</si>
  <si>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</si>
  <si>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</si>
  <si>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</si>
  <si>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</si>
  <si>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</si>
  <si>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</si>
  <si>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</si>
  <si>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</si>
  <si>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</si>
  <si>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</si>
  <si>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</si>
  <si>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</si>
  <si>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</si>
  <si>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</si>
  <si>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</si>
  <si>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</si>
  <si>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</si>
  <si>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</si>
  <si>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</si>
  <si>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</si>
  <si>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</si>
  <si>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</si>
  <si>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</si>
  <si>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</si>
  <si>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</si>
  <si>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</si>
  <si>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</si>
  <si>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</si>
  <si>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</si>
  <si>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</si>
  <si>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</si>
  <si>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</si>
  <si>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</si>
  <si>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</si>
  <si>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</si>
  <si>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</si>
  <si>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</si>
  <si>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</si>
  <si>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</si>
  <si>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</si>
  <si>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</si>
  <si>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</si>
  <si>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</si>
  <si>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</si>
  <si>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</si>
  <si>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</si>
  <si>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</si>
  <si>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</si>
  <si>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</si>
  <si>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</si>
  <si>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</si>
  <si>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埼玉県坂戸市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</si>
  <si>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</si>
  <si>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</si>
  <si>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</si>
  <si>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</si>
  <si>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</si>
  <si>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</si>
  <si>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</si>
  <si>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</si>
  <si>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</si>
  <si>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</si>
  <si>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</si>
  <si>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</si>
  <si>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</si>
  <si>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</si>
  <si>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</si>
  <si>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</si>
  <si>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</si>
  <si>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</si>
  <si>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</si>
  <si>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</si>
  <si>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</si>
  <si>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</si>
  <si>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</si>
  <si>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</si>
  <si>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</si>
  <si>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</si>
  <si>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</si>
  <si>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</si>
  <si>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</si>
  <si>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</si>
  <si>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</si>
  <si>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</si>
  <si>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</si>
  <si>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</si>
  <si>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</si>
  <si>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</si>
  <si>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</si>
  <si>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</si>
  <si>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</si>
  <si>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</si>
  <si>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</si>
  <si>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</si>
  <si>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</si>
  <si>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</si>
  <si>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</si>
  <si>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</si>
  <si>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</si>
  <si>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</si>
  <si>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</si>
  <si>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</si>
  <si>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</si>
  <si>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</si>
  <si>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</si>
  <si>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</si>
  <si>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</si>
  <si>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</si>
  <si>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</si>
  <si>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</si>
  <si>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</si>
  <si>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</si>
  <si>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</si>
  <si>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</si>
  <si>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</si>
  <si>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</si>
  <si>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</si>
  <si>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</si>
  <si>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</si>
  <si>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</si>
  <si>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</si>
  <si>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</si>
  <si>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</si>
  <si>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</si>
  <si>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</si>
  <si>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</si>
  <si>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</si>
  <si>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</si>
  <si>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</si>
  <si>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</si>
  <si>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</si>
  <si>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</si>
  <si>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</si>
  <si>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</si>
  <si>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</si>
  <si>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</si>
  <si>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</si>
  <si>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</si>
  <si>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</si>
  <si>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</si>
  <si>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</si>
  <si>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</si>
  <si>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</si>
  <si>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</si>
  <si>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</si>
  <si>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</si>
  <si>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</si>
  <si>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</si>
  <si>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</si>
  <si>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</si>
  <si>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</si>
  <si>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</si>
  <si>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</si>
  <si>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</si>
  <si>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</si>
  <si>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</si>
  <si>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</si>
  <si>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</si>
  <si>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</si>
  <si>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</si>
  <si>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</si>
  <si>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</si>
  <si>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</si>
  <si>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</si>
  <si>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</si>
  <si>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</si>
  <si>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</si>
  <si>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</si>
  <si>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</si>
  <si>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</si>
  <si>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</si>
  <si>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</si>
  <si>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</si>
  <si>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</si>
  <si>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</si>
  <si>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</si>
  <si>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</si>
  <si>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</si>
  <si>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</si>
  <si>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</si>
  <si>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</si>
  <si>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</si>
  <si>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</si>
  <si>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</si>
  <si>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</si>
  <si>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</si>
  <si>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</si>
  <si>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</si>
  <si>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</si>
  <si>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</si>
  <si>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</si>
  <si>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</si>
  <si>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</si>
  <si>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</si>
  <si>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</si>
  <si>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</si>
  <si>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</si>
  <si>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</si>
  <si>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</si>
  <si>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</si>
  <si>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</si>
  <si>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</si>
  <si>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</si>
  <si>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</si>
  <si>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</si>
  <si>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</si>
  <si>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</si>
  <si>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</si>
  <si>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</si>
  <si>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</si>
  <si>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</si>
  <si>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</si>
  <si>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</si>
  <si>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</si>
  <si>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</si>
  <si>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</si>
  <si>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</si>
  <si>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</si>
  <si>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</si>
  <si>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</si>
  <si>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</si>
  <si>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</si>
  <si>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</si>
  <si>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</si>
  <si>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</si>
  <si>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</si>
  <si>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</si>
  <si>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</si>
  <si>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</si>
  <si>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</si>
  <si>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</si>
  <si>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</si>
  <si>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</si>
  <si>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</si>
  <si>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</si>
  <si>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</si>
  <si>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</si>
  <si>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</si>
  <si>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</si>
  <si>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</si>
  <si>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</si>
  <si>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</si>
  <si>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</si>
  <si>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</si>
  <si>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</si>
  <si>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0.25</t>
  </si>
  <si>
    <t>一般会計</t>
  </si>
  <si>
    <t>介護保険特別会計</t>
  </si>
  <si>
    <t>国民健康保険特別会計</t>
  </si>
  <si>
    <t>石井土地区画整理事業特別会計</t>
  </si>
  <si>
    <t>片柳土地区画整理事業特別会計</t>
  </si>
  <si>
    <t>後期高齢者医療特別会計</t>
  </si>
  <si>
    <t>関間四丁目土地区画整理事業特別会計</t>
  </si>
  <si>
    <t>坂戸中央２日の出町土地区画整理事業特別会計</t>
  </si>
  <si>
    <t>その他会計（赤字）</t>
  </si>
  <si>
    <t>その他会計（黒字）</t>
  </si>
  <si>
    <t>坂戸、鶴ヶ島下水道組合</t>
    <rPh sb="0" eb="2">
      <t>サカド</t>
    </rPh>
    <rPh sb="3" eb="6">
      <t>ツルガシマ</t>
    </rPh>
    <rPh sb="6" eb="9">
      <t>ゲスイドウ</t>
    </rPh>
    <rPh sb="9" eb="11">
      <t>クミアイ</t>
    </rPh>
    <phoneticPr fontId="2"/>
  </si>
  <si>
    <t>公営企業会計</t>
    <rPh sb="0" eb="2">
      <t>コウエイ</t>
    </rPh>
    <rPh sb="2" eb="4">
      <t>キギョウ</t>
    </rPh>
    <rPh sb="4" eb="6">
      <t>カイケイ</t>
    </rPh>
    <phoneticPr fontId="2"/>
  </si>
  <si>
    <t>普通会計</t>
    <rPh sb="0" eb="2">
      <t>フツウ</t>
    </rPh>
    <rPh sb="2" eb="4">
      <t>カイケイ</t>
    </rPh>
    <phoneticPr fontId="2"/>
  </si>
  <si>
    <t>坂戸、鶴ヶ島水道企業団</t>
    <rPh sb="0" eb="2">
      <t>サカド</t>
    </rPh>
    <rPh sb="3" eb="6">
      <t>ツルガシマ</t>
    </rPh>
    <rPh sb="6" eb="8">
      <t>スイドウ</t>
    </rPh>
    <rPh sb="8" eb="10">
      <t>キギョウ</t>
    </rPh>
    <rPh sb="10" eb="11">
      <t>ダン</t>
    </rPh>
    <phoneticPr fontId="2"/>
  </si>
  <si>
    <t>-</t>
    <phoneticPr fontId="2"/>
  </si>
  <si>
    <t>-</t>
    <phoneticPr fontId="2"/>
  </si>
  <si>
    <t>法適用企業</t>
    <rPh sb="0" eb="1">
      <t>ホウ</t>
    </rPh>
    <rPh sb="1" eb="3">
      <t>テキヨウ</t>
    </rPh>
    <rPh sb="3" eb="5">
      <t>キギョウ</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</si>
  <si>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</si>
  <si>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</si>
  <si>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</si>
  <si>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</si>
  <si>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</si>
  <si>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</si>
  <si>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</si>
  <si>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</si>
  <si>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</si>
  <si>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公共施設整備基金</t>
    <rPh sb="0" eb="2">
      <t>コウキョウ</t>
    </rPh>
    <rPh sb="2" eb="4">
      <t>シセツ</t>
    </rPh>
    <rPh sb="4" eb="6">
      <t>セイビ</t>
    </rPh>
    <rPh sb="6" eb="8">
      <t>キキン</t>
    </rPh>
    <phoneticPr fontId="2"/>
  </si>
  <si>
    <t>斎場建設基金</t>
    <rPh sb="0" eb="2">
      <t>サイジョウ</t>
    </rPh>
    <rPh sb="2" eb="4">
      <t>ケンセツ</t>
    </rPh>
    <rPh sb="4" eb="6">
      <t>キキン</t>
    </rPh>
    <phoneticPr fontId="2"/>
  </si>
  <si>
    <t>緑と花と清流基金</t>
    <rPh sb="0" eb="1">
      <t>ミドリ</t>
    </rPh>
    <rPh sb="2" eb="3">
      <t>ハナ</t>
    </rPh>
    <rPh sb="4" eb="6">
      <t>セイリュウ</t>
    </rPh>
    <rPh sb="6" eb="8">
      <t>キキン</t>
    </rPh>
    <phoneticPr fontId="2"/>
  </si>
  <si>
    <t>まちづくり応援基金</t>
    <rPh sb="5" eb="7">
      <t>オウエン</t>
    </rPh>
    <rPh sb="7" eb="9">
      <t>キキン</t>
    </rPh>
    <phoneticPr fontId="2"/>
  </si>
  <si>
    <t>教育子ども基金</t>
    <rPh sb="0" eb="2">
      <t>キョウイク</t>
    </rPh>
    <rPh sb="2" eb="3">
      <t>コ</t>
    </rPh>
    <rPh sb="5" eb="7">
      <t>キキン</t>
    </rPh>
    <phoneticPr fontId="11"/>
  </si>
  <si>
    <t>-</t>
    <phoneticPr fontId="2"/>
  </si>
  <si>
    <t>-</t>
    <phoneticPr fontId="2"/>
  </si>
  <si>
    <t>-</t>
    <phoneticPr fontId="2"/>
  </si>
  <si>
    <t>-</t>
    <phoneticPr fontId="2"/>
  </si>
  <si>
    <t>-</t>
    <phoneticPr fontId="2"/>
  </si>
  <si>
    <t>-</t>
    <phoneticPr fontId="2"/>
  </si>
  <si>
    <t>-</t>
    <phoneticPr fontId="2"/>
  </si>
  <si>
    <t>-</t>
    <phoneticPr fontId="2"/>
  </si>
  <si>
    <t>坂戸市土地開発公社</t>
    <rPh sb="0" eb="3">
      <t>サカドシ</t>
    </rPh>
    <rPh sb="3" eb="5">
      <t>トチ</t>
    </rPh>
    <rPh sb="5" eb="7">
      <t>カイハツ</t>
    </rPh>
    <rPh sb="7" eb="9">
      <t>コウシャ</t>
    </rPh>
    <phoneticPr fontId="2"/>
  </si>
  <si>
    <t>川越市総合卸売市場㈱</t>
    <rPh sb="0" eb="3">
      <t>カワゴエシ</t>
    </rPh>
    <rPh sb="3" eb="5">
      <t>ソウゴウ</t>
    </rPh>
    <rPh sb="5" eb="7">
      <t>オロシウリ</t>
    </rPh>
    <rPh sb="7" eb="9">
      <t>イチバ</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</si>
  <si>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</si>
  <si>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</si>
  <si>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</si>
  <si>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</si>
  <si>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</si>
  <si>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</si>
  <si>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</si>
  <si>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高いため、施設の更新等を推進しなければならない反面、将来負担比率も高く、厳しい状況であるが、補助金等、将来負担比率に影響のない特定財源を活用し、適切な管理に努める。</t>
    <rPh sb="0" eb="2">
      <t>ユウケイ</t>
    </rPh>
    <rPh sb="2" eb="4">
      <t>コテイ</t>
    </rPh>
    <rPh sb="4" eb="6">
      <t>シサン</t>
    </rPh>
    <rPh sb="6" eb="8">
      <t>ゲンカ</t>
    </rPh>
    <rPh sb="8" eb="10">
      <t>ショウキャク</t>
    </rPh>
    <rPh sb="10" eb="11">
      <t>リツ</t>
    </rPh>
    <rPh sb="12" eb="13">
      <t>タカ</t>
    </rPh>
    <rPh sb="17" eb="19">
      <t>シセツ</t>
    </rPh>
    <rPh sb="20" eb="23">
      <t>コウシンナド</t>
    </rPh>
    <rPh sb="24" eb="26">
      <t>スイシン</t>
    </rPh>
    <rPh sb="35" eb="37">
      <t>ハンメン</t>
    </rPh>
    <rPh sb="38" eb="40">
      <t>ショウライ</t>
    </rPh>
    <rPh sb="40" eb="42">
      <t>フタン</t>
    </rPh>
    <rPh sb="42" eb="44">
      <t>ヒリツ</t>
    </rPh>
    <rPh sb="45" eb="46">
      <t>タカ</t>
    </rPh>
    <rPh sb="48" eb="49">
      <t>キビ</t>
    </rPh>
    <rPh sb="51" eb="53">
      <t>ジョウキョウ</t>
    </rPh>
    <rPh sb="58" eb="62">
      <t>ホジョキンナド</t>
    </rPh>
    <rPh sb="63" eb="65">
      <t>ショウライ</t>
    </rPh>
    <rPh sb="65" eb="67">
      <t>フタン</t>
    </rPh>
    <rPh sb="67" eb="69">
      <t>ヒリツ</t>
    </rPh>
    <rPh sb="70" eb="72">
      <t>エイキョウ</t>
    </rPh>
    <rPh sb="75" eb="77">
      <t>トクテイ</t>
    </rPh>
    <rPh sb="77" eb="79">
      <t>ザイゲン</t>
    </rPh>
    <rPh sb="80" eb="82">
      <t>カツヨウ</t>
    </rPh>
    <rPh sb="84" eb="86">
      <t>テキセツ</t>
    </rPh>
    <rPh sb="87" eb="89">
      <t>カンリ</t>
    </rPh>
    <rPh sb="90" eb="9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</si>
  <si>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</si>
  <si>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</si>
  <si>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</si>
  <si>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</si>
  <si>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</si>
  <si>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</si>
  <si>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</si>
  <si>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H28年度と比べ、市債の現在高が減少したこと（482,461千円減）、組合負担等見込額が減少したこと（176,787千円減）により、将来負担額が減少し数値が改善した。実質公債費比率は、平成25年度に借り入れた地域交流センター整備事業に係る補正予算債及び臨時財政対策債の元金償還開始により、平成28年度に比べ元利償還金の額が増加した（182,259千円増）ため、数値が上昇した。</t>
    <rPh sb="0" eb="2">
      <t>ショウライ</t>
    </rPh>
    <rPh sb="2" eb="4">
      <t>フタン</t>
    </rPh>
    <rPh sb="4" eb="6">
      <t>ヒリツ</t>
    </rPh>
    <rPh sb="11" eb="13">
      <t>ネンド</t>
    </rPh>
    <rPh sb="14" eb="15">
      <t>クラ</t>
    </rPh>
    <rPh sb="17" eb="19">
      <t>シサイ</t>
    </rPh>
    <rPh sb="20" eb="22">
      <t>ゲンザイ</t>
    </rPh>
    <rPh sb="22" eb="23">
      <t>ダカ</t>
    </rPh>
    <rPh sb="24" eb="26">
      <t>ゲンショウ</t>
    </rPh>
    <rPh sb="38" eb="40">
      <t>センエン</t>
    </rPh>
    <rPh sb="40" eb="41">
      <t>ゲン</t>
    </rPh>
    <rPh sb="43" eb="45">
      <t>クミアイ</t>
    </rPh>
    <rPh sb="45" eb="47">
      <t>フタン</t>
    </rPh>
    <rPh sb="47" eb="48">
      <t>トウ</t>
    </rPh>
    <rPh sb="48" eb="50">
      <t>ミコ</t>
    </rPh>
    <rPh sb="50" eb="51">
      <t>ガク</t>
    </rPh>
    <rPh sb="52" eb="54">
      <t>ゲンショウ</t>
    </rPh>
    <rPh sb="66" eb="68">
      <t>センエン</t>
    </rPh>
    <rPh sb="68" eb="69">
      <t>ゲン</t>
    </rPh>
    <rPh sb="74" eb="76">
      <t>ショウライ</t>
    </rPh>
    <rPh sb="76" eb="78">
      <t>フタン</t>
    </rPh>
    <rPh sb="78" eb="79">
      <t>ガク</t>
    </rPh>
    <rPh sb="80" eb="82">
      <t>ゲンショウ</t>
    </rPh>
    <rPh sb="83" eb="85">
      <t>スウチ</t>
    </rPh>
    <rPh sb="86" eb="88">
      <t>カイゼン</t>
    </rPh>
    <rPh sb="91" eb="93">
      <t>ジッシツ</t>
    </rPh>
    <rPh sb="93" eb="96">
      <t>コウサイヒ</t>
    </rPh>
    <rPh sb="96" eb="98">
      <t>ヒリツ</t>
    </rPh>
    <rPh sb="100" eb="102">
      <t>ヘイセイ</t>
    </rPh>
    <rPh sb="104" eb="105">
      <t>ネン</t>
    </rPh>
    <rPh sb="105" eb="106">
      <t>ド</t>
    </rPh>
    <rPh sb="107" eb="108">
      <t>カ</t>
    </rPh>
    <rPh sb="109" eb="110">
      <t>イ</t>
    </rPh>
    <rPh sb="112" eb="114">
      <t>チイキ</t>
    </rPh>
    <rPh sb="114" eb="116">
      <t>コウリュウ</t>
    </rPh>
    <rPh sb="120" eb="122">
      <t>セイビ</t>
    </rPh>
    <rPh sb="122" eb="124">
      <t>ジギョウ</t>
    </rPh>
    <rPh sb="125" eb="126">
      <t>カカ</t>
    </rPh>
    <rPh sb="127" eb="129">
      <t>ホセイ</t>
    </rPh>
    <rPh sb="129" eb="131">
      <t>ヨサン</t>
    </rPh>
    <rPh sb="131" eb="132">
      <t>サイ</t>
    </rPh>
    <rPh sb="132" eb="133">
      <t>オヨ</t>
    </rPh>
    <rPh sb="134" eb="136">
      <t>リンジ</t>
    </rPh>
    <rPh sb="136" eb="138">
      <t>ザイセイ</t>
    </rPh>
    <rPh sb="138" eb="140">
      <t>タイサク</t>
    </rPh>
    <rPh sb="140" eb="141">
      <t>サイ</t>
    </rPh>
    <rPh sb="142" eb="144">
      <t>ガンキン</t>
    </rPh>
    <rPh sb="144" eb="146">
      <t>ショウカン</t>
    </rPh>
    <rPh sb="146" eb="148">
      <t>カイシ</t>
    </rPh>
    <rPh sb="152" eb="154">
      <t>ヘイセイ</t>
    </rPh>
    <rPh sb="156" eb="158">
      <t>ネンド</t>
    </rPh>
    <rPh sb="159" eb="160">
      <t>クラ</t>
    </rPh>
    <rPh sb="161" eb="163">
      <t>ガンリ</t>
    </rPh>
    <rPh sb="163" eb="166">
      <t>ショウカンキン</t>
    </rPh>
    <rPh sb="167" eb="168">
      <t>ガク</t>
    </rPh>
    <rPh sb="169" eb="171">
      <t>ゾウカ</t>
    </rPh>
    <rPh sb="181" eb="183">
      <t>センエン</t>
    </rPh>
    <rPh sb="183" eb="184">
      <t>ゾウ</t>
    </rPh>
    <rPh sb="188" eb="190">
      <t>スウチ</t>
    </rPh>
    <rPh sb="191" eb="193">
      <t>ジョウショウ</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</si>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</sst>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40879</c:v>
                </c:pt>
                <c:pt idx="4">
                  <c:v>42651</c:v>
                </c:pt>
              </c:numCache>
            </c:numRef>
          </c:val>
          <c:smooth val="0"/>
          <c:extLst xmlns:c16r2="http://schemas.microsoft.com/office/drawing/2015/06/chart">
            <c:ext xmlns:c16="http://schemas.microsoft.com/office/drawing/2014/chart" uri="{C3380CC4-5D6E-409C-BE32-E72D297353CC}">
              <c16:uniqueId val="{00000000-58C3-44AD-86C6-2D5992FBB9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46480</c:v>
                </c:pt>
                <c:pt idx="1">
                  <c:v>24217</c:v>
                </c:pt>
                <c:pt idx="2">
                  <c:v>45796</c:v>
                </c:pt>
                <c:pt idx="3">
                  <c:v>38798</c:v>
                </c:pt>
                <c:pt idx="4">
                  <c:v>23626</c:v>
                </c:pt>
              </c:numCache>
            </c:numRef>
          </c:val>
          <c:smooth val="0"/>
          <c:extLst xmlns:c16r2="http://schemas.microsoft.com/office/drawing/2015/06/chart">
            <c:ext xmlns:c16="http://schemas.microsoft.com/office/drawing/2014/chart" uri="{C3380CC4-5D6E-409C-BE32-E72D297353CC}">
              <c16:uniqueId val="{00000001-58C3-44AD-86C6-2D5992FBB9BD}"/>
            </c:ext>
          </c:extLst>
        </c:ser>
        <c:dLbls>
          <c:showLegendKey val="0"/>
          <c:showVal val="0"/>
          <c:showCatName val="0"/>
          <c:showSerName val="0"/>
          <c:showPercent val="0"/>
          <c:showBubbleSize val="0"/>
        </c:dLbls>
        <c:marker val="1"/>
        <c:smooth val="0"/>
        <c:axId val="150615552"/>
        <c:axId val="150617472"/>
      </c:lineChart>
      <c:catAx>
        <c:axId val="15061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17472"/>
        <c:crosses val="autoZero"/>
        <c:auto val="1"/>
        <c:lblAlgn val="ctr"/>
        <c:lblOffset val="100"/>
        <c:tickLblSkip val="1"/>
        <c:tickMarkSkip val="1"/>
        <c:noMultiLvlLbl val="0"/>
      </c:catAx>
      <c:valAx>
        <c:axId val="1506174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1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6.66</c:v>
                </c:pt>
                <c:pt idx="1">
                  <c:v>7.31</c:v>
                </c:pt>
                <c:pt idx="2">
                  <c:v>7.88</c:v>
                </c:pt>
                <c:pt idx="3">
                  <c:v>5.16</c:v>
                </c:pt>
                <c:pt idx="4">
                  <c:v>7.55</c:v>
                </c:pt>
              </c:numCache>
            </c:numRef>
          </c:val>
          <c:extLst xmlns:c16r2="http://schemas.microsoft.com/office/drawing/2015/06/chart">
            <c:ext xmlns:c16="http://schemas.microsoft.com/office/drawing/2014/chart" uri="{C3380CC4-5D6E-409C-BE32-E72D297353CC}">
              <c16:uniqueId val="{00000000-47C1-4E90-9562-D864E78DD6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19.28</c:v>
                </c:pt>
                <c:pt idx="1">
                  <c:v>20.309999999999999</c:v>
                </c:pt>
                <c:pt idx="2">
                  <c:v>19.52</c:v>
                </c:pt>
                <c:pt idx="3">
                  <c:v>21.38</c:v>
                </c:pt>
                <c:pt idx="4">
                  <c:v>22.01</c:v>
                </c:pt>
              </c:numCache>
            </c:numRef>
          </c:val>
          <c:extLst xmlns:c16r2="http://schemas.microsoft.com/office/drawing/2015/06/chart">
            <c:ext xmlns:c16="http://schemas.microsoft.com/office/drawing/2014/chart" uri="{C3380CC4-5D6E-409C-BE32-E72D297353CC}">
              <c16:uniqueId val="{00000001-47C1-4E90-9562-D864E78DD67B}"/>
            </c:ext>
          </c:extLst>
        </c:ser>
        <c:dLbls>
          <c:showLegendKey val="0"/>
          <c:showVal val="0"/>
          <c:showCatName val="0"/>
          <c:showSerName val="0"/>
          <c:showPercent val="0"/>
          <c:showBubbleSize val="0"/>
        </c:dLbls>
        <c:gapWidth val="250"/>
        <c:overlap val="100"/>
        <c:axId val="159363072"/>
        <c:axId val="159364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4.53</c:v>
                </c:pt>
                <c:pt idx="1">
                  <c:v>1.75</c:v>
                </c:pt>
                <c:pt idx="2">
                  <c:v>0.24</c:v>
                </c:pt>
                <c:pt idx="3">
                  <c:v>-0.25</c:v>
                </c:pt>
                <c:pt idx="4">
                  <c:v>3.02</c:v>
                </c:pt>
              </c:numCache>
            </c:numRef>
          </c:val>
          <c:smooth val="0"/>
          <c:extLst xmlns:c16r2="http://schemas.microsoft.com/office/drawing/2015/06/chart">
            <c:ext xmlns:c16="http://schemas.microsoft.com/office/drawing/2014/chart" uri="{C3380CC4-5D6E-409C-BE32-E72D297353CC}">
              <c16:uniqueId val="{00000002-47C1-4E90-9562-D864E78DD67B}"/>
            </c:ext>
          </c:extLst>
        </c:ser>
        <c:dLbls>
          <c:showLegendKey val="0"/>
          <c:showVal val="0"/>
          <c:showCatName val="0"/>
          <c:showSerName val="0"/>
          <c:showPercent val="0"/>
          <c:showBubbleSize val="0"/>
        </c:dLbls>
        <c:marker val="1"/>
        <c:smooth val="0"/>
        <c:axId val="159363072"/>
        <c:axId val="159364992"/>
      </c:lineChart>
      <c:catAx>
        <c:axId val="1593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364992"/>
        <c:crosses val="autoZero"/>
        <c:auto val="1"/>
        <c:lblAlgn val="ctr"/>
        <c:lblOffset val="100"/>
        <c:tickLblSkip val="1"/>
        <c:tickMarkSkip val="1"/>
        <c:noMultiLvlLbl val="0"/>
      </c:catAx>
      <c:valAx>
        <c:axId val="15936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9A4-4369-853E-647472B324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9A4-4369-853E-647472B32429}"/>
            </c:ext>
          </c:extLst>
        </c:ser>
        <c:ser>
          <c:idx val="2"/>
          <c:order val="2"/>
          <c:tx>
            <c:strRef>
              <c:f>データシート!$A$29</c:f>
              <c:strCache>
                <c:ptCount val="1"/>
                <c:pt idx="0">
                  <c:v>坂戸中央２日の出町土地区画整理事業特別会計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0.12</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19A4-4369-853E-647472B32429}"/>
            </c:ext>
          </c:extLst>
        </c:ser>
        <c:ser>
          <c:idx val="3"/>
          <c:order val="3"/>
          <c:tx>
            <c:strRef>
              <c:f>データシート!$A$30</c:f>
              <c:strCache>
                <c:ptCount val="1"/>
                <c:pt idx="0">
                  <c:v>関間四丁目土地区画整理事業特別会計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0.13</c:v>
                </c:pt>
                <c:pt idx="4">
                  <c:v>#N/A</c:v>
                </c:pt>
                <c:pt idx="5">
                  <c:v>0.15</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19A4-4369-853E-647472B324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0.08</c:v>
                </c:pt>
                <c:pt idx="4">
                  <c:v>#N/A</c:v>
                </c:pt>
                <c:pt idx="5">
                  <c:v>0.14000000000000001</c:v>
                </c:pt>
                <c:pt idx="6">
                  <c:v>#N/A</c:v>
                </c:pt>
                <c:pt idx="7">
                  <c:v>0.15</c:v>
                </c:pt>
                <c:pt idx="8">
                  <c:v>#N/A</c:v>
                </c:pt>
                <c:pt idx="9">
                  <c:v>0.27</c:v>
                </c:pt>
              </c:numCache>
            </c:numRef>
          </c:val>
          <c:extLst xmlns:c16r2="http://schemas.microsoft.com/office/drawing/2015/06/chart">
            <c:ext xmlns:c16="http://schemas.microsoft.com/office/drawing/2014/chart" uri="{C3380CC4-5D6E-409C-BE32-E72D297353CC}">
              <c16:uniqueId val="{00000004-19A4-4369-853E-647472B32429}"/>
            </c:ext>
          </c:extLst>
        </c:ser>
        <c:ser>
          <c:idx val="5"/>
          <c:order val="5"/>
          <c:tx>
            <c:strRef>
              <c:f>データシート!$A$32</c:f>
              <c:strCache>
                <c:ptCount val="1"/>
                <c:pt idx="0">
                  <c:v>片柳土地区画整理事業特別会計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0.55000000000000004</c:v>
                </c:pt>
                <c:pt idx="2">
                  <c:v>#N/A</c:v>
                </c:pt>
                <c:pt idx="3">
                  <c:v>0.56000000000000005</c:v>
                </c:pt>
                <c:pt idx="4">
                  <c:v>#N/A</c:v>
                </c:pt>
                <c:pt idx="5">
                  <c:v>0.48</c:v>
                </c:pt>
                <c:pt idx="6">
                  <c:v>#N/A</c:v>
                </c:pt>
                <c:pt idx="7">
                  <c:v>0.48</c:v>
                </c:pt>
                <c:pt idx="8">
                  <c:v>#N/A</c:v>
                </c:pt>
                <c:pt idx="9">
                  <c:v>0.43</c:v>
                </c:pt>
              </c:numCache>
            </c:numRef>
          </c:val>
          <c:extLst xmlns:c16r2="http://schemas.microsoft.com/office/drawing/2015/06/chart">
            <c:ext xmlns:c16="http://schemas.microsoft.com/office/drawing/2014/chart" uri="{C3380CC4-5D6E-409C-BE32-E72D297353CC}">
              <c16:uniqueId val="{00000005-19A4-4369-853E-647472B32429}"/>
            </c:ext>
          </c:extLst>
        </c:ser>
        <c:ser>
          <c:idx val="6"/>
          <c:order val="6"/>
          <c:tx>
            <c:strRef>
              <c:f>データシート!$A$33</c:f>
              <c:strCache>
                <c:ptCount val="1"/>
                <c:pt idx="0">
                  <c:v>石井土地区画整理事業特別会計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0.89</c:v>
                </c:pt>
                <c:pt idx="2">
                  <c:v>#N/A</c:v>
                </c:pt>
                <c:pt idx="3">
                  <c:v>0.96</c:v>
                </c:pt>
                <c:pt idx="4">
                  <c:v>#N/A</c:v>
                </c:pt>
                <c:pt idx="5">
                  <c:v>1.06</c:v>
                </c:pt>
                <c:pt idx="6">
                  <c:v>#N/A</c:v>
                </c:pt>
                <c:pt idx="7">
                  <c:v>1.04</c:v>
                </c:pt>
                <c:pt idx="8">
                  <c:v>#N/A</c:v>
                </c:pt>
                <c:pt idx="9">
                  <c:v>0.68</c:v>
                </c:pt>
              </c:numCache>
            </c:numRef>
          </c:val>
          <c:extLst xmlns:c16r2="http://schemas.microsoft.com/office/drawing/2015/06/chart">
            <c:ext xmlns:c16="http://schemas.microsoft.com/office/drawing/2014/chart" uri="{C3380CC4-5D6E-409C-BE32-E72D297353CC}">
              <c16:uniqueId val="{00000006-19A4-4369-853E-647472B3242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2.02</c:v>
                </c:pt>
                <c:pt idx="2">
                  <c:v>#N/A</c:v>
                </c:pt>
                <c:pt idx="3">
                  <c:v>1.27</c:v>
                </c:pt>
                <c:pt idx="4">
                  <c:v>#N/A</c:v>
                </c:pt>
                <c:pt idx="5">
                  <c:v>2.27</c:v>
                </c:pt>
                <c:pt idx="6">
                  <c:v>#N/A</c:v>
                </c:pt>
                <c:pt idx="7">
                  <c:v>2.19</c:v>
                </c:pt>
                <c:pt idx="8">
                  <c:v>#N/A</c:v>
                </c:pt>
                <c:pt idx="9">
                  <c:v>4.01</c:v>
                </c:pt>
              </c:numCache>
            </c:numRef>
          </c:val>
          <c:extLst xmlns:c16r2="http://schemas.microsoft.com/office/drawing/2015/06/chart">
            <c:ext xmlns:c16="http://schemas.microsoft.com/office/drawing/2014/chart" uri="{C3380CC4-5D6E-409C-BE32-E72D297353CC}">
              <c16:uniqueId val="{00000007-19A4-4369-853E-647472B3242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1.49</c:v>
                </c:pt>
                <c:pt idx="2">
                  <c:v>#N/A</c:v>
                </c:pt>
                <c:pt idx="3">
                  <c:v>3.39</c:v>
                </c:pt>
                <c:pt idx="4">
                  <c:v>#N/A</c:v>
                </c:pt>
                <c:pt idx="5">
                  <c:v>3.05</c:v>
                </c:pt>
                <c:pt idx="6">
                  <c:v>#N/A</c:v>
                </c:pt>
                <c:pt idx="7">
                  <c:v>3.26</c:v>
                </c:pt>
                <c:pt idx="8">
                  <c:v>#N/A</c:v>
                </c:pt>
                <c:pt idx="9">
                  <c:v>6.47</c:v>
                </c:pt>
              </c:numCache>
            </c:numRef>
          </c:val>
          <c:extLst xmlns:c16r2="http://schemas.microsoft.com/office/drawing/2015/06/chart">
            <c:ext xmlns:c16="http://schemas.microsoft.com/office/drawing/2014/chart" uri="{C3380CC4-5D6E-409C-BE32-E72D297353CC}">
              <c16:uniqueId val="{00000008-19A4-4369-853E-647472B324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5.81</c:v>
                </c:pt>
                <c:pt idx="2">
                  <c:v>#N/A</c:v>
                </c:pt>
                <c:pt idx="3">
                  <c:v>6.47</c:v>
                </c:pt>
                <c:pt idx="4">
                  <c:v>#N/A</c:v>
                </c:pt>
                <c:pt idx="5">
                  <c:v>7.15</c:v>
                </c:pt>
                <c:pt idx="6">
                  <c:v>#N/A</c:v>
                </c:pt>
                <c:pt idx="7">
                  <c:v>4.58</c:v>
                </c:pt>
                <c:pt idx="8">
                  <c:v>#N/A</c:v>
                </c:pt>
                <c:pt idx="9">
                  <c:v>7.54</c:v>
                </c:pt>
              </c:numCache>
            </c:numRef>
          </c:val>
          <c:extLst xmlns:c16r2="http://schemas.microsoft.com/office/drawing/2015/06/chart">
            <c:ext xmlns:c16="http://schemas.microsoft.com/office/drawing/2014/chart" uri="{C3380CC4-5D6E-409C-BE32-E72D297353CC}">
              <c16:uniqueId val="{00000009-19A4-4369-853E-647472B32429}"/>
            </c:ext>
          </c:extLst>
        </c:ser>
        <c:dLbls>
          <c:showLegendKey val="0"/>
          <c:showVal val="0"/>
          <c:showCatName val="0"/>
          <c:showSerName val="0"/>
          <c:showPercent val="0"/>
          <c:showBubbleSize val="0"/>
        </c:dLbls>
        <c:gapWidth val="150"/>
        <c:overlap val="100"/>
        <c:axId val="159385472"/>
        <c:axId val="159387008"/>
      </c:barChart>
      <c:catAx>
        <c:axId val="1593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387008"/>
        <c:crosses val="autoZero"/>
        <c:auto val="1"/>
        <c:lblAlgn val="ctr"/>
        <c:lblOffset val="100"/>
        <c:tickLblSkip val="1"/>
        <c:tickMarkSkip val="1"/>
        <c:noMultiLvlLbl val="0"/>
      </c:catAx>
      <c:valAx>
        <c:axId val="15938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8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2320</c:v>
                </c:pt>
                <c:pt idx="5">
                  <c:v>2467</c:v>
                </c:pt>
                <c:pt idx="8">
                  <c:v>2379</c:v>
                </c:pt>
                <c:pt idx="11">
                  <c:v>2509</c:v>
                </c:pt>
                <c:pt idx="14">
                  <c:v>2563</c:v>
                </c:pt>
              </c:numCache>
            </c:numRef>
          </c:val>
          <c:extLst xmlns:c16r2="http://schemas.microsoft.com/office/drawing/2015/06/chart">
            <c:ext xmlns:c16="http://schemas.microsoft.com/office/drawing/2014/chart" uri="{C3380CC4-5D6E-409C-BE32-E72D297353CC}">
              <c16:uniqueId val="{00000000-D49F-4510-B8F1-E0627F994D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9F-4510-B8F1-E0627F994D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49F-4510-B8F1-E0627F994D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708</c:v>
                </c:pt>
                <c:pt idx="3">
                  <c:v>701</c:v>
                </c:pt>
                <c:pt idx="6">
                  <c:v>715</c:v>
                </c:pt>
                <c:pt idx="9">
                  <c:v>719</c:v>
                </c:pt>
                <c:pt idx="12">
                  <c:v>598</c:v>
                </c:pt>
              </c:numCache>
            </c:numRef>
          </c:val>
          <c:extLst xmlns:c16r2="http://schemas.microsoft.com/office/drawing/2015/06/chart">
            <c:ext xmlns:c16="http://schemas.microsoft.com/office/drawing/2014/chart" uri="{C3380CC4-5D6E-409C-BE32-E72D297353CC}">
              <c16:uniqueId val="{00000003-D49F-4510-B8F1-E0627F994D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9F-4510-B8F1-E0627F994D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9F-4510-B8F1-E0627F994D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9F-4510-B8F1-E0627F994D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2293</c:v>
                </c:pt>
                <c:pt idx="3">
                  <c:v>2418</c:v>
                </c:pt>
                <c:pt idx="6">
                  <c:v>2409</c:v>
                </c:pt>
                <c:pt idx="9">
                  <c:v>2588</c:v>
                </c:pt>
                <c:pt idx="12">
                  <c:v>2770</c:v>
                </c:pt>
              </c:numCache>
            </c:numRef>
          </c:val>
          <c:extLst xmlns:c16r2="http://schemas.microsoft.com/office/drawing/2015/06/chart">
            <c:ext xmlns:c16="http://schemas.microsoft.com/office/drawing/2014/chart" uri="{C3380CC4-5D6E-409C-BE32-E72D297353CC}">
              <c16:uniqueId val="{00000007-D49F-4510-B8F1-E0627F994D71}"/>
            </c:ext>
          </c:extLst>
        </c:ser>
        <c:dLbls>
          <c:showLegendKey val="0"/>
          <c:showVal val="0"/>
          <c:showCatName val="0"/>
          <c:showSerName val="0"/>
          <c:showPercent val="0"/>
          <c:showBubbleSize val="0"/>
        </c:dLbls>
        <c:gapWidth val="100"/>
        <c:overlap val="100"/>
        <c:axId val="150566016"/>
        <c:axId val="150567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681</c:v>
                </c:pt>
                <c:pt idx="2">
                  <c:v>#N/A</c:v>
                </c:pt>
                <c:pt idx="3">
                  <c:v>#N/A</c:v>
                </c:pt>
                <c:pt idx="4">
                  <c:v>652</c:v>
                </c:pt>
                <c:pt idx="5">
                  <c:v>#N/A</c:v>
                </c:pt>
                <c:pt idx="6">
                  <c:v>#N/A</c:v>
                </c:pt>
                <c:pt idx="7">
                  <c:v>745</c:v>
                </c:pt>
                <c:pt idx="8">
                  <c:v>#N/A</c:v>
                </c:pt>
                <c:pt idx="9">
                  <c:v>#N/A</c:v>
                </c:pt>
                <c:pt idx="10">
                  <c:v>798</c:v>
                </c:pt>
                <c:pt idx="11">
                  <c:v>#N/A</c:v>
                </c:pt>
                <c:pt idx="12">
                  <c:v>#N/A</c:v>
                </c:pt>
                <c:pt idx="13">
                  <c:v>805</c:v>
                </c:pt>
                <c:pt idx="14">
                  <c:v>#N/A</c:v>
                </c:pt>
              </c:numCache>
            </c:numRef>
          </c:val>
          <c:smooth val="0"/>
          <c:extLst xmlns:c16r2="http://schemas.microsoft.com/office/drawing/2015/06/chart">
            <c:ext xmlns:c16="http://schemas.microsoft.com/office/drawing/2014/chart" uri="{C3380CC4-5D6E-409C-BE32-E72D297353CC}">
              <c16:uniqueId val="{00000008-D49F-4510-B8F1-E0627F994D71}"/>
            </c:ext>
          </c:extLst>
        </c:ser>
        <c:dLbls>
          <c:showLegendKey val="0"/>
          <c:showVal val="0"/>
          <c:showCatName val="0"/>
          <c:showSerName val="0"/>
          <c:showPercent val="0"/>
          <c:showBubbleSize val="0"/>
        </c:dLbls>
        <c:marker val="1"/>
        <c:smooth val="0"/>
        <c:axId val="150566016"/>
        <c:axId val="150567936"/>
      </c:lineChart>
      <c:catAx>
        <c:axId val="1505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67936"/>
        <c:crosses val="autoZero"/>
        <c:auto val="1"/>
        <c:lblAlgn val="ctr"/>
        <c:lblOffset val="100"/>
        <c:tickLblSkip val="1"/>
        <c:tickMarkSkip val="1"/>
        <c:noMultiLvlLbl val="0"/>
      </c:catAx>
      <c:valAx>
        <c:axId val="15056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23794</c:v>
                </c:pt>
                <c:pt idx="5">
                  <c:v>23979</c:v>
                </c:pt>
                <c:pt idx="8">
                  <c:v>24461</c:v>
                </c:pt>
                <c:pt idx="11">
                  <c:v>24795</c:v>
                </c:pt>
                <c:pt idx="14">
                  <c:v>24811</c:v>
                </c:pt>
              </c:numCache>
            </c:numRef>
          </c:val>
          <c:extLst xmlns:c16r2="http://schemas.microsoft.com/office/drawing/2015/06/chart">
            <c:ext xmlns:c16="http://schemas.microsoft.com/office/drawing/2014/chart" uri="{C3380CC4-5D6E-409C-BE32-E72D297353CC}">
              <c16:uniqueId val="{00000000-63E6-4A7F-BC45-ACB2F1B693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4830</c:v>
                </c:pt>
                <c:pt idx="5">
                  <c:v>4951</c:v>
                </c:pt>
                <c:pt idx="8">
                  <c:v>4994</c:v>
                </c:pt>
                <c:pt idx="11">
                  <c:v>4972</c:v>
                </c:pt>
                <c:pt idx="14">
                  <c:v>5047</c:v>
                </c:pt>
              </c:numCache>
            </c:numRef>
          </c:val>
          <c:extLst xmlns:c16r2="http://schemas.microsoft.com/office/drawing/2015/06/chart">
            <c:ext xmlns:c16="http://schemas.microsoft.com/office/drawing/2014/chart" uri="{C3380CC4-5D6E-409C-BE32-E72D297353CC}">
              <c16:uniqueId val="{00000001-63E6-4A7F-BC45-ACB2F1B693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7517</c:v>
                </c:pt>
                <c:pt idx="5">
                  <c:v>7315</c:v>
                </c:pt>
                <c:pt idx="8">
                  <c:v>6814</c:v>
                </c:pt>
                <c:pt idx="11">
                  <c:v>7244</c:v>
                </c:pt>
                <c:pt idx="14">
                  <c:v>6598</c:v>
                </c:pt>
              </c:numCache>
            </c:numRef>
          </c:val>
          <c:extLst xmlns:c16r2="http://schemas.microsoft.com/office/drawing/2015/06/chart">
            <c:ext xmlns:c16="http://schemas.microsoft.com/office/drawing/2014/chart" uri="{C3380CC4-5D6E-409C-BE32-E72D297353CC}">
              <c16:uniqueId val="{00000002-63E6-4A7F-BC45-ACB2F1B693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E6-4A7F-BC45-ACB2F1B693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E6-4A7F-BC45-ACB2F1B693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E6-4A7F-BC45-ACB2F1B693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4198</c:v>
                </c:pt>
                <c:pt idx="3">
                  <c:v>3849</c:v>
                </c:pt>
                <c:pt idx="6">
                  <c:v>3627</c:v>
                </c:pt>
                <c:pt idx="9">
                  <c:v>3561</c:v>
                </c:pt>
                <c:pt idx="12">
                  <c:v>3478</c:v>
                </c:pt>
              </c:numCache>
            </c:numRef>
          </c:val>
          <c:extLst xmlns:c16r2="http://schemas.microsoft.com/office/drawing/2015/06/chart">
            <c:ext xmlns:c16="http://schemas.microsoft.com/office/drawing/2014/chart" uri="{C3380CC4-5D6E-409C-BE32-E72D297353CC}">
              <c16:uniqueId val="{00000006-63E6-4A7F-BC45-ACB2F1B693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7125</c:v>
                </c:pt>
                <c:pt idx="3">
                  <c:v>6786</c:v>
                </c:pt>
                <c:pt idx="6">
                  <c:v>6676</c:v>
                </c:pt>
                <c:pt idx="9">
                  <c:v>6625</c:v>
                </c:pt>
                <c:pt idx="12">
                  <c:v>6448</c:v>
                </c:pt>
              </c:numCache>
            </c:numRef>
          </c:val>
          <c:extLst xmlns:c16r2="http://schemas.microsoft.com/office/drawing/2015/06/chart">
            <c:ext xmlns:c16="http://schemas.microsoft.com/office/drawing/2014/chart" uri="{C3380CC4-5D6E-409C-BE32-E72D297353CC}">
              <c16:uniqueId val="{00000007-63E6-4A7F-BC45-ACB2F1B693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63E6-4A7F-BC45-ACB2F1B693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3341</c:v>
                </c:pt>
                <c:pt idx="3">
                  <c:v>3005</c:v>
                </c:pt>
                <c:pt idx="6">
                  <c:v>3062</c:v>
                </c:pt>
                <c:pt idx="9">
                  <c:v>2723</c:v>
                </c:pt>
                <c:pt idx="12">
                  <c:v>2551</c:v>
                </c:pt>
              </c:numCache>
            </c:numRef>
          </c:val>
          <c:extLst xmlns:c16r2="http://schemas.microsoft.com/office/drawing/2015/06/chart">
            <c:ext xmlns:c16="http://schemas.microsoft.com/office/drawing/2014/chart" uri="{C3380CC4-5D6E-409C-BE32-E72D297353CC}">
              <c16:uniqueId val="{00000009-63E6-4A7F-BC45-ACB2F1B693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29378</c:v>
                </c:pt>
                <c:pt idx="3">
                  <c:v>29814</c:v>
                </c:pt>
                <c:pt idx="6">
                  <c:v>30529</c:v>
                </c:pt>
                <c:pt idx="9">
                  <c:v>31112</c:v>
                </c:pt>
                <c:pt idx="12">
                  <c:v>30629</c:v>
                </c:pt>
              </c:numCache>
            </c:numRef>
          </c:val>
          <c:extLst xmlns:c16r2="http://schemas.microsoft.com/office/drawing/2015/06/chart">
            <c:ext xmlns:c16="http://schemas.microsoft.com/office/drawing/2014/chart" uri="{C3380CC4-5D6E-409C-BE32-E72D297353CC}">
              <c16:uniqueId val="{0000000A-63E6-4A7F-BC45-ACB2F1B69379}"/>
            </c:ext>
          </c:extLst>
        </c:ser>
        <c:dLbls>
          <c:showLegendKey val="0"/>
          <c:showVal val="0"/>
          <c:showCatName val="0"/>
          <c:showSerName val="0"/>
          <c:showPercent val="0"/>
          <c:showBubbleSize val="0"/>
        </c:dLbls>
        <c:gapWidth val="100"/>
        <c:overlap val="100"/>
        <c:axId val="160227328"/>
        <c:axId val="16022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7901</c:v>
                </c:pt>
                <c:pt idx="2">
                  <c:v>#N/A</c:v>
                </c:pt>
                <c:pt idx="3">
                  <c:v>#N/A</c:v>
                </c:pt>
                <c:pt idx="4">
                  <c:v>7209</c:v>
                </c:pt>
                <c:pt idx="5">
                  <c:v>#N/A</c:v>
                </c:pt>
                <c:pt idx="6">
                  <c:v>#N/A</c:v>
                </c:pt>
                <c:pt idx="7">
                  <c:v>7624</c:v>
                </c:pt>
                <c:pt idx="8">
                  <c:v>#N/A</c:v>
                </c:pt>
                <c:pt idx="9">
                  <c:v>#N/A</c:v>
                </c:pt>
                <c:pt idx="10">
                  <c:v>7009</c:v>
                </c:pt>
                <c:pt idx="11">
                  <c:v>#N/A</c:v>
                </c:pt>
                <c:pt idx="12">
                  <c:v>#N/A</c:v>
                </c:pt>
                <c:pt idx="13">
                  <c:v>6651</c:v>
                </c:pt>
                <c:pt idx="14">
                  <c:v>#N/A</c:v>
                </c:pt>
              </c:numCache>
            </c:numRef>
          </c:val>
          <c:smooth val="0"/>
          <c:extLst xmlns:c16r2="http://schemas.microsoft.com/office/drawing/2015/06/chart">
            <c:ext xmlns:c16="http://schemas.microsoft.com/office/drawing/2014/chart" uri="{C3380CC4-5D6E-409C-BE32-E72D297353CC}">
              <c16:uniqueId val="{0000000B-63E6-4A7F-BC45-ACB2F1B69379}"/>
            </c:ext>
          </c:extLst>
        </c:ser>
        <c:dLbls>
          <c:showLegendKey val="0"/>
          <c:showVal val="0"/>
          <c:showCatName val="0"/>
          <c:showSerName val="0"/>
          <c:showPercent val="0"/>
          <c:showBubbleSize val="0"/>
        </c:dLbls>
        <c:marker val="1"/>
        <c:smooth val="0"/>
        <c:axId val="160227328"/>
        <c:axId val="160229248"/>
      </c:lineChart>
      <c:catAx>
        <c:axId val="16022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229248"/>
        <c:crosses val="autoZero"/>
        <c:auto val="1"/>
        <c:lblAlgn val="ctr"/>
        <c:lblOffset val="100"/>
        <c:tickLblSkip val="1"/>
        <c:tickMarkSkip val="1"/>
        <c:noMultiLvlLbl val="0"/>
      </c:catAx>
      <c:valAx>
        <c:axId val="1602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2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3494</c:v>
                </c:pt>
                <c:pt idx="1">
                  <c:v>3913</c:v>
                </c:pt>
                <c:pt idx="2">
                  <c:v>4029</c:v>
                </c:pt>
              </c:numCache>
            </c:numRef>
          </c:val>
          <c:extLst xmlns:c16r2="http://schemas.microsoft.com/office/drawing/2015/06/chart">
            <c:ext xmlns:c16="http://schemas.microsoft.com/office/drawing/2014/chart" uri="{C3380CC4-5D6E-409C-BE32-E72D297353CC}">
              <c16:uniqueId val="{00000000-8547-43D0-82A6-BFED56630C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202</c:v>
                </c:pt>
                <c:pt idx="1">
                  <c:v>152</c:v>
                </c:pt>
                <c:pt idx="2">
                  <c:v>102</c:v>
                </c:pt>
              </c:numCache>
            </c:numRef>
          </c:val>
          <c:extLst xmlns:c16r2="http://schemas.microsoft.com/office/drawing/2015/06/chart">
            <c:ext xmlns:c16="http://schemas.microsoft.com/office/drawing/2014/chart" uri="{C3380CC4-5D6E-409C-BE32-E72D297353CC}">
              <c16:uniqueId val="{00000001-8547-43D0-82A6-BFED56630C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2060</c:v>
                </c:pt>
                <c:pt idx="1">
                  <c:v>1735</c:v>
                </c:pt>
                <c:pt idx="2">
                  <c:v>1257</c:v>
                </c:pt>
              </c:numCache>
            </c:numRef>
          </c:val>
          <c:extLst xmlns:c16r2="http://schemas.microsoft.com/office/drawing/2015/06/chart">
            <c:ext xmlns:c16="http://schemas.microsoft.com/office/drawing/2014/chart" uri="{C3380CC4-5D6E-409C-BE32-E72D297353CC}">
              <c16:uniqueId val="{00000002-8547-43D0-82A6-BFED56630CDB}"/>
            </c:ext>
          </c:extLst>
        </c:ser>
        <c:dLbls>
          <c:showLegendKey val="0"/>
          <c:showVal val="0"/>
          <c:showCatName val="0"/>
          <c:showSerName val="0"/>
          <c:showPercent val="0"/>
          <c:showBubbleSize val="0"/>
        </c:dLbls>
        <c:gapWidth val="120"/>
        <c:overlap val="100"/>
        <c:axId val="152208896"/>
        <c:axId val="152210432"/>
      </c:barChart>
      <c:catAx>
        <c:axId val="1522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210432"/>
        <c:crosses val="autoZero"/>
        <c:auto val="1"/>
        <c:lblAlgn val="ctr"/>
        <c:lblOffset val="100"/>
        <c:tickLblSkip val="1"/>
        <c:tickMarkSkip val="1"/>
        <c:noMultiLvlLbl val="0"/>
      </c:catAx>
      <c:valAx>
        <c:axId val="152210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20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{37B32B05-460D-4603-B9C2-90A811337629}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0C-48CA-B393-B59E865B326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{094B4D06-EEEE-49EB-B194-A5D30BF5BD05}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0C-48CA-B393-B59E865B326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{D33DBCA8-67A6-4F75-AB29-4404FBD5A8F3}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0C-48CA-B393-B59E865B326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{6E62A103-7B28-486F-9551-538D947055D9}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0C-48CA-B393-B59E865B326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{A48085C1-245F-4A7F-8BF9-97EC3C71C737}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0C-48CA-B393-B59E865B32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{3471583B-2A03-404A-B597-F6607E84DF7F}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0C-48CA-B393-B59E865B32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{1753EC5A-4C23-4603-9A6A-E511F3AB1792}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0C-48CA-B393-B59E865B32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{66B69660-76B8-4D3A-8DD6-3618EACF868B}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0C-48CA-B393-B59E865B32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{08507AF3-536D-45A1-B996-47FFE3C0EFE4}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0C-48CA-B393-B59E865B32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57</c:v>
                </c:pt>
                <c:pt idx="32">
                  <c:v>58.8</c:v>
                </c:pt>
              </c:numCache>
            </c:numRef>
          </c:xVal>
          <c:yVal>
            <c:numRef>
              <c:f>公会計指標分析・財政指標組合せ分析表!$BP$51:$DC$51</c:f>
              <c:numCache>
                <c:formatCode>#,##0.0;"▲ "#,##0.0</c:formatCode>
                <c:ptCount val="40"/>
                <c:pt idx="16">
                  <c:v>47.8</c:v>
                </c:pt>
                <c:pt idx="24">
                  <c:v>43.1</c:v>
                </c:pt>
                <c:pt idx="32">
                  <c:v>41</c:v>
                </c:pt>
              </c:numCache>
            </c:numRef>
          </c:yVal>
          <c:smooth val="0"/>
          <c:extLst xmlns:c16r2="http://schemas.microsoft.com/office/drawing/2015/06/chart">
            <c:ext xmlns:c16="http://schemas.microsoft.com/office/drawing/2014/chart" uri="{C3380CC4-5D6E-409C-BE32-E72D297353CC}">
              <c16:uniqueId val="{00000009-DE0C-48CA-B393-B59E865B32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{CA4D4B80-04A3-4464-B883-C87A693393EC}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0C-48CA-B393-B59E865B326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{55AB6FF2-BE5B-4133-92ED-491B2E7CFAD8}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0C-48CA-B393-B59E865B326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{B94CC302-A36D-4925-A46B-55EDA3D958D3}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0C-48CA-B393-B59E865B326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{DEEBAAD9-ABF5-4989-AAD9-DFA72BBD083B}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0C-48CA-B393-B59E865B326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{47E0AB94-D96B-4CE7-81D4-C8D7EF2C5B6A}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0C-48CA-B393-B59E865B32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{9484CA54-07A8-4EAD-866D-61795EDEB3F5}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0C-48CA-B393-B59E865B32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{F9243428-1551-414A-AF5F-C4BA9388D252}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0C-48CA-B393-B59E865B32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{84C11207-6651-42AE-A34A-F4F7518D7F72}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0C-48CA-B393-B59E865B32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{56DDD494-4959-4259-8CDC-5C4324334BA7}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0C-48CA-B393-B59E865B32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60.1</c:v>
                </c:pt>
                <c:pt idx="32">
                  <c:v>60.4</c:v>
                </c:pt>
              </c:numCache>
            </c:numRef>
          </c:xVal>
          <c:yVal>
            <c:numRef>
              <c:f>公会計指標分析・財政指標組合せ分析表!$BP$55:$DC$55</c:f>
              <c:numCache>
                <c:formatCode>#,##0.0;"▲ "#,##0.0</c:formatCode>
                <c:ptCount val="40"/>
                <c:pt idx="16">
                  <c:v>15.8</c:v>
                </c:pt>
                <c:pt idx="24">
                  <c:v>15</c:v>
                </c:pt>
                <c:pt idx="32">
                  <c:v>12.2</c:v>
                </c:pt>
              </c:numCache>
            </c:numRef>
          </c:yVal>
          <c:smooth val="0"/>
          <c:extLst xmlns:c16r2="http://schemas.microsoft.com/office/drawing/2015/06/chart">
            <c:ext xmlns:c16="http://schemas.microsoft.com/office/drawing/2014/chart" uri="{C3380CC4-5D6E-409C-BE32-E72D297353CC}">
              <c16:uniqueId val="{00000013-DE0C-48CA-B393-B59E865B3260}"/>
            </c:ext>
          </c:extLst>
        </c:ser>
        <c:dLbls>
          <c:showLegendKey val="0"/>
          <c:showVal val="1"/>
          <c:showCatName val="0"/>
          <c:showSerName val="0"/>
          <c:showPercent val="0"/>
          <c:showBubbleSize val="0"/>
        </c:dLbls>
        <c:axId val="159614080"/>
        <c:axId val="159616000"/>
      </c:scatterChart>
      <c:valAx>
        <c:axId val="15961408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616000"/>
        <c:crosses val="autoZero"/>
        <c:crossBetween val="midCat"/>
      </c:valAx>
      <c:valAx>
        <c:axId val="159616000"/>
        <c:scaling>
          <c:orientation val="minMax"/>
          <c:max val="5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614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{BADA744E-1D45-43D1-9742-FFC0F0D87E4E}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219-4FF3-864D-F990CDFFB50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{1A1271E3-E3B5-44D3-A0AD-EFDB0A179E62}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19-4FF3-864D-F990CDFFB50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{02395053-52E6-444F-8933-14E41D50AE7D}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19-4FF3-864D-F990CDFFB50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{8436ECC3-CAD5-481C-87CB-9820398204D4}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19-4FF3-864D-F990CDFFB50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{488A2354-9227-42B7-B024-C5CC83F54405}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19-4FF3-864D-F990CDFFB502}"/>
                </c:ext>
              </c:extLst>
            </c:dLbl>
            <c:dLbl>
              <c:idx val="8"/>
              <c:layout>
                <c:manualLayout>
                  <c:x val="-4.516035515397125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{3A9561BF-4F93-4F5D-8EA5-CA62297F568B}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219-4FF3-864D-F990CDFFB502}"/>
                </c:ext>
              </c:extLst>
            </c:dLbl>
            <c:dLbl>
              <c:idx val="16"/>
              <c:layout>
                <c:manualLayout>
                  <c:x val="-1.82356280842499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{62F4B25A-0E23-46D5-8377-D646A1171064}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219-4FF3-864D-F990CDFFB50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{063595AD-31AB-42DE-9485-3795AA3B2B33}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219-4FF3-864D-F990CDFFB50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{672E6843-5AF3-4274-9024-A2F2ED2C12F7}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219-4FF3-864D-F990CDFFB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4.4000000000000004</c:v>
                </c:pt>
                <c:pt idx="16">
                  <c:v>4.4000000000000004</c:v>
                </c:pt>
                <c:pt idx="24">
                  <c:v>4.5</c:v>
                </c:pt>
                <c:pt idx="32">
                  <c:v>4.8</c:v>
                </c:pt>
              </c:numCache>
            </c:numRef>
          </c:xVal>
          <c:yVal>
            <c:numRef>
              <c:f>公会計指標分析・財政指標組合せ分析表!$BP$73:$DC$73</c:f>
              <c:numCache>
                <c:formatCode>#,##0.0;"▲ "#,##0.0</c:formatCode>
                <c:ptCount val="40"/>
                <c:pt idx="0">
                  <c:v>50.6</c:v>
                </c:pt>
                <c:pt idx="8">
                  <c:v>46.4</c:v>
                </c:pt>
                <c:pt idx="16">
                  <c:v>47.8</c:v>
                </c:pt>
                <c:pt idx="24">
                  <c:v>43.1</c:v>
                </c:pt>
                <c:pt idx="32">
                  <c:v>41</c:v>
                </c:pt>
              </c:numCache>
            </c:numRef>
          </c:yVal>
          <c:smooth val="0"/>
          <c:extLst xmlns:c16r2="http://schemas.microsoft.com/office/drawing/2015/06/chart">
            <c:ext xmlns:c16="http://schemas.microsoft.com/office/drawing/2014/chart" uri="{C3380CC4-5D6E-409C-BE32-E72D297353CC}">
              <c16:uniqueId val="{00000009-7219-4FF3-864D-F990CDFFB5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{B7E7CE7F-51DA-4CC8-A24A-206544D753C4}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219-4FF3-864D-F990CDFFB5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{24DB0BFD-197E-448A-9D23-58A14983A79D}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19-4FF3-864D-F990CDFFB50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{25AFDBB9-15CB-4F4C-8FE6-B0BAAD67AE11}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19-4FF3-864D-F990CDFFB50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{C5A1E19C-A0F4-4834-9B3D-F340D8220861}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19-4FF3-864D-F990CDFFB50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{F78EFAF2-6BF7-4E94-90F5-CFBC95C3C4FC}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19-4FF3-864D-F990CDFFB50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{F63E12F2-B687-47EE-A23A-0427786255BE}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219-4FF3-864D-F990CDFFB50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{CD54A097-C8B4-44E7-9045-49D8FC7F9364}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219-4FF3-864D-F990CDFFB50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{BD2CAEFF-2CC0-4B66-8990-5578E8F12BE7}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219-4FF3-864D-F990CDFFB50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{EAD8A18C-E82F-411C-863B-059E1D498E7B}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219-4FF3-864D-F990CDFFB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c:v>
                </c:pt>
                <c:pt idx="32">
                  <c:v>4.8</c:v>
                </c:pt>
              </c:numCache>
            </c:numRef>
          </c:xVal>
          <c:yVal>
            <c:numRef>
              <c:f>公会計指標分析・財政指標組合せ分析表!$BP$77:$DC$77</c:f>
              <c:numCache>
                <c:formatCode>#,##0.0;"▲ "#,##0.0</c:formatCode>
                <c:ptCount val="40"/>
                <c:pt idx="0">
                  <c:v>37.6</c:v>
                </c:pt>
                <c:pt idx="8">
                  <c:v>33.799999999999997</c:v>
                </c:pt>
                <c:pt idx="16">
                  <c:v>15.8</c:v>
                </c:pt>
                <c:pt idx="24">
                  <c:v>15</c:v>
                </c:pt>
                <c:pt idx="32">
                  <c:v>12.2</c:v>
                </c:pt>
              </c:numCache>
            </c:numRef>
          </c:yVal>
          <c:smooth val="0"/>
          <c:extLst xmlns:c16r2="http://schemas.microsoft.com/office/drawing/2015/06/chart">
            <c:ext xmlns:c16="http://schemas.microsoft.com/office/drawing/2014/chart" uri="{C3380CC4-5D6E-409C-BE32-E72D297353CC}">
              <c16:uniqueId val="{00000013-7219-4FF3-864D-F990CDFFB502}"/>
            </c:ext>
          </c:extLst>
        </c:ser>
        <c:dLbls>
          <c:showLegendKey val="0"/>
          <c:showVal val="1"/>
          <c:showCatName val="0"/>
          <c:showSerName val="0"/>
          <c:showPercent val="0"/>
          <c:showBubbleSize val="0"/>
        </c:dLbls>
        <c:axId val="160908032"/>
        <c:axId val="160909952"/>
      </c:scatterChart>
      <c:valAx>
        <c:axId val="160908032"/>
        <c:scaling>
          <c:orientation val="minMax"/>
          <c:max val="8.199999999999999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909952"/>
        <c:crosses val="autoZero"/>
        <c:crossBetween val="midCat"/>
      </c:valAx>
      <c:valAx>
        <c:axId val="160909952"/>
        <c:scaling>
          <c:orientation val="minMax"/>
          <c:max val="5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908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年度に借り入れた地域交流センター整備事業に係る補正予算債及び臨時財政対策債の元金償還開始により、前年度に比べ</a:t>
          </a:r>
          <a:r>
            <a:rPr kumimoji="1" lang="en-US" altLang="ja-JP" sz="1400">
              <a:latin typeface="ＭＳ ゴシック" pitchFamily="49" charset="-128"/>
              <a:ea typeface="ＭＳ ゴシック" pitchFamily="49" charset="-128"/>
            </a:rPr>
            <a:t>182,259</a:t>
          </a:r>
          <a:r>
            <a:rPr kumimoji="1" lang="ja-JP" altLang="en-US" sz="1400">
              <a:latin typeface="ＭＳ ゴシック" pitchFamily="49" charset="-128"/>
              <a:ea typeface="ＭＳ ゴシック" pitchFamily="49" charset="-128"/>
            </a:rPr>
            <a:t>千円増加した。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組合等が起こした地方債の元利償還金に対する負担金等は、下水道組合の使用料引上げに伴い、公債費に充当した負担金の割合が減少したことにより、前年度に比べ</a:t>
          </a:r>
          <a:r>
            <a:rPr kumimoji="1" lang="en-US" altLang="ja-JP" sz="1400">
              <a:latin typeface="ＭＳ ゴシック" pitchFamily="49" charset="-128"/>
              <a:ea typeface="ＭＳ ゴシック" pitchFamily="49" charset="-128"/>
            </a:rPr>
            <a:t>121,753</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新規事業の精査及び地方債の発行抑制に努める。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地方債現在高は、前年度に比べ地方債の発行額が</a:t>
          </a:r>
          <a:r>
            <a:rPr kumimoji="1" lang="en-US" altLang="ja-JP" sz="1400">
              <a:latin typeface="ＭＳ ゴシック" pitchFamily="49" charset="-128"/>
              <a:ea typeface="ＭＳ ゴシック" pitchFamily="49" charset="-128"/>
            </a:rPr>
            <a:t>845,296</a:t>
          </a:r>
          <a:r>
            <a:rPr kumimoji="1" lang="ja-JP" altLang="en-US" sz="1400">
              <a:latin typeface="ＭＳ ゴシック" pitchFamily="49" charset="-128"/>
              <a:ea typeface="ＭＳ ゴシック" pitchFamily="49" charset="-128"/>
            </a:rPr>
            <a:t>千円減少したことにより、</a:t>
          </a:r>
          <a:r>
            <a:rPr kumimoji="1" lang="en-US" altLang="ja-JP" sz="1400">
              <a:latin typeface="ＭＳ ゴシック" pitchFamily="49" charset="-128"/>
              <a:ea typeface="ＭＳ ゴシック" pitchFamily="49" charset="-128"/>
            </a:rPr>
            <a:t>482,461</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債務負担行為に基づく支出予定額は、土地開発公社からの坂戸駅南北自由通路用地や関間千代田線事業用地等の買戻しにより、前年度に比べ</a:t>
          </a:r>
          <a:r>
            <a:rPr kumimoji="1" lang="en-US" altLang="ja-JP" sz="1400">
              <a:latin typeface="ＭＳ ゴシック" pitchFamily="49" charset="-128"/>
              <a:ea typeface="ＭＳ ゴシック" pitchFamily="49" charset="-128"/>
            </a:rPr>
            <a:t>171,696</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新規事業の精査及び地方債の発行抑制に努めるとともに、引き続き充当可能基金の確保もする必要がある。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埼玉県坂戸市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億円を突破したものの、その他特手目的基金の教育子ども基金や斎場建設基金の取り崩しにより、基金残高は前年度に比べ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安定した財政運営を行うために、一定の基金残高を確保していきたい。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今後の公共施設の改修のために積み立てている。斎場建設基金は、広域静苑組合が建設する斎場建設事業費への負担金を支出するためである。緑と花と清流基金は、自然環境の保全及び創造に要する経費に充てている。まちづくり応援基金は、ふるさと納税による寄附金を積み立てて、こども医療費支給事業や坂戸よさこい支援事業に充てている。教育子ども基金は、学校施設の整備や給食調理業務委託事業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取り崩し額が教育子ども基金が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千円、斎場建設基金が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広域静苑組合に加入したことにより、平成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年度末に斎場建設基金が廃止される予定である。公共施設が老朽化しているため、公共施設整備基金は適切に積み立てていく。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前年度一般会計実質収支が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838,875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千円であったことから、基金積み立てが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754,983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本市を取り巻く社会経済情勢の急激な変化などに対応するため、今後も効率的な財政運営に努めることなどにより、一定の基金残高を確保していく必要がある。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退職手当債の償還に充てるため、毎年計画的に取り崩していることによる減少した。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年度末に退職手当債の償還が終わる予定である。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当市では、平成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年度に策定した公共施設等マネジメント計画において、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年間で建物数を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、延床面積を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削減するという目標を掲げ、老朽化した施設の集約化・複合化・除却を進めている。計画に基づいて、適切な公共施施設の管理を進めていきたい。</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67" name="有形固定資産減価償却率平均値テキスト"/>
        <xdr:cNvSpPr txBox="1"/>
      </xdr:nvSpPr>
      <xdr:spPr>
        <a:xfrm>
          <a:off x="4813300" y="603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5715</xdr:rowOff>
    </xdr:from>
    <xdr:to>
      <xdr:col>15</xdr:col>
      <xdr:colOff>187325</xdr:colOff>
      <xdr:row>33</xdr:row>
      <xdr:rowOff>107315</xdr:rowOff>
    </xdr:to>
    <xdr:sp macro="" textlink="">
      <xdr:nvSpPr>
        <xdr:cNvPr id="70" name="フローチャート: 判断 69"/>
        <xdr:cNvSpPr/>
      </xdr:nvSpPr>
      <xdr:spPr>
        <a:xfrm>
          <a:off x="3238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162941</xdr:rowOff>
    </xdr:from>
    <xdr:to>
      <xdr:col>23</xdr:col>
      <xdr:colOff>136525</xdr:colOff>
      <xdr:row>32</xdr:row>
      <xdr:rowOff>93091</xdr:rowOff>
    </xdr:to>
    <xdr:sp macro="" textlink="">
      <xdr:nvSpPr>
        <xdr:cNvPr id="76" name="楕円 75"/>
        <xdr:cNvSpPr/>
      </xdr:nvSpPr>
      <xdr:spPr>
        <a:xfrm>
          <a:off x="47117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141368</xdr:rowOff>
    </xdr:from>
    <xdr:ext cx="405111" cy="259045"/>
    <xdr:sp macro="" textlink="">
      <xdr:nvSpPr>
        <xdr:cNvPr id="77" name="有形固定資産減価償却率該当値テキスト"/>
        <xdr:cNvSpPr txBox="1"/>
      </xdr:nvSpPr>
      <xdr:spPr>
        <a:xfrm>
          <a:off x="4813300" y="62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78" name="楕円 77"/>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32</xdr:row>
      <xdr:rowOff>120015</xdr:rowOff>
    </xdr:to>
    <xdr:cxnSp macro="">
      <xdr:nvCxnSpPr>
        <xdr:cNvPr id="79" name="直線コネクタ 78"/>
        <xdr:cNvCxnSpPr/>
      </xdr:nvCxnSpPr>
      <xdr:spPr>
        <a:xfrm flipV="1">
          <a:off x="4051300" y="6300216"/>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80" name="楕円 79"/>
        <xdr:cNvSpPr/>
      </xdr:nvSpPr>
      <xdr:spPr>
        <a:xfrm>
          <a:off x="323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72517</xdr:rowOff>
    </xdr:from>
    <xdr:to>
      <xdr:col>19</xdr:col>
      <xdr:colOff>136525</xdr:colOff>
      <xdr:row>32</xdr:row>
      <xdr:rowOff>120015</xdr:rowOff>
    </xdr:to>
    <xdr:cxnSp macro="">
      <xdr:nvCxnSpPr>
        <xdr:cNvPr id="81" name="直線コネクタ 80"/>
        <xdr:cNvCxnSpPr/>
      </xdr:nvCxnSpPr>
      <xdr:spPr>
        <a:xfrm>
          <a:off x="3289300" y="633044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2"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83" name="n_2aveValue有形固定資産減価償却率"/>
        <xdr:cNvSpPr txBox="1"/>
      </xdr:nvSpPr>
      <xdr:spPr>
        <a:xfrm>
          <a:off x="3086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84"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139844</xdr:rowOff>
    </xdr:from>
    <xdr:ext cx="405111" cy="259045"/>
    <xdr:sp macro="" textlink="">
      <xdr:nvSpPr>
        <xdr:cNvPr id="85" name="n_2mainValue有形固定資産減価償却率"/>
        <xdr:cNvSpPr txBox="1"/>
      </xdr:nvSpPr>
      <xdr:spPr>
        <a:xfrm>
          <a:off x="3086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分母については、徴収率の向上を図り市税を安定的に確保することで、経常一般財源の増加を図りたい。</a:t>
          </a:r>
          <a:r>
            <a:rPr kumimoji="1" lang="ja-JP" altLang="en-US" sz="1100">
              <a:latin typeface="ＭＳ Ｐゴシック" panose="020B0600070205080204" pitchFamily="50" charset="-128"/>
              <a:ea typeface="ＭＳ Ｐゴシック" panose="020B0600070205080204" pitchFamily="50" charset="-128"/>
            </a:rPr>
            <a:t>分子の特徴としては、将来負担額の</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以上が市債である。市債の借入を最小限に抑えることで、現在高を減らしていき債務償還可能年数の短縮を図りたい。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19"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161502</xdr:rowOff>
    </xdr:from>
    <xdr:to>
      <xdr:col>76</xdr:col>
      <xdr:colOff>73025</xdr:colOff>
      <xdr:row>32</xdr:row>
      <xdr:rowOff>91652</xdr:rowOff>
    </xdr:to>
    <xdr:sp macro="" textlink="">
      <xdr:nvSpPr>
        <xdr:cNvPr id="126" name="楕円 125"/>
        <xdr:cNvSpPr/>
      </xdr:nvSpPr>
      <xdr:spPr>
        <a:xfrm>
          <a:off x="147447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12929</xdr:rowOff>
    </xdr:from>
    <xdr:ext cx="340478" cy="259045"/>
    <xdr:sp macro="" textlink="">
      <xdr:nvSpPr>
        <xdr:cNvPr id="127" name="債務償還可能年数該当値テキスト"/>
        <xdr:cNvSpPr txBox="1"/>
      </xdr:nvSpPr>
      <xdr:spPr>
        <a:xfrm>
          <a:off x="14846300" y="6099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59690</xdr:rowOff>
    </xdr:from>
    <xdr:to>
      <xdr:col>15</xdr:col>
      <xdr:colOff>101600</xdr:colOff>
      <xdr:row>39</xdr:row>
      <xdr:rowOff>161290</xdr:rowOff>
    </xdr:to>
    <xdr:sp macro="" textlink="">
      <xdr:nvSpPr>
        <xdr:cNvPr id="62" name="フローチャート: 判断 61"/>
        <xdr:cNvSpPr/>
      </xdr:nvSpPr>
      <xdr:spPr>
        <a:xfrm>
          <a:off x="2857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8" name="楕円 67"/>
        <xdr:cNvSpPr/>
      </xdr:nvSpPr>
      <xdr:spPr>
        <a:xfrm>
          <a:off x="4584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74693</xdr:rowOff>
    </xdr:from>
    <xdr:ext cx="405111" cy="259045"/>
    <xdr:sp macro="" textlink="">
      <xdr:nvSpPr>
        <xdr:cNvPr id="69" name="【道路】&#10;有形固定資産減価償却率該当値テキスト"/>
        <xdr:cNvSpPr txBox="1"/>
      </xdr:nvSpPr>
      <xdr:spPr>
        <a:xfrm>
          <a:off x="4673600"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0" name="楕円 69"/>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147066</xdr:rowOff>
    </xdr:from>
    <xdr:to>
      <xdr:col>24</xdr:col>
      <xdr:colOff>63500</xdr:colOff>
      <xdr:row>40</xdr:row>
      <xdr:rowOff>19050</xdr:rowOff>
    </xdr:to>
    <xdr:cxnSp macro="">
      <xdr:nvCxnSpPr>
        <xdr:cNvPr id="71" name="直線コネクタ 70"/>
        <xdr:cNvCxnSpPr/>
      </xdr:nvCxnSpPr>
      <xdr:spPr>
        <a:xfrm flipV="1">
          <a:off x="3797300" y="68336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xdr:rowOff>
    </xdr:from>
    <xdr:to>
      <xdr:col>15</xdr:col>
      <xdr:colOff>101600</xdr:colOff>
      <xdr:row>40</xdr:row>
      <xdr:rowOff>110998</xdr:rowOff>
    </xdr:to>
    <xdr:sp macro="" textlink="">
      <xdr:nvSpPr>
        <xdr:cNvPr id="72" name="楕円 71"/>
        <xdr:cNvSpPr/>
      </xdr:nvSpPr>
      <xdr:spPr>
        <a:xfrm>
          <a:off x="2857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60198</xdr:rowOff>
    </xdr:to>
    <xdr:cxnSp macro="">
      <xdr:nvCxnSpPr>
        <xdr:cNvPr id="73" name="直線コネクタ 72"/>
        <xdr:cNvCxnSpPr/>
      </xdr:nvCxnSpPr>
      <xdr:spPr>
        <a:xfrm flipV="1">
          <a:off x="2908300" y="68770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6367</xdr:rowOff>
    </xdr:from>
    <xdr:ext cx="405111" cy="259045"/>
    <xdr:sp macro="" textlink="">
      <xdr:nvSpPr>
        <xdr:cNvPr id="75" name="n_2aveValue【道路】&#10;有形固定資産減価償却率"/>
        <xdr:cNvSpPr txBox="1"/>
      </xdr:nvSpPr>
      <xdr:spPr>
        <a:xfrm>
          <a:off x="2705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76" name="n_1mainValue【道路】&#10;有形固定資産減価償却率"/>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102125</xdr:rowOff>
    </xdr:from>
    <xdr:ext cx="405111" cy="259045"/>
    <xdr:sp macro="" textlink="">
      <xdr:nvSpPr>
        <xdr:cNvPr id="77" name="n_2mainValue【道路】&#10;有形固定資産減価償却率"/>
        <xdr:cNvSpPr txBox="1"/>
      </xdr:nvSpPr>
      <xdr:spPr>
        <a:xfrm>
          <a:off x="2705744" y="69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4"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138145</xdr:rowOff>
    </xdr:from>
    <xdr:to>
      <xdr:col>46</xdr:col>
      <xdr:colOff>38100</xdr:colOff>
      <xdr:row>37</xdr:row>
      <xdr:rowOff>68295</xdr:rowOff>
    </xdr:to>
    <xdr:sp macro="" textlink="">
      <xdr:nvSpPr>
        <xdr:cNvPr id="107" name="フローチャート: 判断 106"/>
        <xdr:cNvSpPr/>
      </xdr:nvSpPr>
      <xdr:spPr>
        <a:xfrm>
          <a:off x="8699500" y="631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137323</xdr:rowOff>
    </xdr:from>
    <xdr:to>
      <xdr:col>55</xdr:col>
      <xdr:colOff>50800</xdr:colOff>
      <xdr:row>38</xdr:row>
      <xdr:rowOff>67473</xdr:rowOff>
    </xdr:to>
    <xdr:sp macro="" textlink="">
      <xdr:nvSpPr>
        <xdr:cNvPr id="113" name="楕円 112"/>
        <xdr:cNvSpPr/>
      </xdr:nvSpPr>
      <xdr:spPr>
        <a:xfrm>
          <a:off x="10426700" y="64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160200</xdr:rowOff>
    </xdr:from>
    <xdr:ext cx="469744" cy="259045"/>
    <xdr:sp macro="" textlink="">
      <xdr:nvSpPr>
        <xdr:cNvPr id="114" name="【道路】&#10;一人当たり延長該当値テキスト"/>
        <xdr:cNvSpPr txBox="1"/>
      </xdr:nvSpPr>
      <xdr:spPr>
        <a:xfrm>
          <a:off x="10515600" y="63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139791</xdr:rowOff>
    </xdr:from>
    <xdr:to>
      <xdr:col>50</xdr:col>
      <xdr:colOff>165100</xdr:colOff>
      <xdr:row>38</xdr:row>
      <xdr:rowOff>69941</xdr:rowOff>
    </xdr:to>
    <xdr:sp macro="" textlink="">
      <xdr:nvSpPr>
        <xdr:cNvPr id="115" name="楕円 114"/>
        <xdr:cNvSpPr/>
      </xdr:nvSpPr>
      <xdr:spPr>
        <a:xfrm>
          <a:off x="9588500" y="64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16673</xdr:rowOff>
    </xdr:from>
    <xdr:to>
      <xdr:col>55</xdr:col>
      <xdr:colOff>0</xdr:colOff>
      <xdr:row>38</xdr:row>
      <xdr:rowOff>19141</xdr:rowOff>
    </xdr:to>
    <xdr:cxnSp macro="">
      <xdr:nvCxnSpPr>
        <xdr:cNvPr id="116" name="直線コネクタ 115"/>
        <xdr:cNvCxnSpPr/>
      </xdr:nvCxnSpPr>
      <xdr:spPr>
        <a:xfrm flipV="1">
          <a:off x="9639300" y="6531773"/>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140706</xdr:rowOff>
    </xdr:from>
    <xdr:to>
      <xdr:col>46</xdr:col>
      <xdr:colOff>38100</xdr:colOff>
      <xdr:row>38</xdr:row>
      <xdr:rowOff>70856</xdr:rowOff>
    </xdr:to>
    <xdr:sp macro="" textlink="">
      <xdr:nvSpPr>
        <xdr:cNvPr id="117" name="楕円 116"/>
        <xdr:cNvSpPr/>
      </xdr:nvSpPr>
      <xdr:spPr>
        <a:xfrm>
          <a:off x="8699500" y="64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19141</xdr:rowOff>
    </xdr:from>
    <xdr:to>
      <xdr:col>50</xdr:col>
      <xdr:colOff>114300</xdr:colOff>
      <xdr:row>38</xdr:row>
      <xdr:rowOff>20056</xdr:rowOff>
    </xdr:to>
    <xdr:cxnSp macro="">
      <xdr:nvCxnSpPr>
        <xdr:cNvPr id="118" name="直線コネクタ 117"/>
        <xdr:cNvCxnSpPr/>
      </xdr:nvCxnSpPr>
      <xdr:spPr>
        <a:xfrm flipV="1">
          <a:off x="8750300" y="653424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9"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84822</xdr:rowOff>
    </xdr:from>
    <xdr:ext cx="469744" cy="259045"/>
    <xdr:sp macro="" textlink="">
      <xdr:nvSpPr>
        <xdr:cNvPr id="120" name="n_2aveValue【道路】&#10;一人当たり延長"/>
        <xdr:cNvSpPr txBox="1"/>
      </xdr:nvSpPr>
      <xdr:spPr>
        <a:xfrm>
          <a:off x="8515427" y="608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86468</xdr:rowOff>
    </xdr:from>
    <xdr:ext cx="469744" cy="259045"/>
    <xdr:sp macro="" textlink="">
      <xdr:nvSpPr>
        <xdr:cNvPr id="121" name="n_1mainValue【道路】&#10;一人当たり延長"/>
        <xdr:cNvSpPr txBox="1"/>
      </xdr:nvSpPr>
      <xdr:spPr>
        <a:xfrm>
          <a:off x="9391727" y="625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61983</xdr:rowOff>
    </xdr:from>
    <xdr:ext cx="469744" cy="259045"/>
    <xdr:sp macro="" textlink="">
      <xdr:nvSpPr>
        <xdr:cNvPr id="122" name="n_2mainValue【道路】&#10;一人当たり延長"/>
        <xdr:cNvSpPr txBox="1"/>
      </xdr:nvSpPr>
      <xdr:spPr>
        <a:xfrm>
          <a:off x="8515427" y="65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62" name="楕円 161"/>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10903</xdr:rowOff>
    </xdr:from>
    <xdr:ext cx="405111" cy="259045"/>
    <xdr:sp macro="" textlink="">
      <xdr:nvSpPr>
        <xdr:cNvPr id="163" name="【橋りょう・トンネル】&#10;有形固定資産減価償却率該当値テキスト"/>
        <xdr:cNvSpPr txBox="1"/>
      </xdr:nvSpPr>
      <xdr:spPr>
        <a:xfrm>
          <a:off x="4673600"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64" name="楕円 163"/>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111034</xdr:rowOff>
    </xdr:to>
    <xdr:cxnSp macro="">
      <xdr:nvCxnSpPr>
        <xdr:cNvPr id="165" name="直線コネクタ 164"/>
        <xdr:cNvCxnSpPr/>
      </xdr:nvCxnSpPr>
      <xdr:spPr>
        <a:xfrm flipV="1">
          <a:off x="3797300" y="103702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66" name="楕円 165"/>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138793</xdr:rowOff>
    </xdr:to>
    <xdr:cxnSp macro="">
      <xdr:nvCxnSpPr>
        <xdr:cNvPr id="167" name="直線コネクタ 166"/>
        <xdr:cNvCxnSpPr/>
      </xdr:nvCxnSpPr>
      <xdr:spPr>
        <a:xfrm flipV="1">
          <a:off x="2908300" y="103980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152961</xdr:rowOff>
    </xdr:from>
    <xdr:ext cx="405111" cy="259045"/>
    <xdr:sp macro="" textlink="">
      <xdr:nvSpPr>
        <xdr:cNvPr id="170" name="n_1mainValue【橋りょう・トンネル】&#10;有形固定資産減価償却率"/>
        <xdr:cNvSpPr txBox="1"/>
      </xdr:nvSpPr>
      <xdr:spPr>
        <a:xfrm>
          <a:off x="3582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171" name="n_2mainValue【橋りょう・トンネル】&#10;有形固定資産減価償却率"/>
        <xdr:cNvSpPr txBox="1"/>
      </xdr:nvSpPr>
      <xdr:spPr>
        <a:xfrm>
          <a:off x="2705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200" name="【橋りょう・トンネル】&#10;一人当たり有形固定資産（償却資産）額平均値テキスト"/>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70214</xdr:rowOff>
    </xdr:from>
    <xdr:to>
      <xdr:col>46</xdr:col>
      <xdr:colOff>38100</xdr:colOff>
      <xdr:row>62</xdr:row>
      <xdr:rowOff>364</xdr:rowOff>
    </xdr:to>
    <xdr:sp macro="" textlink="">
      <xdr:nvSpPr>
        <xdr:cNvPr id="203" name="フローチャート: 判断 202"/>
        <xdr:cNvSpPr/>
      </xdr:nvSpPr>
      <xdr:spPr>
        <a:xfrm>
          <a:off x="8699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17262</xdr:rowOff>
    </xdr:from>
    <xdr:to>
      <xdr:col>55</xdr:col>
      <xdr:colOff>50800</xdr:colOff>
      <xdr:row>62</xdr:row>
      <xdr:rowOff>118862</xdr:rowOff>
    </xdr:to>
    <xdr:sp macro="" textlink="">
      <xdr:nvSpPr>
        <xdr:cNvPr id="209" name="楕円 208"/>
        <xdr:cNvSpPr/>
      </xdr:nvSpPr>
      <xdr:spPr>
        <a:xfrm>
          <a:off x="10426700" y="106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167139</xdr:rowOff>
    </xdr:from>
    <xdr:ext cx="534377" cy="259045"/>
    <xdr:sp macro="" textlink="">
      <xdr:nvSpPr>
        <xdr:cNvPr id="210" name="【橋りょう・トンネル】&#10;一人当たり有形固定資産（償却資産）額該当値テキスト"/>
        <xdr:cNvSpPr txBox="1"/>
      </xdr:nvSpPr>
      <xdr:spPr>
        <a:xfrm>
          <a:off x="10515600" y="106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17932</xdr:rowOff>
    </xdr:from>
    <xdr:to>
      <xdr:col>50</xdr:col>
      <xdr:colOff>165100</xdr:colOff>
      <xdr:row>62</xdr:row>
      <xdr:rowOff>119532</xdr:rowOff>
    </xdr:to>
    <xdr:sp macro="" textlink="">
      <xdr:nvSpPr>
        <xdr:cNvPr id="211" name="楕円 210"/>
        <xdr:cNvSpPr/>
      </xdr:nvSpPr>
      <xdr:spPr>
        <a:xfrm>
          <a:off x="9588500" y="10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68062</xdr:rowOff>
    </xdr:from>
    <xdr:to>
      <xdr:col>55</xdr:col>
      <xdr:colOff>0</xdr:colOff>
      <xdr:row>62</xdr:row>
      <xdr:rowOff>68732</xdr:rowOff>
    </xdr:to>
    <xdr:cxnSp macro="">
      <xdr:nvCxnSpPr>
        <xdr:cNvPr id="212" name="直線コネクタ 211"/>
        <xdr:cNvCxnSpPr/>
      </xdr:nvCxnSpPr>
      <xdr:spPr>
        <a:xfrm flipV="1">
          <a:off x="9639300" y="10697962"/>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17460</xdr:rowOff>
    </xdr:from>
    <xdr:to>
      <xdr:col>46</xdr:col>
      <xdr:colOff>38100</xdr:colOff>
      <xdr:row>62</xdr:row>
      <xdr:rowOff>119060</xdr:rowOff>
    </xdr:to>
    <xdr:sp macro="" textlink="">
      <xdr:nvSpPr>
        <xdr:cNvPr id="213" name="楕円 212"/>
        <xdr:cNvSpPr/>
      </xdr:nvSpPr>
      <xdr:spPr>
        <a:xfrm>
          <a:off x="8699500" y="106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68260</xdr:rowOff>
    </xdr:from>
    <xdr:to>
      <xdr:col>50</xdr:col>
      <xdr:colOff>114300</xdr:colOff>
      <xdr:row>62</xdr:row>
      <xdr:rowOff>68732</xdr:rowOff>
    </xdr:to>
    <xdr:cxnSp macro="">
      <xdr:nvCxnSpPr>
        <xdr:cNvPr id="214" name="直線コネクタ 213"/>
        <xdr:cNvCxnSpPr/>
      </xdr:nvCxnSpPr>
      <xdr:spPr>
        <a:xfrm>
          <a:off x="8750300" y="10698160"/>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15"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16891</xdr:rowOff>
    </xdr:from>
    <xdr:ext cx="599010" cy="259045"/>
    <xdr:sp macro="" textlink="">
      <xdr:nvSpPr>
        <xdr:cNvPr id="216" name="n_2aveValue【橋りょう・トンネル】&#10;一人当たり有形固定資産（償却資産）額"/>
        <xdr:cNvSpPr txBox="1"/>
      </xdr:nvSpPr>
      <xdr:spPr>
        <a:xfrm>
          <a:off x="8450795" y="103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110659</xdr:rowOff>
    </xdr:from>
    <xdr:ext cx="534377" cy="259045"/>
    <xdr:sp macro="" textlink="">
      <xdr:nvSpPr>
        <xdr:cNvPr id="217" name="n_1mainValue【橋りょう・トンネル】&#10;一人当たり有形固定資産（償却資産）額"/>
        <xdr:cNvSpPr txBox="1"/>
      </xdr:nvSpPr>
      <xdr:spPr>
        <a:xfrm>
          <a:off x="9359411" y="107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110187</xdr:rowOff>
    </xdr:from>
    <xdr:ext cx="534377" cy="259045"/>
    <xdr:sp macro="" textlink="">
      <xdr:nvSpPr>
        <xdr:cNvPr id="218" name="n_2mainValue【橋りょう・トンネル】&#10;一人当たり有形固定資産（償却資産）額"/>
        <xdr:cNvSpPr txBox="1"/>
      </xdr:nvSpPr>
      <xdr:spPr>
        <a:xfrm>
          <a:off x="8483111" y="107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48"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132080</xdr:rowOff>
    </xdr:from>
    <xdr:to>
      <xdr:col>15</xdr:col>
      <xdr:colOff>101600</xdr:colOff>
      <xdr:row>81</xdr:row>
      <xdr:rowOff>62230</xdr:rowOff>
    </xdr:to>
    <xdr:sp macro="" textlink="">
      <xdr:nvSpPr>
        <xdr:cNvPr id="251" name="フローチャート: 判断 250"/>
        <xdr:cNvSpPr/>
      </xdr:nvSpPr>
      <xdr:spPr>
        <a:xfrm>
          <a:off x="2857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57" name="楕円 256"/>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58" name="【公営住宅】&#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259" name="楕円 258"/>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93345</xdr:rowOff>
    </xdr:to>
    <xdr:cxnSp macro="">
      <xdr:nvCxnSpPr>
        <xdr:cNvPr id="260" name="直線コネクタ 259"/>
        <xdr:cNvCxnSpPr/>
      </xdr:nvCxnSpPr>
      <xdr:spPr>
        <a:xfrm flipV="1">
          <a:off x="3797300" y="139369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261" name="楕円 260"/>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169545</xdr:rowOff>
    </xdr:from>
    <xdr:to>
      <xdr:col>19</xdr:col>
      <xdr:colOff>177800</xdr:colOff>
      <xdr:row>81</xdr:row>
      <xdr:rowOff>93345</xdr:rowOff>
    </xdr:to>
    <xdr:cxnSp macro="">
      <xdr:nvCxnSpPr>
        <xdr:cNvPr id="262" name="直線コネクタ 261"/>
        <xdr:cNvCxnSpPr/>
      </xdr:nvCxnSpPr>
      <xdr:spPr>
        <a:xfrm>
          <a:off x="2908300" y="1388554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3"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53357</xdr:rowOff>
    </xdr:from>
    <xdr:ext cx="405111" cy="259045"/>
    <xdr:sp macro="" textlink="">
      <xdr:nvSpPr>
        <xdr:cNvPr id="264" name="n_2aveValue【公営住宅】&#10;有形固定資産減価償却率"/>
        <xdr:cNvSpPr txBox="1"/>
      </xdr:nvSpPr>
      <xdr:spPr>
        <a:xfrm>
          <a:off x="2705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265" name="n_1mainValue【公営住宅】&#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266" name="n_2mainValue【公営住宅】&#10;有形固定資産減価償却率"/>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294" name="フローチャート: 判断 293"/>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xdr:rowOff>
    </xdr:from>
    <xdr:to>
      <xdr:col>55</xdr:col>
      <xdr:colOff>50800</xdr:colOff>
      <xdr:row>85</xdr:row>
      <xdr:rowOff>104330</xdr:rowOff>
    </xdr:to>
    <xdr:sp macro="" textlink="">
      <xdr:nvSpPr>
        <xdr:cNvPr id="300" name="楕円 299"/>
        <xdr:cNvSpPr/>
      </xdr:nvSpPr>
      <xdr:spPr>
        <a:xfrm>
          <a:off x="104267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89107</xdr:rowOff>
    </xdr:from>
    <xdr:ext cx="469744" cy="259045"/>
    <xdr:sp macro="" textlink="">
      <xdr:nvSpPr>
        <xdr:cNvPr id="301" name="【公営住宅】&#10;一人当たり面積該当値テキスト"/>
        <xdr:cNvSpPr txBox="1"/>
      </xdr:nvSpPr>
      <xdr:spPr>
        <a:xfrm>
          <a:off x="10515600" y="1449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xdr:rowOff>
    </xdr:from>
    <xdr:to>
      <xdr:col>50</xdr:col>
      <xdr:colOff>165100</xdr:colOff>
      <xdr:row>85</xdr:row>
      <xdr:rowOff>104330</xdr:rowOff>
    </xdr:to>
    <xdr:sp macro="" textlink="">
      <xdr:nvSpPr>
        <xdr:cNvPr id="302" name="楕円 301"/>
        <xdr:cNvSpPr/>
      </xdr:nvSpPr>
      <xdr:spPr>
        <a:xfrm>
          <a:off x="9588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53530</xdr:rowOff>
    </xdr:from>
    <xdr:to>
      <xdr:col>55</xdr:col>
      <xdr:colOff>0</xdr:colOff>
      <xdr:row>85</xdr:row>
      <xdr:rowOff>53530</xdr:rowOff>
    </xdr:to>
    <xdr:cxnSp macro="">
      <xdr:nvCxnSpPr>
        <xdr:cNvPr id="303" name="直線コネクタ 302"/>
        <xdr:cNvCxnSpPr/>
      </xdr:nvCxnSpPr>
      <xdr:spPr>
        <a:xfrm>
          <a:off x="9639300" y="1462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2730</xdr:rowOff>
    </xdr:from>
    <xdr:to>
      <xdr:col>46</xdr:col>
      <xdr:colOff>38100</xdr:colOff>
      <xdr:row>85</xdr:row>
      <xdr:rowOff>104330</xdr:rowOff>
    </xdr:to>
    <xdr:sp macro="" textlink="">
      <xdr:nvSpPr>
        <xdr:cNvPr id="304" name="楕円 303"/>
        <xdr:cNvSpPr/>
      </xdr:nvSpPr>
      <xdr:spPr>
        <a:xfrm>
          <a:off x="8699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53530</xdr:rowOff>
    </xdr:from>
    <xdr:to>
      <xdr:col>50</xdr:col>
      <xdr:colOff>114300</xdr:colOff>
      <xdr:row>85</xdr:row>
      <xdr:rowOff>53530</xdr:rowOff>
    </xdr:to>
    <xdr:cxnSp macro="">
      <xdr:nvCxnSpPr>
        <xdr:cNvPr id="305" name="直線コネクタ 304"/>
        <xdr:cNvCxnSpPr/>
      </xdr:nvCxnSpPr>
      <xdr:spPr>
        <a:xfrm>
          <a:off x="8750300" y="1462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07"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95457</xdr:rowOff>
    </xdr:from>
    <xdr:ext cx="469744" cy="259045"/>
    <xdr:sp macro="" textlink="">
      <xdr:nvSpPr>
        <xdr:cNvPr id="308" name="n_1mainValue【公営住宅】&#10;一人当たり面積"/>
        <xdr:cNvSpPr txBox="1"/>
      </xdr:nvSpPr>
      <xdr:spPr>
        <a:xfrm>
          <a:off x="93917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95457</xdr:rowOff>
    </xdr:from>
    <xdr:ext cx="469744" cy="259045"/>
    <xdr:sp macro="" textlink="">
      <xdr:nvSpPr>
        <xdr:cNvPr id="309" name="n_2mainValue【公営住宅】&#10;一人当たり面積"/>
        <xdr:cNvSpPr txBox="1"/>
      </xdr:nvSpPr>
      <xdr:spPr>
        <a:xfrm>
          <a:off x="85154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55"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103505</xdr:rowOff>
    </xdr:from>
    <xdr:to>
      <xdr:col>76</xdr:col>
      <xdr:colOff>165100</xdr:colOff>
      <xdr:row>39</xdr:row>
      <xdr:rowOff>33655</xdr:rowOff>
    </xdr:to>
    <xdr:sp macro="" textlink="">
      <xdr:nvSpPr>
        <xdr:cNvPr id="358" name="フローチャート: 判断 357"/>
        <xdr:cNvSpPr/>
      </xdr:nvSpPr>
      <xdr:spPr>
        <a:xfrm>
          <a:off x="14541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80645</xdr:rowOff>
    </xdr:from>
    <xdr:to>
      <xdr:col>85</xdr:col>
      <xdr:colOff>177800</xdr:colOff>
      <xdr:row>36</xdr:row>
      <xdr:rowOff>10795</xdr:rowOff>
    </xdr:to>
    <xdr:sp macro="" textlink="">
      <xdr:nvSpPr>
        <xdr:cNvPr id="364" name="楕円 363"/>
        <xdr:cNvSpPr/>
      </xdr:nvSpPr>
      <xdr:spPr>
        <a:xfrm>
          <a:off x="16268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103522</xdr:rowOff>
    </xdr:from>
    <xdr:ext cx="405111" cy="259045"/>
    <xdr:sp macro="" textlink="">
      <xdr:nvSpPr>
        <xdr:cNvPr id="365" name="【認定こども園・幼稚園・保育所】&#10;有形固定資産減価償却率該当値テキスト"/>
        <xdr:cNvSpPr txBox="1"/>
      </xdr:nvSpPr>
      <xdr:spPr>
        <a:xfrm>
          <a:off x="163576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66" name="楕円 365"/>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131445</xdr:rowOff>
    </xdr:from>
    <xdr:to>
      <xdr:col>85</xdr:col>
      <xdr:colOff>127000</xdr:colOff>
      <xdr:row>35</xdr:row>
      <xdr:rowOff>148590</xdr:rowOff>
    </xdr:to>
    <xdr:cxnSp macro="">
      <xdr:nvCxnSpPr>
        <xdr:cNvPr id="367" name="直線コネクタ 366"/>
        <xdr:cNvCxnSpPr/>
      </xdr:nvCxnSpPr>
      <xdr:spPr>
        <a:xfrm flipV="1">
          <a:off x="15481300" y="61321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68" name="楕円 367"/>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35</xdr:row>
      <xdr:rowOff>169545</xdr:rowOff>
    </xdr:to>
    <xdr:cxnSp macro="">
      <xdr:nvCxnSpPr>
        <xdr:cNvPr id="369" name="直線コネクタ 368"/>
        <xdr:cNvCxnSpPr/>
      </xdr:nvCxnSpPr>
      <xdr:spPr>
        <a:xfrm flipV="1">
          <a:off x="14592300" y="6149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370"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371" name="n_2aveValue【認定こども園・幼稚園・保育所】&#10;有形固定資産減価償却率"/>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372" name="n_1mainValue【認定こども園・幼稚園・保育所】&#10;有形固定資産減価償却率"/>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73" name="n_2mainValue【認定こども園・幼稚園・保育所】&#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03" name="フローチャート: 判断 402"/>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09" name="楕円 408"/>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10" name="【認定こども園・幼稚園・保育所】&#10;一人当たり面積該当値テキスト"/>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11" name="楕円 410"/>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412" name="直線コネクタ 411"/>
        <xdr:cNvCxnSpPr/>
      </xdr:nvCxnSpPr>
      <xdr:spPr>
        <a:xfrm>
          <a:off x="21323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13" name="楕円 412"/>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67056</xdr:rowOff>
    </xdr:to>
    <xdr:cxnSp macro="">
      <xdr:nvCxnSpPr>
        <xdr:cNvPr id="414" name="直線コネクタ 413"/>
        <xdr:cNvCxnSpPr/>
      </xdr:nvCxnSpPr>
      <xdr:spPr>
        <a:xfrm>
          <a:off x="20434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16"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17"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18" name="n_2mainValue【認定こども園・幼稚園・保育所】&#10;一人当たり面積"/>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48"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67310</xdr:rowOff>
    </xdr:from>
    <xdr:to>
      <xdr:col>76</xdr:col>
      <xdr:colOff>165100</xdr:colOff>
      <xdr:row>61</xdr:row>
      <xdr:rowOff>168910</xdr:rowOff>
    </xdr:to>
    <xdr:sp macro="" textlink="">
      <xdr:nvSpPr>
        <xdr:cNvPr id="451" name="フローチャート: 判断 450"/>
        <xdr:cNvSpPr/>
      </xdr:nvSpPr>
      <xdr:spPr>
        <a:xfrm>
          <a:off x="14541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457" name="楕円 456"/>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13987</xdr:rowOff>
    </xdr:from>
    <xdr:ext cx="405111" cy="259045"/>
    <xdr:sp macro="" textlink="">
      <xdr:nvSpPr>
        <xdr:cNvPr id="458" name="【学校施設】&#10;有形固定資産減価償却率該当値テキスト"/>
        <xdr:cNvSpPr txBox="1"/>
      </xdr:nvSpPr>
      <xdr:spPr>
        <a:xfrm>
          <a:off x="16357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55880</xdr:rowOff>
    </xdr:from>
    <xdr:to>
      <xdr:col>81</xdr:col>
      <xdr:colOff>101600</xdr:colOff>
      <xdr:row>60</xdr:row>
      <xdr:rowOff>157480</xdr:rowOff>
    </xdr:to>
    <xdr:sp macro="" textlink="">
      <xdr:nvSpPr>
        <xdr:cNvPr id="459" name="楕円 458"/>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106680</xdr:rowOff>
    </xdr:to>
    <xdr:cxnSp macro="">
      <xdr:nvCxnSpPr>
        <xdr:cNvPr id="460" name="直線コネクタ 459"/>
        <xdr:cNvCxnSpPr/>
      </xdr:nvCxnSpPr>
      <xdr:spPr>
        <a:xfrm flipV="1">
          <a:off x="15481300" y="103289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461" name="楕円 460"/>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61</xdr:row>
      <xdr:rowOff>7620</xdr:rowOff>
    </xdr:to>
    <xdr:cxnSp macro="">
      <xdr:nvCxnSpPr>
        <xdr:cNvPr id="462" name="直線コネクタ 461"/>
        <xdr:cNvCxnSpPr/>
      </xdr:nvCxnSpPr>
      <xdr:spPr>
        <a:xfrm flipV="1">
          <a:off x="14592300" y="10393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463"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464" name="n_2aveValue【学校施設】&#10;有形固定資産減価償却率"/>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2557</xdr:rowOff>
    </xdr:from>
    <xdr:ext cx="405111" cy="259045"/>
    <xdr:sp macro="" textlink="">
      <xdr:nvSpPr>
        <xdr:cNvPr id="465" name="n_1main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74947</xdr:rowOff>
    </xdr:from>
    <xdr:ext cx="405111" cy="259045"/>
    <xdr:sp macro="" textlink="">
      <xdr:nvSpPr>
        <xdr:cNvPr id="466" name="n_2mainValue【学校施設】&#10;有形固定資産減価償却率"/>
        <xdr:cNvSpPr txBox="1"/>
      </xdr:nvSpPr>
      <xdr:spPr>
        <a:xfrm>
          <a:off x="14389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98"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146231</xdr:rowOff>
    </xdr:from>
    <xdr:to>
      <xdr:col>107</xdr:col>
      <xdr:colOff>101600</xdr:colOff>
      <xdr:row>59</xdr:row>
      <xdr:rowOff>76381</xdr:rowOff>
    </xdr:to>
    <xdr:sp macro="" textlink="">
      <xdr:nvSpPr>
        <xdr:cNvPr id="501" name="フローチャート: 判断 500"/>
        <xdr:cNvSpPr/>
      </xdr:nvSpPr>
      <xdr:spPr>
        <a:xfrm>
          <a:off x="20383500" y="1009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23223</xdr:rowOff>
    </xdr:from>
    <xdr:to>
      <xdr:col>116</xdr:col>
      <xdr:colOff>114300</xdr:colOff>
      <xdr:row>60</xdr:row>
      <xdr:rowOff>124823</xdr:rowOff>
    </xdr:to>
    <xdr:sp macro="" textlink="">
      <xdr:nvSpPr>
        <xdr:cNvPr id="507" name="楕円 506"/>
        <xdr:cNvSpPr/>
      </xdr:nvSpPr>
      <xdr:spPr>
        <a:xfrm>
          <a:off x="22110700" y="10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1650</xdr:rowOff>
    </xdr:from>
    <xdr:ext cx="469744" cy="259045"/>
    <xdr:sp macro="" textlink="">
      <xdr:nvSpPr>
        <xdr:cNvPr id="508" name="【学校施設】&#10;一人当たり面積該当値テキスト"/>
        <xdr:cNvSpPr txBox="1"/>
      </xdr:nvSpPr>
      <xdr:spPr>
        <a:xfrm>
          <a:off x="22199600" y="102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26488</xdr:rowOff>
    </xdr:from>
    <xdr:to>
      <xdr:col>112</xdr:col>
      <xdr:colOff>38100</xdr:colOff>
      <xdr:row>60</xdr:row>
      <xdr:rowOff>128088</xdr:rowOff>
    </xdr:to>
    <xdr:sp macro="" textlink="">
      <xdr:nvSpPr>
        <xdr:cNvPr id="509" name="楕円 508"/>
        <xdr:cNvSpPr/>
      </xdr:nvSpPr>
      <xdr:spPr>
        <a:xfrm>
          <a:off x="21272500" y="103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74023</xdr:rowOff>
    </xdr:from>
    <xdr:to>
      <xdr:col>116</xdr:col>
      <xdr:colOff>63500</xdr:colOff>
      <xdr:row>60</xdr:row>
      <xdr:rowOff>77288</xdr:rowOff>
    </xdr:to>
    <xdr:cxnSp macro="">
      <xdr:nvCxnSpPr>
        <xdr:cNvPr id="510" name="直線コネクタ 509"/>
        <xdr:cNvCxnSpPr/>
      </xdr:nvCxnSpPr>
      <xdr:spPr>
        <a:xfrm flipV="1">
          <a:off x="21323300" y="103610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23223</xdr:rowOff>
    </xdr:from>
    <xdr:to>
      <xdr:col>107</xdr:col>
      <xdr:colOff>101600</xdr:colOff>
      <xdr:row>60</xdr:row>
      <xdr:rowOff>124823</xdr:rowOff>
    </xdr:to>
    <xdr:sp macro="" textlink="">
      <xdr:nvSpPr>
        <xdr:cNvPr id="511" name="楕円 510"/>
        <xdr:cNvSpPr/>
      </xdr:nvSpPr>
      <xdr:spPr>
        <a:xfrm>
          <a:off x="20383500" y="10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74023</xdr:rowOff>
    </xdr:from>
    <xdr:to>
      <xdr:col>111</xdr:col>
      <xdr:colOff>177800</xdr:colOff>
      <xdr:row>60</xdr:row>
      <xdr:rowOff>77288</xdr:rowOff>
    </xdr:to>
    <xdr:cxnSp macro="">
      <xdr:nvCxnSpPr>
        <xdr:cNvPr id="512" name="直線コネクタ 511"/>
        <xdr:cNvCxnSpPr/>
      </xdr:nvCxnSpPr>
      <xdr:spPr>
        <a:xfrm>
          <a:off x="20434300" y="10361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92908</xdr:rowOff>
    </xdr:from>
    <xdr:ext cx="469744" cy="259045"/>
    <xdr:sp macro="" textlink="">
      <xdr:nvSpPr>
        <xdr:cNvPr id="514" name="n_2aveValue【学校施設】&#10;一人当たり面積"/>
        <xdr:cNvSpPr txBox="1"/>
      </xdr:nvSpPr>
      <xdr:spPr>
        <a:xfrm>
          <a:off x="20199427" y="986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119215</xdr:rowOff>
    </xdr:from>
    <xdr:ext cx="469744" cy="259045"/>
    <xdr:sp macro="" textlink="">
      <xdr:nvSpPr>
        <xdr:cNvPr id="515" name="n_1mainValue【学校施設】&#10;一人当たり面積"/>
        <xdr:cNvSpPr txBox="1"/>
      </xdr:nvSpPr>
      <xdr:spPr>
        <a:xfrm>
          <a:off x="21075727" y="104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115950</xdr:rowOff>
    </xdr:from>
    <xdr:ext cx="469744" cy="259045"/>
    <xdr:sp macro="" textlink="">
      <xdr:nvSpPr>
        <xdr:cNvPr id="516" name="n_2mainValue【学校施設】&#10;一人当たり面積"/>
        <xdr:cNvSpPr txBox="1"/>
      </xdr:nvSpPr>
      <xdr:spPr>
        <a:xfrm>
          <a:off x="20199427"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1" name="直線コネクタ 54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3" name="直線コネクタ 54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7" name="フローチャート: 判断 54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8" name="フローチャート: 判断 54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49" name="フローチャート: 判断 548"/>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555" name="楕円 554"/>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556" name="【児童館】&#10;有形固定資産減価償却率該当値テキスト"/>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86361</xdr:rowOff>
    </xdr:from>
    <xdr:to>
      <xdr:col>81</xdr:col>
      <xdr:colOff>101600</xdr:colOff>
      <xdr:row>81</xdr:row>
      <xdr:rowOff>16511</xdr:rowOff>
    </xdr:to>
    <xdr:sp macro="" textlink="">
      <xdr:nvSpPr>
        <xdr:cNvPr id="557" name="楕円 556"/>
        <xdr:cNvSpPr/>
      </xdr:nvSpPr>
      <xdr:spPr>
        <a:xfrm>
          <a:off x="15430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137161</xdr:rowOff>
    </xdr:to>
    <xdr:cxnSp macro="">
      <xdr:nvCxnSpPr>
        <xdr:cNvPr id="558" name="直線コネクタ 557"/>
        <xdr:cNvCxnSpPr/>
      </xdr:nvCxnSpPr>
      <xdr:spPr>
        <a:xfrm flipV="1">
          <a:off x="15481300" y="13811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559" name="楕円 558"/>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137161</xdr:rowOff>
    </xdr:from>
    <xdr:to>
      <xdr:col>81</xdr:col>
      <xdr:colOff>50800</xdr:colOff>
      <xdr:row>81</xdr:row>
      <xdr:rowOff>3811</xdr:rowOff>
    </xdr:to>
    <xdr:cxnSp macro="">
      <xdr:nvCxnSpPr>
        <xdr:cNvPr id="560" name="直線コネクタ 559"/>
        <xdr:cNvCxnSpPr/>
      </xdr:nvCxnSpPr>
      <xdr:spPr>
        <a:xfrm flipV="1">
          <a:off x="14592300" y="13853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1"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562"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33038</xdr:rowOff>
    </xdr:from>
    <xdr:ext cx="405111" cy="259045"/>
    <xdr:sp macro="" textlink="">
      <xdr:nvSpPr>
        <xdr:cNvPr id="563" name="n_1mainValue【児童館】&#10;有形固定資産減価償却率"/>
        <xdr:cNvSpPr txBox="1"/>
      </xdr:nvSpPr>
      <xdr:spPr>
        <a:xfrm>
          <a:off x="15266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564" name="n_2mainValue【児童館】&#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88" name="直線コネクタ 587"/>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0" name="直線コネクタ 58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2" name="直線コネクタ 59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93"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4" name="フローチャート: 判断 59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5" name="フローチャート: 判断 59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96" name="フローチャート: 判断 59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02" name="楕円 601"/>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03" name="【児童館】&#10;一人当たり面積該当値テキスト"/>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04" name="楕円 603"/>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605" name="直線コネクタ 604"/>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06" name="楕円 605"/>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607" name="直線コネクタ 606"/>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0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09"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610" name="n_1mainValue【児童館】&#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11"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23" name="直線コネクタ 62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24" name="テキスト ボックス 62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25" name="直線コネクタ 62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26" name="テキスト ボックス 62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27" name="直線コネクタ 62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28" name="テキスト ボックス 62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31" name="直線コネクタ 63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32" name="テキスト ボックス 63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33" name="直線コネクタ 63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34" name="テキスト ボックス 63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35" name="直線コネクタ 63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36" name="テキスト ボックス 63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40" name="直線コネクタ 639"/>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41"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42" name="直線コネクタ 641"/>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43"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44" name="直線コネクタ 643"/>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45"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46" name="フローチャート: 判断 645"/>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47" name="フローチャート: 判断 646"/>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159702</xdr:rowOff>
    </xdr:from>
    <xdr:to>
      <xdr:col>76</xdr:col>
      <xdr:colOff>165100</xdr:colOff>
      <xdr:row>105</xdr:row>
      <xdr:rowOff>89852</xdr:rowOff>
    </xdr:to>
    <xdr:sp macro="" textlink="">
      <xdr:nvSpPr>
        <xdr:cNvPr id="648" name="フローチャート: 判断 647"/>
        <xdr:cNvSpPr/>
      </xdr:nvSpPr>
      <xdr:spPr>
        <a:xfrm>
          <a:off x="14541500" y="179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54" name="楕円 653"/>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655" name="【公民館】&#10;有形固定資産減価償却率該当値テキスト"/>
        <xdr:cNvSpPr txBox="1"/>
      </xdr:nvSpPr>
      <xdr:spPr>
        <a:xfrm>
          <a:off x="16357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656" name="楕円 655"/>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103</xdr:row>
      <xdr:rowOff>104775</xdr:rowOff>
    </xdr:to>
    <xdr:cxnSp macro="">
      <xdr:nvCxnSpPr>
        <xdr:cNvPr id="657" name="直線コネクタ 656"/>
        <xdr:cNvCxnSpPr/>
      </xdr:nvCxnSpPr>
      <xdr:spPr>
        <a:xfrm flipV="1">
          <a:off x="15481300" y="177412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125413</xdr:rowOff>
    </xdr:from>
    <xdr:to>
      <xdr:col>76</xdr:col>
      <xdr:colOff>165100</xdr:colOff>
      <xdr:row>104</xdr:row>
      <xdr:rowOff>55563</xdr:rowOff>
    </xdr:to>
    <xdr:sp macro="" textlink="">
      <xdr:nvSpPr>
        <xdr:cNvPr id="658" name="楕円 657"/>
        <xdr:cNvSpPr/>
      </xdr:nvSpPr>
      <xdr:spPr>
        <a:xfrm>
          <a:off x="14541500" y="177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104775</xdr:rowOff>
    </xdr:from>
    <xdr:to>
      <xdr:col>81</xdr:col>
      <xdr:colOff>50800</xdr:colOff>
      <xdr:row>104</xdr:row>
      <xdr:rowOff>4763</xdr:rowOff>
    </xdr:to>
    <xdr:cxnSp macro="">
      <xdr:nvCxnSpPr>
        <xdr:cNvPr id="659" name="直線コネクタ 658"/>
        <xdr:cNvCxnSpPr/>
      </xdr:nvCxnSpPr>
      <xdr:spPr>
        <a:xfrm flipV="1">
          <a:off x="14592300" y="177641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660"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80979</xdr:rowOff>
    </xdr:from>
    <xdr:ext cx="405111" cy="259045"/>
    <xdr:sp macro="" textlink="">
      <xdr:nvSpPr>
        <xdr:cNvPr id="661" name="n_2aveValue【公民館】&#10;有形固定資産減価償却率"/>
        <xdr:cNvSpPr txBox="1"/>
      </xdr:nvSpPr>
      <xdr:spPr>
        <a:xfrm>
          <a:off x="14389744" y="18083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662" name="n_1mainValue【公民館】&#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72090</xdr:rowOff>
    </xdr:from>
    <xdr:ext cx="405111" cy="259045"/>
    <xdr:sp macro="" textlink="">
      <xdr:nvSpPr>
        <xdr:cNvPr id="663" name="n_2mainValue【公民館】&#10;有形固定資産減価償却率"/>
        <xdr:cNvSpPr txBox="1"/>
      </xdr:nvSpPr>
      <xdr:spPr>
        <a:xfrm>
          <a:off x="14389744" y="175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87" name="直線コネクタ 686"/>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88"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89" name="直線コネクタ 68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90"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91" name="直線コネクタ 690"/>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92"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93" name="フローチャート: 判断 69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94" name="フローチャート: 判断 69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33020</xdr:rowOff>
    </xdr:from>
    <xdr:to>
      <xdr:col>107</xdr:col>
      <xdr:colOff>101600</xdr:colOff>
      <xdr:row>104</xdr:row>
      <xdr:rowOff>134620</xdr:rowOff>
    </xdr:to>
    <xdr:sp macro="" textlink="">
      <xdr:nvSpPr>
        <xdr:cNvPr id="695" name="フローチャート: 判断 694"/>
        <xdr:cNvSpPr/>
      </xdr:nvSpPr>
      <xdr:spPr>
        <a:xfrm>
          <a:off x="20383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132080</xdr:rowOff>
    </xdr:from>
    <xdr:to>
      <xdr:col>116</xdr:col>
      <xdr:colOff>114300</xdr:colOff>
      <xdr:row>103</xdr:row>
      <xdr:rowOff>62230</xdr:rowOff>
    </xdr:to>
    <xdr:sp macro="" textlink="">
      <xdr:nvSpPr>
        <xdr:cNvPr id="701" name="楕円 700"/>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154957</xdr:rowOff>
    </xdr:from>
    <xdr:ext cx="469744" cy="259045"/>
    <xdr:sp macro="" textlink="">
      <xdr:nvSpPr>
        <xdr:cNvPr id="702" name="【公民館】&#10;一人当たり面積該当値テキスト"/>
        <xdr:cNvSpPr txBox="1"/>
      </xdr:nvSpPr>
      <xdr:spPr>
        <a:xfrm>
          <a:off x="22199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703" name="楕円 702"/>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xdr:rowOff>
    </xdr:from>
    <xdr:to>
      <xdr:col>116</xdr:col>
      <xdr:colOff>63500</xdr:colOff>
      <xdr:row>103</xdr:row>
      <xdr:rowOff>11430</xdr:rowOff>
    </xdr:to>
    <xdr:cxnSp macro="">
      <xdr:nvCxnSpPr>
        <xdr:cNvPr id="704" name="直線コネクタ 703"/>
        <xdr:cNvCxnSpPr/>
      </xdr:nvCxnSpPr>
      <xdr:spPr>
        <a:xfrm>
          <a:off x="21323300" y="17670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154939</xdr:rowOff>
    </xdr:from>
    <xdr:to>
      <xdr:col>107</xdr:col>
      <xdr:colOff>101600</xdr:colOff>
      <xdr:row>103</xdr:row>
      <xdr:rowOff>85089</xdr:rowOff>
    </xdr:to>
    <xdr:sp macro="" textlink="">
      <xdr:nvSpPr>
        <xdr:cNvPr id="705" name="楕円 704"/>
        <xdr:cNvSpPr/>
      </xdr:nvSpPr>
      <xdr:spPr>
        <a:xfrm>
          <a:off x="20383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34289</xdr:rowOff>
    </xdr:to>
    <xdr:cxnSp macro="">
      <xdr:nvCxnSpPr>
        <xdr:cNvPr id="706" name="直線コネクタ 705"/>
        <xdr:cNvCxnSpPr/>
      </xdr:nvCxnSpPr>
      <xdr:spPr>
        <a:xfrm flipV="1">
          <a:off x="20434300" y="17670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07"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08"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709"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101616</xdr:rowOff>
    </xdr:from>
    <xdr:ext cx="469744" cy="259045"/>
    <xdr:sp macro="" textlink="">
      <xdr:nvSpPr>
        <xdr:cNvPr id="710" name="n_2mainValue【公民館】&#10;一人当たり面積"/>
        <xdr:cNvSpPr txBox="1"/>
      </xdr:nvSpPr>
      <xdr:spPr>
        <a:xfrm>
          <a:off x="20199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分析表①の中で類似団体と比べ、有形固定資産減価償却率が高い施設は、幼稚園・保育所、児童館である。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保育園は、点検・調査を実施したうえで、保育状況等を踏まえ、機能を維持する。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児童館は、長寿命化を図り維持し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、更新時に他の施設への複合化を検討する。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98878</xdr:rowOff>
    </xdr:from>
    <xdr:to>
      <xdr:col>15</xdr:col>
      <xdr:colOff>101600</xdr:colOff>
      <xdr:row>38</xdr:row>
      <xdr:rowOff>29028</xdr:rowOff>
    </xdr:to>
    <xdr:sp macro="" textlink="">
      <xdr:nvSpPr>
        <xdr:cNvPr id="65" name="フローチャート: 判断 64"/>
        <xdr:cNvSpPr/>
      </xdr:nvSpPr>
      <xdr:spPr>
        <a:xfrm>
          <a:off x="2857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1" name="楕円 70"/>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2" name="【図書館】&#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149497</xdr:rowOff>
    </xdr:from>
    <xdr:to>
      <xdr:col>20</xdr:col>
      <xdr:colOff>38100</xdr:colOff>
      <xdr:row>36</xdr:row>
      <xdr:rowOff>79647</xdr:rowOff>
    </xdr:to>
    <xdr:sp macro="" textlink="">
      <xdr:nvSpPr>
        <xdr:cNvPr id="73" name="楕円 72"/>
        <xdr:cNvSpPr/>
      </xdr:nvSpPr>
      <xdr:spPr>
        <a:xfrm>
          <a:off x="3746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28847</xdr:rowOff>
    </xdr:to>
    <xdr:cxnSp macro="">
      <xdr:nvCxnSpPr>
        <xdr:cNvPr id="74" name="直線コネクタ 73"/>
        <xdr:cNvCxnSpPr/>
      </xdr:nvCxnSpPr>
      <xdr:spPr>
        <a:xfrm flipV="1">
          <a:off x="3797300" y="61798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17236</xdr:rowOff>
    </xdr:from>
    <xdr:to>
      <xdr:col>15</xdr:col>
      <xdr:colOff>101600</xdr:colOff>
      <xdr:row>36</xdr:row>
      <xdr:rowOff>118836</xdr:rowOff>
    </xdr:to>
    <xdr:sp macro="" textlink="">
      <xdr:nvSpPr>
        <xdr:cNvPr id="75" name="楕円 74"/>
        <xdr:cNvSpPr/>
      </xdr:nvSpPr>
      <xdr:spPr>
        <a:xfrm>
          <a:off x="2857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28847</xdr:rowOff>
    </xdr:from>
    <xdr:to>
      <xdr:col>19</xdr:col>
      <xdr:colOff>177800</xdr:colOff>
      <xdr:row>36</xdr:row>
      <xdr:rowOff>68036</xdr:rowOff>
    </xdr:to>
    <xdr:cxnSp macro="">
      <xdr:nvCxnSpPr>
        <xdr:cNvPr id="76" name="直線コネクタ 75"/>
        <xdr:cNvCxnSpPr/>
      </xdr:nvCxnSpPr>
      <xdr:spPr>
        <a:xfrm flipV="1">
          <a:off x="2908300" y="620104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7"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20155</xdr:rowOff>
    </xdr:from>
    <xdr:ext cx="405111" cy="259045"/>
    <xdr:sp macro="" textlink="">
      <xdr:nvSpPr>
        <xdr:cNvPr id="78" name="n_2aveValue【図書館】&#10;有形固定資産減価償却率"/>
        <xdr:cNvSpPr txBox="1"/>
      </xdr:nvSpPr>
      <xdr:spPr>
        <a:xfrm>
          <a:off x="2705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96174</xdr:rowOff>
    </xdr:from>
    <xdr:ext cx="405111" cy="259045"/>
    <xdr:sp macro="" textlink="">
      <xdr:nvSpPr>
        <xdr:cNvPr id="79" name="n_1mainValue【図書館】&#10;有形固定資産減価償却率"/>
        <xdr:cNvSpPr txBox="1"/>
      </xdr:nvSpPr>
      <xdr:spPr>
        <a:xfrm>
          <a:off x="3582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135363</xdr:rowOff>
    </xdr:from>
    <xdr:ext cx="405111" cy="259045"/>
    <xdr:sp macro="" textlink="">
      <xdr:nvSpPr>
        <xdr:cNvPr id="80" name="n_2mainValue【図書館】&#10;有形固定資産減価償却率"/>
        <xdr:cNvSpPr txBox="1"/>
      </xdr:nvSpPr>
      <xdr:spPr>
        <a:xfrm>
          <a:off x="2705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14" name="フローチャート: 判断 113"/>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20" name="楕円 119"/>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21" name="【図書館】&#10;一人当たり面積該当値テキスト"/>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22" name="楕円 121"/>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23" name="直線コネクタ 122"/>
        <xdr:cNvCxnSpPr/>
      </xdr:nvCxnSpPr>
      <xdr:spPr>
        <a:xfrm>
          <a:off x="9639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4" name="楕円 123"/>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25" name="直線コネクタ 124"/>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27"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28"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9"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30843</xdr:rowOff>
    </xdr:from>
    <xdr:to>
      <xdr:col>15</xdr:col>
      <xdr:colOff>101600</xdr:colOff>
      <xdr:row>59</xdr:row>
      <xdr:rowOff>132443</xdr:rowOff>
    </xdr:to>
    <xdr:sp macro="" textlink="">
      <xdr:nvSpPr>
        <xdr:cNvPr id="163" name="フローチャート: 判断 162"/>
        <xdr:cNvSpPr/>
      </xdr:nvSpPr>
      <xdr:spPr>
        <a:xfrm>
          <a:off x="2857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42273</xdr:rowOff>
    </xdr:from>
    <xdr:to>
      <xdr:col>24</xdr:col>
      <xdr:colOff>114300</xdr:colOff>
      <xdr:row>56</xdr:row>
      <xdr:rowOff>143873</xdr:rowOff>
    </xdr:to>
    <xdr:sp macro="" textlink="">
      <xdr:nvSpPr>
        <xdr:cNvPr id="169" name="楕円 168"/>
        <xdr:cNvSpPr/>
      </xdr:nvSpPr>
      <xdr:spPr>
        <a:xfrm>
          <a:off x="45847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128650</xdr:rowOff>
    </xdr:from>
    <xdr:ext cx="405111" cy="259045"/>
    <xdr:sp macro="" textlink="">
      <xdr:nvSpPr>
        <xdr:cNvPr id="170" name="【体育館・プール】&#10;有形固定資産減価償却率該当値テキスト"/>
        <xdr:cNvSpPr txBox="1"/>
      </xdr:nvSpPr>
      <xdr:spPr>
        <a:xfrm>
          <a:off x="4673600" y="955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76563</xdr:rowOff>
    </xdr:from>
    <xdr:to>
      <xdr:col>20</xdr:col>
      <xdr:colOff>38100</xdr:colOff>
      <xdr:row>57</xdr:row>
      <xdr:rowOff>6713</xdr:rowOff>
    </xdr:to>
    <xdr:sp macro="" textlink="">
      <xdr:nvSpPr>
        <xdr:cNvPr id="171" name="楕円 170"/>
        <xdr:cNvSpPr/>
      </xdr:nvSpPr>
      <xdr:spPr>
        <a:xfrm>
          <a:off x="3746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93073</xdr:rowOff>
    </xdr:from>
    <xdr:to>
      <xdr:col>24</xdr:col>
      <xdr:colOff>63500</xdr:colOff>
      <xdr:row>56</xdr:row>
      <xdr:rowOff>127363</xdr:rowOff>
    </xdr:to>
    <xdr:cxnSp macro="">
      <xdr:nvCxnSpPr>
        <xdr:cNvPr id="172" name="直線コネクタ 171"/>
        <xdr:cNvCxnSpPr/>
      </xdr:nvCxnSpPr>
      <xdr:spPr>
        <a:xfrm flipV="1">
          <a:off x="3797300" y="96942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115751</xdr:rowOff>
    </xdr:from>
    <xdr:to>
      <xdr:col>15</xdr:col>
      <xdr:colOff>101600</xdr:colOff>
      <xdr:row>57</xdr:row>
      <xdr:rowOff>45901</xdr:rowOff>
    </xdr:to>
    <xdr:sp macro="" textlink="">
      <xdr:nvSpPr>
        <xdr:cNvPr id="173" name="楕円 172"/>
        <xdr:cNvSpPr/>
      </xdr:nvSpPr>
      <xdr:spPr>
        <a:xfrm>
          <a:off x="2857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127363</xdr:rowOff>
    </xdr:from>
    <xdr:to>
      <xdr:col>19</xdr:col>
      <xdr:colOff>177800</xdr:colOff>
      <xdr:row>56</xdr:row>
      <xdr:rowOff>166551</xdr:rowOff>
    </xdr:to>
    <xdr:cxnSp macro="">
      <xdr:nvCxnSpPr>
        <xdr:cNvPr id="174" name="直線コネクタ 173"/>
        <xdr:cNvCxnSpPr/>
      </xdr:nvCxnSpPr>
      <xdr:spPr>
        <a:xfrm flipV="1">
          <a:off x="2908300" y="9728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123570</xdr:rowOff>
    </xdr:from>
    <xdr:ext cx="405111" cy="259045"/>
    <xdr:sp macro="" textlink="">
      <xdr:nvSpPr>
        <xdr:cNvPr id="176" name="n_2aveValue【体育館・プール】&#10;有形固定資産減価償却率"/>
        <xdr:cNvSpPr txBox="1"/>
      </xdr:nvSpPr>
      <xdr:spPr>
        <a:xfrm>
          <a:off x="2705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23240</xdr:rowOff>
    </xdr:from>
    <xdr:ext cx="405111" cy="259045"/>
    <xdr:sp macro="" textlink="">
      <xdr:nvSpPr>
        <xdr:cNvPr id="177" name="n_1mainValue【体育館・プール】&#10;有形固定資産減価償却率"/>
        <xdr:cNvSpPr txBox="1"/>
      </xdr:nvSpPr>
      <xdr:spPr>
        <a:xfrm>
          <a:off x="35820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62428</xdr:rowOff>
    </xdr:from>
    <xdr:ext cx="405111" cy="259045"/>
    <xdr:sp macro="" textlink="">
      <xdr:nvSpPr>
        <xdr:cNvPr id="178" name="n_2mainValue【体育館・プール】&#10;有形固定資産減価償却率"/>
        <xdr:cNvSpPr txBox="1"/>
      </xdr:nvSpPr>
      <xdr:spPr>
        <a:xfrm>
          <a:off x="2705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31496</xdr:rowOff>
    </xdr:from>
    <xdr:to>
      <xdr:col>46</xdr:col>
      <xdr:colOff>38100</xdr:colOff>
      <xdr:row>60</xdr:row>
      <xdr:rowOff>133096</xdr:rowOff>
    </xdr:to>
    <xdr:sp macro="" textlink="">
      <xdr:nvSpPr>
        <xdr:cNvPr id="208" name="フローチャート: 判断 207"/>
        <xdr:cNvSpPr/>
      </xdr:nvSpPr>
      <xdr:spPr>
        <a:xfrm>
          <a:off x="8699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14" name="楕円 213"/>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15"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16" name="楕円 215"/>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125730</xdr:rowOff>
    </xdr:to>
    <xdr:cxnSp macro="">
      <xdr:nvCxnSpPr>
        <xdr:cNvPr id="217" name="直線コネクタ 216"/>
        <xdr:cNvCxnSpPr/>
      </xdr:nvCxnSpPr>
      <xdr:spPr>
        <a:xfrm>
          <a:off x="9639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18" name="楕円 217"/>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125730</xdr:rowOff>
    </xdr:to>
    <xdr:cxnSp macro="">
      <xdr:nvCxnSpPr>
        <xdr:cNvPr id="219" name="直線コネクタ 218"/>
        <xdr:cNvCxnSpPr/>
      </xdr:nvCxnSpPr>
      <xdr:spPr>
        <a:xfrm>
          <a:off x="875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149623</xdr:rowOff>
    </xdr:from>
    <xdr:ext cx="469744" cy="259045"/>
    <xdr:sp macro="" textlink="">
      <xdr:nvSpPr>
        <xdr:cNvPr id="221" name="n_2aveValue【体育館・プール】&#10;一人当たり面積"/>
        <xdr:cNvSpPr txBox="1"/>
      </xdr:nvSpPr>
      <xdr:spPr>
        <a:xfrm>
          <a:off x="8515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22"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23" name="n_2main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1" name="直線コネクタ 25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2" name="テキスト ボックス 25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3" name="直線コネクタ 25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4" name="テキスト ボックス 25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5" name="直線コネクタ 25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6" name="テキスト ボックス 25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7" name="直線コネクタ 25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8" name="テキスト ボックス 25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262" name="直線コネクタ 261"/>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263"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264" name="直線コネクタ 263"/>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265"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266" name="直線コネクタ 265"/>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267"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268" name="フローチャート: 判断 26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269" name="フローチャート: 判断 268"/>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270" name="フローチャート: 判断 269"/>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45974</xdr:rowOff>
    </xdr:from>
    <xdr:to>
      <xdr:col>24</xdr:col>
      <xdr:colOff>114300</xdr:colOff>
      <xdr:row>105</xdr:row>
      <xdr:rowOff>147574</xdr:rowOff>
    </xdr:to>
    <xdr:sp macro="" textlink="">
      <xdr:nvSpPr>
        <xdr:cNvPr id="276" name="楕円 275"/>
        <xdr:cNvSpPr/>
      </xdr:nvSpPr>
      <xdr:spPr>
        <a:xfrm>
          <a:off x="4584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24401</xdr:rowOff>
    </xdr:from>
    <xdr:ext cx="405111" cy="259045"/>
    <xdr:sp macro="" textlink="">
      <xdr:nvSpPr>
        <xdr:cNvPr id="277" name="【市民会館】&#10;有形固定資産減価償却率該当値テキスト"/>
        <xdr:cNvSpPr txBox="1"/>
      </xdr:nvSpPr>
      <xdr:spPr>
        <a:xfrm>
          <a:off x="4673600"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84837</xdr:rowOff>
    </xdr:from>
    <xdr:to>
      <xdr:col>20</xdr:col>
      <xdr:colOff>38100</xdr:colOff>
      <xdr:row>106</xdr:row>
      <xdr:rowOff>14987</xdr:rowOff>
    </xdr:to>
    <xdr:sp macro="" textlink="">
      <xdr:nvSpPr>
        <xdr:cNvPr id="278" name="楕円 277"/>
        <xdr:cNvSpPr/>
      </xdr:nvSpPr>
      <xdr:spPr>
        <a:xfrm>
          <a:off x="3746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96774</xdr:rowOff>
    </xdr:from>
    <xdr:to>
      <xdr:col>24</xdr:col>
      <xdr:colOff>63500</xdr:colOff>
      <xdr:row>105</xdr:row>
      <xdr:rowOff>135637</xdr:rowOff>
    </xdr:to>
    <xdr:cxnSp macro="">
      <xdr:nvCxnSpPr>
        <xdr:cNvPr id="279" name="直線コネクタ 278"/>
        <xdr:cNvCxnSpPr/>
      </xdr:nvCxnSpPr>
      <xdr:spPr>
        <a:xfrm flipV="1">
          <a:off x="3797300" y="18099024"/>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144272</xdr:rowOff>
    </xdr:from>
    <xdr:to>
      <xdr:col>15</xdr:col>
      <xdr:colOff>101600</xdr:colOff>
      <xdr:row>106</xdr:row>
      <xdr:rowOff>74422</xdr:rowOff>
    </xdr:to>
    <xdr:sp macro="" textlink="">
      <xdr:nvSpPr>
        <xdr:cNvPr id="280" name="楕円 279"/>
        <xdr:cNvSpPr/>
      </xdr:nvSpPr>
      <xdr:spPr>
        <a:xfrm>
          <a:off x="2857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135637</xdr:rowOff>
    </xdr:from>
    <xdr:to>
      <xdr:col>19</xdr:col>
      <xdr:colOff>177800</xdr:colOff>
      <xdr:row>106</xdr:row>
      <xdr:rowOff>23622</xdr:rowOff>
    </xdr:to>
    <xdr:cxnSp macro="">
      <xdr:nvCxnSpPr>
        <xdr:cNvPr id="281" name="直線コネクタ 280"/>
        <xdr:cNvCxnSpPr/>
      </xdr:nvCxnSpPr>
      <xdr:spPr>
        <a:xfrm flipV="1">
          <a:off x="2908300" y="1813788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282"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283" name="n_2aveValue【市民会館】&#10;有形固定資産減価償却率"/>
        <xdr:cNvSpPr txBox="1"/>
      </xdr:nvSpPr>
      <xdr:spPr>
        <a:xfrm>
          <a:off x="2705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6114</xdr:rowOff>
    </xdr:from>
    <xdr:ext cx="405111" cy="259045"/>
    <xdr:sp macro="" textlink="">
      <xdr:nvSpPr>
        <xdr:cNvPr id="284" name="n_1mainValue【市民会館】&#10;有形固定資産減価償却率"/>
        <xdr:cNvSpPr txBox="1"/>
      </xdr:nvSpPr>
      <xdr:spPr>
        <a:xfrm>
          <a:off x="3582044"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65549</xdr:rowOff>
    </xdr:from>
    <xdr:ext cx="405111" cy="259045"/>
    <xdr:sp macro="" textlink="">
      <xdr:nvSpPr>
        <xdr:cNvPr id="285" name="n_2mainValue【市民会館】&#10;有形固定資産減価償却率"/>
        <xdr:cNvSpPr txBox="1"/>
      </xdr:nvSpPr>
      <xdr:spPr>
        <a:xfrm>
          <a:off x="2705744" y="1823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6" name="テキスト ボックス 29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97" name="直線コネクタ 29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8" name="テキスト ボックス 29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9" name="直線コネクタ 29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0" name="テキスト ボックス 29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1" name="直線コネクタ 30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2" name="テキスト ボックス 30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3" name="直線コネクタ 30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4" name="テキスト ボックス 30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5" name="直線コネクタ 30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6" name="テキスト ボックス 30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10" name="直線コネクタ 309"/>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11"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12" name="直線コネクタ 311"/>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13"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14" name="直線コネクタ 313"/>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15"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16" name="フローチャート: 判断 315"/>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17" name="フローチャート: 判断 316"/>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18" name="フローチャート: 判断 31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324" name="楕円 323"/>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158766</xdr:rowOff>
    </xdr:from>
    <xdr:ext cx="469744" cy="259045"/>
    <xdr:sp macro="" textlink="">
      <xdr:nvSpPr>
        <xdr:cNvPr id="325" name="【市民会館】&#10;一人当たり面積該当値テキスト"/>
        <xdr:cNvSpPr txBox="1"/>
      </xdr:nvSpPr>
      <xdr:spPr>
        <a:xfrm>
          <a:off x="10515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326" name="楕円 325"/>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15239</xdr:rowOff>
    </xdr:to>
    <xdr:cxnSp macro="">
      <xdr:nvCxnSpPr>
        <xdr:cNvPr id="327" name="直線コネクタ 326"/>
        <xdr:cNvCxnSpPr/>
      </xdr:nvCxnSpPr>
      <xdr:spPr>
        <a:xfrm>
          <a:off x="9639300" y="1818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28" name="楕円 327"/>
        <xdr:cNvSpPr/>
      </xdr:nvSpPr>
      <xdr:spPr>
        <a:xfrm>
          <a:off x="869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15239</xdr:rowOff>
    </xdr:from>
    <xdr:to>
      <xdr:col>50</xdr:col>
      <xdr:colOff>114300</xdr:colOff>
      <xdr:row>106</xdr:row>
      <xdr:rowOff>15239</xdr:rowOff>
    </xdr:to>
    <xdr:cxnSp macro="">
      <xdr:nvCxnSpPr>
        <xdr:cNvPr id="329" name="直線コネクタ 328"/>
        <xdr:cNvCxnSpPr/>
      </xdr:nvCxnSpPr>
      <xdr:spPr>
        <a:xfrm>
          <a:off x="8750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330"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3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82566</xdr:rowOff>
    </xdr:from>
    <xdr:ext cx="469744" cy="259045"/>
    <xdr:sp macro="" textlink="">
      <xdr:nvSpPr>
        <xdr:cNvPr id="332" name="n_1main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333" name="n_2main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58" name="直線コネクタ 357"/>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59"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60" name="直線コネクタ 359"/>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1"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2" name="直線コネクタ 361"/>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63"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64" name="フローチャート: 判断 363"/>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65" name="フローチャート: 判断 364"/>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366" name="フローチャート: 判断 365"/>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372" name="楕円 371"/>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373" name="【一般廃棄物処理施設】&#10;有形固定資産減価償却率該当値テキスト"/>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31115</xdr:rowOff>
    </xdr:from>
    <xdr:to>
      <xdr:col>81</xdr:col>
      <xdr:colOff>101600</xdr:colOff>
      <xdr:row>36</xdr:row>
      <xdr:rowOff>132715</xdr:rowOff>
    </xdr:to>
    <xdr:sp macro="" textlink="">
      <xdr:nvSpPr>
        <xdr:cNvPr id="374" name="楕円 373"/>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81915</xdr:rowOff>
    </xdr:to>
    <xdr:cxnSp macro="">
      <xdr:nvCxnSpPr>
        <xdr:cNvPr id="375" name="直線コネクタ 374"/>
        <xdr:cNvCxnSpPr/>
      </xdr:nvCxnSpPr>
      <xdr:spPr>
        <a:xfrm flipV="1">
          <a:off x="15481300" y="619315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124460</xdr:rowOff>
    </xdr:from>
    <xdr:to>
      <xdr:col>76</xdr:col>
      <xdr:colOff>165100</xdr:colOff>
      <xdr:row>35</xdr:row>
      <xdr:rowOff>54610</xdr:rowOff>
    </xdr:to>
    <xdr:sp macro="" textlink="">
      <xdr:nvSpPr>
        <xdr:cNvPr id="376" name="楕円 375"/>
        <xdr:cNvSpPr/>
      </xdr:nvSpPr>
      <xdr:spPr>
        <a:xfrm>
          <a:off x="14541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xdr:rowOff>
    </xdr:from>
    <xdr:to>
      <xdr:col>81</xdr:col>
      <xdr:colOff>50800</xdr:colOff>
      <xdr:row>36</xdr:row>
      <xdr:rowOff>81915</xdr:rowOff>
    </xdr:to>
    <xdr:cxnSp macro="">
      <xdr:nvCxnSpPr>
        <xdr:cNvPr id="377" name="直線コネクタ 376"/>
        <xdr:cNvCxnSpPr/>
      </xdr:nvCxnSpPr>
      <xdr:spPr>
        <a:xfrm>
          <a:off x="14592300" y="6004560"/>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378"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379" name="n_2aveValue【一般廃棄物処理施設】&#10;有形固定資産減価償却率"/>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149242</xdr:rowOff>
    </xdr:from>
    <xdr:ext cx="405111" cy="259045"/>
    <xdr:sp macro="" textlink="">
      <xdr:nvSpPr>
        <xdr:cNvPr id="380" name="n_1mainValue【一般廃棄物処理施設】&#10;有形固定資産減価償却率"/>
        <xdr:cNvSpPr txBox="1"/>
      </xdr:nvSpPr>
      <xdr:spPr>
        <a:xfrm>
          <a:off x="15266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71137</xdr:rowOff>
    </xdr:from>
    <xdr:ext cx="405111" cy="259045"/>
    <xdr:sp macro="" textlink="">
      <xdr:nvSpPr>
        <xdr:cNvPr id="381" name="n_2mainValue【一般廃棄物処理施設】&#10;有形固定資産減価償却率"/>
        <xdr:cNvSpPr txBox="1"/>
      </xdr:nvSpPr>
      <xdr:spPr>
        <a:xfrm>
          <a:off x="14389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5" name="テキスト ボックス 3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05" name="直線コネクタ 404"/>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06"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07" name="直線コネクタ 406"/>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08"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09" name="直線コネクタ 408"/>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10"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11" name="フローチャート: 判断 410"/>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12" name="フローチャート: 判断 411"/>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55537</xdr:rowOff>
    </xdr:from>
    <xdr:to>
      <xdr:col>107</xdr:col>
      <xdr:colOff>101600</xdr:colOff>
      <xdr:row>37</xdr:row>
      <xdr:rowOff>157137</xdr:rowOff>
    </xdr:to>
    <xdr:sp macro="" textlink="">
      <xdr:nvSpPr>
        <xdr:cNvPr id="413" name="フローチャート: 判断 412"/>
        <xdr:cNvSpPr/>
      </xdr:nvSpPr>
      <xdr:spPr>
        <a:xfrm>
          <a:off x="20383500" y="639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1108</xdr:rowOff>
    </xdr:from>
    <xdr:to>
      <xdr:col>116</xdr:col>
      <xdr:colOff>114300</xdr:colOff>
      <xdr:row>38</xdr:row>
      <xdr:rowOff>102708</xdr:rowOff>
    </xdr:to>
    <xdr:sp macro="" textlink="">
      <xdr:nvSpPr>
        <xdr:cNvPr id="419" name="楕円 418"/>
        <xdr:cNvSpPr/>
      </xdr:nvSpPr>
      <xdr:spPr>
        <a:xfrm>
          <a:off x="22110700" y="65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23984</xdr:rowOff>
    </xdr:from>
    <xdr:ext cx="534377" cy="259045"/>
    <xdr:sp macro="" textlink="">
      <xdr:nvSpPr>
        <xdr:cNvPr id="420" name="【一般廃棄物処理施設】&#10;一人当たり有形固定資産（償却資産）額該当値テキスト"/>
        <xdr:cNvSpPr txBox="1"/>
      </xdr:nvSpPr>
      <xdr:spPr>
        <a:xfrm>
          <a:off x="22199600" y="636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3004</xdr:rowOff>
    </xdr:from>
    <xdr:to>
      <xdr:col>112</xdr:col>
      <xdr:colOff>38100</xdr:colOff>
      <xdr:row>38</xdr:row>
      <xdr:rowOff>104604</xdr:rowOff>
    </xdr:to>
    <xdr:sp macro="" textlink="">
      <xdr:nvSpPr>
        <xdr:cNvPr id="421" name="楕円 420"/>
        <xdr:cNvSpPr/>
      </xdr:nvSpPr>
      <xdr:spPr>
        <a:xfrm>
          <a:off x="21272500" y="65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51908</xdr:rowOff>
    </xdr:from>
    <xdr:to>
      <xdr:col>116</xdr:col>
      <xdr:colOff>63500</xdr:colOff>
      <xdr:row>38</xdr:row>
      <xdr:rowOff>53804</xdr:rowOff>
    </xdr:to>
    <xdr:cxnSp macro="">
      <xdr:nvCxnSpPr>
        <xdr:cNvPr id="422" name="直線コネクタ 421"/>
        <xdr:cNvCxnSpPr/>
      </xdr:nvCxnSpPr>
      <xdr:spPr>
        <a:xfrm flipV="1">
          <a:off x="21323300" y="6567008"/>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59957</xdr:rowOff>
    </xdr:from>
    <xdr:to>
      <xdr:col>107</xdr:col>
      <xdr:colOff>101600</xdr:colOff>
      <xdr:row>33</xdr:row>
      <xdr:rowOff>161557</xdr:rowOff>
    </xdr:to>
    <xdr:sp macro="" textlink="">
      <xdr:nvSpPr>
        <xdr:cNvPr id="423" name="楕円 422"/>
        <xdr:cNvSpPr/>
      </xdr:nvSpPr>
      <xdr:spPr>
        <a:xfrm>
          <a:off x="20383500" y="57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110757</xdr:rowOff>
    </xdr:from>
    <xdr:to>
      <xdr:col>111</xdr:col>
      <xdr:colOff>177800</xdr:colOff>
      <xdr:row>38</xdr:row>
      <xdr:rowOff>53804</xdr:rowOff>
    </xdr:to>
    <xdr:cxnSp macro="">
      <xdr:nvCxnSpPr>
        <xdr:cNvPr id="424" name="直線コネクタ 423"/>
        <xdr:cNvCxnSpPr/>
      </xdr:nvCxnSpPr>
      <xdr:spPr>
        <a:xfrm>
          <a:off x="20434300" y="5768607"/>
          <a:ext cx="889000" cy="8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425"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148264</xdr:rowOff>
    </xdr:from>
    <xdr:ext cx="599010" cy="259045"/>
    <xdr:sp macro="" textlink="">
      <xdr:nvSpPr>
        <xdr:cNvPr id="426" name="n_2aveValue【一般廃棄物処理施設】&#10;一人当たり有形固定資産（償却資産）額"/>
        <xdr:cNvSpPr txBox="1"/>
      </xdr:nvSpPr>
      <xdr:spPr>
        <a:xfrm>
          <a:off x="20134795" y="649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121132</xdr:rowOff>
    </xdr:from>
    <xdr:ext cx="534377" cy="259045"/>
    <xdr:sp macro="" textlink="">
      <xdr:nvSpPr>
        <xdr:cNvPr id="427" name="n_1mainValue【一般廃棄物処理施設】&#10;一人当たり有形固定資産（償却資産）額"/>
        <xdr:cNvSpPr txBox="1"/>
      </xdr:nvSpPr>
      <xdr:spPr>
        <a:xfrm>
          <a:off x="21043411" y="62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6634</xdr:rowOff>
    </xdr:from>
    <xdr:ext cx="599010" cy="259045"/>
    <xdr:sp macro="" textlink="">
      <xdr:nvSpPr>
        <xdr:cNvPr id="428" name="n_2mainValue【一般廃棄物処理施設】&#10;一人当たり有形固定資産（償却資産）額"/>
        <xdr:cNvSpPr txBox="1"/>
      </xdr:nvSpPr>
      <xdr:spPr>
        <a:xfrm>
          <a:off x="20134795" y="549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54" name="直線コネクタ 453"/>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5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56" name="直線コネクタ 45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57"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58" name="直線コネクタ 457"/>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59"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60" name="フローチャート: 判断 459"/>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61" name="フローチャート: 判断 460"/>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2" name="フローチャート: 判断 46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468" name="楕円 467"/>
        <xdr:cNvSpPr/>
      </xdr:nvSpPr>
      <xdr:spPr>
        <a:xfrm>
          <a:off x="16268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469" name="【保健センター・保健所】&#10;有形固定資産減価償却率該当値テキスト"/>
        <xdr:cNvSpPr txBox="1"/>
      </xdr:nvSpPr>
      <xdr:spPr>
        <a:xfrm>
          <a:off x="16357600" y="978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153307</xdr:rowOff>
    </xdr:from>
    <xdr:to>
      <xdr:col>81</xdr:col>
      <xdr:colOff>101600</xdr:colOff>
      <xdr:row>58</xdr:row>
      <xdr:rowOff>83457</xdr:rowOff>
    </xdr:to>
    <xdr:sp macro="" textlink="">
      <xdr:nvSpPr>
        <xdr:cNvPr id="470" name="楕円 469"/>
        <xdr:cNvSpPr/>
      </xdr:nvSpPr>
      <xdr:spPr>
        <a:xfrm>
          <a:off x="15430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32657</xdr:rowOff>
    </xdr:from>
    <xdr:to>
      <xdr:col>85</xdr:col>
      <xdr:colOff>127000</xdr:colOff>
      <xdr:row>58</xdr:row>
      <xdr:rowOff>40822</xdr:rowOff>
    </xdr:to>
    <xdr:cxnSp macro="">
      <xdr:nvCxnSpPr>
        <xdr:cNvPr id="471" name="直線コネクタ 470"/>
        <xdr:cNvCxnSpPr/>
      </xdr:nvCxnSpPr>
      <xdr:spPr>
        <a:xfrm>
          <a:off x="15481300" y="99767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xdr:rowOff>
    </xdr:from>
    <xdr:to>
      <xdr:col>76</xdr:col>
      <xdr:colOff>165100</xdr:colOff>
      <xdr:row>58</xdr:row>
      <xdr:rowOff>114481</xdr:rowOff>
    </xdr:to>
    <xdr:sp macro="" textlink="">
      <xdr:nvSpPr>
        <xdr:cNvPr id="472" name="楕円 471"/>
        <xdr:cNvSpPr/>
      </xdr:nvSpPr>
      <xdr:spPr>
        <a:xfrm>
          <a:off x="1454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32657</xdr:rowOff>
    </xdr:from>
    <xdr:to>
      <xdr:col>81</xdr:col>
      <xdr:colOff>50800</xdr:colOff>
      <xdr:row>58</xdr:row>
      <xdr:rowOff>63681</xdr:rowOff>
    </xdr:to>
    <xdr:cxnSp macro="">
      <xdr:nvCxnSpPr>
        <xdr:cNvPr id="473" name="直線コネクタ 472"/>
        <xdr:cNvCxnSpPr/>
      </xdr:nvCxnSpPr>
      <xdr:spPr>
        <a:xfrm flipV="1">
          <a:off x="14592300" y="9976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474"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75"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99984</xdr:rowOff>
    </xdr:from>
    <xdr:ext cx="405111" cy="259045"/>
    <xdr:sp macro="" textlink="">
      <xdr:nvSpPr>
        <xdr:cNvPr id="476" name="n_1mainValue【保健センター・保健所】&#10;有形固定資産減価償却率"/>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131008</xdr:rowOff>
    </xdr:from>
    <xdr:ext cx="405111" cy="259045"/>
    <xdr:sp macro="" textlink="">
      <xdr:nvSpPr>
        <xdr:cNvPr id="477" name="n_2mainValue【保健センター・保健所】&#10;有形固定資産減価償却率"/>
        <xdr:cNvSpPr txBox="1"/>
      </xdr:nvSpPr>
      <xdr:spPr>
        <a:xfrm>
          <a:off x="14389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499" name="直線コネクタ 49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0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01" name="直線コネクタ 50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0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3" name="直線コネクタ 50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04" name="【保健センター・保健所】&#10;一人当たり面積平均値テキスト"/>
        <xdr:cNvSpPr txBox="1"/>
      </xdr:nvSpPr>
      <xdr:spPr>
        <a:xfrm>
          <a:off x="221996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05" name="フローチャート: 判断 50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06" name="フローチャート: 判断 50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07" name="フローチャート: 判断 506"/>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3" name="楕円 512"/>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14"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15" name="楕円 514"/>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16" name="直線コネクタ 515"/>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17" name="楕円 516"/>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18" name="直線コネクタ 517"/>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1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20"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21"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22"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3" name="テキスト ボックス 5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5" name="テキスト ボックス 5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47" name="直線コネクタ 546"/>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48"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49" name="直線コネクタ 548"/>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50"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1" name="直線コネクタ 550"/>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52"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3" name="フローチャート: 判断 552"/>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54" name="フローチャート: 判断 553"/>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5" name="フローチャート: 判断 554"/>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561" name="楕円 560"/>
        <xdr:cNvSpPr/>
      </xdr:nvSpPr>
      <xdr:spPr>
        <a:xfrm>
          <a:off x="16268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562" name="【消防施設】&#10;有形固定資産減価償却率該当値テキスト"/>
        <xdr:cNvSpPr txBox="1"/>
      </xdr:nvSpPr>
      <xdr:spPr>
        <a:xfrm>
          <a:off x="16357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xdr:rowOff>
    </xdr:from>
    <xdr:to>
      <xdr:col>81</xdr:col>
      <xdr:colOff>101600</xdr:colOff>
      <xdr:row>81</xdr:row>
      <xdr:rowOff>106045</xdr:rowOff>
    </xdr:to>
    <xdr:sp macro="" textlink="">
      <xdr:nvSpPr>
        <xdr:cNvPr id="563" name="楕円 562"/>
        <xdr:cNvSpPr/>
      </xdr:nvSpPr>
      <xdr:spPr>
        <a:xfrm>
          <a:off x="15430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41911</xdr:rowOff>
    </xdr:from>
    <xdr:to>
      <xdr:col>85</xdr:col>
      <xdr:colOff>127000</xdr:colOff>
      <xdr:row>81</xdr:row>
      <xdr:rowOff>55245</xdr:rowOff>
    </xdr:to>
    <xdr:cxnSp macro="">
      <xdr:nvCxnSpPr>
        <xdr:cNvPr id="564" name="直線コネクタ 563"/>
        <xdr:cNvCxnSpPr/>
      </xdr:nvCxnSpPr>
      <xdr:spPr>
        <a:xfrm flipV="1">
          <a:off x="15481300" y="139293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xdr:rowOff>
    </xdr:from>
    <xdr:to>
      <xdr:col>76</xdr:col>
      <xdr:colOff>165100</xdr:colOff>
      <xdr:row>81</xdr:row>
      <xdr:rowOff>107950</xdr:rowOff>
    </xdr:to>
    <xdr:sp macro="" textlink="">
      <xdr:nvSpPr>
        <xdr:cNvPr id="565" name="楕円 564"/>
        <xdr:cNvSpPr/>
      </xdr:nvSpPr>
      <xdr:spPr>
        <a:xfrm>
          <a:off x="1454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55245</xdr:rowOff>
    </xdr:from>
    <xdr:to>
      <xdr:col>81</xdr:col>
      <xdr:colOff>50800</xdr:colOff>
      <xdr:row>81</xdr:row>
      <xdr:rowOff>57150</xdr:rowOff>
    </xdr:to>
    <xdr:cxnSp macro="">
      <xdr:nvCxnSpPr>
        <xdr:cNvPr id="566" name="直線コネクタ 565"/>
        <xdr:cNvCxnSpPr/>
      </xdr:nvCxnSpPr>
      <xdr:spPr>
        <a:xfrm flipV="1">
          <a:off x="14592300" y="13942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567"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68"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122572</xdr:rowOff>
    </xdr:from>
    <xdr:ext cx="405111" cy="259045"/>
    <xdr:sp macro="" textlink="">
      <xdr:nvSpPr>
        <xdr:cNvPr id="569" name="n_1mainValue【消防施設】&#10;有形固定資産減価償却率"/>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570" name="n_2mainValue【消防施設】&#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4" name="直線コネクタ 593"/>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5"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6" name="直線コネクタ 595"/>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7"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98" name="直線コネクタ 597"/>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99"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0" name="フローチャート: 判断 59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1" name="フローチャート: 判断 600"/>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2" name="フローチャート: 判断 60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08" name="楕円 607"/>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09"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610" name="楕円 609"/>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83820</xdr:rowOff>
    </xdr:to>
    <xdr:cxnSp macro="">
      <xdr:nvCxnSpPr>
        <xdr:cNvPr id="611" name="直線コネクタ 610"/>
        <xdr:cNvCxnSpPr/>
      </xdr:nvCxnSpPr>
      <xdr:spPr>
        <a:xfrm flipV="1">
          <a:off x="21323300" y="1447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2" name="楕円 61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152400</xdr:rowOff>
    </xdr:to>
    <xdr:cxnSp macro="">
      <xdr:nvCxnSpPr>
        <xdr:cNvPr id="613" name="直線コネクタ 612"/>
        <xdr:cNvCxnSpPr/>
      </xdr:nvCxnSpPr>
      <xdr:spPr>
        <a:xfrm flipV="1">
          <a:off x="20434300" y="14485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14"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616"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1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2" name="直線コネクタ 641"/>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3"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4" name="直線コネクタ 643"/>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5"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6" name="直線コネクタ 645"/>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7"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8" name="フローチャート: 判断 647"/>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9" name="フローチャート: 判断 648"/>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50" name="フローチャート: 判断 649"/>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56" name="楕円 655"/>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657" name="【庁舎】&#10;有形固定資産減価償却率該当値テキスト"/>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95886</xdr:rowOff>
    </xdr:from>
    <xdr:to>
      <xdr:col>81</xdr:col>
      <xdr:colOff>101600</xdr:colOff>
      <xdr:row>104</xdr:row>
      <xdr:rowOff>26036</xdr:rowOff>
    </xdr:to>
    <xdr:sp macro="" textlink="">
      <xdr:nvSpPr>
        <xdr:cNvPr id="658" name="楕円 657"/>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64770</xdr:rowOff>
    </xdr:to>
    <xdr:cxnSp macro="">
      <xdr:nvCxnSpPr>
        <xdr:cNvPr id="659" name="直線コネクタ 658"/>
        <xdr:cNvCxnSpPr/>
      </xdr:nvCxnSpPr>
      <xdr:spPr>
        <a:xfrm>
          <a:off x="15481300" y="17806036"/>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60" name="楕円 659"/>
        <xdr:cNvSpPr/>
      </xdr:nvSpPr>
      <xdr:spPr>
        <a:xfrm>
          <a:off x="14541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103</xdr:row>
      <xdr:rowOff>158114</xdr:rowOff>
    </xdr:to>
    <xdr:cxnSp macro="">
      <xdr:nvCxnSpPr>
        <xdr:cNvPr id="661" name="直線コネクタ 660"/>
        <xdr:cNvCxnSpPr/>
      </xdr:nvCxnSpPr>
      <xdr:spPr>
        <a:xfrm flipV="1">
          <a:off x="14592300" y="178060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662"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663"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42563</xdr:rowOff>
    </xdr:from>
    <xdr:ext cx="405111" cy="259045"/>
    <xdr:sp macro="" textlink="">
      <xdr:nvSpPr>
        <xdr:cNvPr id="664" name="n_1mainValue【庁舎】&#10;有形固定資産減価償却率"/>
        <xdr:cNvSpPr txBox="1"/>
      </xdr:nvSpPr>
      <xdr:spPr>
        <a:xfrm>
          <a:off x="15266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65" name="n_2mainValue【庁舎】&#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7" name="直線コネクタ 686"/>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8"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9" name="直線コネクタ 688"/>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90"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91" name="直線コネクタ 690"/>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692"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93" name="フローチャート: 判断 692"/>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94" name="フローチャート: 判断 693"/>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45974</xdr:rowOff>
    </xdr:from>
    <xdr:to>
      <xdr:col>107</xdr:col>
      <xdr:colOff>101600</xdr:colOff>
      <xdr:row>103</xdr:row>
      <xdr:rowOff>147574</xdr:rowOff>
    </xdr:to>
    <xdr:sp macro="" textlink="">
      <xdr:nvSpPr>
        <xdr:cNvPr id="695" name="フローチャート: 判断 694"/>
        <xdr:cNvSpPr/>
      </xdr:nvSpPr>
      <xdr:spPr>
        <a:xfrm>
          <a:off x="20383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701" name="楕円 700"/>
        <xdr:cNvSpPr/>
      </xdr:nvSpPr>
      <xdr:spPr>
        <a:xfrm>
          <a:off x="22110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42690</xdr:rowOff>
    </xdr:from>
    <xdr:ext cx="469744" cy="259045"/>
    <xdr:sp macro="" textlink="">
      <xdr:nvSpPr>
        <xdr:cNvPr id="702" name="【庁舎】&#10;一人当たり面積該当値テキスト"/>
        <xdr:cNvSpPr txBox="1"/>
      </xdr:nvSpPr>
      <xdr:spPr>
        <a:xfrm>
          <a:off x="221996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64263</xdr:rowOff>
    </xdr:from>
    <xdr:to>
      <xdr:col>112</xdr:col>
      <xdr:colOff>38100</xdr:colOff>
      <xdr:row>105</xdr:row>
      <xdr:rowOff>165863</xdr:rowOff>
    </xdr:to>
    <xdr:sp macro="" textlink="">
      <xdr:nvSpPr>
        <xdr:cNvPr id="703" name="楕円 702"/>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115063</xdr:rowOff>
    </xdr:from>
    <xdr:to>
      <xdr:col>116</xdr:col>
      <xdr:colOff>63500</xdr:colOff>
      <xdr:row>105</xdr:row>
      <xdr:rowOff>115063</xdr:rowOff>
    </xdr:to>
    <xdr:cxnSp macro="">
      <xdr:nvCxnSpPr>
        <xdr:cNvPr id="704" name="直線コネクタ 703"/>
        <xdr:cNvCxnSpPr/>
      </xdr:nvCxnSpPr>
      <xdr:spPr>
        <a:xfrm>
          <a:off x="21323300" y="1811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50546</xdr:rowOff>
    </xdr:from>
    <xdr:to>
      <xdr:col>107</xdr:col>
      <xdr:colOff>101600</xdr:colOff>
      <xdr:row>105</xdr:row>
      <xdr:rowOff>152146</xdr:rowOff>
    </xdr:to>
    <xdr:sp macro="" textlink="">
      <xdr:nvSpPr>
        <xdr:cNvPr id="705" name="楕円 704"/>
        <xdr:cNvSpPr/>
      </xdr:nvSpPr>
      <xdr:spPr>
        <a:xfrm>
          <a:off x="20383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105</xdr:row>
      <xdr:rowOff>115063</xdr:rowOff>
    </xdr:to>
    <xdr:cxnSp macro="">
      <xdr:nvCxnSpPr>
        <xdr:cNvPr id="706" name="直線コネクタ 705"/>
        <xdr:cNvCxnSpPr/>
      </xdr:nvCxnSpPr>
      <xdr:spPr>
        <a:xfrm>
          <a:off x="20434300" y="181035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07"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164101</xdr:rowOff>
    </xdr:from>
    <xdr:ext cx="469744" cy="259045"/>
    <xdr:sp macro="" textlink="">
      <xdr:nvSpPr>
        <xdr:cNvPr id="708" name="n_2aveValue【庁舎】&#10;一人当たり面積"/>
        <xdr:cNvSpPr txBox="1"/>
      </xdr:nvSpPr>
      <xdr:spPr>
        <a:xfrm>
          <a:off x="20199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156990</xdr:rowOff>
    </xdr:from>
    <xdr:ext cx="469744" cy="259045"/>
    <xdr:sp macro="" textlink="">
      <xdr:nvSpPr>
        <xdr:cNvPr id="709" name="n_1main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710" name="n_2mainValue【庁舎】&#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分析表②の中で類似団体と比べ、有形固定資産減価償却率が高い施設は、一般廃棄物処理施設、体育館・プールである。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廃棄物処理施設については、西清掃センターは基幹的設備改良工事をして長寿命化している。東清掃センター・サツキクリーンセンターについては、定期的な修繕等を行いながら維持する。将来的には、他市町とのごみ処理広域化についても検討す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体育館・プールについては、市民総合運動公園は維持するが、利用状況等を踏まえ内容を検討する。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近年横ばいの状態が続いているが、今後、就業者人口の減少等に伴う個人住民税の減少が危惧される中、市税の安定的な確保につながる施策を検討していく必要がある。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49389</xdr:rowOff>
    </xdr:to>
    <xdr:cxnSp macro="">
      <xdr:nvCxnSpPr>
        <xdr:cNvPr id="69" name="直線コネクタ 68"/>
        <xdr:cNvCxnSpPr/>
      </xdr:nvCxnSpPr>
      <xdr:spPr>
        <a:xfrm>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歳入面では、地方交付税が減少したものの、地方税等の増加により、経常一般財源が</a:t>
          </a:r>
          <a:r>
            <a:rPr kumimoji="1" lang="en-US" altLang="ja-JP" sz="1300">
              <a:latin typeface="ＭＳ Ｐゴシック" panose="020B0600070205080204" pitchFamily="50" charset="-128"/>
              <a:ea typeface="ＭＳ Ｐゴシック" panose="020B0600070205080204" pitchFamily="50" charset="-128"/>
            </a:rPr>
            <a:t>81,382</a:t>
          </a:r>
          <a:r>
            <a:rPr kumimoji="1" lang="ja-JP" altLang="en-US" sz="1300">
              <a:latin typeface="ＭＳ Ｐゴシック" panose="020B0600070205080204" pitchFamily="50" charset="-128"/>
              <a:ea typeface="ＭＳ Ｐゴシック" panose="020B0600070205080204" pitchFamily="50" charset="-128"/>
            </a:rPr>
            <a:t>千円の増となった。臨時財政対策債を含めた総額は、</a:t>
          </a:r>
          <a:r>
            <a:rPr kumimoji="1" lang="en-US" altLang="ja-JP" sz="1300">
              <a:latin typeface="ＭＳ Ｐゴシック" panose="020B0600070205080204" pitchFamily="50" charset="-128"/>
              <a:ea typeface="ＭＳ Ｐゴシック" panose="020B0600070205080204" pitchFamily="50" charset="-128"/>
            </a:rPr>
            <a:t>161,286</a:t>
          </a:r>
          <a:r>
            <a:rPr kumimoji="1" lang="ja-JP" altLang="en-US" sz="1300">
              <a:latin typeface="ＭＳ Ｐゴシック" panose="020B0600070205080204" pitchFamily="50" charset="-128"/>
              <a:ea typeface="ＭＳ Ｐゴシック" panose="020B0600070205080204" pitchFamily="50" charset="-128"/>
            </a:rPr>
            <a:t>千円の増となった。歳出では</a:t>
          </a:r>
          <a:r>
            <a:rPr kumimoji="1" lang="en-US" altLang="ja-JP" sz="1300">
              <a:latin typeface="ＭＳ Ｐゴシック" panose="020B0600070205080204" pitchFamily="50" charset="-128"/>
              <a:ea typeface="ＭＳ Ｐゴシック" panose="020B0600070205080204" pitchFamily="50" charset="-128"/>
            </a:rPr>
            <a:t>266,434</a:t>
          </a:r>
          <a:r>
            <a:rPr kumimoji="1" lang="ja-JP" altLang="en-US" sz="1300">
              <a:latin typeface="ＭＳ Ｐゴシック" panose="020B0600070205080204" pitchFamily="50" charset="-128"/>
              <a:ea typeface="ＭＳ Ｐゴシック" panose="020B0600070205080204" pitchFamily="50" charset="-128"/>
            </a:rPr>
            <a:t>千円の減であったため、前年度と比べ</a:t>
          </a:r>
          <a:r>
            <a:rPr kumimoji="1" lang="en-US" altLang="ja-JP" sz="1300">
              <a:latin typeface="ＭＳ Ｐゴシック" panose="020B0600070205080204" pitchFamily="50" charset="-128"/>
              <a:ea typeface="ＭＳ Ｐゴシック" panose="020B0600070205080204" pitchFamily="50" charset="-128"/>
            </a:rPr>
            <a:t>91.8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へと改善した。特筆すべき経常的経費として、人件費が</a:t>
          </a:r>
          <a:r>
            <a:rPr kumimoji="1" lang="en-US" altLang="ja-JP" sz="1300">
              <a:latin typeface="ＭＳ Ｐゴシック" panose="020B0600070205080204" pitchFamily="50" charset="-128"/>
              <a:ea typeface="ＭＳ Ｐゴシック" panose="020B0600070205080204" pitchFamily="50" charset="-128"/>
            </a:rPr>
            <a:t>230,526</a:t>
          </a:r>
          <a:r>
            <a:rPr kumimoji="1" lang="ja-JP" altLang="en-US" sz="1300">
              <a:latin typeface="ＭＳ Ｐゴシック" panose="020B0600070205080204" pitchFamily="50" charset="-128"/>
              <a:ea typeface="ＭＳ Ｐゴシック" panose="020B0600070205080204" pitchFamily="50" charset="-128"/>
            </a:rPr>
            <a:t>千円の減、扶助費が</a:t>
          </a:r>
          <a:r>
            <a:rPr kumimoji="1" lang="en-US" altLang="ja-JP" sz="1300">
              <a:latin typeface="ＭＳ Ｐゴシック" panose="020B0600070205080204" pitchFamily="50" charset="-128"/>
              <a:ea typeface="ＭＳ Ｐゴシック" panose="020B0600070205080204" pitchFamily="50" charset="-128"/>
            </a:rPr>
            <a:t>184,688</a:t>
          </a:r>
          <a:r>
            <a:rPr kumimoji="1" lang="ja-JP" altLang="en-US" sz="1300">
              <a:latin typeface="ＭＳ Ｐゴシック" panose="020B0600070205080204" pitchFamily="50" charset="-128"/>
              <a:ea typeface="ＭＳ Ｐゴシック" panose="020B0600070205080204" pitchFamily="50" charset="-128"/>
            </a:rPr>
            <a:t>千円の減、物件費が</a:t>
          </a:r>
          <a:r>
            <a:rPr kumimoji="1" lang="en-US" altLang="ja-JP" sz="1300">
              <a:latin typeface="ＭＳ Ｐゴシック" panose="020B0600070205080204" pitchFamily="50" charset="-128"/>
              <a:ea typeface="ＭＳ Ｐゴシック" panose="020B0600070205080204" pitchFamily="50" charset="-128"/>
            </a:rPr>
            <a:t>118,769</a:t>
          </a:r>
          <a:r>
            <a:rPr kumimoji="1" lang="ja-JP" altLang="en-US" sz="1300">
              <a:latin typeface="ＭＳ Ｐゴシック" panose="020B0600070205080204" pitchFamily="50" charset="-128"/>
              <a:ea typeface="ＭＳ Ｐゴシック" panose="020B0600070205080204" pitchFamily="50" charset="-128"/>
            </a:rPr>
            <a:t>千円の減であった。今後も経常的経費の削減に努め、特に市債の借入を抑制し、公債費の削減に努め、健全な財政運営を行っていきたい。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75946</xdr:rowOff>
    </xdr:from>
    <xdr:to>
      <xdr:col>23</xdr:col>
      <xdr:colOff>133350</xdr:colOff>
      <xdr:row>62</xdr:row>
      <xdr:rowOff>10668</xdr:rowOff>
    </xdr:to>
    <xdr:cxnSp macro="">
      <xdr:nvCxnSpPr>
        <xdr:cNvPr id="130" name="直線コネクタ 129"/>
        <xdr:cNvCxnSpPr/>
      </xdr:nvCxnSpPr>
      <xdr:spPr>
        <a:xfrm flipV="1">
          <a:off x="4114800" y="105343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62</xdr:row>
      <xdr:rowOff>10668</xdr:rowOff>
    </xdr:to>
    <xdr:cxnSp macro="">
      <xdr:nvCxnSpPr>
        <xdr:cNvPr id="133" name="直線コネクタ 132"/>
        <xdr:cNvCxnSpPr/>
      </xdr:nvCxnSpPr>
      <xdr:spPr>
        <a:xfrm>
          <a:off x="3225800" y="104957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61</xdr:row>
      <xdr:rowOff>109728</xdr:rowOff>
    </xdr:to>
    <xdr:cxnSp macro="">
      <xdr:nvCxnSpPr>
        <xdr:cNvPr id="136" name="直線コネクタ 135"/>
        <xdr:cNvCxnSpPr/>
      </xdr:nvCxnSpPr>
      <xdr:spPr>
        <a:xfrm flipV="1">
          <a:off x="2336800" y="104957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114554</xdr:rowOff>
    </xdr:from>
    <xdr:to>
      <xdr:col>15</xdr:col>
      <xdr:colOff>133350</xdr:colOff>
      <xdr:row>61</xdr:row>
      <xdr:rowOff>44704</xdr:rowOff>
    </xdr:to>
    <xdr:sp macro="" textlink="">
      <xdr:nvSpPr>
        <xdr:cNvPr id="137" name="フローチャート: 判断 136"/>
        <xdr:cNvSpPr/>
      </xdr:nvSpPr>
      <xdr:spPr>
        <a:xfrm>
          <a:off x="3175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54881</xdr:rowOff>
    </xdr:from>
    <xdr:ext cx="762000" cy="259045"/>
    <xdr:sp macro="" textlink="">
      <xdr:nvSpPr>
        <xdr:cNvPr id="138" name="テキスト ボックス 137"/>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109728</xdr:rowOff>
    </xdr:to>
    <xdr:cxnSp macro="">
      <xdr:nvCxnSpPr>
        <xdr:cNvPr id="139" name="直線コネクタ 138"/>
        <xdr:cNvCxnSpPr/>
      </xdr:nvCxnSpPr>
      <xdr:spPr>
        <a:xfrm>
          <a:off x="1447800" y="1045718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49" name="楕円 148"/>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41673</xdr:rowOff>
    </xdr:from>
    <xdr:ext cx="762000" cy="259045"/>
    <xdr:sp macro="" textlink="">
      <xdr:nvSpPr>
        <xdr:cNvPr id="150"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3" name="楕円 152"/>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72915</xdr:rowOff>
    </xdr:from>
    <xdr:ext cx="762000" cy="259045"/>
    <xdr:sp macro="" textlink="">
      <xdr:nvSpPr>
        <xdr:cNvPr id="154" name="テキスト ボックス 153"/>
        <xdr:cNvSpPr txBox="1"/>
      </xdr:nvSpPr>
      <xdr:spPr>
        <a:xfrm>
          <a:off x="2844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5" name="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6" name="テキスト ボックス 155"/>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8" name="テキスト ボックス 157"/>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人件費は昨年度と比べ</a:t>
          </a:r>
          <a:r>
            <a:rPr kumimoji="1" lang="en-US" altLang="ja-JP" sz="1300">
              <a:latin typeface="ＭＳ Ｐゴシック" panose="020B0600070205080204" pitchFamily="50" charset="-128"/>
              <a:ea typeface="ＭＳ Ｐゴシック" panose="020B0600070205080204" pitchFamily="50" charset="-128"/>
            </a:rPr>
            <a:t>174,231</a:t>
          </a:r>
          <a:r>
            <a:rPr kumimoji="1" lang="ja-JP" altLang="en-US" sz="1300">
              <a:latin typeface="ＭＳ Ｐゴシック" panose="020B0600070205080204" pitchFamily="50" charset="-128"/>
              <a:ea typeface="ＭＳ Ｐゴシック" panose="020B0600070205080204" pitchFamily="50" charset="-128"/>
            </a:rPr>
            <a:t>千円減、物件費は電子計算組織アウトソーシングサービス事業が</a:t>
          </a:r>
          <a:r>
            <a:rPr kumimoji="1" lang="en-US" altLang="ja-JP" sz="1300">
              <a:latin typeface="ＭＳ Ｐゴシック" panose="020B0600070205080204" pitchFamily="50" charset="-128"/>
              <a:ea typeface="ＭＳ Ｐゴシック" panose="020B0600070205080204" pitchFamily="50" charset="-128"/>
            </a:rPr>
            <a:t>162,546</a:t>
          </a:r>
          <a:r>
            <a:rPr kumimoji="1" lang="ja-JP" altLang="en-US" sz="1300">
              <a:latin typeface="ＭＳ Ｐゴシック" panose="020B0600070205080204" pitchFamily="50" charset="-128"/>
              <a:ea typeface="ＭＳ Ｐゴシック" panose="020B0600070205080204" pitchFamily="50" charset="-128"/>
            </a:rPr>
            <a:t>千円減になったことにより、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引き続き、人件費については、職員数の適正化に努める。物件費等は、事務事業の見直しなど経費削減に努める。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72664</xdr:rowOff>
    </xdr:from>
    <xdr:to>
      <xdr:col>23</xdr:col>
      <xdr:colOff>133350</xdr:colOff>
      <xdr:row>83</xdr:row>
      <xdr:rowOff>91501</xdr:rowOff>
    </xdr:to>
    <xdr:cxnSp macro="">
      <xdr:nvCxnSpPr>
        <xdr:cNvPr id="195" name="直線コネクタ 194"/>
        <xdr:cNvCxnSpPr/>
      </xdr:nvCxnSpPr>
      <xdr:spPr>
        <a:xfrm flipV="1">
          <a:off x="4114800" y="14303014"/>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91501</xdr:rowOff>
    </xdr:from>
    <xdr:to>
      <xdr:col>19</xdr:col>
      <xdr:colOff>133350</xdr:colOff>
      <xdr:row>83</xdr:row>
      <xdr:rowOff>114770</xdr:rowOff>
    </xdr:to>
    <xdr:cxnSp macro="">
      <xdr:nvCxnSpPr>
        <xdr:cNvPr id="198" name="直線コネクタ 197"/>
        <xdr:cNvCxnSpPr/>
      </xdr:nvCxnSpPr>
      <xdr:spPr>
        <a:xfrm flipV="1">
          <a:off x="3225800" y="14321851"/>
          <a:ext cx="889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86847</xdr:rowOff>
    </xdr:from>
    <xdr:to>
      <xdr:col>15</xdr:col>
      <xdr:colOff>82550</xdr:colOff>
      <xdr:row>83</xdr:row>
      <xdr:rowOff>114770</xdr:rowOff>
    </xdr:to>
    <xdr:cxnSp macro="">
      <xdr:nvCxnSpPr>
        <xdr:cNvPr id="201" name="直線コネクタ 200"/>
        <xdr:cNvCxnSpPr/>
      </xdr:nvCxnSpPr>
      <xdr:spPr>
        <a:xfrm>
          <a:off x="2336800" y="14317197"/>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135406</xdr:rowOff>
    </xdr:from>
    <xdr:to>
      <xdr:col>15</xdr:col>
      <xdr:colOff>133350</xdr:colOff>
      <xdr:row>85</xdr:row>
      <xdr:rowOff>65556</xdr:rowOff>
    </xdr:to>
    <xdr:sp macro="" textlink="">
      <xdr:nvSpPr>
        <xdr:cNvPr id="202" name="フローチャート: 判断 201"/>
        <xdr:cNvSpPr/>
      </xdr:nvSpPr>
      <xdr:spPr>
        <a:xfrm>
          <a:off x="3175000" y="145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50333</xdr:rowOff>
    </xdr:from>
    <xdr:ext cx="762000" cy="259045"/>
    <xdr:sp macro="" textlink="">
      <xdr:nvSpPr>
        <xdr:cNvPr id="203" name="テキスト ボックス 202"/>
        <xdr:cNvSpPr txBox="1"/>
      </xdr:nvSpPr>
      <xdr:spPr>
        <a:xfrm>
          <a:off x="2844800" y="146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36778</xdr:rowOff>
    </xdr:from>
    <xdr:to>
      <xdr:col>11</xdr:col>
      <xdr:colOff>31750</xdr:colOff>
      <xdr:row>83</xdr:row>
      <xdr:rowOff>86847</xdr:rowOff>
    </xdr:to>
    <xdr:cxnSp macro="">
      <xdr:nvCxnSpPr>
        <xdr:cNvPr id="204" name="直線コネクタ 203"/>
        <xdr:cNvCxnSpPr/>
      </xdr:nvCxnSpPr>
      <xdr:spPr>
        <a:xfrm>
          <a:off x="1447800" y="14267128"/>
          <a:ext cx="8890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21864</xdr:rowOff>
    </xdr:from>
    <xdr:to>
      <xdr:col>23</xdr:col>
      <xdr:colOff>184150</xdr:colOff>
      <xdr:row>83</xdr:row>
      <xdr:rowOff>123464</xdr:rowOff>
    </xdr:to>
    <xdr:sp macro="" textlink="">
      <xdr:nvSpPr>
        <xdr:cNvPr id="214" name="楕円 213"/>
        <xdr:cNvSpPr/>
      </xdr:nvSpPr>
      <xdr:spPr>
        <a:xfrm>
          <a:off x="4902200" y="142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38391</xdr:rowOff>
    </xdr:from>
    <xdr:ext cx="762000" cy="259045"/>
    <xdr:sp macro="" textlink="">
      <xdr:nvSpPr>
        <xdr:cNvPr id="215" name="人件費・物件費等の状況該当値テキスト"/>
        <xdr:cNvSpPr txBox="1"/>
      </xdr:nvSpPr>
      <xdr:spPr>
        <a:xfrm>
          <a:off x="5041900" y="140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40701</xdr:rowOff>
    </xdr:from>
    <xdr:to>
      <xdr:col>19</xdr:col>
      <xdr:colOff>184150</xdr:colOff>
      <xdr:row>83</xdr:row>
      <xdr:rowOff>142301</xdr:rowOff>
    </xdr:to>
    <xdr:sp macro="" textlink="">
      <xdr:nvSpPr>
        <xdr:cNvPr id="216" name="楕円 215"/>
        <xdr:cNvSpPr/>
      </xdr:nvSpPr>
      <xdr:spPr>
        <a:xfrm>
          <a:off x="4064000" y="142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152478</xdr:rowOff>
    </xdr:from>
    <xdr:ext cx="736600" cy="259045"/>
    <xdr:sp macro="" textlink="">
      <xdr:nvSpPr>
        <xdr:cNvPr id="217" name="テキスト ボックス 216"/>
        <xdr:cNvSpPr txBox="1"/>
      </xdr:nvSpPr>
      <xdr:spPr>
        <a:xfrm>
          <a:off x="3733800" y="1403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63970</xdr:rowOff>
    </xdr:from>
    <xdr:to>
      <xdr:col>15</xdr:col>
      <xdr:colOff>133350</xdr:colOff>
      <xdr:row>83</xdr:row>
      <xdr:rowOff>165570</xdr:rowOff>
    </xdr:to>
    <xdr:sp macro="" textlink="">
      <xdr:nvSpPr>
        <xdr:cNvPr id="218" name="楕円 217"/>
        <xdr:cNvSpPr/>
      </xdr:nvSpPr>
      <xdr:spPr>
        <a:xfrm>
          <a:off x="3175000" y="142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4297</xdr:rowOff>
    </xdr:from>
    <xdr:ext cx="762000" cy="259045"/>
    <xdr:sp macro="" textlink="">
      <xdr:nvSpPr>
        <xdr:cNvPr id="219" name="テキスト ボックス 218"/>
        <xdr:cNvSpPr txBox="1"/>
      </xdr:nvSpPr>
      <xdr:spPr>
        <a:xfrm>
          <a:off x="2844800" y="1406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36047</xdr:rowOff>
    </xdr:from>
    <xdr:to>
      <xdr:col>11</xdr:col>
      <xdr:colOff>82550</xdr:colOff>
      <xdr:row>83</xdr:row>
      <xdr:rowOff>137647</xdr:rowOff>
    </xdr:to>
    <xdr:sp macro="" textlink="">
      <xdr:nvSpPr>
        <xdr:cNvPr id="220" name="楕円 219"/>
        <xdr:cNvSpPr/>
      </xdr:nvSpPr>
      <xdr:spPr>
        <a:xfrm>
          <a:off x="2286000" y="142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147824</xdr:rowOff>
    </xdr:from>
    <xdr:ext cx="762000" cy="259045"/>
    <xdr:sp macro="" textlink="">
      <xdr:nvSpPr>
        <xdr:cNvPr id="221" name="テキスト ボックス 220"/>
        <xdr:cNvSpPr txBox="1"/>
      </xdr:nvSpPr>
      <xdr:spPr>
        <a:xfrm>
          <a:off x="1955800" y="1403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157428</xdr:rowOff>
    </xdr:from>
    <xdr:to>
      <xdr:col>7</xdr:col>
      <xdr:colOff>31750</xdr:colOff>
      <xdr:row>83</xdr:row>
      <xdr:rowOff>87578</xdr:rowOff>
    </xdr:to>
    <xdr:sp macro="" textlink="">
      <xdr:nvSpPr>
        <xdr:cNvPr id="222" name="楕円 221"/>
        <xdr:cNvSpPr/>
      </xdr:nvSpPr>
      <xdr:spPr>
        <a:xfrm>
          <a:off x="1397000" y="142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97755</xdr:rowOff>
    </xdr:from>
    <xdr:ext cx="762000" cy="259045"/>
    <xdr:sp macro="" textlink="">
      <xdr:nvSpPr>
        <xdr:cNvPr id="223" name="テキスト ボックス 222"/>
        <xdr:cNvSpPr txBox="1"/>
      </xdr:nvSpPr>
      <xdr:spPr>
        <a:xfrm>
          <a:off x="1066800" y="1398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類似団体と比較して平均的な水準となっている。今後も給与水準の適正化に努める。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作成時点で、地方公務員給与実態調査の数値が未確定であるため、前年度の数値が記載されています。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9" name="直線コネクタ 258"/>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136071</xdr:rowOff>
    </xdr:to>
    <xdr:cxnSp macro="">
      <xdr:nvCxnSpPr>
        <xdr:cNvPr id="262" name="直線コネクタ 261"/>
        <xdr:cNvCxnSpPr/>
      </xdr:nvCxnSpPr>
      <xdr:spPr>
        <a:xfrm>
          <a:off x="15290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113091</xdr:rowOff>
    </xdr:to>
    <xdr:cxnSp macro="">
      <xdr:nvCxnSpPr>
        <xdr:cNvPr id="265" name="直線コネクタ 264"/>
        <xdr:cNvCxnSpPr/>
      </xdr:nvCxnSpPr>
      <xdr:spPr>
        <a:xfrm>
          <a:off x="14401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73782</xdr:rowOff>
    </xdr:from>
    <xdr:to>
      <xdr:col>73</xdr:col>
      <xdr:colOff>44450</xdr:colOff>
      <xdr:row>87</xdr:row>
      <xdr:rowOff>3932</xdr:rowOff>
    </xdr:to>
    <xdr:sp macro="" textlink="">
      <xdr:nvSpPr>
        <xdr:cNvPr id="266" name="フローチャート: 判断 265"/>
        <xdr:cNvSpPr/>
      </xdr:nvSpPr>
      <xdr:spPr>
        <a:xfrm>
          <a:off x="15240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67" name="テキスト ボックス 266"/>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86</xdr:row>
      <xdr:rowOff>147562</xdr:rowOff>
    </xdr:to>
    <xdr:cxnSp macro="">
      <xdr:nvCxnSpPr>
        <xdr:cNvPr id="268" name="直線コネクタ 267"/>
        <xdr:cNvCxnSpPr/>
      </xdr:nvCxnSpPr>
      <xdr:spPr>
        <a:xfrm flipV="1">
          <a:off x="13512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2" name="楕円 281"/>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83" name="テキスト ボックス 282"/>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4" name="楕円 283"/>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5" name="テキスト ボックス 284"/>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6" name="楕円 285"/>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7" name="テキスト ボックス 286"/>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人口と職員数にあまり変化がない状態が続き、横ばいの状態になっている。類似団体と比較して、少ない人数で行政運営できている。今後も引き続き、職員数の適正化に努める。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12277</xdr:rowOff>
    </xdr:from>
    <xdr:to>
      <xdr:col>81</xdr:col>
      <xdr:colOff>44450</xdr:colOff>
      <xdr:row>62</xdr:row>
      <xdr:rowOff>14288</xdr:rowOff>
    </xdr:to>
    <xdr:cxnSp macro="">
      <xdr:nvCxnSpPr>
        <xdr:cNvPr id="322" name="直線コネクタ 321"/>
        <xdr:cNvCxnSpPr/>
      </xdr:nvCxnSpPr>
      <xdr:spPr>
        <a:xfrm>
          <a:off x="16179800" y="1064217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12277</xdr:rowOff>
    </xdr:from>
    <xdr:to>
      <xdr:col>77</xdr:col>
      <xdr:colOff>44450</xdr:colOff>
      <xdr:row>62</xdr:row>
      <xdr:rowOff>12277</xdr:rowOff>
    </xdr:to>
    <xdr:cxnSp macro="">
      <xdr:nvCxnSpPr>
        <xdr:cNvPr id="325" name="直線コネクタ 324"/>
        <xdr:cNvCxnSpPr/>
      </xdr:nvCxnSpPr>
      <xdr:spPr>
        <a:xfrm>
          <a:off x="15290800" y="1064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16298</xdr:rowOff>
    </xdr:to>
    <xdr:cxnSp macro="">
      <xdr:nvCxnSpPr>
        <xdr:cNvPr id="328" name="直線コネクタ 327"/>
        <xdr:cNvCxnSpPr/>
      </xdr:nvCxnSpPr>
      <xdr:spPr>
        <a:xfrm flipV="1">
          <a:off x="14401800" y="106421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19262</xdr:rowOff>
    </xdr:from>
    <xdr:to>
      <xdr:col>73</xdr:col>
      <xdr:colOff>44450</xdr:colOff>
      <xdr:row>63</xdr:row>
      <xdr:rowOff>120862</xdr:rowOff>
    </xdr:to>
    <xdr:sp macro="" textlink="">
      <xdr:nvSpPr>
        <xdr:cNvPr id="329" name="フローチャート: 判断 328"/>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105639</xdr:rowOff>
    </xdr:from>
    <xdr:ext cx="762000" cy="259045"/>
    <xdr:sp macro="" textlink="">
      <xdr:nvSpPr>
        <xdr:cNvPr id="330" name="テキスト ボックス 329"/>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16298</xdr:rowOff>
    </xdr:from>
    <xdr:to>
      <xdr:col>68</xdr:col>
      <xdr:colOff>152400</xdr:colOff>
      <xdr:row>62</xdr:row>
      <xdr:rowOff>38418</xdr:rowOff>
    </xdr:to>
    <xdr:cxnSp macro="">
      <xdr:nvCxnSpPr>
        <xdr:cNvPr id="331" name="直線コネクタ 330"/>
        <xdr:cNvCxnSpPr/>
      </xdr:nvCxnSpPr>
      <xdr:spPr>
        <a:xfrm flipV="1">
          <a:off x="13512800" y="1064619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41" name="楕円 340"/>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42"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3" name="楕円 342"/>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73254</xdr:rowOff>
    </xdr:from>
    <xdr:ext cx="736600" cy="259045"/>
    <xdr:sp macro="" textlink="">
      <xdr:nvSpPr>
        <xdr:cNvPr id="344" name="テキスト ボックス 343"/>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5" name="楕円 344"/>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46" name="テキスト ボックス 345"/>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136948</xdr:rowOff>
    </xdr:from>
    <xdr:to>
      <xdr:col>68</xdr:col>
      <xdr:colOff>203200</xdr:colOff>
      <xdr:row>62</xdr:row>
      <xdr:rowOff>67098</xdr:rowOff>
    </xdr:to>
    <xdr:sp macro="" textlink="">
      <xdr:nvSpPr>
        <xdr:cNvPr id="347" name="楕円 346"/>
        <xdr:cNvSpPr/>
      </xdr:nvSpPr>
      <xdr:spPr>
        <a:xfrm>
          <a:off x="14351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77275</xdr:rowOff>
    </xdr:from>
    <xdr:ext cx="762000" cy="259045"/>
    <xdr:sp macro="" textlink="">
      <xdr:nvSpPr>
        <xdr:cNvPr id="348" name="テキスト ボックス 347"/>
        <xdr:cNvSpPr txBox="1"/>
      </xdr:nvSpPr>
      <xdr:spPr>
        <a:xfrm>
          <a:off x="14020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49" name="楕円 348"/>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99395</xdr:rowOff>
    </xdr:from>
    <xdr:ext cx="762000" cy="259045"/>
    <xdr:sp macro="" textlink="">
      <xdr:nvSpPr>
        <xdr:cNvPr id="350" name="テキスト ボックス 34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一部事務組合等の起こした地方債に充てたと認められる負担金は、下水道組合の使用料引上げに伴い、公債費に充当した負担金の割合が減少したことにより、昨年度に比べ</a:t>
          </a:r>
          <a:r>
            <a:rPr kumimoji="1" lang="en-US" altLang="ja-JP" sz="1300">
              <a:latin typeface="ＭＳ Ｐゴシック" panose="020B0600070205080204" pitchFamily="50" charset="-128"/>
              <a:ea typeface="ＭＳ Ｐゴシック" panose="020B0600070205080204" pitchFamily="50" charset="-128"/>
            </a:rPr>
            <a:t>121,753</a:t>
          </a:r>
          <a:r>
            <a:rPr kumimoji="1" lang="ja-JP" altLang="en-US" sz="1300">
              <a:latin typeface="ＭＳ Ｐゴシック" panose="020B0600070205080204" pitchFamily="50" charset="-128"/>
              <a:ea typeface="ＭＳ Ｐゴシック" panose="020B0600070205080204" pitchFamily="50" charset="-128"/>
            </a:rPr>
            <a:t>千円の減であったが、平成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年度に借り入れた地域交流センター整備事業に係る補正予算債及び臨時財政対策債の元金償還開始により、昨年度に比べ</a:t>
          </a:r>
          <a:r>
            <a:rPr kumimoji="1" lang="en-US" altLang="ja-JP" sz="1300">
              <a:latin typeface="ＭＳ Ｐゴシック" panose="020B0600070205080204" pitchFamily="50" charset="-128"/>
              <a:ea typeface="ＭＳ Ｐゴシック" panose="020B0600070205080204" pitchFamily="50" charset="-128"/>
            </a:rPr>
            <a:t>182,259</a:t>
          </a:r>
          <a:r>
            <a:rPr kumimoji="1" lang="ja-JP" altLang="en-US" sz="1300">
              <a:latin typeface="ＭＳ Ｐゴシック" panose="020B0600070205080204" pitchFamily="50" charset="-128"/>
              <a:ea typeface="ＭＳ Ｐゴシック" panose="020B0600070205080204" pitchFamily="50" charset="-128"/>
            </a:rPr>
            <a:t>千円の増となったため、昨年度から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悪化した。起債に依存することのない財政運営をするよう努める。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138113</xdr:rowOff>
    </xdr:from>
    <xdr:to>
      <xdr:col>81</xdr:col>
      <xdr:colOff>44450</xdr:colOff>
      <xdr:row>38</xdr:row>
      <xdr:rowOff>156210</xdr:rowOff>
    </xdr:to>
    <xdr:cxnSp macro="">
      <xdr:nvCxnSpPr>
        <xdr:cNvPr id="380" name="直線コネクタ 379"/>
        <xdr:cNvCxnSpPr/>
      </xdr:nvCxnSpPr>
      <xdr:spPr>
        <a:xfrm>
          <a:off x="16179800" y="665321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138113</xdr:rowOff>
    </xdr:to>
    <xdr:cxnSp macro="">
      <xdr:nvCxnSpPr>
        <xdr:cNvPr id="383" name="直線コネクタ 382"/>
        <xdr:cNvCxnSpPr/>
      </xdr:nvCxnSpPr>
      <xdr:spPr>
        <a:xfrm>
          <a:off x="15290800" y="66471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132080</xdr:rowOff>
    </xdr:to>
    <xdr:cxnSp macro="">
      <xdr:nvCxnSpPr>
        <xdr:cNvPr id="386" name="直線コネクタ 385"/>
        <xdr:cNvCxnSpPr/>
      </xdr:nvCxnSpPr>
      <xdr:spPr>
        <a:xfrm>
          <a:off x="14401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18415</xdr:rowOff>
    </xdr:from>
    <xdr:to>
      <xdr:col>73</xdr:col>
      <xdr:colOff>44450</xdr:colOff>
      <xdr:row>39</xdr:row>
      <xdr:rowOff>120015</xdr:rowOff>
    </xdr:to>
    <xdr:sp macro="" textlink="">
      <xdr:nvSpPr>
        <xdr:cNvPr id="387" name="フローチャート: 判断 386"/>
        <xdr:cNvSpPr/>
      </xdr:nvSpPr>
      <xdr:spPr>
        <a:xfrm>
          <a:off x="15240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104792</xdr:rowOff>
    </xdr:from>
    <xdr:ext cx="762000" cy="259045"/>
    <xdr:sp macro="" textlink="">
      <xdr:nvSpPr>
        <xdr:cNvPr id="388" name="テキスト ボックス 387"/>
        <xdr:cNvSpPr txBox="1"/>
      </xdr:nvSpPr>
      <xdr:spPr>
        <a:xfrm>
          <a:off x="14909800" y="679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162243</xdr:rowOff>
    </xdr:to>
    <xdr:cxnSp macro="">
      <xdr:nvCxnSpPr>
        <xdr:cNvPr id="389" name="直線コネクタ 388"/>
        <xdr:cNvCxnSpPr/>
      </xdr:nvCxnSpPr>
      <xdr:spPr>
        <a:xfrm flipV="1">
          <a:off x="13512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9" name="楕円 398"/>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77487</xdr:rowOff>
    </xdr:from>
    <xdr:ext cx="762000" cy="259045"/>
    <xdr:sp macro="" textlink="">
      <xdr:nvSpPr>
        <xdr:cNvPr id="400" name="公債費負担の状況該当値テキスト"/>
        <xdr:cNvSpPr txBox="1"/>
      </xdr:nvSpPr>
      <xdr:spPr>
        <a:xfrm>
          <a:off x="17106900" y="659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87313</xdr:rowOff>
    </xdr:from>
    <xdr:to>
      <xdr:col>77</xdr:col>
      <xdr:colOff>95250</xdr:colOff>
      <xdr:row>39</xdr:row>
      <xdr:rowOff>17463</xdr:rowOff>
    </xdr:to>
    <xdr:sp macro="" textlink="">
      <xdr:nvSpPr>
        <xdr:cNvPr id="401" name="楕円 400"/>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27640</xdr:rowOff>
    </xdr:from>
    <xdr:ext cx="736600" cy="259045"/>
    <xdr:sp macro="" textlink="">
      <xdr:nvSpPr>
        <xdr:cNvPr id="402" name="テキスト ボックス 401"/>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5" name="楕円 404"/>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6" name="テキスト ボックス 405"/>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111443</xdr:rowOff>
    </xdr:from>
    <xdr:to>
      <xdr:col>64</xdr:col>
      <xdr:colOff>152400</xdr:colOff>
      <xdr:row>39</xdr:row>
      <xdr:rowOff>41593</xdr:rowOff>
    </xdr:to>
    <xdr:sp macro="" textlink="">
      <xdr:nvSpPr>
        <xdr:cNvPr id="407" name="楕円 406"/>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51769</xdr:rowOff>
    </xdr:from>
    <xdr:ext cx="762000" cy="259045"/>
    <xdr:sp macro="" textlink="">
      <xdr:nvSpPr>
        <xdr:cNvPr id="408" name="テキスト ボックス 407"/>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昨年度に比べ地方債の発行額が</a:t>
          </a:r>
          <a:r>
            <a:rPr kumimoji="1" lang="en-US" altLang="ja-JP" sz="1300">
              <a:latin typeface="ＭＳ Ｐゴシック" panose="020B0600070205080204" pitchFamily="50" charset="-128"/>
              <a:ea typeface="ＭＳ Ｐゴシック" panose="020B0600070205080204" pitchFamily="50" charset="-128"/>
            </a:rPr>
            <a:t>845,296</a:t>
          </a:r>
          <a:r>
            <a:rPr kumimoji="1" lang="ja-JP" altLang="en-US" sz="1300">
              <a:latin typeface="ＭＳ Ｐゴシック" panose="020B0600070205080204" pitchFamily="50" charset="-128"/>
              <a:ea typeface="ＭＳ Ｐゴシック" panose="020B0600070205080204" pitchFamily="50" charset="-128"/>
            </a:rPr>
            <a:t>千円の減により、地方現在高が</a:t>
          </a:r>
          <a:r>
            <a:rPr kumimoji="1" lang="en-US" altLang="ja-JP" sz="1300">
              <a:latin typeface="ＭＳ Ｐゴシック" panose="020B0600070205080204" pitchFamily="50" charset="-128"/>
              <a:ea typeface="ＭＳ Ｐゴシック" panose="020B0600070205080204" pitchFamily="50" charset="-128"/>
            </a:rPr>
            <a:t>482,461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土地開発公社からの坂戸駅南北自由通路用地や関間千代田線事業用地等の買戻しにより、昨年度に比べ</a:t>
          </a:r>
          <a:r>
            <a:rPr kumimoji="1" lang="en-US" altLang="ja-JP" sz="1300">
              <a:latin typeface="ＭＳ Ｐゴシック" panose="020B0600070205080204" pitchFamily="50" charset="-128"/>
              <a:ea typeface="ＭＳ Ｐゴシック" panose="020B0600070205080204" pitchFamily="50" charset="-128"/>
            </a:rPr>
            <a:t>171,696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これらの理由により、昨年度から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改善した。今後も事業の適正化を図り、財政の健全化に努める。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41124</xdr:rowOff>
    </xdr:from>
    <xdr:to>
      <xdr:col>81</xdr:col>
      <xdr:colOff>44450</xdr:colOff>
      <xdr:row>16</xdr:row>
      <xdr:rowOff>65254</xdr:rowOff>
    </xdr:to>
    <xdr:cxnSp macro="">
      <xdr:nvCxnSpPr>
        <xdr:cNvPr id="444" name="直線コネクタ 443"/>
        <xdr:cNvCxnSpPr/>
      </xdr:nvCxnSpPr>
      <xdr:spPr>
        <a:xfrm flipV="1">
          <a:off x="16179800" y="27843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65254</xdr:rowOff>
    </xdr:from>
    <xdr:to>
      <xdr:col>77</xdr:col>
      <xdr:colOff>44450</xdr:colOff>
      <xdr:row>16</xdr:row>
      <xdr:rowOff>119259</xdr:rowOff>
    </xdr:to>
    <xdr:cxnSp macro="">
      <xdr:nvCxnSpPr>
        <xdr:cNvPr id="447" name="直線コネクタ 446"/>
        <xdr:cNvCxnSpPr/>
      </xdr:nvCxnSpPr>
      <xdr:spPr>
        <a:xfrm flipV="1">
          <a:off x="15290800" y="2808454"/>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103172</xdr:rowOff>
    </xdr:from>
    <xdr:to>
      <xdr:col>72</xdr:col>
      <xdr:colOff>203200</xdr:colOff>
      <xdr:row>16</xdr:row>
      <xdr:rowOff>119259</xdr:rowOff>
    </xdr:to>
    <xdr:cxnSp macro="">
      <xdr:nvCxnSpPr>
        <xdr:cNvPr id="450" name="直線コネクタ 449"/>
        <xdr:cNvCxnSpPr/>
      </xdr:nvCxnSpPr>
      <xdr:spPr>
        <a:xfrm>
          <a:off x="14401800" y="284637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43664</xdr:rowOff>
    </xdr:from>
    <xdr:to>
      <xdr:col>73</xdr:col>
      <xdr:colOff>44450</xdr:colOff>
      <xdr:row>14</xdr:row>
      <xdr:rowOff>145264</xdr:rowOff>
    </xdr:to>
    <xdr:sp macro="" textlink="">
      <xdr:nvSpPr>
        <xdr:cNvPr id="451" name="フローチャート: 判断 450"/>
        <xdr:cNvSpPr/>
      </xdr:nvSpPr>
      <xdr:spPr>
        <a:xfrm>
          <a:off x="15240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155441</xdr:rowOff>
    </xdr:from>
    <xdr:ext cx="762000" cy="259045"/>
    <xdr:sp macro="" textlink="">
      <xdr:nvSpPr>
        <xdr:cNvPr id="452" name="テキスト ボックス 451"/>
        <xdr:cNvSpPr txBox="1"/>
      </xdr:nvSpPr>
      <xdr:spPr>
        <a:xfrm>
          <a:off x="14909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103172</xdr:rowOff>
    </xdr:from>
    <xdr:to>
      <xdr:col>68</xdr:col>
      <xdr:colOff>152400</xdr:colOff>
      <xdr:row>16</xdr:row>
      <xdr:rowOff>151432</xdr:rowOff>
    </xdr:to>
    <xdr:cxnSp macro="">
      <xdr:nvCxnSpPr>
        <xdr:cNvPr id="453" name="直線コネクタ 452"/>
        <xdr:cNvCxnSpPr/>
      </xdr:nvCxnSpPr>
      <xdr:spPr>
        <a:xfrm flipV="1">
          <a:off x="13512800" y="28463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161774</xdr:rowOff>
    </xdr:from>
    <xdr:to>
      <xdr:col>81</xdr:col>
      <xdr:colOff>95250</xdr:colOff>
      <xdr:row>16</xdr:row>
      <xdr:rowOff>91924</xdr:rowOff>
    </xdr:to>
    <xdr:sp macro="" textlink="">
      <xdr:nvSpPr>
        <xdr:cNvPr id="463" name="楕円 462"/>
        <xdr:cNvSpPr/>
      </xdr:nvSpPr>
      <xdr:spPr>
        <a:xfrm>
          <a:off x="169672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133851</xdr:rowOff>
    </xdr:from>
    <xdr:ext cx="762000" cy="259045"/>
    <xdr:sp macro="" textlink="">
      <xdr:nvSpPr>
        <xdr:cNvPr id="464" name="将来負担の状況該当値テキスト"/>
        <xdr:cNvSpPr txBox="1"/>
      </xdr:nvSpPr>
      <xdr:spPr>
        <a:xfrm>
          <a:off x="17106900" y="27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14454</xdr:rowOff>
    </xdr:from>
    <xdr:to>
      <xdr:col>77</xdr:col>
      <xdr:colOff>95250</xdr:colOff>
      <xdr:row>16</xdr:row>
      <xdr:rowOff>116054</xdr:rowOff>
    </xdr:to>
    <xdr:sp macro="" textlink="">
      <xdr:nvSpPr>
        <xdr:cNvPr id="465" name="楕円 464"/>
        <xdr:cNvSpPr/>
      </xdr:nvSpPr>
      <xdr:spPr>
        <a:xfrm>
          <a:off x="16129000" y="2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100831</xdr:rowOff>
    </xdr:from>
    <xdr:ext cx="736600" cy="259045"/>
    <xdr:sp macro="" textlink="">
      <xdr:nvSpPr>
        <xdr:cNvPr id="466" name="テキスト ボックス 465"/>
        <xdr:cNvSpPr txBox="1"/>
      </xdr:nvSpPr>
      <xdr:spPr>
        <a:xfrm>
          <a:off x="15798800" y="284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68459</xdr:rowOff>
    </xdr:from>
    <xdr:to>
      <xdr:col>73</xdr:col>
      <xdr:colOff>44450</xdr:colOff>
      <xdr:row>16</xdr:row>
      <xdr:rowOff>170059</xdr:rowOff>
    </xdr:to>
    <xdr:sp macro="" textlink="">
      <xdr:nvSpPr>
        <xdr:cNvPr id="467" name="楕円 466"/>
        <xdr:cNvSpPr/>
      </xdr:nvSpPr>
      <xdr:spPr>
        <a:xfrm>
          <a:off x="15240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154836</xdr:rowOff>
    </xdr:from>
    <xdr:ext cx="762000" cy="259045"/>
    <xdr:sp macro="" textlink="">
      <xdr:nvSpPr>
        <xdr:cNvPr id="468" name="テキスト ボックス 467"/>
        <xdr:cNvSpPr txBox="1"/>
      </xdr:nvSpPr>
      <xdr:spPr>
        <a:xfrm>
          <a:off x="14909800" y="289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52372</xdr:rowOff>
    </xdr:from>
    <xdr:to>
      <xdr:col>68</xdr:col>
      <xdr:colOff>203200</xdr:colOff>
      <xdr:row>16</xdr:row>
      <xdr:rowOff>153972</xdr:rowOff>
    </xdr:to>
    <xdr:sp macro="" textlink="">
      <xdr:nvSpPr>
        <xdr:cNvPr id="469" name="楕円 468"/>
        <xdr:cNvSpPr/>
      </xdr:nvSpPr>
      <xdr:spPr>
        <a:xfrm>
          <a:off x="14351000" y="27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138749</xdr:rowOff>
    </xdr:from>
    <xdr:ext cx="762000" cy="259045"/>
    <xdr:sp macro="" textlink="">
      <xdr:nvSpPr>
        <xdr:cNvPr id="470" name="テキスト ボックス 469"/>
        <xdr:cNvSpPr txBox="1"/>
      </xdr:nvSpPr>
      <xdr:spPr>
        <a:xfrm>
          <a:off x="14020800" y="28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100632</xdr:rowOff>
    </xdr:from>
    <xdr:to>
      <xdr:col>64</xdr:col>
      <xdr:colOff>152400</xdr:colOff>
      <xdr:row>17</xdr:row>
      <xdr:rowOff>30782</xdr:rowOff>
    </xdr:to>
    <xdr:sp macro="" textlink="">
      <xdr:nvSpPr>
        <xdr:cNvPr id="471" name="楕円 470"/>
        <xdr:cNvSpPr/>
      </xdr:nvSpPr>
      <xdr:spPr>
        <a:xfrm>
          <a:off x="13462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15559</xdr:rowOff>
    </xdr:from>
    <xdr:ext cx="762000" cy="259045"/>
    <xdr:sp macro="" textlink="">
      <xdr:nvSpPr>
        <xdr:cNvPr id="472" name="テキスト ボックス 471"/>
        <xdr:cNvSpPr txBox="1"/>
      </xdr:nvSpPr>
      <xdr:spPr>
        <a:xfrm>
          <a:off x="13131800" y="293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定年退職等による退職手当組合負担金の減</a:t>
          </a:r>
          <a:r>
            <a:rPr kumimoji="1" lang="en-US" altLang="ja-JP" sz="1300">
              <a:latin typeface="ＭＳ Ｐゴシック" panose="020B0600070205080204" pitchFamily="50" charset="-128"/>
              <a:ea typeface="ＭＳ Ｐゴシック" panose="020B0600070205080204" pitchFamily="50" charset="-128"/>
            </a:rPr>
            <a:t>126,392</a:t>
          </a:r>
          <a:r>
            <a:rPr kumimoji="1" lang="ja-JP" altLang="en-US" sz="1300">
              <a:latin typeface="ＭＳ Ｐゴシック" panose="020B0600070205080204" pitchFamily="50" charset="-128"/>
              <a:ea typeface="ＭＳ Ｐゴシック" panose="020B0600070205080204" pitchFamily="50" charset="-128"/>
            </a:rPr>
            <a:t>千円減などにより、経常的人件費が</a:t>
          </a:r>
          <a:r>
            <a:rPr kumimoji="1" lang="en-US" altLang="ja-JP" sz="1300">
              <a:latin typeface="ＭＳ Ｐゴシック" panose="020B0600070205080204" pitchFamily="50" charset="-128"/>
              <a:ea typeface="ＭＳ Ｐゴシック" panose="020B0600070205080204" pitchFamily="50" charset="-128"/>
            </a:rPr>
            <a:t>230,526</a:t>
          </a:r>
          <a:r>
            <a:rPr kumimoji="1" lang="ja-JP" altLang="en-US" sz="1300">
              <a:latin typeface="ＭＳ Ｐゴシック" panose="020B0600070205080204" pitchFamily="50" charset="-128"/>
              <a:ea typeface="ＭＳ Ｐゴシック" panose="020B0600070205080204" pitchFamily="50" charset="-128"/>
            </a:rPr>
            <a:t>千円減となったため、昨年度より比率が改善した。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今後も定数管理の適正化に努める。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50800</xdr:rowOff>
    </xdr:to>
    <xdr:cxnSp macro="">
      <xdr:nvCxnSpPr>
        <xdr:cNvPr id="66" name="直線コネクタ 65"/>
        <xdr:cNvCxnSpPr/>
      </xdr:nvCxnSpPr>
      <xdr:spPr>
        <a:xfrm flipV="1">
          <a:off x="3987800" y="610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142240</xdr:rowOff>
    </xdr:to>
    <xdr:cxnSp macro="">
      <xdr:nvCxnSpPr>
        <xdr:cNvPr id="69" name="直線コネクタ 68"/>
        <xdr:cNvCxnSpPr/>
      </xdr:nvCxnSpPr>
      <xdr:spPr>
        <a:xfrm flipV="1">
          <a:off x="3098800" y="622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69850</xdr:rowOff>
    </xdr:to>
    <xdr:cxnSp macro="">
      <xdr:nvCxnSpPr>
        <xdr:cNvPr id="72" name="直線コネクタ 71"/>
        <xdr:cNvCxnSpPr/>
      </xdr:nvCxnSpPr>
      <xdr:spPr>
        <a:xfrm flipV="1">
          <a:off x="2209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69850</xdr:rowOff>
    </xdr:to>
    <xdr:cxnSp macro="">
      <xdr:nvCxnSpPr>
        <xdr:cNvPr id="75" name="直線コネクタ 74"/>
        <xdr:cNvCxnSpPr/>
      </xdr:nvCxnSpPr>
      <xdr:spPr>
        <a:xfrm>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電子計算組織アウトソーシングサービス委託料</a:t>
          </a:r>
          <a:r>
            <a:rPr kumimoji="1" lang="en-US" altLang="ja-JP" sz="1300">
              <a:latin typeface="ＭＳ Ｐゴシック" panose="020B0600070205080204" pitchFamily="50" charset="-128"/>
              <a:ea typeface="ＭＳ Ｐゴシック" panose="020B0600070205080204" pitchFamily="50" charset="-128"/>
            </a:rPr>
            <a:t>144,174</a:t>
          </a:r>
          <a:r>
            <a:rPr kumimoji="1" lang="ja-JP" altLang="en-US" sz="1300">
              <a:latin typeface="ＭＳ Ｐゴシック" panose="020B0600070205080204" pitchFamily="50" charset="-128"/>
              <a:ea typeface="ＭＳ Ｐゴシック" panose="020B0600070205080204" pitchFamily="50" charset="-128"/>
            </a:rPr>
            <a:t>千円減などにより、物件費が</a:t>
          </a:r>
          <a:r>
            <a:rPr kumimoji="1" lang="en-US" altLang="ja-JP" sz="1300">
              <a:latin typeface="ＭＳ Ｐゴシック" panose="020B0600070205080204" pitchFamily="50" charset="-128"/>
              <a:ea typeface="ＭＳ Ｐゴシック" panose="020B0600070205080204" pitchFamily="50" charset="-128"/>
            </a:rPr>
            <a:t>118,769</a:t>
          </a:r>
          <a:r>
            <a:rPr kumimoji="1" lang="ja-JP" altLang="en-US" sz="1300">
              <a:latin typeface="ＭＳ Ｐゴシック" panose="020B0600070205080204" pitchFamily="50" charset="-128"/>
              <a:ea typeface="ＭＳ Ｐゴシック" panose="020B0600070205080204" pitchFamily="50" charset="-128"/>
            </a:rPr>
            <a:t>千円減となった。それにより昨年度より比率が改善した。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今後においても事業の見直しなど経費削減に努める。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108712</xdr:rowOff>
    </xdr:to>
    <xdr:cxnSp macro="">
      <xdr:nvCxnSpPr>
        <xdr:cNvPr id="125" name="直線コネクタ 124"/>
        <xdr:cNvCxnSpPr/>
      </xdr:nvCxnSpPr>
      <xdr:spPr>
        <a:xfrm flipV="1">
          <a:off x="15671800" y="31216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108712</xdr:rowOff>
    </xdr:to>
    <xdr:cxnSp macro="">
      <xdr:nvCxnSpPr>
        <xdr:cNvPr id="128" name="直線コネクタ 127"/>
        <xdr:cNvCxnSpPr/>
      </xdr:nvCxnSpPr>
      <xdr:spPr>
        <a:xfrm>
          <a:off x="14782800" y="30667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35560</xdr:rowOff>
    </xdr:to>
    <xdr:cxnSp macro="">
      <xdr:nvCxnSpPr>
        <xdr:cNvPr id="131" name="直線コネクタ 130"/>
        <xdr:cNvCxnSpPr/>
      </xdr:nvCxnSpPr>
      <xdr:spPr>
        <a:xfrm flipV="1">
          <a:off x="13893800" y="3066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35560</xdr:rowOff>
    </xdr:to>
    <xdr:cxnSp macro="">
      <xdr:nvCxnSpPr>
        <xdr:cNvPr id="134" name="直線コネクタ 133"/>
        <xdr:cNvCxnSpPr/>
      </xdr:nvCxnSpPr>
      <xdr:spPr>
        <a:xfrm>
          <a:off x="13004800" y="3085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6" name="楕円 145"/>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7" name="テキスト ボックス 146"/>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8" name="楕円 147"/>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9" name="テキスト ボックス 148"/>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2" name="楕円 151"/>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3" name="テキスト ボックス 152"/>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生活保護事業の医療扶助</a:t>
          </a:r>
          <a:r>
            <a:rPr kumimoji="1" lang="en-US" altLang="ja-JP" sz="1300">
              <a:latin typeface="ＭＳ Ｐゴシック" panose="020B0600070205080204" pitchFamily="50" charset="-128"/>
              <a:ea typeface="ＭＳ Ｐゴシック" panose="020B0600070205080204" pitchFamily="50" charset="-128"/>
            </a:rPr>
            <a:t>147,221</a:t>
          </a:r>
          <a:r>
            <a:rPr kumimoji="1" lang="ja-JP" altLang="en-US" sz="1300">
              <a:latin typeface="ＭＳ Ｐゴシック" panose="020B0600070205080204" pitchFamily="50" charset="-128"/>
              <a:ea typeface="ＭＳ Ｐゴシック" panose="020B0600070205080204" pitchFamily="50" charset="-128"/>
            </a:rPr>
            <a:t>千円減、生活扶助</a:t>
          </a:r>
          <a:r>
            <a:rPr kumimoji="1" lang="en-US" altLang="ja-JP" sz="1300">
              <a:latin typeface="ＭＳ Ｐゴシック" panose="020B0600070205080204" pitchFamily="50" charset="-128"/>
              <a:ea typeface="ＭＳ Ｐゴシック" panose="020B0600070205080204" pitchFamily="50" charset="-128"/>
            </a:rPr>
            <a:t>83,317</a:t>
          </a:r>
          <a:r>
            <a:rPr kumimoji="1" lang="ja-JP" altLang="en-US" sz="1300">
              <a:latin typeface="ＭＳ Ｐゴシック" panose="020B0600070205080204" pitchFamily="50" charset="-128"/>
              <a:ea typeface="ＭＳ Ｐゴシック" panose="020B0600070205080204" pitchFamily="50" charset="-128"/>
            </a:rPr>
            <a:t>千円減、こども医療費</a:t>
          </a:r>
          <a:r>
            <a:rPr kumimoji="1" lang="en-US" altLang="ja-JP" sz="1300">
              <a:latin typeface="ＭＳ Ｐゴシック" panose="020B0600070205080204" pitchFamily="50" charset="-128"/>
              <a:ea typeface="ＭＳ Ｐゴシック" panose="020B0600070205080204" pitchFamily="50" charset="-128"/>
            </a:rPr>
            <a:t>35,310</a:t>
          </a:r>
          <a:r>
            <a:rPr kumimoji="1" lang="ja-JP" altLang="en-US" sz="1300">
              <a:latin typeface="ＭＳ Ｐゴシック" panose="020B0600070205080204" pitchFamily="50" charset="-128"/>
              <a:ea typeface="ＭＳ Ｐゴシック" panose="020B0600070205080204" pitchFamily="50" charset="-128"/>
            </a:rPr>
            <a:t>千円減などにより、</a:t>
          </a:r>
          <a:r>
            <a:rPr kumimoji="1" lang="en-US" altLang="ja-JP" sz="1300">
              <a:latin typeface="ＭＳ Ｐゴシック" panose="020B0600070205080204" pitchFamily="50" charset="-128"/>
              <a:ea typeface="ＭＳ Ｐゴシック" panose="020B0600070205080204" pitchFamily="50" charset="-128"/>
            </a:rPr>
            <a:t>184,688</a:t>
          </a:r>
          <a:r>
            <a:rPr kumimoji="1" lang="ja-JP" altLang="en-US" sz="1300">
              <a:latin typeface="ＭＳ Ｐゴシック" panose="020B0600070205080204" pitchFamily="50" charset="-128"/>
              <a:ea typeface="ＭＳ Ｐゴシック" panose="020B0600070205080204" pitchFamily="50" charset="-128"/>
            </a:rPr>
            <a:t>千円減となったことにより、昨年度より比率が改善した。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今後、高齢化率上昇に伴い増加が見込まれることから、給付等に関する資格審査の適正化や、単独事業の見直しによる適正化に努める。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61685</xdr:rowOff>
    </xdr:to>
    <xdr:cxnSp macro="">
      <xdr:nvCxnSpPr>
        <xdr:cNvPr id="188" name="直線コネクタ 187"/>
        <xdr:cNvCxnSpPr/>
      </xdr:nvCxnSpPr>
      <xdr:spPr>
        <a:xfrm flipV="1">
          <a:off x="3987800" y="92002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61685</xdr:rowOff>
    </xdr:to>
    <xdr:cxnSp macro="">
      <xdr:nvCxnSpPr>
        <xdr:cNvPr id="191" name="直線コネクタ 190"/>
        <xdr:cNvCxnSpPr/>
      </xdr:nvCxnSpPr>
      <xdr:spPr>
        <a:xfrm>
          <a:off x="3098800" y="9156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15422</xdr:rowOff>
    </xdr:from>
    <xdr:to>
      <xdr:col>15</xdr:col>
      <xdr:colOff>98425</xdr:colOff>
      <xdr:row>53</xdr:row>
      <xdr:rowOff>69850</xdr:rowOff>
    </xdr:to>
    <xdr:cxnSp macro="">
      <xdr:nvCxnSpPr>
        <xdr:cNvPr id="194" name="直線コネクタ 193"/>
        <xdr:cNvCxnSpPr/>
      </xdr:nvCxnSpPr>
      <xdr:spPr>
        <a:xfrm>
          <a:off x="2209800" y="9102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117022</xdr:rowOff>
    </xdr:from>
    <xdr:to>
      <xdr:col>15</xdr:col>
      <xdr:colOff>149225</xdr:colOff>
      <xdr:row>54</xdr:row>
      <xdr:rowOff>47172</xdr:rowOff>
    </xdr:to>
    <xdr:sp macro="" textlink="">
      <xdr:nvSpPr>
        <xdr:cNvPr id="195" name="フローチャート: 判断 194"/>
        <xdr:cNvSpPr/>
      </xdr:nvSpPr>
      <xdr:spPr>
        <a:xfrm>
          <a:off x="3048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31949</xdr:rowOff>
    </xdr:from>
    <xdr:ext cx="762000" cy="259045"/>
    <xdr:sp macro="" textlink="">
      <xdr:nvSpPr>
        <xdr:cNvPr id="196" name="テキスト ボックス 195"/>
        <xdr:cNvSpPr txBox="1"/>
      </xdr:nvSpPr>
      <xdr:spPr>
        <a:xfrm>
          <a:off x="2717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15422</xdr:rowOff>
    </xdr:to>
    <xdr:cxnSp macro="">
      <xdr:nvCxnSpPr>
        <xdr:cNvPr id="197" name="直線コネクタ 196"/>
        <xdr:cNvCxnSpPr/>
      </xdr:nvCxnSpPr>
      <xdr:spPr>
        <a:xfrm>
          <a:off x="1320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07" name="楕円 206"/>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79120</xdr:rowOff>
    </xdr:from>
    <xdr:ext cx="762000" cy="259045"/>
    <xdr:sp macro="" textlink="">
      <xdr:nvSpPr>
        <xdr:cNvPr id="208"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136072</xdr:rowOff>
    </xdr:from>
    <xdr:to>
      <xdr:col>11</xdr:col>
      <xdr:colOff>60325</xdr:colOff>
      <xdr:row>53</xdr:row>
      <xdr:rowOff>66222</xdr:rowOff>
    </xdr:to>
    <xdr:sp macro="" textlink="">
      <xdr:nvSpPr>
        <xdr:cNvPr id="213" name="楕円 212"/>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76399</xdr:rowOff>
    </xdr:from>
    <xdr:ext cx="762000" cy="259045"/>
    <xdr:sp macro="" textlink="">
      <xdr:nvSpPr>
        <xdr:cNvPr id="214" name="テキスト ボックス 213"/>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介護保険や後期高齢者医療の特別会計等への繰出金が</a:t>
          </a:r>
          <a:r>
            <a:rPr kumimoji="1" lang="en-US" altLang="ja-JP" sz="1300">
              <a:latin typeface="ＭＳ Ｐゴシック" panose="020B0600070205080204" pitchFamily="50" charset="-128"/>
              <a:ea typeface="ＭＳ Ｐゴシック" panose="020B0600070205080204" pitchFamily="50" charset="-128"/>
            </a:rPr>
            <a:t>139,768</a:t>
          </a:r>
          <a:r>
            <a:rPr kumimoji="1" lang="ja-JP" altLang="en-US" sz="1300">
              <a:latin typeface="ＭＳ Ｐゴシック" panose="020B0600070205080204" pitchFamily="50" charset="-128"/>
              <a:ea typeface="ＭＳ Ｐゴシック" panose="020B0600070205080204" pitchFamily="50" charset="-128"/>
            </a:rPr>
            <a:t>千円増加したことにより、前年度より比率が悪化した。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a:t>
          </a:r>
          <a:r>
            <a:rPr kumimoji="1" lang="en-US" altLang="ja-JP" sz="1300">
              <a:latin typeface="ＭＳ Ｐゴシック" panose="020B0600070205080204" pitchFamily="50" charset="-128"/>
              <a:ea typeface="ＭＳ Ｐゴシック" panose="020B0600070205080204" pitchFamily="50" charset="-128"/>
            </a:rPr>
            <a:t>7,580</a:t>
          </a:r>
          <a:r>
            <a:rPr kumimoji="1" lang="ja-JP" altLang="en-US" sz="1300">
              <a:latin typeface="ＭＳ Ｐゴシック" panose="020B0600070205080204" pitchFamily="50" charset="-128"/>
              <a:ea typeface="ＭＳ Ｐゴシック" panose="020B0600070205080204" pitchFamily="50" charset="-128"/>
            </a:rPr>
            <a:t>千円減したものの、施設が老朽化しているため、今後も注視していく必要がある。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49" name="直線コネクタ 248"/>
        <xdr:cNvCxnSpPr/>
      </xdr:nvCxnSpPr>
      <xdr:spPr>
        <a:xfrm>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56</xdr:row>
      <xdr:rowOff>12700</xdr:rowOff>
    </xdr:to>
    <xdr:cxnSp macro="">
      <xdr:nvCxnSpPr>
        <xdr:cNvPr id="252" name="直線コネクタ 251"/>
        <xdr:cNvCxnSpPr/>
      </xdr:nvCxnSpPr>
      <xdr:spPr>
        <a:xfrm>
          <a:off x="14782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44450</xdr:rowOff>
    </xdr:from>
    <xdr:to>
      <xdr:col>73</xdr:col>
      <xdr:colOff>180975</xdr:colOff>
      <xdr:row>55</xdr:row>
      <xdr:rowOff>133350</xdr:rowOff>
    </xdr:to>
    <xdr:cxnSp macro="">
      <xdr:nvCxnSpPr>
        <xdr:cNvPr id="255" name="直線コネクタ 254"/>
        <xdr:cNvCxnSpPr/>
      </xdr:nvCxnSpPr>
      <xdr:spPr>
        <a:xfrm>
          <a:off x="13893800" y="947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63500</xdr:rowOff>
    </xdr:from>
    <xdr:to>
      <xdr:col>74</xdr:col>
      <xdr:colOff>31750</xdr:colOff>
      <xdr:row>56</xdr:row>
      <xdr:rowOff>165100</xdr:rowOff>
    </xdr:to>
    <xdr:sp macro="" textlink="">
      <xdr:nvSpPr>
        <xdr:cNvPr id="256" name="フローチャート: 判断 255"/>
        <xdr:cNvSpPr/>
      </xdr:nvSpPr>
      <xdr:spPr>
        <a:xfrm>
          <a:off x="14732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7" name="テキスト ボックス 256"/>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44450</xdr:rowOff>
    </xdr:to>
    <xdr:cxnSp macro="">
      <xdr:nvCxnSpPr>
        <xdr:cNvPr id="258" name="直線コネクタ 257"/>
        <xdr:cNvCxnSpPr/>
      </xdr:nvCxnSpPr>
      <xdr:spPr>
        <a:xfrm>
          <a:off x="13004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82550</xdr:rowOff>
    </xdr:from>
    <xdr:to>
      <xdr:col>74</xdr:col>
      <xdr:colOff>31750</xdr:colOff>
      <xdr:row>56</xdr:row>
      <xdr:rowOff>12700</xdr:rowOff>
    </xdr:to>
    <xdr:sp macro="" textlink="">
      <xdr:nvSpPr>
        <xdr:cNvPr id="272" name="楕円 271"/>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22877</xdr:rowOff>
    </xdr:from>
    <xdr:ext cx="762000" cy="259045"/>
    <xdr:sp macro="" textlink="">
      <xdr:nvSpPr>
        <xdr:cNvPr id="273" name="テキスト ボックス 272"/>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165100</xdr:rowOff>
    </xdr:from>
    <xdr:to>
      <xdr:col>69</xdr:col>
      <xdr:colOff>142875</xdr:colOff>
      <xdr:row>55</xdr:row>
      <xdr:rowOff>95250</xdr:rowOff>
    </xdr:to>
    <xdr:sp macro="" textlink="">
      <xdr:nvSpPr>
        <xdr:cNvPr id="274" name="楕円 273"/>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105427</xdr:rowOff>
    </xdr:from>
    <xdr:ext cx="762000" cy="259045"/>
    <xdr:sp macro="" textlink="">
      <xdr:nvSpPr>
        <xdr:cNvPr id="275" name="テキスト ボックス 274"/>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坂戸、鶴ヶ島下水道組合への負担金</a:t>
          </a:r>
          <a:r>
            <a:rPr kumimoji="1" lang="en-US" altLang="ja-JP" sz="1300">
              <a:latin typeface="ＭＳ Ｐゴシック" panose="020B0600070205080204" pitchFamily="50" charset="-128"/>
              <a:ea typeface="ＭＳ Ｐゴシック" panose="020B0600070205080204" pitchFamily="50" charset="-128"/>
            </a:rPr>
            <a:t>36,378</a:t>
          </a:r>
          <a:r>
            <a:rPr kumimoji="1" lang="ja-JP" altLang="en-US" sz="1300">
              <a:latin typeface="ＭＳ Ｐゴシック" panose="020B0600070205080204" pitchFamily="50" charset="-128"/>
              <a:ea typeface="ＭＳ Ｐゴシック" panose="020B0600070205080204" pitchFamily="50" charset="-128"/>
            </a:rPr>
            <a:t>千円減、坂戸、鶴ヶ島消防組合への負担金が</a:t>
          </a:r>
          <a:r>
            <a:rPr kumimoji="1" lang="en-US" altLang="ja-JP" sz="1300">
              <a:latin typeface="ＭＳ Ｐゴシック" panose="020B0600070205080204" pitchFamily="50" charset="-128"/>
              <a:ea typeface="ＭＳ Ｐゴシック" panose="020B0600070205080204" pitchFamily="50" charset="-128"/>
            </a:rPr>
            <a:t>34,945</a:t>
          </a:r>
          <a:r>
            <a:rPr kumimoji="1" lang="ja-JP" altLang="en-US" sz="1300">
              <a:latin typeface="ＭＳ Ｐゴシック" panose="020B0600070205080204" pitchFamily="50" charset="-128"/>
              <a:ea typeface="ＭＳ Ｐゴシック" panose="020B0600070205080204" pitchFamily="50" charset="-128"/>
            </a:rPr>
            <a:t>千円減などにより、経常的一般財源が充当される補助費が</a:t>
          </a:r>
          <a:r>
            <a:rPr kumimoji="1" lang="en-US" altLang="ja-JP" sz="1300">
              <a:latin typeface="ＭＳ Ｐゴシック" panose="020B0600070205080204" pitchFamily="50" charset="-128"/>
              <a:ea typeface="ＭＳ Ｐゴシック" panose="020B0600070205080204" pitchFamily="50" charset="-128"/>
            </a:rPr>
            <a:t>47,163</a:t>
          </a:r>
          <a:r>
            <a:rPr kumimoji="1" lang="ja-JP" altLang="en-US" sz="1300">
              <a:latin typeface="ＭＳ Ｐゴシック" panose="020B0600070205080204" pitchFamily="50" charset="-128"/>
              <a:ea typeface="ＭＳ Ｐゴシック" panose="020B0600070205080204" pitchFamily="50" charset="-128"/>
            </a:rPr>
            <a:t>千円減となった。それに伴って、昨年度よりも比率が改善した。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平均を上回っている要因としては、当市は消防事業や下水道事業を一部事務組合で処理し、負担金を支出しているためである。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今後も事業費補助の適正化を図る。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165100</xdr:rowOff>
    </xdr:to>
    <xdr:cxnSp macro="">
      <xdr:nvCxnSpPr>
        <xdr:cNvPr id="310" name="直線コネクタ 309"/>
        <xdr:cNvCxnSpPr/>
      </xdr:nvCxnSpPr>
      <xdr:spPr>
        <a:xfrm flipV="1">
          <a:off x="15671800" y="664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114300</xdr:rowOff>
    </xdr:from>
    <xdr:to>
      <xdr:col>78</xdr:col>
      <xdr:colOff>69850</xdr:colOff>
      <xdr:row>38</xdr:row>
      <xdr:rowOff>165100</xdr:rowOff>
    </xdr:to>
    <xdr:cxnSp macro="">
      <xdr:nvCxnSpPr>
        <xdr:cNvPr id="313" name="直線コネクタ 312"/>
        <xdr:cNvCxnSpPr/>
      </xdr:nvCxnSpPr>
      <xdr:spPr>
        <a:xfrm>
          <a:off x="14782800" y="662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114300</xdr:rowOff>
    </xdr:from>
    <xdr:to>
      <xdr:col>73</xdr:col>
      <xdr:colOff>180975</xdr:colOff>
      <xdr:row>38</xdr:row>
      <xdr:rowOff>165100</xdr:rowOff>
    </xdr:to>
    <xdr:cxnSp macro="">
      <xdr:nvCxnSpPr>
        <xdr:cNvPr id="316" name="直線コネクタ 315"/>
        <xdr:cNvCxnSpPr/>
      </xdr:nvCxnSpPr>
      <xdr:spPr>
        <a:xfrm flipV="1">
          <a:off x="13893800" y="662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44450</xdr:rowOff>
    </xdr:from>
    <xdr:to>
      <xdr:col>74</xdr:col>
      <xdr:colOff>31750</xdr:colOff>
      <xdr:row>37</xdr:row>
      <xdr:rowOff>146050</xdr:rowOff>
    </xdr:to>
    <xdr:sp macro="" textlink="">
      <xdr:nvSpPr>
        <xdr:cNvPr id="317" name="フローチャート: 判断 316"/>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156227</xdr:rowOff>
    </xdr:from>
    <xdr:ext cx="762000" cy="259045"/>
    <xdr:sp macro="" textlink="">
      <xdr:nvSpPr>
        <xdr:cNvPr id="318" name="テキスト ボックス 317"/>
        <xdr:cNvSpPr txBox="1"/>
      </xdr:nvSpPr>
      <xdr:spPr>
        <a:xfrm>
          <a:off x="14401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139700</xdr:rowOff>
    </xdr:from>
    <xdr:to>
      <xdr:col>69</xdr:col>
      <xdr:colOff>92075</xdr:colOff>
      <xdr:row>38</xdr:row>
      <xdr:rowOff>165100</xdr:rowOff>
    </xdr:to>
    <xdr:cxnSp macro="">
      <xdr:nvCxnSpPr>
        <xdr:cNvPr id="319" name="直線コネクタ 318"/>
        <xdr:cNvCxnSpPr/>
      </xdr:nvCxnSpPr>
      <xdr:spPr>
        <a:xfrm>
          <a:off x="130048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9" name="楕円 328"/>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0"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114300</xdr:rowOff>
    </xdr:from>
    <xdr:to>
      <xdr:col>78</xdr:col>
      <xdr:colOff>120650</xdr:colOff>
      <xdr:row>39</xdr:row>
      <xdr:rowOff>44450</xdr:rowOff>
    </xdr:to>
    <xdr:sp macro="" textlink="">
      <xdr:nvSpPr>
        <xdr:cNvPr id="331" name="楕円 330"/>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29227</xdr:rowOff>
    </xdr:from>
    <xdr:ext cx="736600" cy="259045"/>
    <xdr:sp macro="" textlink="">
      <xdr:nvSpPr>
        <xdr:cNvPr id="332" name="テキスト ボックス 331"/>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63500</xdr:rowOff>
    </xdr:from>
    <xdr:to>
      <xdr:col>74</xdr:col>
      <xdr:colOff>31750</xdr:colOff>
      <xdr:row>38</xdr:row>
      <xdr:rowOff>165100</xdr:rowOff>
    </xdr:to>
    <xdr:sp macro="" textlink="">
      <xdr:nvSpPr>
        <xdr:cNvPr id="333" name="楕円 332"/>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149877</xdr:rowOff>
    </xdr:from>
    <xdr:ext cx="762000" cy="259045"/>
    <xdr:sp macro="" textlink="">
      <xdr:nvSpPr>
        <xdr:cNvPr id="334" name="テキスト ボックス 333"/>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5" name="楕円 334"/>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36" name="テキスト ボックス 335"/>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88900</xdr:rowOff>
    </xdr:from>
    <xdr:to>
      <xdr:col>65</xdr:col>
      <xdr:colOff>53975</xdr:colOff>
      <xdr:row>39</xdr:row>
      <xdr:rowOff>19050</xdr:rowOff>
    </xdr:to>
    <xdr:sp macro="" textlink="">
      <xdr:nvSpPr>
        <xdr:cNvPr id="337" name="楕円 336"/>
        <xdr:cNvSpPr/>
      </xdr:nvSpPr>
      <xdr:spPr>
        <a:xfrm>
          <a:off x="12954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3827</xdr:rowOff>
    </xdr:from>
    <xdr:ext cx="762000" cy="259045"/>
    <xdr:sp macro="" textlink="">
      <xdr:nvSpPr>
        <xdr:cNvPr id="338" name="テキスト ボックス 337"/>
        <xdr:cNvSpPr txBox="1"/>
      </xdr:nvSpPr>
      <xdr:spPr>
        <a:xfrm>
          <a:off x="12623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主に下記の地方債の元利償還金に充当される一般財源が増加したことにより、昨年度よりも比率が悪化した。</a:t>
          </a:r>
        </a:p>
        <a:p>
          <a:r>
            <a:rPr kumimoji="1" lang="ja-JP" altLang="en-US" sz="1300">
              <a:latin typeface="ＭＳ Ｐゴシック" panose="020B0600070205080204" pitchFamily="50" charset="-128"/>
              <a:ea typeface="ＭＳ Ｐゴシック" panose="020B0600070205080204" pitchFamily="50" charset="-128"/>
            </a:rPr>
            <a:t>　・公共事業等債</a:t>
          </a:r>
          <a:r>
            <a:rPr kumimoji="1" lang="en-US" altLang="ja-JP" sz="1300">
              <a:latin typeface="ＭＳ Ｐゴシック" panose="020B0600070205080204" pitchFamily="50" charset="-128"/>
              <a:ea typeface="ＭＳ Ｐゴシック" panose="020B0600070205080204" pitchFamily="50" charset="-128"/>
            </a:rPr>
            <a:t>110,568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212,008</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年度に借りれた入西地域交流センター整備事業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・臨時財政対策債</a:t>
          </a:r>
          <a:r>
            <a:rPr kumimoji="1" lang="en-US" altLang="ja-JP" sz="1300">
              <a:latin typeface="ＭＳ Ｐゴシック" panose="020B0600070205080204" pitchFamily="50" charset="-128"/>
              <a:ea typeface="ＭＳ Ｐゴシック" panose="020B0600070205080204" pitchFamily="50" charset="-128"/>
            </a:rPr>
            <a:t>979,890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1,072,853</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年度に借り入れた分の元金償還の開始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今後も臨時財政対策債や普通建設事業債の償還等を考慮し、公債費負担の適正化を図る。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42418</xdr:rowOff>
    </xdr:to>
    <xdr:cxnSp macro="">
      <xdr:nvCxnSpPr>
        <xdr:cNvPr id="368" name="直線コネクタ 367"/>
        <xdr:cNvCxnSpPr/>
      </xdr:nvCxnSpPr>
      <xdr:spPr>
        <a:xfrm>
          <a:off x="3987800" y="13202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xdr:rowOff>
    </xdr:to>
    <xdr:cxnSp macro="">
      <xdr:nvCxnSpPr>
        <xdr:cNvPr id="371" name="直線コネクタ 370"/>
        <xdr:cNvCxnSpPr/>
      </xdr:nvCxnSpPr>
      <xdr:spPr>
        <a:xfrm>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168148</xdr:rowOff>
    </xdr:to>
    <xdr:cxnSp macro="">
      <xdr:nvCxnSpPr>
        <xdr:cNvPr id="374" name="直線コネクタ 373"/>
        <xdr:cNvCxnSpPr/>
      </xdr:nvCxnSpPr>
      <xdr:spPr>
        <a:xfrm flipV="1">
          <a:off x="2209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6" name="テキスト ボックス 375"/>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168148</xdr:rowOff>
    </xdr:to>
    <xdr:cxnSp macro="">
      <xdr:nvCxnSpPr>
        <xdr:cNvPr id="377" name="直線コネクタ 376"/>
        <xdr:cNvCxnSpPr/>
      </xdr:nvCxnSpPr>
      <xdr:spPr>
        <a:xfrm>
          <a:off x="1320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7" name="楕円 386"/>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8"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0" name="テキスト ボックス 38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1" name="楕円 390"/>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2" name="テキスト ボックス 391"/>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3" name="楕円 392"/>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4" name="テキスト ボックス 393"/>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5" name="楕円 394"/>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6" name="テキスト ボックス 395"/>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その他の項目以外は減少したため、前年度と比べ改善している。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今後、超高齢社会へと進む中、納税義務者の減少等により市税収入の減少が避けられない一方で、医療費・扶助費等の社会保障費の大幅な増加等で財政が圧迫されることが懸念される。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たがって、健全な財政運営を維持していくためには、引き続き行財政改革等による徹底した歳入歳出の見直しを行うとともに、将来にわたって安定した市税収入を確保するため、様々な施策を検討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49276</xdr:rowOff>
    </xdr:to>
    <xdr:cxnSp macro="">
      <xdr:nvCxnSpPr>
        <xdr:cNvPr id="427" name="直線コネクタ 426"/>
        <xdr:cNvCxnSpPr/>
      </xdr:nvCxnSpPr>
      <xdr:spPr>
        <a:xfrm flipV="1">
          <a:off x="15671800" y="132806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49276</xdr:rowOff>
    </xdr:to>
    <xdr:cxnSp macro="">
      <xdr:nvCxnSpPr>
        <xdr:cNvPr id="430" name="直線コネクタ 429"/>
        <xdr:cNvCxnSpPr/>
      </xdr:nvCxnSpPr>
      <xdr:spPr>
        <a:xfrm>
          <a:off x="14782800" y="133080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156718</xdr:rowOff>
    </xdr:to>
    <xdr:cxnSp macro="">
      <xdr:nvCxnSpPr>
        <xdr:cNvPr id="433" name="直線コネクタ 432"/>
        <xdr:cNvCxnSpPr/>
      </xdr:nvCxnSpPr>
      <xdr:spPr>
        <a:xfrm flipV="1">
          <a:off x="13893800" y="13308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156718</xdr:rowOff>
    </xdr:to>
    <xdr:cxnSp macro="">
      <xdr:nvCxnSpPr>
        <xdr:cNvPr id="436" name="直線コネクタ 435"/>
        <xdr:cNvCxnSpPr/>
      </xdr:nvCxnSpPr>
      <xdr:spPr>
        <a:xfrm>
          <a:off x="13004800" y="13276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6" name="楕円 44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47"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8" name="楕円 447"/>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49" name="テキスト ボックス 448"/>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0" name="楕円 449"/>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1" name="テキスト ボックス 450"/>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2" name="楕円 451"/>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3" name="テキスト ボックス 452"/>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4" name="楕円 453"/>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5" name="テキスト ボックス 454"/>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132236</xdr:rowOff>
    </xdr:from>
    <xdr:to>
      <xdr:col>29</xdr:col>
      <xdr:colOff>127000</xdr:colOff>
      <xdr:row>16</xdr:row>
      <xdr:rowOff>150165</xdr:rowOff>
    </xdr:to>
    <xdr:cxnSp macro="">
      <xdr:nvCxnSpPr>
        <xdr:cNvPr id="52" name="直線コネクタ 51"/>
        <xdr:cNvCxnSpPr/>
      </xdr:nvCxnSpPr>
      <xdr:spPr bwMode="auto">
        <a:xfrm>
          <a:off x="5003800" y="2923061"/>
          <a:ext cx="647700" cy="1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91872</xdr:rowOff>
    </xdr:from>
    <xdr:to>
      <xdr:col>26</xdr:col>
      <xdr:colOff>50800</xdr:colOff>
      <xdr:row>16</xdr:row>
      <xdr:rowOff>132236</xdr:rowOff>
    </xdr:to>
    <xdr:cxnSp macro="">
      <xdr:nvCxnSpPr>
        <xdr:cNvPr id="55" name="直線コネクタ 54"/>
        <xdr:cNvCxnSpPr/>
      </xdr:nvCxnSpPr>
      <xdr:spPr bwMode="auto">
        <a:xfrm>
          <a:off x="4305300" y="2882697"/>
          <a:ext cx="6985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91872</xdr:rowOff>
    </xdr:from>
    <xdr:to>
      <xdr:col>22</xdr:col>
      <xdr:colOff>114300</xdr:colOff>
      <xdr:row>16</xdr:row>
      <xdr:rowOff>107155</xdr:rowOff>
    </xdr:to>
    <xdr:cxnSp macro="">
      <xdr:nvCxnSpPr>
        <xdr:cNvPr id="58" name="直線コネクタ 57"/>
        <xdr:cNvCxnSpPr/>
      </xdr:nvCxnSpPr>
      <xdr:spPr bwMode="auto">
        <a:xfrm flipV="1">
          <a:off x="3606800" y="2882697"/>
          <a:ext cx="698500" cy="1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120102</xdr:rowOff>
    </xdr:from>
    <xdr:to>
      <xdr:col>22</xdr:col>
      <xdr:colOff>165100</xdr:colOff>
      <xdr:row>16</xdr:row>
      <xdr:rowOff>50252</xdr:rowOff>
    </xdr:to>
    <xdr:sp macro="" textlink="">
      <xdr:nvSpPr>
        <xdr:cNvPr id="59" name="フローチャート: 判断 58"/>
        <xdr:cNvSpPr/>
      </xdr:nvSpPr>
      <xdr:spPr bwMode="auto">
        <a:xfrm>
          <a:off x="42545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60429</xdr:rowOff>
    </xdr:from>
    <xdr:ext cx="762000" cy="259045"/>
    <xdr:sp macro="" textlink="">
      <xdr:nvSpPr>
        <xdr:cNvPr id="60" name="テキスト ボックス 59"/>
        <xdr:cNvSpPr txBox="1"/>
      </xdr:nvSpPr>
      <xdr:spPr>
        <a:xfrm>
          <a:off x="3924300" y="250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107155</xdr:rowOff>
    </xdr:from>
    <xdr:to>
      <xdr:col>18</xdr:col>
      <xdr:colOff>177800</xdr:colOff>
      <xdr:row>17</xdr:row>
      <xdr:rowOff>10229</xdr:rowOff>
    </xdr:to>
    <xdr:cxnSp macro="">
      <xdr:nvCxnSpPr>
        <xdr:cNvPr id="61" name="直線コネクタ 60"/>
        <xdr:cNvCxnSpPr/>
      </xdr:nvCxnSpPr>
      <xdr:spPr bwMode="auto">
        <a:xfrm flipV="1">
          <a:off x="2908300" y="2897980"/>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99365</xdr:rowOff>
    </xdr:from>
    <xdr:to>
      <xdr:col>29</xdr:col>
      <xdr:colOff>177800</xdr:colOff>
      <xdr:row>17</xdr:row>
      <xdr:rowOff>29515</xdr:rowOff>
    </xdr:to>
    <xdr:sp macro="" textlink="">
      <xdr:nvSpPr>
        <xdr:cNvPr id="71" name="楕円 70"/>
        <xdr:cNvSpPr/>
      </xdr:nvSpPr>
      <xdr:spPr bwMode="auto">
        <a:xfrm>
          <a:off x="5600700" y="28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71442</xdr:rowOff>
    </xdr:from>
    <xdr:ext cx="762000" cy="259045"/>
    <xdr:sp macro="" textlink="">
      <xdr:nvSpPr>
        <xdr:cNvPr id="72" name="人口1人当たり決算額の推移該当値テキスト130"/>
        <xdr:cNvSpPr txBox="1"/>
      </xdr:nvSpPr>
      <xdr:spPr>
        <a:xfrm>
          <a:off x="5740400" y="286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81436</xdr:rowOff>
    </xdr:from>
    <xdr:to>
      <xdr:col>26</xdr:col>
      <xdr:colOff>101600</xdr:colOff>
      <xdr:row>17</xdr:row>
      <xdr:rowOff>11586</xdr:rowOff>
    </xdr:to>
    <xdr:sp macro="" textlink="">
      <xdr:nvSpPr>
        <xdr:cNvPr id="73" name="楕円 72"/>
        <xdr:cNvSpPr/>
      </xdr:nvSpPr>
      <xdr:spPr bwMode="auto">
        <a:xfrm>
          <a:off x="4953000" y="287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167813</xdr:rowOff>
    </xdr:from>
    <xdr:ext cx="736600" cy="259045"/>
    <xdr:sp macro="" textlink="">
      <xdr:nvSpPr>
        <xdr:cNvPr id="74" name="テキスト ボックス 73"/>
        <xdr:cNvSpPr txBox="1"/>
      </xdr:nvSpPr>
      <xdr:spPr>
        <a:xfrm>
          <a:off x="4622800" y="295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41072</xdr:rowOff>
    </xdr:from>
    <xdr:to>
      <xdr:col>22</xdr:col>
      <xdr:colOff>165100</xdr:colOff>
      <xdr:row>16</xdr:row>
      <xdr:rowOff>142672</xdr:rowOff>
    </xdr:to>
    <xdr:sp macro="" textlink="">
      <xdr:nvSpPr>
        <xdr:cNvPr id="75" name="楕円 74"/>
        <xdr:cNvSpPr/>
      </xdr:nvSpPr>
      <xdr:spPr bwMode="auto">
        <a:xfrm>
          <a:off x="4254500" y="283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127449</xdr:rowOff>
    </xdr:from>
    <xdr:ext cx="762000" cy="259045"/>
    <xdr:sp macro="" textlink="">
      <xdr:nvSpPr>
        <xdr:cNvPr id="76" name="テキスト ボックス 75"/>
        <xdr:cNvSpPr txBox="1"/>
      </xdr:nvSpPr>
      <xdr:spPr>
        <a:xfrm>
          <a:off x="3924300" y="291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56355</xdr:rowOff>
    </xdr:from>
    <xdr:to>
      <xdr:col>19</xdr:col>
      <xdr:colOff>38100</xdr:colOff>
      <xdr:row>16</xdr:row>
      <xdr:rowOff>157955</xdr:rowOff>
    </xdr:to>
    <xdr:sp macro="" textlink="">
      <xdr:nvSpPr>
        <xdr:cNvPr id="77" name="楕円 76"/>
        <xdr:cNvSpPr/>
      </xdr:nvSpPr>
      <xdr:spPr bwMode="auto">
        <a:xfrm>
          <a:off x="3556000" y="284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142732</xdr:rowOff>
    </xdr:from>
    <xdr:ext cx="762000" cy="259045"/>
    <xdr:sp macro="" textlink="">
      <xdr:nvSpPr>
        <xdr:cNvPr id="78" name="テキスト ボックス 77"/>
        <xdr:cNvSpPr txBox="1"/>
      </xdr:nvSpPr>
      <xdr:spPr>
        <a:xfrm>
          <a:off x="3225800" y="29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130879</xdr:rowOff>
    </xdr:from>
    <xdr:to>
      <xdr:col>15</xdr:col>
      <xdr:colOff>101600</xdr:colOff>
      <xdr:row>17</xdr:row>
      <xdr:rowOff>61029</xdr:rowOff>
    </xdr:to>
    <xdr:sp macro="" textlink="">
      <xdr:nvSpPr>
        <xdr:cNvPr id="79" name="楕円 78"/>
        <xdr:cNvSpPr/>
      </xdr:nvSpPr>
      <xdr:spPr bwMode="auto">
        <a:xfrm>
          <a:off x="2857500" y="292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45806</xdr:rowOff>
    </xdr:from>
    <xdr:ext cx="762000" cy="259045"/>
    <xdr:sp macro="" textlink="">
      <xdr:nvSpPr>
        <xdr:cNvPr id="80" name="テキスト ボックス 79"/>
        <xdr:cNvSpPr txBox="1"/>
      </xdr:nvSpPr>
      <xdr:spPr>
        <a:xfrm>
          <a:off x="2527300" y="30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262827</xdr:rowOff>
    </xdr:from>
    <xdr:to>
      <xdr:col>29</xdr:col>
      <xdr:colOff>127000</xdr:colOff>
      <xdr:row>35</xdr:row>
      <xdr:rowOff>265761</xdr:rowOff>
    </xdr:to>
    <xdr:cxnSp macro="">
      <xdr:nvCxnSpPr>
        <xdr:cNvPr id="113" name="直線コネクタ 112"/>
        <xdr:cNvCxnSpPr/>
      </xdr:nvCxnSpPr>
      <xdr:spPr bwMode="auto">
        <a:xfrm flipV="1">
          <a:off x="5003800" y="6873177"/>
          <a:ext cx="647700" cy="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265761</xdr:rowOff>
    </xdr:from>
    <xdr:to>
      <xdr:col>26</xdr:col>
      <xdr:colOff>50800</xdr:colOff>
      <xdr:row>35</xdr:row>
      <xdr:rowOff>285153</xdr:rowOff>
    </xdr:to>
    <xdr:cxnSp macro="">
      <xdr:nvCxnSpPr>
        <xdr:cNvPr id="116" name="直線コネクタ 115"/>
        <xdr:cNvCxnSpPr/>
      </xdr:nvCxnSpPr>
      <xdr:spPr bwMode="auto">
        <a:xfrm flipV="1">
          <a:off x="4305300" y="6876111"/>
          <a:ext cx="698500" cy="1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285153</xdr:rowOff>
    </xdr:from>
    <xdr:to>
      <xdr:col>22</xdr:col>
      <xdr:colOff>114300</xdr:colOff>
      <xdr:row>35</xdr:row>
      <xdr:rowOff>319901</xdr:rowOff>
    </xdr:to>
    <xdr:cxnSp macro="">
      <xdr:nvCxnSpPr>
        <xdr:cNvPr id="119" name="直線コネクタ 118"/>
        <xdr:cNvCxnSpPr/>
      </xdr:nvCxnSpPr>
      <xdr:spPr bwMode="auto">
        <a:xfrm flipV="1">
          <a:off x="3606800" y="6895503"/>
          <a:ext cx="6985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20" name="フローチャート: 判断 119"/>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21" name="テキスト ボックス 120"/>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308661</xdr:rowOff>
    </xdr:from>
    <xdr:to>
      <xdr:col>18</xdr:col>
      <xdr:colOff>177800</xdr:colOff>
      <xdr:row>35</xdr:row>
      <xdr:rowOff>319901</xdr:rowOff>
    </xdr:to>
    <xdr:cxnSp macro="">
      <xdr:nvCxnSpPr>
        <xdr:cNvPr id="122" name="直線コネクタ 121"/>
        <xdr:cNvCxnSpPr/>
      </xdr:nvCxnSpPr>
      <xdr:spPr bwMode="auto">
        <a:xfrm>
          <a:off x="2908300" y="6919011"/>
          <a:ext cx="698500" cy="1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212027</xdr:rowOff>
    </xdr:from>
    <xdr:to>
      <xdr:col>29</xdr:col>
      <xdr:colOff>177800</xdr:colOff>
      <xdr:row>35</xdr:row>
      <xdr:rowOff>313627</xdr:rowOff>
    </xdr:to>
    <xdr:sp macro="" textlink="">
      <xdr:nvSpPr>
        <xdr:cNvPr id="132" name="楕円 131"/>
        <xdr:cNvSpPr/>
      </xdr:nvSpPr>
      <xdr:spPr bwMode="auto">
        <a:xfrm>
          <a:off x="5600700" y="682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184104</xdr:rowOff>
    </xdr:from>
    <xdr:ext cx="762000" cy="259045"/>
    <xdr:sp macro="" textlink="">
      <xdr:nvSpPr>
        <xdr:cNvPr id="133" name="人口1人当たり決算額の推移該当値テキスト445"/>
        <xdr:cNvSpPr txBox="1"/>
      </xdr:nvSpPr>
      <xdr:spPr>
        <a:xfrm>
          <a:off x="5740400" y="679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214961</xdr:rowOff>
    </xdr:from>
    <xdr:to>
      <xdr:col>26</xdr:col>
      <xdr:colOff>101600</xdr:colOff>
      <xdr:row>35</xdr:row>
      <xdr:rowOff>316561</xdr:rowOff>
    </xdr:to>
    <xdr:sp macro="" textlink="">
      <xdr:nvSpPr>
        <xdr:cNvPr id="134" name="楕円 133"/>
        <xdr:cNvSpPr/>
      </xdr:nvSpPr>
      <xdr:spPr bwMode="auto">
        <a:xfrm>
          <a:off x="4953000" y="682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301338</xdr:rowOff>
    </xdr:from>
    <xdr:ext cx="736600" cy="259045"/>
    <xdr:sp macro="" textlink="">
      <xdr:nvSpPr>
        <xdr:cNvPr id="135" name="テキスト ボックス 134"/>
        <xdr:cNvSpPr txBox="1"/>
      </xdr:nvSpPr>
      <xdr:spPr>
        <a:xfrm>
          <a:off x="4622800" y="6911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234353</xdr:rowOff>
    </xdr:from>
    <xdr:to>
      <xdr:col>22</xdr:col>
      <xdr:colOff>165100</xdr:colOff>
      <xdr:row>35</xdr:row>
      <xdr:rowOff>335953</xdr:rowOff>
    </xdr:to>
    <xdr:sp macro="" textlink="">
      <xdr:nvSpPr>
        <xdr:cNvPr id="136" name="楕円 135"/>
        <xdr:cNvSpPr/>
      </xdr:nvSpPr>
      <xdr:spPr bwMode="auto">
        <a:xfrm>
          <a:off x="4254500" y="68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320730</xdr:rowOff>
    </xdr:from>
    <xdr:ext cx="762000" cy="259045"/>
    <xdr:sp macro="" textlink="">
      <xdr:nvSpPr>
        <xdr:cNvPr id="137" name="テキスト ボックス 136"/>
        <xdr:cNvSpPr txBox="1"/>
      </xdr:nvSpPr>
      <xdr:spPr>
        <a:xfrm>
          <a:off x="3924300" y="69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269101</xdr:rowOff>
    </xdr:from>
    <xdr:to>
      <xdr:col>19</xdr:col>
      <xdr:colOff>38100</xdr:colOff>
      <xdr:row>36</xdr:row>
      <xdr:rowOff>27801</xdr:rowOff>
    </xdr:to>
    <xdr:sp macro="" textlink="">
      <xdr:nvSpPr>
        <xdr:cNvPr id="138" name="楕円 137"/>
        <xdr:cNvSpPr/>
      </xdr:nvSpPr>
      <xdr:spPr bwMode="auto">
        <a:xfrm>
          <a:off x="3556000" y="687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12578</xdr:rowOff>
    </xdr:from>
    <xdr:ext cx="762000" cy="259045"/>
    <xdr:sp macro="" textlink="">
      <xdr:nvSpPr>
        <xdr:cNvPr id="139" name="テキスト ボックス 138"/>
        <xdr:cNvSpPr txBox="1"/>
      </xdr:nvSpPr>
      <xdr:spPr>
        <a:xfrm>
          <a:off x="3225800" y="696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257861</xdr:rowOff>
    </xdr:from>
    <xdr:to>
      <xdr:col>15</xdr:col>
      <xdr:colOff>101600</xdr:colOff>
      <xdr:row>36</xdr:row>
      <xdr:rowOff>16561</xdr:rowOff>
    </xdr:to>
    <xdr:sp macro="" textlink="">
      <xdr:nvSpPr>
        <xdr:cNvPr id="140" name="楕円 139"/>
        <xdr:cNvSpPr/>
      </xdr:nvSpPr>
      <xdr:spPr bwMode="auto">
        <a:xfrm>
          <a:off x="28575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1338</xdr:rowOff>
    </xdr:from>
    <xdr:ext cx="762000" cy="259045"/>
    <xdr:sp macro="" textlink="">
      <xdr:nvSpPr>
        <xdr:cNvPr id="141" name="テキスト ボックス 140"/>
        <xdr:cNvSpPr txBox="1"/>
      </xdr:nvSpPr>
      <xdr:spPr>
        <a:xfrm>
          <a:off x="2527300" y="69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73177</xdr:rowOff>
    </xdr:from>
    <xdr:to>
      <xdr:col>24</xdr:col>
      <xdr:colOff>63500</xdr:colOff>
      <xdr:row>36</xdr:row>
      <xdr:rowOff>126605</xdr:rowOff>
    </xdr:to>
    <xdr:cxnSp macro="">
      <xdr:nvCxnSpPr>
        <xdr:cNvPr id="63" name="直線コネクタ 62"/>
        <xdr:cNvCxnSpPr/>
      </xdr:nvCxnSpPr>
      <xdr:spPr>
        <a:xfrm>
          <a:off x="3797300" y="6245377"/>
          <a:ext cx="8382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32519</xdr:rowOff>
    </xdr:from>
    <xdr:to>
      <xdr:col>19</xdr:col>
      <xdr:colOff>177800</xdr:colOff>
      <xdr:row>36</xdr:row>
      <xdr:rowOff>73177</xdr:rowOff>
    </xdr:to>
    <xdr:cxnSp macro="">
      <xdr:nvCxnSpPr>
        <xdr:cNvPr id="66" name="直線コネクタ 65"/>
        <xdr:cNvCxnSpPr/>
      </xdr:nvCxnSpPr>
      <xdr:spPr>
        <a:xfrm>
          <a:off x="2908300" y="620471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2148</xdr:rowOff>
    </xdr:from>
    <xdr:to>
      <xdr:col>15</xdr:col>
      <xdr:colOff>50800</xdr:colOff>
      <xdr:row>36</xdr:row>
      <xdr:rowOff>32519</xdr:rowOff>
    </xdr:to>
    <xdr:cxnSp macro="">
      <xdr:nvCxnSpPr>
        <xdr:cNvPr id="69" name="直線コネクタ 68"/>
        <xdr:cNvCxnSpPr/>
      </xdr:nvCxnSpPr>
      <xdr:spPr>
        <a:xfrm>
          <a:off x="2019300" y="617434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39229</xdr:rowOff>
    </xdr:from>
    <xdr:to>
      <xdr:col>15</xdr:col>
      <xdr:colOff>101600</xdr:colOff>
      <xdr:row>34</xdr:row>
      <xdr:rowOff>140829</xdr:rowOff>
    </xdr:to>
    <xdr:sp macro="" textlink="">
      <xdr:nvSpPr>
        <xdr:cNvPr id="70" name="フローチャート: 判断 69"/>
        <xdr:cNvSpPr/>
      </xdr:nvSpPr>
      <xdr:spPr>
        <a:xfrm>
          <a:off x="2857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157356</xdr:rowOff>
    </xdr:from>
    <xdr:ext cx="534377" cy="259045"/>
    <xdr:sp macro="" textlink="">
      <xdr:nvSpPr>
        <xdr:cNvPr id="71" name="テキスト ボックス 70"/>
        <xdr:cNvSpPr txBox="1"/>
      </xdr:nvSpPr>
      <xdr:spPr>
        <a:xfrm>
          <a:off x="2641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2148</xdr:rowOff>
    </xdr:from>
    <xdr:to>
      <xdr:col>10</xdr:col>
      <xdr:colOff>114300</xdr:colOff>
      <xdr:row>36</xdr:row>
      <xdr:rowOff>56914</xdr:rowOff>
    </xdr:to>
    <xdr:cxnSp macro="">
      <xdr:nvCxnSpPr>
        <xdr:cNvPr id="72" name="直線コネクタ 71"/>
        <xdr:cNvCxnSpPr/>
      </xdr:nvCxnSpPr>
      <xdr:spPr>
        <a:xfrm flipV="1">
          <a:off x="1130300" y="6174348"/>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75805</xdr:rowOff>
    </xdr:from>
    <xdr:to>
      <xdr:col>24</xdr:col>
      <xdr:colOff>114300</xdr:colOff>
      <xdr:row>37</xdr:row>
      <xdr:rowOff>5955</xdr:rowOff>
    </xdr:to>
    <xdr:sp macro="" textlink="">
      <xdr:nvSpPr>
        <xdr:cNvPr id="82" name="楕円 81"/>
        <xdr:cNvSpPr/>
      </xdr:nvSpPr>
      <xdr:spPr>
        <a:xfrm>
          <a:off x="45847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54232</xdr:rowOff>
    </xdr:from>
    <xdr:ext cx="534377" cy="259045"/>
    <xdr:sp macro="" textlink="">
      <xdr:nvSpPr>
        <xdr:cNvPr id="83" name="人件費該当値テキスト"/>
        <xdr:cNvSpPr txBox="1"/>
      </xdr:nvSpPr>
      <xdr:spPr>
        <a:xfrm>
          <a:off x="4686300" y="62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22377</xdr:rowOff>
    </xdr:from>
    <xdr:to>
      <xdr:col>20</xdr:col>
      <xdr:colOff>38100</xdr:colOff>
      <xdr:row>36</xdr:row>
      <xdr:rowOff>123977</xdr:rowOff>
    </xdr:to>
    <xdr:sp macro="" textlink="">
      <xdr:nvSpPr>
        <xdr:cNvPr id="84" name="楕円 83"/>
        <xdr:cNvSpPr/>
      </xdr:nvSpPr>
      <xdr:spPr>
        <a:xfrm>
          <a:off x="3746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115104</xdr:rowOff>
    </xdr:from>
    <xdr:ext cx="534377" cy="259045"/>
    <xdr:sp macro="" textlink="">
      <xdr:nvSpPr>
        <xdr:cNvPr id="85" name="テキスト ボックス 84"/>
        <xdr:cNvSpPr txBox="1"/>
      </xdr:nvSpPr>
      <xdr:spPr>
        <a:xfrm>
          <a:off x="3530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153169</xdr:rowOff>
    </xdr:from>
    <xdr:to>
      <xdr:col>15</xdr:col>
      <xdr:colOff>101600</xdr:colOff>
      <xdr:row>36</xdr:row>
      <xdr:rowOff>83319</xdr:rowOff>
    </xdr:to>
    <xdr:sp macro="" textlink="">
      <xdr:nvSpPr>
        <xdr:cNvPr id="86" name="楕円 85"/>
        <xdr:cNvSpPr/>
      </xdr:nvSpPr>
      <xdr:spPr>
        <a:xfrm>
          <a:off x="2857500" y="61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74446</xdr:rowOff>
    </xdr:from>
    <xdr:ext cx="534377" cy="259045"/>
    <xdr:sp macro="" textlink="">
      <xdr:nvSpPr>
        <xdr:cNvPr id="87" name="テキスト ボックス 86"/>
        <xdr:cNvSpPr txBox="1"/>
      </xdr:nvSpPr>
      <xdr:spPr>
        <a:xfrm>
          <a:off x="2641111" y="62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122798</xdr:rowOff>
    </xdr:from>
    <xdr:to>
      <xdr:col>10</xdr:col>
      <xdr:colOff>165100</xdr:colOff>
      <xdr:row>36</xdr:row>
      <xdr:rowOff>52948</xdr:rowOff>
    </xdr:to>
    <xdr:sp macro="" textlink="">
      <xdr:nvSpPr>
        <xdr:cNvPr id="88" name="楕円 87"/>
        <xdr:cNvSpPr/>
      </xdr:nvSpPr>
      <xdr:spPr>
        <a:xfrm>
          <a:off x="1968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44075</xdr:rowOff>
    </xdr:from>
    <xdr:ext cx="534377" cy="259045"/>
    <xdr:sp macro="" textlink="">
      <xdr:nvSpPr>
        <xdr:cNvPr id="89" name="テキスト ボックス 88"/>
        <xdr:cNvSpPr txBox="1"/>
      </xdr:nvSpPr>
      <xdr:spPr>
        <a:xfrm>
          <a:off x="1752111" y="62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6114</xdr:rowOff>
    </xdr:from>
    <xdr:to>
      <xdr:col>6</xdr:col>
      <xdr:colOff>38100</xdr:colOff>
      <xdr:row>36</xdr:row>
      <xdr:rowOff>107714</xdr:rowOff>
    </xdr:to>
    <xdr:sp macro="" textlink="">
      <xdr:nvSpPr>
        <xdr:cNvPr id="90" name="楕円 89"/>
        <xdr:cNvSpPr/>
      </xdr:nvSpPr>
      <xdr:spPr>
        <a:xfrm>
          <a:off x="1079500" y="61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98841</xdr:rowOff>
    </xdr:from>
    <xdr:ext cx="534377" cy="259045"/>
    <xdr:sp macro="" textlink="">
      <xdr:nvSpPr>
        <xdr:cNvPr id="91" name="テキスト ボックス 90"/>
        <xdr:cNvSpPr txBox="1"/>
      </xdr:nvSpPr>
      <xdr:spPr>
        <a:xfrm>
          <a:off x="863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157393</xdr:rowOff>
    </xdr:from>
    <xdr:to>
      <xdr:col>24</xdr:col>
      <xdr:colOff>63500</xdr:colOff>
      <xdr:row>58</xdr:row>
      <xdr:rowOff>27115</xdr:rowOff>
    </xdr:to>
    <xdr:cxnSp macro="">
      <xdr:nvCxnSpPr>
        <xdr:cNvPr id="119" name="直線コネクタ 118"/>
        <xdr:cNvCxnSpPr/>
      </xdr:nvCxnSpPr>
      <xdr:spPr>
        <a:xfrm>
          <a:off x="3797300" y="9930043"/>
          <a:ext cx="8382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157393</xdr:rowOff>
    </xdr:from>
    <xdr:to>
      <xdr:col>19</xdr:col>
      <xdr:colOff>177800</xdr:colOff>
      <xdr:row>57</xdr:row>
      <xdr:rowOff>170790</xdr:rowOff>
    </xdr:to>
    <xdr:cxnSp macro="">
      <xdr:nvCxnSpPr>
        <xdr:cNvPr id="122" name="直線コネクタ 121"/>
        <xdr:cNvCxnSpPr/>
      </xdr:nvCxnSpPr>
      <xdr:spPr>
        <a:xfrm flipV="1">
          <a:off x="2908300" y="9930043"/>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170790</xdr:rowOff>
    </xdr:from>
    <xdr:to>
      <xdr:col>15</xdr:col>
      <xdr:colOff>50800</xdr:colOff>
      <xdr:row>58</xdr:row>
      <xdr:rowOff>40968</xdr:rowOff>
    </xdr:to>
    <xdr:cxnSp macro="">
      <xdr:nvCxnSpPr>
        <xdr:cNvPr id="125" name="直線コネクタ 124"/>
        <xdr:cNvCxnSpPr/>
      </xdr:nvCxnSpPr>
      <xdr:spPr>
        <a:xfrm flipV="1">
          <a:off x="2019300" y="9943440"/>
          <a:ext cx="8890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144838</xdr:rowOff>
    </xdr:from>
    <xdr:to>
      <xdr:col>15</xdr:col>
      <xdr:colOff>101600</xdr:colOff>
      <xdr:row>57</xdr:row>
      <xdr:rowOff>74988</xdr:rowOff>
    </xdr:to>
    <xdr:sp macro="" textlink="">
      <xdr:nvSpPr>
        <xdr:cNvPr id="126" name="フローチャート: 判断 125"/>
        <xdr:cNvSpPr/>
      </xdr:nvSpPr>
      <xdr:spPr>
        <a:xfrm>
          <a:off x="2857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91515</xdr:rowOff>
    </xdr:from>
    <xdr:ext cx="534377" cy="259045"/>
    <xdr:sp macro="" textlink="">
      <xdr:nvSpPr>
        <xdr:cNvPr id="127" name="テキスト ボックス 126"/>
        <xdr:cNvSpPr txBox="1"/>
      </xdr:nvSpPr>
      <xdr:spPr>
        <a:xfrm>
          <a:off x="2641111" y="95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40968</xdr:rowOff>
    </xdr:from>
    <xdr:to>
      <xdr:col>10</xdr:col>
      <xdr:colOff>114300</xdr:colOff>
      <xdr:row>58</xdr:row>
      <xdr:rowOff>80904</xdr:rowOff>
    </xdr:to>
    <xdr:cxnSp macro="">
      <xdr:nvCxnSpPr>
        <xdr:cNvPr id="128" name="直線コネクタ 127"/>
        <xdr:cNvCxnSpPr/>
      </xdr:nvCxnSpPr>
      <xdr:spPr>
        <a:xfrm flipV="1">
          <a:off x="1130300" y="9985068"/>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147765</xdr:rowOff>
    </xdr:from>
    <xdr:to>
      <xdr:col>24</xdr:col>
      <xdr:colOff>114300</xdr:colOff>
      <xdr:row>58</xdr:row>
      <xdr:rowOff>77915</xdr:rowOff>
    </xdr:to>
    <xdr:sp macro="" textlink="">
      <xdr:nvSpPr>
        <xdr:cNvPr id="138" name="楕円 137"/>
        <xdr:cNvSpPr/>
      </xdr:nvSpPr>
      <xdr:spPr>
        <a:xfrm>
          <a:off x="4584700" y="99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126192</xdr:rowOff>
    </xdr:from>
    <xdr:ext cx="534377" cy="259045"/>
    <xdr:sp macro="" textlink="">
      <xdr:nvSpPr>
        <xdr:cNvPr id="139" name="物件費該当値テキスト"/>
        <xdr:cNvSpPr txBox="1"/>
      </xdr:nvSpPr>
      <xdr:spPr>
        <a:xfrm>
          <a:off x="4686300" y="98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106593</xdr:rowOff>
    </xdr:from>
    <xdr:to>
      <xdr:col>20</xdr:col>
      <xdr:colOff>38100</xdr:colOff>
      <xdr:row>58</xdr:row>
      <xdr:rowOff>36743</xdr:rowOff>
    </xdr:to>
    <xdr:sp macro="" textlink="">
      <xdr:nvSpPr>
        <xdr:cNvPr id="140" name="楕円 139"/>
        <xdr:cNvSpPr/>
      </xdr:nvSpPr>
      <xdr:spPr>
        <a:xfrm>
          <a:off x="3746500" y="98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27870</xdr:rowOff>
    </xdr:from>
    <xdr:ext cx="534377" cy="259045"/>
    <xdr:sp macro="" textlink="">
      <xdr:nvSpPr>
        <xdr:cNvPr id="141" name="テキスト ボックス 140"/>
        <xdr:cNvSpPr txBox="1"/>
      </xdr:nvSpPr>
      <xdr:spPr>
        <a:xfrm>
          <a:off x="3530111" y="99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119990</xdr:rowOff>
    </xdr:from>
    <xdr:to>
      <xdr:col>15</xdr:col>
      <xdr:colOff>101600</xdr:colOff>
      <xdr:row>58</xdr:row>
      <xdr:rowOff>50140</xdr:rowOff>
    </xdr:to>
    <xdr:sp macro="" textlink="">
      <xdr:nvSpPr>
        <xdr:cNvPr id="142" name="楕円 141"/>
        <xdr:cNvSpPr/>
      </xdr:nvSpPr>
      <xdr:spPr>
        <a:xfrm>
          <a:off x="2857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41267</xdr:rowOff>
    </xdr:from>
    <xdr:ext cx="534377" cy="259045"/>
    <xdr:sp macro="" textlink="">
      <xdr:nvSpPr>
        <xdr:cNvPr id="143" name="テキスト ボックス 142"/>
        <xdr:cNvSpPr txBox="1"/>
      </xdr:nvSpPr>
      <xdr:spPr>
        <a:xfrm>
          <a:off x="2641111" y="99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161618</xdr:rowOff>
    </xdr:from>
    <xdr:to>
      <xdr:col>10</xdr:col>
      <xdr:colOff>165100</xdr:colOff>
      <xdr:row>58</xdr:row>
      <xdr:rowOff>91768</xdr:rowOff>
    </xdr:to>
    <xdr:sp macro="" textlink="">
      <xdr:nvSpPr>
        <xdr:cNvPr id="144" name="楕円 143"/>
        <xdr:cNvSpPr/>
      </xdr:nvSpPr>
      <xdr:spPr>
        <a:xfrm>
          <a:off x="1968500" y="99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82895</xdr:rowOff>
    </xdr:from>
    <xdr:ext cx="534377" cy="259045"/>
    <xdr:sp macro="" textlink="">
      <xdr:nvSpPr>
        <xdr:cNvPr id="145" name="テキスト ボックス 144"/>
        <xdr:cNvSpPr txBox="1"/>
      </xdr:nvSpPr>
      <xdr:spPr>
        <a:xfrm>
          <a:off x="1752111" y="100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30104</xdr:rowOff>
    </xdr:from>
    <xdr:to>
      <xdr:col>6</xdr:col>
      <xdr:colOff>38100</xdr:colOff>
      <xdr:row>58</xdr:row>
      <xdr:rowOff>131704</xdr:rowOff>
    </xdr:to>
    <xdr:sp macro="" textlink="">
      <xdr:nvSpPr>
        <xdr:cNvPr id="146" name="楕円 145"/>
        <xdr:cNvSpPr/>
      </xdr:nvSpPr>
      <xdr:spPr>
        <a:xfrm>
          <a:off x="1079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122831</xdr:rowOff>
    </xdr:from>
    <xdr:ext cx="534377" cy="259045"/>
    <xdr:sp macro="" textlink="">
      <xdr:nvSpPr>
        <xdr:cNvPr id="147" name="テキスト ボックス 146"/>
        <xdr:cNvSpPr txBox="1"/>
      </xdr:nvSpPr>
      <xdr:spPr>
        <a:xfrm>
          <a:off x="863111" y="1006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159386</xdr:rowOff>
    </xdr:from>
    <xdr:to>
      <xdr:col>24</xdr:col>
      <xdr:colOff>63500</xdr:colOff>
      <xdr:row>77</xdr:row>
      <xdr:rowOff>33401</xdr:rowOff>
    </xdr:to>
    <xdr:cxnSp macro="">
      <xdr:nvCxnSpPr>
        <xdr:cNvPr id="176" name="直線コネクタ 175"/>
        <xdr:cNvCxnSpPr/>
      </xdr:nvCxnSpPr>
      <xdr:spPr>
        <a:xfrm flipV="1">
          <a:off x="3797300" y="13018136"/>
          <a:ext cx="838200" cy="2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150368</xdr:rowOff>
    </xdr:from>
    <xdr:to>
      <xdr:col>19</xdr:col>
      <xdr:colOff>177800</xdr:colOff>
      <xdr:row>77</xdr:row>
      <xdr:rowOff>33401</xdr:rowOff>
    </xdr:to>
    <xdr:cxnSp macro="">
      <xdr:nvCxnSpPr>
        <xdr:cNvPr id="179" name="直線コネクタ 178"/>
        <xdr:cNvCxnSpPr/>
      </xdr:nvCxnSpPr>
      <xdr:spPr>
        <a:xfrm>
          <a:off x="2908300" y="1318056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93472</xdr:rowOff>
    </xdr:from>
    <xdr:to>
      <xdr:col>15</xdr:col>
      <xdr:colOff>50800</xdr:colOff>
      <xdr:row>76</xdr:row>
      <xdr:rowOff>150368</xdr:rowOff>
    </xdr:to>
    <xdr:cxnSp macro="">
      <xdr:nvCxnSpPr>
        <xdr:cNvPr id="182" name="直線コネクタ 181"/>
        <xdr:cNvCxnSpPr/>
      </xdr:nvCxnSpPr>
      <xdr:spPr>
        <a:xfrm>
          <a:off x="2019300" y="13123672"/>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11557</xdr:rowOff>
    </xdr:from>
    <xdr:to>
      <xdr:col>15</xdr:col>
      <xdr:colOff>101600</xdr:colOff>
      <xdr:row>76</xdr:row>
      <xdr:rowOff>113157</xdr:rowOff>
    </xdr:to>
    <xdr:sp macro="" textlink="">
      <xdr:nvSpPr>
        <xdr:cNvPr id="183" name="フローチャート: 判断 182"/>
        <xdr:cNvSpPr/>
      </xdr:nvSpPr>
      <xdr:spPr>
        <a:xfrm>
          <a:off x="2857500" y="130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129684</xdr:rowOff>
    </xdr:from>
    <xdr:ext cx="469744" cy="259045"/>
    <xdr:sp macro="" textlink="">
      <xdr:nvSpPr>
        <xdr:cNvPr id="184" name="テキスト ボックス 183"/>
        <xdr:cNvSpPr txBox="1"/>
      </xdr:nvSpPr>
      <xdr:spPr>
        <a:xfrm>
          <a:off x="2673428" y="128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39370</xdr:rowOff>
    </xdr:from>
    <xdr:to>
      <xdr:col>10</xdr:col>
      <xdr:colOff>114300</xdr:colOff>
      <xdr:row>76</xdr:row>
      <xdr:rowOff>93472</xdr:rowOff>
    </xdr:to>
    <xdr:cxnSp macro="">
      <xdr:nvCxnSpPr>
        <xdr:cNvPr id="185" name="直線コネクタ 184"/>
        <xdr:cNvCxnSpPr/>
      </xdr:nvCxnSpPr>
      <xdr:spPr>
        <a:xfrm>
          <a:off x="1130300" y="1306957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89" name="テキスト ボックス 188"/>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108585</xdr:rowOff>
    </xdr:from>
    <xdr:to>
      <xdr:col>24</xdr:col>
      <xdr:colOff>114300</xdr:colOff>
      <xdr:row>76</xdr:row>
      <xdr:rowOff>38736</xdr:rowOff>
    </xdr:to>
    <xdr:sp macro="" textlink="">
      <xdr:nvSpPr>
        <xdr:cNvPr id="195" name="楕円 194"/>
        <xdr:cNvSpPr/>
      </xdr:nvSpPr>
      <xdr:spPr>
        <a:xfrm>
          <a:off x="45847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131462</xdr:rowOff>
    </xdr:from>
    <xdr:ext cx="469744" cy="259045"/>
    <xdr:sp macro="" textlink="">
      <xdr:nvSpPr>
        <xdr:cNvPr id="196" name="維持補修費該当値テキスト"/>
        <xdr:cNvSpPr txBox="1"/>
      </xdr:nvSpPr>
      <xdr:spPr>
        <a:xfrm>
          <a:off x="4686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154051</xdr:rowOff>
    </xdr:from>
    <xdr:to>
      <xdr:col>20</xdr:col>
      <xdr:colOff>38100</xdr:colOff>
      <xdr:row>77</xdr:row>
      <xdr:rowOff>84201</xdr:rowOff>
    </xdr:to>
    <xdr:sp macro="" textlink="">
      <xdr:nvSpPr>
        <xdr:cNvPr id="197" name="楕円 196"/>
        <xdr:cNvSpPr/>
      </xdr:nvSpPr>
      <xdr:spPr>
        <a:xfrm>
          <a:off x="3746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75328</xdr:rowOff>
    </xdr:from>
    <xdr:ext cx="469744" cy="259045"/>
    <xdr:sp macro="" textlink="">
      <xdr:nvSpPr>
        <xdr:cNvPr id="198" name="テキスト ボックス 197"/>
        <xdr:cNvSpPr txBox="1"/>
      </xdr:nvSpPr>
      <xdr:spPr>
        <a:xfrm>
          <a:off x="3562428" y="132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99568</xdr:rowOff>
    </xdr:from>
    <xdr:to>
      <xdr:col>15</xdr:col>
      <xdr:colOff>101600</xdr:colOff>
      <xdr:row>77</xdr:row>
      <xdr:rowOff>29718</xdr:rowOff>
    </xdr:to>
    <xdr:sp macro="" textlink="">
      <xdr:nvSpPr>
        <xdr:cNvPr id="199" name="楕円 198"/>
        <xdr:cNvSpPr/>
      </xdr:nvSpPr>
      <xdr:spPr>
        <a:xfrm>
          <a:off x="2857500" y="131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20845</xdr:rowOff>
    </xdr:from>
    <xdr:ext cx="469744" cy="259045"/>
    <xdr:sp macro="" textlink="">
      <xdr:nvSpPr>
        <xdr:cNvPr id="200" name="テキスト ボックス 199"/>
        <xdr:cNvSpPr txBox="1"/>
      </xdr:nvSpPr>
      <xdr:spPr>
        <a:xfrm>
          <a:off x="2673428"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42672</xdr:rowOff>
    </xdr:from>
    <xdr:to>
      <xdr:col>10</xdr:col>
      <xdr:colOff>165100</xdr:colOff>
      <xdr:row>76</xdr:row>
      <xdr:rowOff>144272</xdr:rowOff>
    </xdr:to>
    <xdr:sp macro="" textlink="">
      <xdr:nvSpPr>
        <xdr:cNvPr id="201" name="楕円 200"/>
        <xdr:cNvSpPr/>
      </xdr:nvSpPr>
      <xdr:spPr>
        <a:xfrm>
          <a:off x="1968500" y="13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135399</xdr:rowOff>
    </xdr:from>
    <xdr:ext cx="469744" cy="259045"/>
    <xdr:sp macro="" textlink="">
      <xdr:nvSpPr>
        <xdr:cNvPr id="202" name="テキスト ボックス 201"/>
        <xdr:cNvSpPr txBox="1"/>
      </xdr:nvSpPr>
      <xdr:spPr>
        <a:xfrm>
          <a:off x="1784428" y="1316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160020</xdr:rowOff>
    </xdr:from>
    <xdr:to>
      <xdr:col>6</xdr:col>
      <xdr:colOff>38100</xdr:colOff>
      <xdr:row>76</xdr:row>
      <xdr:rowOff>90170</xdr:rowOff>
    </xdr:to>
    <xdr:sp macro="" textlink="">
      <xdr:nvSpPr>
        <xdr:cNvPr id="203" name="楕円 202"/>
        <xdr:cNvSpPr/>
      </xdr:nvSpPr>
      <xdr:spPr>
        <a:xfrm>
          <a:off x="1079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106697</xdr:rowOff>
    </xdr:from>
    <xdr:ext cx="469744" cy="259045"/>
    <xdr:sp macro="" textlink="">
      <xdr:nvSpPr>
        <xdr:cNvPr id="204" name="テキスト ボックス 203"/>
        <xdr:cNvSpPr txBox="1"/>
      </xdr:nvSpPr>
      <xdr:spPr>
        <a:xfrm>
          <a:off x="895428" y="12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103188</xdr:rowOff>
    </xdr:from>
    <xdr:to>
      <xdr:col>24</xdr:col>
      <xdr:colOff>63500</xdr:colOff>
      <xdr:row>98</xdr:row>
      <xdr:rowOff>127915</xdr:rowOff>
    </xdr:to>
    <xdr:cxnSp macro="">
      <xdr:nvCxnSpPr>
        <xdr:cNvPr id="234" name="直線コネクタ 233"/>
        <xdr:cNvCxnSpPr/>
      </xdr:nvCxnSpPr>
      <xdr:spPr>
        <a:xfrm>
          <a:off x="3797300" y="16905288"/>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103188</xdr:rowOff>
    </xdr:from>
    <xdr:to>
      <xdr:col>19</xdr:col>
      <xdr:colOff>177800</xdr:colOff>
      <xdr:row>99</xdr:row>
      <xdr:rowOff>21450</xdr:rowOff>
    </xdr:to>
    <xdr:cxnSp macro="">
      <xdr:nvCxnSpPr>
        <xdr:cNvPr id="237" name="直線コネクタ 236"/>
        <xdr:cNvCxnSpPr/>
      </xdr:nvCxnSpPr>
      <xdr:spPr>
        <a:xfrm flipV="1">
          <a:off x="2908300" y="16905288"/>
          <a:ext cx="889000" cy="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21450</xdr:rowOff>
    </xdr:from>
    <xdr:to>
      <xdr:col>15</xdr:col>
      <xdr:colOff>50800</xdr:colOff>
      <xdr:row>99</xdr:row>
      <xdr:rowOff>54648</xdr:rowOff>
    </xdr:to>
    <xdr:cxnSp macro="">
      <xdr:nvCxnSpPr>
        <xdr:cNvPr id="240" name="直線コネクタ 239"/>
        <xdr:cNvCxnSpPr/>
      </xdr:nvCxnSpPr>
      <xdr:spPr>
        <a:xfrm flipV="1">
          <a:off x="2019300" y="16995000"/>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116421</xdr:rowOff>
    </xdr:from>
    <xdr:to>
      <xdr:col>15</xdr:col>
      <xdr:colOff>101600</xdr:colOff>
      <xdr:row>98</xdr:row>
      <xdr:rowOff>46571</xdr:rowOff>
    </xdr:to>
    <xdr:sp macro="" textlink="">
      <xdr:nvSpPr>
        <xdr:cNvPr id="241" name="フローチャート: 判断 240"/>
        <xdr:cNvSpPr/>
      </xdr:nvSpPr>
      <xdr:spPr>
        <a:xfrm>
          <a:off x="2857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63098</xdr:rowOff>
    </xdr:from>
    <xdr:ext cx="534377" cy="259045"/>
    <xdr:sp macro="" textlink="">
      <xdr:nvSpPr>
        <xdr:cNvPr id="242" name="テキスト ボックス 241"/>
        <xdr:cNvSpPr txBox="1"/>
      </xdr:nvSpPr>
      <xdr:spPr>
        <a:xfrm>
          <a:off x="2641111" y="165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54648</xdr:rowOff>
    </xdr:from>
    <xdr:to>
      <xdr:col>10</xdr:col>
      <xdr:colOff>114300</xdr:colOff>
      <xdr:row>99</xdr:row>
      <xdr:rowOff>113348</xdr:rowOff>
    </xdr:to>
    <xdr:cxnSp macro="">
      <xdr:nvCxnSpPr>
        <xdr:cNvPr id="243" name="直線コネクタ 242"/>
        <xdr:cNvCxnSpPr/>
      </xdr:nvCxnSpPr>
      <xdr:spPr>
        <a:xfrm flipV="1">
          <a:off x="1130300" y="17028198"/>
          <a:ext cx="889000" cy="5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77115</xdr:rowOff>
    </xdr:from>
    <xdr:to>
      <xdr:col>24</xdr:col>
      <xdr:colOff>114300</xdr:colOff>
      <xdr:row>99</xdr:row>
      <xdr:rowOff>7265</xdr:rowOff>
    </xdr:to>
    <xdr:sp macro="" textlink="">
      <xdr:nvSpPr>
        <xdr:cNvPr id="253" name="楕円 252"/>
        <xdr:cNvSpPr/>
      </xdr:nvSpPr>
      <xdr:spPr>
        <a:xfrm>
          <a:off x="4584700" y="168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163492</xdr:rowOff>
    </xdr:from>
    <xdr:ext cx="534377" cy="259045"/>
    <xdr:sp macro="" textlink="">
      <xdr:nvSpPr>
        <xdr:cNvPr id="254" name="扶助費該当値テキスト"/>
        <xdr:cNvSpPr txBox="1"/>
      </xdr:nvSpPr>
      <xdr:spPr>
        <a:xfrm>
          <a:off x="4686300" y="167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52388</xdr:rowOff>
    </xdr:from>
    <xdr:to>
      <xdr:col>20</xdr:col>
      <xdr:colOff>38100</xdr:colOff>
      <xdr:row>98</xdr:row>
      <xdr:rowOff>153988</xdr:rowOff>
    </xdr:to>
    <xdr:sp macro="" textlink="">
      <xdr:nvSpPr>
        <xdr:cNvPr id="255" name="楕円 254"/>
        <xdr:cNvSpPr/>
      </xdr:nvSpPr>
      <xdr:spPr>
        <a:xfrm>
          <a:off x="3746500" y="168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145115</xdr:rowOff>
    </xdr:from>
    <xdr:ext cx="534377" cy="259045"/>
    <xdr:sp macro="" textlink="">
      <xdr:nvSpPr>
        <xdr:cNvPr id="256" name="テキスト ボックス 255"/>
        <xdr:cNvSpPr txBox="1"/>
      </xdr:nvSpPr>
      <xdr:spPr>
        <a:xfrm>
          <a:off x="3530111" y="169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142100</xdr:rowOff>
    </xdr:from>
    <xdr:to>
      <xdr:col>15</xdr:col>
      <xdr:colOff>101600</xdr:colOff>
      <xdr:row>99</xdr:row>
      <xdr:rowOff>72250</xdr:rowOff>
    </xdr:to>
    <xdr:sp macro="" textlink="">
      <xdr:nvSpPr>
        <xdr:cNvPr id="257" name="楕円 256"/>
        <xdr:cNvSpPr/>
      </xdr:nvSpPr>
      <xdr:spPr>
        <a:xfrm>
          <a:off x="2857500" y="169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63377</xdr:rowOff>
    </xdr:from>
    <xdr:ext cx="534377" cy="259045"/>
    <xdr:sp macro="" textlink="">
      <xdr:nvSpPr>
        <xdr:cNvPr id="258" name="テキスト ボックス 257"/>
        <xdr:cNvSpPr txBox="1"/>
      </xdr:nvSpPr>
      <xdr:spPr>
        <a:xfrm>
          <a:off x="2641111" y="170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3848</xdr:rowOff>
    </xdr:from>
    <xdr:to>
      <xdr:col>10</xdr:col>
      <xdr:colOff>165100</xdr:colOff>
      <xdr:row>99</xdr:row>
      <xdr:rowOff>105448</xdr:rowOff>
    </xdr:to>
    <xdr:sp macro="" textlink="">
      <xdr:nvSpPr>
        <xdr:cNvPr id="259" name="楕円 258"/>
        <xdr:cNvSpPr/>
      </xdr:nvSpPr>
      <xdr:spPr>
        <a:xfrm>
          <a:off x="1968500" y="169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96575</xdr:rowOff>
    </xdr:from>
    <xdr:ext cx="534377" cy="259045"/>
    <xdr:sp macro="" textlink="">
      <xdr:nvSpPr>
        <xdr:cNvPr id="260" name="テキスト ボックス 259"/>
        <xdr:cNvSpPr txBox="1"/>
      </xdr:nvSpPr>
      <xdr:spPr>
        <a:xfrm>
          <a:off x="1752111" y="1707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62548</xdr:rowOff>
    </xdr:from>
    <xdr:to>
      <xdr:col>6</xdr:col>
      <xdr:colOff>38100</xdr:colOff>
      <xdr:row>99</xdr:row>
      <xdr:rowOff>164148</xdr:rowOff>
    </xdr:to>
    <xdr:sp macro="" textlink="">
      <xdr:nvSpPr>
        <xdr:cNvPr id="261" name="楕円 260"/>
        <xdr:cNvSpPr/>
      </xdr:nvSpPr>
      <xdr:spPr>
        <a:xfrm>
          <a:off x="1079500" y="170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155275</xdr:rowOff>
    </xdr:from>
    <xdr:ext cx="534377" cy="259045"/>
    <xdr:sp macro="" textlink="">
      <xdr:nvSpPr>
        <xdr:cNvPr id="262" name="テキスト ボックス 261"/>
        <xdr:cNvSpPr txBox="1"/>
      </xdr:nvSpPr>
      <xdr:spPr>
        <a:xfrm>
          <a:off x="863111" y="171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67640</xdr:rowOff>
    </xdr:from>
    <xdr:to>
      <xdr:col>55</xdr:col>
      <xdr:colOff>0</xdr:colOff>
      <xdr:row>37</xdr:row>
      <xdr:rowOff>85814</xdr:rowOff>
    </xdr:to>
    <xdr:cxnSp macro="">
      <xdr:nvCxnSpPr>
        <xdr:cNvPr id="291" name="直線コネクタ 290"/>
        <xdr:cNvCxnSpPr/>
      </xdr:nvCxnSpPr>
      <xdr:spPr>
        <a:xfrm>
          <a:off x="9639300" y="6411290"/>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60363</xdr:rowOff>
    </xdr:from>
    <xdr:to>
      <xdr:col>50</xdr:col>
      <xdr:colOff>114300</xdr:colOff>
      <xdr:row>37</xdr:row>
      <xdr:rowOff>67640</xdr:rowOff>
    </xdr:to>
    <xdr:cxnSp macro="">
      <xdr:nvCxnSpPr>
        <xdr:cNvPr id="294" name="直線コネクタ 293"/>
        <xdr:cNvCxnSpPr/>
      </xdr:nvCxnSpPr>
      <xdr:spPr>
        <a:xfrm>
          <a:off x="8750300" y="640401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60363</xdr:rowOff>
    </xdr:from>
    <xdr:to>
      <xdr:col>45</xdr:col>
      <xdr:colOff>177800</xdr:colOff>
      <xdr:row>37</xdr:row>
      <xdr:rowOff>88354</xdr:rowOff>
    </xdr:to>
    <xdr:cxnSp macro="">
      <xdr:nvCxnSpPr>
        <xdr:cNvPr id="297" name="直線コネクタ 296"/>
        <xdr:cNvCxnSpPr/>
      </xdr:nvCxnSpPr>
      <xdr:spPr>
        <a:xfrm flipV="1">
          <a:off x="7861300" y="6404013"/>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98349</xdr:rowOff>
    </xdr:from>
    <xdr:to>
      <xdr:col>46</xdr:col>
      <xdr:colOff>38100</xdr:colOff>
      <xdr:row>37</xdr:row>
      <xdr:rowOff>28499</xdr:rowOff>
    </xdr:to>
    <xdr:sp macro="" textlink="">
      <xdr:nvSpPr>
        <xdr:cNvPr id="298" name="フローチャート: 判断 297"/>
        <xdr:cNvSpPr/>
      </xdr:nvSpPr>
      <xdr:spPr>
        <a:xfrm>
          <a:off x="8699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45026</xdr:rowOff>
    </xdr:from>
    <xdr:ext cx="534377" cy="259045"/>
    <xdr:sp macro="" textlink="">
      <xdr:nvSpPr>
        <xdr:cNvPr id="299" name="テキスト ボックス 298"/>
        <xdr:cNvSpPr txBox="1"/>
      </xdr:nvSpPr>
      <xdr:spPr>
        <a:xfrm>
          <a:off x="8483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88354</xdr:rowOff>
    </xdr:from>
    <xdr:to>
      <xdr:col>41</xdr:col>
      <xdr:colOff>50800</xdr:colOff>
      <xdr:row>37</xdr:row>
      <xdr:rowOff>90437</xdr:rowOff>
    </xdr:to>
    <xdr:cxnSp macro="">
      <xdr:nvCxnSpPr>
        <xdr:cNvPr id="300" name="直線コネクタ 299"/>
        <xdr:cNvCxnSpPr/>
      </xdr:nvCxnSpPr>
      <xdr:spPr>
        <a:xfrm flipV="1">
          <a:off x="6972300" y="6432004"/>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35014</xdr:rowOff>
    </xdr:from>
    <xdr:to>
      <xdr:col>55</xdr:col>
      <xdr:colOff>50800</xdr:colOff>
      <xdr:row>37</xdr:row>
      <xdr:rowOff>136614</xdr:rowOff>
    </xdr:to>
    <xdr:sp macro="" textlink="">
      <xdr:nvSpPr>
        <xdr:cNvPr id="310" name="楕円 309"/>
        <xdr:cNvSpPr/>
      </xdr:nvSpPr>
      <xdr:spPr>
        <a:xfrm>
          <a:off x="10426700" y="63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13441</xdr:rowOff>
    </xdr:from>
    <xdr:ext cx="534377" cy="259045"/>
    <xdr:sp macro="" textlink="">
      <xdr:nvSpPr>
        <xdr:cNvPr id="311" name="補助費等該当値テキスト"/>
        <xdr:cNvSpPr txBox="1"/>
      </xdr:nvSpPr>
      <xdr:spPr>
        <a:xfrm>
          <a:off x="10528300" y="63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16840</xdr:rowOff>
    </xdr:from>
    <xdr:to>
      <xdr:col>50</xdr:col>
      <xdr:colOff>165100</xdr:colOff>
      <xdr:row>37</xdr:row>
      <xdr:rowOff>118440</xdr:rowOff>
    </xdr:to>
    <xdr:sp macro="" textlink="">
      <xdr:nvSpPr>
        <xdr:cNvPr id="312" name="楕円 311"/>
        <xdr:cNvSpPr/>
      </xdr:nvSpPr>
      <xdr:spPr>
        <a:xfrm>
          <a:off x="9588500" y="63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109567</xdr:rowOff>
    </xdr:from>
    <xdr:ext cx="534377" cy="259045"/>
    <xdr:sp macro="" textlink="">
      <xdr:nvSpPr>
        <xdr:cNvPr id="313" name="テキスト ボックス 312"/>
        <xdr:cNvSpPr txBox="1"/>
      </xdr:nvSpPr>
      <xdr:spPr>
        <a:xfrm>
          <a:off x="9372111" y="64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9563</xdr:rowOff>
    </xdr:from>
    <xdr:to>
      <xdr:col>46</xdr:col>
      <xdr:colOff>38100</xdr:colOff>
      <xdr:row>37</xdr:row>
      <xdr:rowOff>111163</xdr:rowOff>
    </xdr:to>
    <xdr:sp macro="" textlink="">
      <xdr:nvSpPr>
        <xdr:cNvPr id="314" name="楕円 313"/>
        <xdr:cNvSpPr/>
      </xdr:nvSpPr>
      <xdr:spPr>
        <a:xfrm>
          <a:off x="8699500" y="63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102290</xdr:rowOff>
    </xdr:from>
    <xdr:ext cx="534377" cy="259045"/>
    <xdr:sp macro="" textlink="">
      <xdr:nvSpPr>
        <xdr:cNvPr id="315" name="テキスト ボックス 314"/>
        <xdr:cNvSpPr txBox="1"/>
      </xdr:nvSpPr>
      <xdr:spPr>
        <a:xfrm>
          <a:off x="8483111" y="64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37554</xdr:rowOff>
    </xdr:from>
    <xdr:to>
      <xdr:col>41</xdr:col>
      <xdr:colOff>101600</xdr:colOff>
      <xdr:row>37</xdr:row>
      <xdr:rowOff>139154</xdr:rowOff>
    </xdr:to>
    <xdr:sp macro="" textlink="">
      <xdr:nvSpPr>
        <xdr:cNvPr id="316" name="楕円 315"/>
        <xdr:cNvSpPr/>
      </xdr:nvSpPr>
      <xdr:spPr>
        <a:xfrm>
          <a:off x="7810500" y="63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130281</xdr:rowOff>
    </xdr:from>
    <xdr:ext cx="534377" cy="259045"/>
    <xdr:sp macro="" textlink="">
      <xdr:nvSpPr>
        <xdr:cNvPr id="317" name="テキスト ボックス 316"/>
        <xdr:cNvSpPr txBox="1"/>
      </xdr:nvSpPr>
      <xdr:spPr>
        <a:xfrm>
          <a:off x="7594111" y="64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39637</xdr:rowOff>
    </xdr:from>
    <xdr:to>
      <xdr:col>36</xdr:col>
      <xdr:colOff>165100</xdr:colOff>
      <xdr:row>37</xdr:row>
      <xdr:rowOff>141237</xdr:rowOff>
    </xdr:to>
    <xdr:sp macro="" textlink="">
      <xdr:nvSpPr>
        <xdr:cNvPr id="318" name="楕円 317"/>
        <xdr:cNvSpPr/>
      </xdr:nvSpPr>
      <xdr:spPr>
        <a:xfrm>
          <a:off x="6921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132363</xdr:rowOff>
    </xdr:from>
    <xdr:ext cx="534377" cy="259045"/>
    <xdr:sp macro="" textlink="">
      <xdr:nvSpPr>
        <xdr:cNvPr id="319" name="テキスト ボックス 318"/>
        <xdr:cNvSpPr txBox="1"/>
      </xdr:nvSpPr>
      <xdr:spPr>
        <a:xfrm>
          <a:off x="6705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19434</xdr:rowOff>
    </xdr:from>
    <xdr:to>
      <xdr:col>55</xdr:col>
      <xdr:colOff>0</xdr:colOff>
      <xdr:row>58</xdr:row>
      <xdr:rowOff>13143</xdr:rowOff>
    </xdr:to>
    <xdr:cxnSp macro="">
      <xdr:nvCxnSpPr>
        <xdr:cNvPr id="350" name="直線コネクタ 349"/>
        <xdr:cNvCxnSpPr/>
      </xdr:nvCxnSpPr>
      <xdr:spPr>
        <a:xfrm>
          <a:off x="9639300" y="9792084"/>
          <a:ext cx="838200" cy="16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114706</xdr:rowOff>
    </xdr:from>
    <xdr:to>
      <xdr:col>50</xdr:col>
      <xdr:colOff>114300</xdr:colOff>
      <xdr:row>57</xdr:row>
      <xdr:rowOff>19434</xdr:rowOff>
    </xdr:to>
    <xdr:cxnSp macro="">
      <xdr:nvCxnSpPr>
        <xdr:cNvPr id="353" name="直線コネクタ 352"/>
        <xdr:cNvCxnSpPr/>
      </xdr:nvCxnSpPr>
      <xdr:spPr>
        <a:xfrm>
          <a:off x="8750300" y="9715906"/>
          <a:ext cx="889000" cy="7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114706</xdr:rowOff>
    </xdr:from>
    <xdr:to>
      <xdr:col>45</xdr:col>
      <xdr:colOff>177800</xdr:colOff>
      <xdr:row>58</xdr:row>
      <xdr:rowOff>6709</xdr:rowOff>
    </xdr:to>
    <xdr:cxnSp macro="">
      <xdr:nvCxnSpPr>
        <xdr:cNvPr id="356" name="直線コネクタ 355"/>
        <xdr:cNvCxnSpPr/>
      </xdr:nvCxnSpPr>
      <xdr:spPr>
        <a:xfrm flipV="1">
          <a:off x="7861300" y="9715906"/>
          <a:ext cx="889000" cy="2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56896</xdr:rowOff>
    </xdr:from>
    <xdr:to>
      <xdr:col>46</xdr:col>
      <xdr:colOff>38100</xdr:colOff>
      <xdr:row>56</xdr:row>
      <xdr:rowOff>158496</xdr:rowOff>
    </xdr:to>
    <xdr:sp macro="" textlink="">
      <xdr:nvSpPr>
        <xdr:cNvPr id="357" name="フローチャート: 判断 356"/>
        <xdr:cNvSpPr/>
      </xdr:nvSpPr>
      <xdr:spPr>
        <a:xfrm>
          <a:off x="86995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3573</xdr:rowOff>
    </xdr:from>
    <xdr:ext cx="534377" cy="259045"/>
    <xdr:sp macro="" textlink="">
      <xdr:nvSpPr>
        <xdr:cNvPr id="358" name="テキスト ボックス 357"/>
        <xdr:cNvSpPr txBox="1"/>
      </xdr:nvSpPr>
      <xdr:spPr>
        <a:xfrm>
          <a:off x="8483111" y="9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107261</xdr:rowOff>
    </xdr:from>
    <xdr:to>
      <xdr:col>41</xdr:col>
      <xdr:colOff>50800</xdr:colOff>
      <xdr:row>58</xdr:row>
      <xdr:rowOff>6709</xdr:rowOff>
    </xdr:to>
    <xdr:cxnSp macro="">
      <xdr:nvCxnSpPr>
        <xdr:cNvPr id="359" name="直線コネクタ 358"/>
        <xdr:cNvCxnSpPr/>
      </xdr:nvCxnSpPr>
      <xdr:spPr>
        <a:xfrm>
          <a:off x="6972300" y="9708461"/>
          <a:ext cx="889000" cy="2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133793</xdr:rowOff>
    </xdr:from>
    <xdr:to>
      <xdr:col>55</xdr:col>
      <xdr:colOff>50800</xdr:colOff>
      <xdr:row>58</xdr:row>
      <xdr:rowOff>63943</xdr:rowOff>
    </xdr:to>
    <xdr:sp macro="" textlink="">
      <xdr:nvSpPr>
        <xdr:cNvPr id="369" name="楕円 368"/>
        <xdr:cNvSpPr/>
      </xdr:nvSpPr>
      <xdr:spPr>
        <a:xfrm>
          <a:off x="10426700" y="9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48720</xdr:rowOff>
    </xdr:from>
    <xdr:ext cx="534377" cy="259045"/>
    <xdr:sp macro="" textlink="">
      <xdr:nvSpPr>
        <xdr:cNvPr id="370" name="普通建設事業費該当値テキスト"/>
        <xdr:cNvSpPr txBox="1"/>
      </xdr:nvSpPr>
      <xdr:spPr>
        <a:xfrm>
          <a:off x="10528300" y="98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140084</xdr:rowOff>
    </xdr:from>
    <xdr:to>
      <xdr:col>50</xdr:col>
      <xdr:colOff>165100</xdr:colOff>
      <xdr:row>57</xdr:row>
      <xdr:rowOff>70234</xdr:rowOff>
    </xdr:to>
    <xdr:sp macro="" textlink="">
      <xdr:nvSpPr>
        <xdr:cNvPr id="371" name="楕円 370"/>
        <xdr:cNvSpPr/>
      </xdr:nvSpPr>
      <xdr:spPr>
        <a:xfrm>
          <a:off x="95885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61361</xdr:rowOff>
    </xdr:from>
    <xdr:ext cx="534377" cy="259045"/>
    <xdr:sp macro="" textlink="">
      <xdr:nvSpPr>
        <xdr:cNvPr id="372" name="テキスト ボックス 371"/>
        <xdr:cNvSpPr txBox="1"/>
      </xdr:nvSpPr>
      <xdr:spPr>
        <a:xfrm>
          <a:off x="9372111" y="98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63906</xdr:rowOff>
    </xdr:from>
    <xdr:to>
      <xdr:col>46</xdr:col>
      <xdr:colOff>38100</xdr:colOff>
      <xdr:row>56</xdr:row>
      <xdr:rowOff>165506</xdr:rowOff>
    </xdr:to>
    <xdr:sp macro="" textlink="">
      <xdr:nvSpPr>
        <xdr:cNvPr id="373" name="楕円 372"/>
        <xdr:cNvSpPr/>
      </xdr:nvSpPr>
      <xdr:spPr>
        <a:xfrm>
          <a:off x="8699500" y="96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156633</xdr:rowOff>
    </xdr:from>
    <xdr:ext cx="534377" cy="259045"/>
    <xdr:sp macro="" textlink="">
      <xdr:nvSpPr>
        <xdr:cNvPr id="374" name="テキスト ボックス 373"/>
        <xdr:cNvSpPr txBox="1"/>
      </xdr:nvSpPr>
      <xdr:spPr>
        <a:xfrm>
          <a:off x="8483111" y="97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127359</xdr:rowOff>
    </xdr:from>
    <xdr:to>
      <xdr:col>41</xdr:col>
      <xdr:colOff>101600</xdr:colOff>
      <xdr:row>58</xdr:row>
      <xdr:rowOff>57509</xdr:rowOff>
    </xdr:to>
    <xdr:sp macro="" textlink="">
      <xdr:nvSpPr>
        <xdr:cNvPr id="375" name="楕円 374"/>
        <xdr:cNvSpPr/>
      </xdr:nvSpPr>
      <xdr:spPr>
        <a:xfrm>
          <a:off x="7810500" y="99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48636</xdr:rowOff>
    </xdr:from>
    <xdr:ext cx="534377" cy="259045"/>
    <xdr:sp macro="" textlink="">
      <xdr:nvSpPr>
        <xdr:cNvPr id="376" name="テキスト ボックス 375"/>
        <xdr:cNvSpPr txBox="1"/>
      </xdr:nvSpPr>
      <xdr:spPr>
        <a:xfrm>
          <a:off x="7594111" y="999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56461</xdr:rowOff>
    </xdr:from>
    <xdr:to>
      <xdr:col>36</xdr:col>
      <xdr:colOff>165100</xdr:colOff>
      <xdr:row>56</xdr:row>
      <xdr:rowOff>158061</xdr:rowOff>
    </xdr:to>
    <xdr:sp macro="" textlink="">
      <xdr:nvSpPr>
        <xdr:cNvPr id="377" name="楕円 376"/>
        <xdr:cNvSpPr/>
      </xdr:nvSpPr>
      <xdr:spPr>
        <a:xfrm>
          <a:off x="6921500" y="9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149188</xdr:rowOff>
    </xdr:from>
    <xdr:ext cx="534377" cy="259045"/>
    <xdr:sp macro="" textlink="">
      <xdr:nvSpPr>
        <xdr:cNvPr id="378" name="テキスト ボックス 377"/>
        <xdr:cNvSpPr txBox="1"/>
      </xdr:nvSpPr>
      <xdr:spPr>
        <a:xfrm>
          <a:off x="6705111" y="97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81211</xdr:rowOff>
    </xdr:from>
    <xdr:to>
      <xdr:col>55</xdr:col>
      <xdr:colOff>0</xdr:colOff>
      <xdr:row>77</xdr:row>
      <xdr:rowOff>169255</xdr:rowOff>
    </xdr:to>
    <xdr:cxnSp macro="">
      <xdr:nvCxnSpPr>
        <xdr:cNvPr id="409" name="直線コネクタ 408"/>
        <xdr:cNvCxnSpPr/>
      </xdr:nvCxnSpPr>
      <xdr:spPr>
        <a:xfrm>
          <a:off x="9639300" y="13282861"/>
          <a:ext cx="8382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170790</xdr:rowOff>
    </xdr:from>
    <xdr:to>
      <xdr:col>50</xdr:col>
      <xdr:colOff>114300</xdr:colOff>
      <xdr:row>77</xdr:row>
      <xdr:rowOff>81211</xdr:rowOff>
    </xdr:to>
    <xdr:cxnSp macro="">
      <xdr:nvCxnSpPr>
        <xdr:cNvPr id="412" name="直線コネクタ 411"/>
        <xdr:cNvCxnSpPr/>
      </xdr:nvCxnSpPr>
      <xdr:spPr>
        <a:xfrm>
          <a:off x="8750300" y="13200990"/>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170790</xdr:rowOff>
    </xdr:from>
    <xdr:to>
      <xdr:col>45</xdr:col>
      <xdr:colOff>177800</xdr:colOff>
      <xdr:row>77</xdr:row>
      <xdr:rowOff>40422</xdr:rowOff>
    </xdr:to>
    <xdr:cxnSp macro="">
      <xdr:nvCxnSpPr>
        <xdr:cNvPr id="415" name="直線コネクタ 414"/>
        <xdr:cNvCxnSpPr/>
      </xdr:nvCxnSpPr>
      <xdr:spPr>
        <a:xfrm flipV="1">
          <a:off x="7861300" y="13200990"/>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36584</xdr:rowOff>
    </xdr:from>
    <xdr:to>
      <xdr:col>46</xdr:col>
      <xdr:colOff>38100</xdr:colOff>
      <xdr:row>76</xdr:row>
      <xdr:rowOff>138184</xdr:rowOff>
    </xdr:to>
    <xdr:sp macro="" textlink="">
      <xdr:nvSpPr>
        <xdr:cNvPr id="416" name="フローチャート: 判断 415"/>
        <xdr:cNvSpPr/>
      </xdr:nvSpPr>
      <xdr:spPr>
        <a:xfrm>
          <a:off x="8699500" y="130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154710</xdr:rowOff>
    </xdr:from>
    <xdr:ext cx="534377" cy="259045"/>
    <xdr:sp macro="" textlink="">
      <xdr:nvSpPr>
        <xdr:cNvPr id="417" name="テキスト ボックス 416"/>
        <xdr:cNvSpPr txBox="1"/>
      </xdr:nvSpPr>
      <xdr:spPr>
        <a:xfrm>
          <a:off x="8483111" y="128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118455</xdr:rowOff>
    </xdr:from>
    <xdr:to>
      <xdr:col>55</xdr:col>
      <xdr:colOff>50800</xdr:colOff>
      <xdr:row>78</xdr:row>
      <xdr:rowOff>48605</xdr:rowOff>
    </xdr:to>
    <xdr:sp macro="" textlink="">
      <xdr:nvSpPr>
        <xdr:cNvPr id="425" name="楕円 424"/>
        <xdr:cNvSpPr/>
      </xdr:nvSpPr>
      <xdr:spPr>
        <a:xfrm>
          <a:off x="10426700" y="133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96882</xdr:rowOff>
    </xdr:from>
    <xdr:ext cx="469744" cy="259045"/>
    <xdr:sp macro="" textlink="">
      <xdr:nvSpPr>
        <xdr:cNvPr id="426" name="普通建設事業費 （ うち新規整備　）該当値テキスト"/>
        <xdr:cNvSpPr txBox="1"/>
      </xdr:nvSpPr>
      <xdr:spPr>
        <a:xfrm>
          <a:off x="10528300" y="132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30411</xdr:rowOff>
    </xdr:from>
    <xdr:to>
      <xdr:col>50</xdr:col>
      <xdr:colOff>165100</xdr:colOff>
      <xdr:row>77</xdr:row>
      <xdr:rowOff>132011</xdr:rowOff>
    </xdr:to>
    <xdr:sp macro="" textlink="">
      <xdr:nvSpPr>
        <xdr:cNvPr id="427" name="楕円 426"/>
        <xdr:cNvSpPr/>
      </xdr:nvSpPr>
      <xdr:spPr>
        <a:xfrm>
          <a:off x="9588500" y="132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148538</xdr:rowOff>
    </xdr:from>
    <xdr:ext cx="534377" cy="259045"/>
    <xdr:sp macro="" textlink="">
      <xdr:nvSpPr>
        <xdr:cNvPr id="428" name="テキスト ボックス 427"/>
        <xdr:cNvSpPr txBox="1"/>
      </xdr:nvSpPr>
      <xdr:spPr>
        <a:xfrm>
          <a:off x="9372111" y="130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119990</xdr:rowOff>
    </xdr:from>
    <xdr:to>
      <xdr:col>46</xdr:col>
      <xdr:colOff>38100</xdr:colOff>
      <xdr:row>77</xdr:row>
      <xdr:rowOff>50140</xdr:rowOff>
    </xdr:to>
    <xdr:sp macro="" textlink="">
      <xdr:nvSpPr>
        <xdr:cNvPr id="429" name="楕円 428"/>
        <xdr:cNvSpPr/>
      </xdr:nvSpPr>
      <xdr:spPr>
        <a:xfrm>
          <a:off x="86995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41267</xdr:rowOff>
    </xdr:from>
    <xdr:ext cx="534377" cy="259045"/>
    <xdr:sp macro="" textlink="">
      <xdr:nvSpPr>
        <xdr:cNvPr id="430" name="テキスト ボックス 429"/>
        <xdr:cNvSpPr txBox="1"/>
      </xdr:nvSpPr>
      <xdr:spPr>
        <a:xfrm>
          <a:off x="8483111" y="13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161072</xdr:rowOff>
    </xdr:from>
    <xdr:to>
      <xdr:col>41</xdr:col>
      <xdr:colOff>101600</xdr:colOff>
      <xdr:row>77</xdr:row>
      <xdr:rowOff>91222</xdr:rowOff>
    </xdr:to>
    <xdr:sp macro="" textlink="">
      <xdr:nvSpPr>
        <xdr:cNvPr id="431" name="楕円 430"/>
        <xdr:cNvSpPr/>
      </xdr:nvSpPr>
      <xdr:spPr>
        <a:xfrm>
          <a:off x="78105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82349</xdr:rowOff>
    </xdr:from>
    <xdr:ext cx="534377" cy="259045"/>
    <xdr:sp macro="" textlink="">
      <xdr:nvSpPr>
        <xdr:cNvPr id="432" name="テキスト ボックス 431"/>
        <xdr:cNvSpPr txBox="1"/>
      </xdr:nvSpPr>
      <xdr:spPr>
        <a:xfrm>
          <a:off x="7594111" y="132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114021</xdr:rowOff>
    </xdr:from>
    <xdr:to>
      <xdr:col>55</xdr:col>
      <xdr:colOff>0</xdr:colOff>
      <xdr:row>98</xdr:row>
      <xdr:rowOff>95619</xdr:rowOff>
    </xdr:to>
    <xdr:cxnSp macro="">
      <xdr:nvCxnSpPr>
        <xdr:cNvPr id="461" name="直線コネクタ 460"/>
        <xdr:cNvCxnSpPr/>
      </xdr:nvCxnSpPr>
      <xdr:spPr>
        <a:xfrm>
          <a:off x="9639300" y="16744671"/>
          <a:ext cx="838200" cy="1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66472</xdr:rowOff>
    </xdr:from>
    <xdr:to>
      <xdr:col>50</xdr:col>
      <xdr:colOff>114300</xdr:colOff>
      <xdr:row>97</xdr:row>
      <xdr:rowOff>114021</xdr:rowOff>
    </xdr:to>
    <xdr:cxnSp macro="">
      <xdr:nvCxnSpPr>
        <xdr:cNvPr id="464" name="直線コネクタ 463"/>
        <xdr:cNvCxnSpPr/>
      </xdr:nvCxnSpPr>
      <xdr:spPr>
        <a:xfrm>
          <a:off x="8750300" y="1669712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66472</xdr:rowOff>
    </xdr:from>
    <xdr:to>
      <xdr:col>45</xdr:col>
      <xdr:colOff>177800</xdr:colOff>
      <xdr:row>98</xdr:row>
      <xdr:rowOff>91554</xdr:rowOff>
    </xdr:to>
    <xdr:cxnSp macro="">
      <xdr:nvCxnSpPr>
        <xdr:cNvPr id="467" name="直線コネクタ 466"/>
        <xdr:cNvCxnSpPr/>
      </xdr:nvCxnSpPr>
      <xdr:spPr>
        <a:xfrm flipV="1">
          <a:off x="7861300" y="16697122"/>
          <a:ext cx="889000" cy="19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73622</xdr:rowOff>
    </xdr:from>
    <xdr:to>
      <xdr:col>46</xdr:col>
      <xdr:colOff>38100</xdr:colOff>
      <xdr:row>98</xdr:row>
      <xdr:rowOff>3772</xdr:rowOff>
    </xdr:to>
    <xdr:sp macro="" textlink="">
      <xdr:nvSpPr>
        <xdr:cNvPr id="468" name="フローチャート: 判断 467"/>
        <xdr:cNvSpPr/>
      </xdr:nvSpPr>
      <xdr:spPr>
        <a:xfrm>
          <a:off x="8699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166349</xdr:rowOff>
    </xdr:from>
    <xdr:ext cx="534377" cy="259045"/>
    <xdr:sp macro="" textlink="">
      <xdr:nvSpPr>
        <xdr:cNvPr id="469" name="テキスト ボックス 468"/>
        <xdr:cNvSpPr txBox="1"/>
      </xdr:nvSpPr>
      <xdr:spPr>
        <a:xfrm>
          <a:off x="8483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44819</xdr:rowOff>
    </xdr:from>
    <xdr:to>
      <xdr:col>55</xdr:col>
      <xdr:colOff>50800</xdr:colOff>
      <xdr:row>98</xdr:row>
      <xdr:rowOff>146419</xdr:rowOff>
    </xdr:to>
    <xdr:sp macro="" textlink="">
      <xdr:nvSpPr>
        <xdr:cNvPr id="477" name="楕円 476"/>
        <xdr:cNvSpPr/>
      </xdr:nvSpPr>
      <xdr:spPr>
        <a:xfrm>
          <a:off x="10426700" y="168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131196</xdr:rowOff>
    </xdr:from>
    <xdr:ext cx="469744" cy="259045"/>
    <xdr:sp macro="" textlink="">
      <xdr:nvSpPr>
        <xdr:cNvPr id="478" name="普通建設事業費 （ うち更新整備　）該当値テキスト"/>
        <xdr:cNvSpPr txBox="1"/>
      </xdr:nvSpPr>
      <xdr:spPr>
        <a:xfrm>
          <a:off x="10528300" y="167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63221</xdr:rowOff>
    </xdr:from>
    <xdr:to>
      <xdr:col>50</xdr:col>
      <xdr:colOff>165100</xdr:colOff>
      <xdr:row>97</xdr:row>
      <xdr:rowOff>164821</xdr:rowOff>
    </xdr:to>
    <xdr:sp macro="" textlink="">
      <xdr:nvSpPr>
        <xdr:cNvPr id="479" name="楕円 478"/>
        <xdr:cNvSpPr/>
      </xdr:nvSpPr>
      <xdr:spPr>
        <a:xfrm>
          <a:off x="9588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155948</xdr:rowOff>
    </xdr:from>
    <xdr:ext cx="534377" cy="259045"/>
    <xdr:sp macro="" textlink="">
      <xdr:nvSpPr>
        <xdr:cNvPr id="480" name="テキスト ボックス 479"/>
        <xdr:cNvSpPr txBox="1"/>
      </xdr:nvSpPr>
      <xdr:spPr>
        <a:xfrm>
          <a:off x="9372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15672</xdr:rowOff>
    </xdr:from>
    <xdr:to>
      <xdr:col>46</xdr:col>
      <xdr:colOff>38100</xdr:colOff>
      <xdr:row>97</xdr:row>
      <xdr:rowOff>117272</xdr:rowOff>
    </xdr:to>
    <xdr:sp macro="" textlink="">
      <xdr:nvSpPr>
        <xdr:cNvPr id="481" name="楕円 480"/>
        <xdr:cNvSpPr/>
      </xdr:nvSpPr>
      <xdr:spPr>
        <a:xfrm>
          <a:off x="8699500" y="166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133799</xdr:rowOff>
    </xdr:from>
    <xdr:ext cx="534377" cy="259045"/>
    <xdr:sp macro="" textlink="">
      <xdr:nvSpPr>
        <xdr:cNvPr id="482" name="テキスト ボックス 481"/>
        <xdr:cNvSpPr txBox="1"/>
      </xdr:nvSpPr>
      <xdr:spPr>
        <a:xfrm>
          <a:off x="8483111" y="164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40754</xdr:rowOff>
    </xdr:from>
    <xdr:to>
      <xdr:col>41</xdr:col>
      <xdr:colOff>101600</xdr:colOff>
      <xdr:row>98</xdr:row>
      <xdr:rowOff>142354</xdr:rowOff>
    </xdr:to>
    <xdr:sp macro="" textlink="">
      <xdr:nvSpPr>
        <xdr:cNvPr id="483" name="楕円 482"/>
        <xdr:cNvSpPr/>
      </xdr:nvSpPr>
      <xdr:spPr>
        <a:xfrm>
          <a:off x="7810500" y="168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133481</xdr:rowOff>
    </xdr:from>
    <xdr:ext cx="469744" cy="259045"/>
    <xdr:sp macro="" textlink="">
      <xdr:nvSpPr>
        <xdr:cNvPr id="484" name="テキスト ボックス 483"/>
        <xdr:cNvSpPr txBox="1"/>
      </xdr:nvSpPr>
      <xdr:spPr>
        <a:xfrm>
          <a:off x="7626428" y="169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166479</xdr:rowOff>
    </xdr:from>
    <xdr:to>
      <xdr:col>81</xdr:col>
      <xdr:colOff>50800</xdr:colOff>
      <xdr:row>39</xdr:row>
      <xdr:rowOff>98878</xdr:rowOff>
    </xdr:to>
    <xdr:cxnSp macro="">
      <xdr:nvCxnSpPr>
        <xdr:cNvPr id="518" name="直線コネクタ 517"/>
        <xdr:cNvCxnSpPr/>
      </xdr:nvCxnSpPr>
      <xdr:spPr>
        <a:xfrm>
          <a:off x="14592300" y="6681579"/>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161907</xdr:rowOff>
    </xdr:from>
    <xdr:to>
      <xdr:col>76</xdr:col>
      <xdr:colOff>114300</xdr:colOff>
      <xdr:row>38</xdr:row>
      <xdr:rowOff>166479</xdr:rowOff>
    </xdr:to>
    <xdr:cxnSp macro="">
      <xdr:nvCxnSpPr>
        <xdr:cNvPr id="521" name="直線コネクタ 520"/>
        <xdr:cNvCxnSpPr/>
      </xdr:nvCxnSpPr>
      <xdr:spPr>
        <a:xfrm>
          <a:off x="13703300" y="66770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55590</xdr:rowOff>
    </xdr:from>
    <xdr:to>
      <xdr:col>76</xdr:col>
      <xdr:colOff>165100</xdr:colOff>
      <xdr:row>38</xdr:row>
      <xdr:rowOff>157190</xdr:rowOff>
    </xdr:to>
    <xdr:sp macro="" textlink="">
      <xdr:nvSpPr>
        <xdr:cNvPr id="522" name="フローチャート: 判断 521"/>
        <xdr:cNvSpPr/>
      </xdr:nvSpPr>
      <xdr:spPr>
        <a:xfrm>
          <a:off x="14541500" y="657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2267</xdr:rowOff>
    </xdr:from>
    <xdr:ext cx="378565" cy="259045"/>
    <xdr:sp macro="" textlink="">
      <xdr:nvSpPr>
        <xdr:cNvPr id="523" name="テキスト ボックス 522"/>
        <xdr:cNvSpPr txBox="1"/>
      </xdr:nvSpPr>
      <xdr:spPr>
        <a:xfrm>
          <a:off x="14403017" y="634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161907</xdr:rowOff>
    </xdr:from>
    <xdr:to>
      <xdr:col>71</xdr:col>
      <xdr:colOff>177800</xdr:colOff>
      <xdr:row>39</xdr:row>
      <xdr:rowOff>98878</xdr:rowOff>
    </xdr:to>
    <xdr:cxnSp macro="">
      <xdr:nvCxnSpPr>
        <xdr:cNvPr id="524" name="直線コネクタ 523"/>
        <xdr:cNvCxnSpPr/>
      </xdr:nvCxnSpPr>
      <xdr:spPr>
        <a:xfrm flipV="1">
          <a:off x="12814300" y="6677007"/>
          <a:ext cx="889000" cy="10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115679</xdr:rowOff>
    </xdr:from>
    <xdr:to>
      <xdr:col>76</xdr:col>
      <xdr:colOff>165100</xdr:colOff>
      <xdr:row>39</xdr:row>
      <xdr:rowOff>45829</xdr:rowOff>
    </xdr:to>
    <xdr:sp macro="" textlink="">
      <xdr:nvSpPr>
        <xdr:cNvPr id="538" name="楕円 537"/>
        <xdr:cNvSpPr/>
      </xdr:nvSpPr>
      <xdr:spPr>
        <a:xfrm>
          <a:off x="14541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36956</xdr:rowOff>
    </xdr:from>
    <xdr:ext cx="378565" cy="259045"/>
    <xdr:sp macro="" textlink="">
      <xdr:nvSpPr>
        <xdr:cNvPr id="539" name="テキスト ボックス 538"/>
        <xdr:cNvSpPr txBox="1"/>
      </xdr:nvSpPr>
      <xdr:spPr>
        <a:xfrm>
          <a:off x="14403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111107</xdr:rowOff>
    </xdr:from>
    <xdr:to>
      <xdr:col>72</xdr:col>
      <xdr:colOff>38100</xdr:colOff>
      <xdr:row>39</xdr:row>
      <xdr:rowOff>41257</xdr:rowOff>
    </xdr:to>
    <xdr:sp macro="" textlink="">
      <xdr:nvSpPr>
        <xdr:cNvPr id="540" name="楕円 539"/>
        <xdr:cNvSpPr/>
      </xdr:nvSpPr>
      <xdr:spPr>
        <a:xfrm>
          <a:off x="13652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32384</xdr:rowOff>
    </xdr:from>
    <xdr:ext cx="378565" cy="259045"/>
    <xdr:sp macro="" textlink="">
      <xdr:nvSpPr>
        <xdr:cNvPr id="541" name="テキスト ボックス 540"/>
        <xdr:cNvSpPr txBox="1"/>
      </xdr:nvSpPr>
      <xdr:spPr>
        <a:xfrm>
          <a:off x="13514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38145</xdr:rowOff>
    </xdr:from>
    <xdr:to>
      <xdr:col>85</xdr:col>
      <xdr:colOff>127000</xdr:colOff>
      <xdr:row>76</xdr:row>
      <xdr:rowOff>73253</xdr:rowOff>
    </xdr:to>
    <xdr:cxnSp macro="">
      <xdr:nvCxnSpPr>
        <xdr:cNvPr id="621" name="直線コネクタ 620"/>
        <xdr:cNvCxnSpPr/>
      </xdr:nvCxnSpPr>
      <xdr:spPr>
        <a:xfrm flipV="1">
          <a:off x="15481300" y="13068345"/>
          <a:ext cx="8382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73253</xdr:rowOff>
    </xdr:from>
    <xdr:to>
      <xdr:col>81</xdr:col>
      <xdr:colOff>50800</xdr:colOff>
      <xdr:row>76</xdr:row>
      <xdr:rowOff>106248</xdr:rowOff>
    </xdr:to>
    <xdr:cxnSp macro="">
      <xdr:nvCxnSpPr>
        <xdr:cNvPr id="624" name="直線コネクタ 623"/>
        <xdr:cNvCxnSpPr/>
      </xdr:nvCxnSpPr>
      <xdr:spPr>
        <a:xfrm flipV="1">
          <a:off x="14592300" y="1310345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103715</xdr:rowOff>
    </xdr:from>
    <xdr:to>
      <xdr:col>76</xdr:col>
      <xdr:colOff>114300</xdr:colOff>
      <xdr:row>76</xdr:row>
      <xdr:rowOff>106248</xdr:rowOff>
    </xdr:to>
    <xdr:cxnSp macro="">
      <xdr:nvCxnSpPr>
        <xdr:cNvPr id="627" name="直線コネクタ 626"/>
        <xdr:cNvCxnSpPr/>
      </xdr:nvCxnSpPr>
      <xdr:spPr>
        <a:xfrm>
          <a:off x="13703300" y="1313391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165786</xdr:rowOff>
    </xdr:from>
    <xdr:to>
      <xdr:col>76</xdr:col>
      <xdr:colOff>165100</xdr:colOff>
      <xdr:row>75</xdr:row>
      <xdr:rowOff>95936</xdr:rowOff>
    </xdr:to>
    <xdr:sp macro="" textlink="">
      <xdr:nvSpPr>
        <xdr:cNvPr id="628" name="フローチャート: 判断 627"/>
        <xdr:cNvSpPr/>
      </xdr:nvSpPr>
      <xdr:spPr>
        <a:xfrm>
          <a:off x="14541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112463</xdr:rowOff>
    </xdr:from>
    <xdr:ext cx="534377" cy="259045"/>
    <xdr:sp macro="" textlink="">
      <xdr:nvSpPr>
        <xdr:cNvPr id="629" name="テキスト ボックス 628"/>
        <xdr:cNvSpPr txBox="1"/>
      </xdr:nvSpPr>
      <xdr:spPr>
        <a:xfrm>
          <a:off x="14325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103715</xdr:rowOff>
    </xdr:from>
    <xdr:to>
      <xdr:col>71</xdr:col>
      <xdr:colOff>177800</xdr:colOff>
      <xdr:row>76</xdr:row>
      <xdr:rowOff>112801</xdr:rowOff>
    </xdr:to>
    <xdr:cxnSp macro="">
      <xdr:nvCxnSpPr>
        <xdr:cNvPr id="630" name="直線コネクタ 629"/>
        <xdr:cNvCxnSpPr/>
      </xdr:nvCxnSpPr>
      <xdr:spPr>
        <a:xfrm flipV="1">
          <a:off x="12814300" y="13133915"/>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158795</xdr:rowOff>
    </xdr:from>
    <xdr:to>
      <xdr:col>85</xdr:col>
      <xdr:colOff>177800</xdr:colOff>
      <xdr:row>76</xdr:row>
      <xdr:rowOff>88945</xdr:rowOff>
    </xdr:to>
    <xdr:sp macro="" textlink="">
      <xdr:nvSpPr>
        <xdr:cNvPr id="640" name="楕円 639"/>
        <xdr:cNvSpPr/>
      </xdr:nvSpPr>
      <xdr:spPr>
        <a:xfrm>
          <a:off x="16268700" y="130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137222</xdr:rowOff>
    </xdr:from>
    <xdr:ext cx="534377" cy="259045"/>
    <xdr:sp macro="" textlink="">
      <xdr:nvSpPr>
        <xdr:cNvPr id="641" name="公債費該当値テキスト"/>
        <xdr:cNvSpPr txBox="1"/>
      </xdr:nvSpPr>
      <xdr:spPr>
        <a:xfrm>
          <a:off x="16370300" y="129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22453</xdr:rowOff>
    </xdr:from>
    <xdr:to>
      <xdr:col>81</xdr:col>
      <xdr:colOff>101600</xdr:colOff>
      <xdr:row>76</xdr:row>
      <xdr:rowOff>124053</xdr:rowOff>
    </xdr:to>
    <xdr:sp macro="" textlink="">
      <xdr:nvSpPr>
        <xdr:cNvPr id="642" name="楕円 641"/>
        <xdr:cNvSpPr/>
      </xdr:nvSpPr>
      <xdr:spPr>
        <a:xfrm>
          <a:off x="15430500" y="130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115180</xdr:rowOff>
    </xdr:from>
    <xdr:ext cx="534377" cy="259045"/>
    <xdr:sp macro="" textlink="">
      <xdr:nvSpPr>
        <xdr:cNvPr id="643" name="テキスト ボックス 642"/>
        <xdr:cNvSpPr txBox="1"/>
      </xdr:nvSpPr>
      <xdr:spPr>
        <a:xfrm>
          <a:off x="15214111" y="131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55448</xdr:rowOff>
    </xdr:from>
    <xdr:to>
      <xdr:col>76</xdr:col>
      <xdr:colOff>165100</xdr:colOff>
      <xdr:row>76</xdr:row>
      <xdr:rowOff>157048</xdr:rowOff>
    </xdr:to>
    <xdr:sp macro="" textlink="">
      <xdr:nvSpPr>
        <xdr:cNvPr id="644" name="楕円 643"/>
        <xdr:cNvSpPr/>
      </xdr:nvSpPr>
      <xdr:spPr>
        <a:xfrm>
          <a:off x="14541500" y="130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148175</xdr:rowOff>
    </xdr:from>
    <xdr:ext cx="534377" cy="259045"/>
    <xdr:sp macro="" textlink="">
      <xdr:nvSpPr>
        <xdr:cNvPr id="645" name="テキスト ボックス 644"/>
        <xdr:cNvSpPr txBox="1"/>
      </xdr:nvSpPr>
      <xdr:spPr>
        <a:xfrm>
          <a:off x="14325111" y="131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52915</xdr:rowOff>
    </xdr:from>
    <xdr:to>
      <xdr:col>72</xdr:col>
      <xdr:colOff>38100</xdr:colOff>
      <xdr:row>76</xdr:row>
      <xdr:rowOff>154515</xdr:rowOff>
    </xdr:to>
    <xdr:sp macro="" textlink="">
      <xdr:nvSpPr>
        <xdr:cNvPr id="646" name="楕円 645"/>
        <xdr:cNvSpPr/>
      </xdr:nvSpPr>
      <xdr:spPr>
        <a:xfrm>
          <a:off x="13652500" y="130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145642</xdr:rowOff>
    </xdr:from>
    <xdr:ext cx="534377" cy="259045"/>
    <xdr:sp macro="" textlink="">
      <xdr:nvSpPr>
        <xdr:cNvPr id="647" name="テキスト ボックス 646"/>
        <xdr:cNvSpPr txBox="1"/>
      </xdr:nvSpPr>
      <xdr:spPr>
        <a:xfrm>
          <a:off x="13436111" y="131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62001</xdr:rowOff>
    </xdr:from>
    <xdr:to>
      <xdr:col>67</xdr:col>
      <xdr:colOff>101600</xdr:colOff>
      <xdr:row>76</xdr:row>
      <xdr:rowOff>163601</xdr:rowOff>
    </xdr:to>
    <xdr:sp macro="" textlink="">
      <xdr:nvSpPr>
        <xdr:cNvPr id="648" name="楕円 647"/>
        <xdr:cNvSpPr/>
      </xdr:nvSpPr>
      <xdr:spPr>
        <a:xfrm>
          <a:off x="127635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154728</xdr:rowOff>
    </xdr:from>
    <xdr:ext cx="534377" cy="259045"/>
    <xdr:sp macro="" textlink="">
      <xdr:nvSpPr>
        <xdr:cNvPr id="649" name="テキスト ボックス 648"/>
        <xdr:cNvSpPr txBox="1"/>
      </xdr:nvSpPr>
      <xdr:spPr>
        <a:xfrm>
          <a:off x="12547111" y="131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138488</xdr:rowOff>
    </xdr:from>
    <xdr:to>
      <xdr:col>85</xdr:col>
      <xdr:colOff>127000</xdr:colOff>
      <xdr:row>98</xdr:row>
      <xdr:rowOff>139410</xdr:rowOff>
    </xdr:to>
    <xdr:cxnSp macro="">
      <xdr:nvCxnSpPr>
        <xdr:cNvPr id="678" name="直線コネクタ 677"/>
        <xdr:cNvCxnSpPr/>
      </xdr:nvCxnSpPr>
      <xdr:spPr>
        <a:xfrm>
          <a:off x="15481300" y="16940588"/>
          <a:ext cx="8382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138488</xdr:rowOff>
    </xdr:from>
    <xdr:to>
      <xdr:col>81</xdr:col>
      <xdr:colOff>50800</xdr:colOff>
      <xdr:row>98</xdr:row>
      <xdr:rowOff>152296</xdr:rowOff>
    </xdr:to>
    <xdr:cxnSp macro="">
      <xdr:nvCxnSpPr>
        <xdr:cNvPr id="681" name="直線コネクタ 680"/>
        <xdr:cNvCxnSpPr/>
      </xdr:nvCxnSpPr>
      <xdr:spPr>
        <a:xfrm flipV="1">
          <a:off x="14592300" y="16940588"/>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147983</xdr:rowOff>
    </xdr:from>
    <xdr:to>
      <xdr:col>76</xdr:col>
      <xdr:colOff>114300</xdr:colOff>
      <xdr:row>98</xdr:row>
      <xdr:rowOff>152296</xdr:rowOff>
    </xdr:to>
    <xdr:cxnSp macro="">
      <xdr:nvCxnSpPr>
        <xdr:cNvPr id="684" name="直線コネクタ 683"/>
        <xdr:cNvCxnSpPr/>
      </xdr:nvCxnSpPr>
      <xdr:spPr>
        <a:xfrm>
          <a:off x="13703300" y="16950083"/>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76853</xdr:rowOff>
    </xdr:from>
    <xdr:to>
      <xdr:col>76</xdr:col>
      <xdr:colOff>165100</xdr:colOff>
      <xdr:row>99</xdr:row>
      <xdr:rowOff>7003</xdr:rowOff>
    </xdr:to>
    <xdr:sp macro="" textlink="">
      <xdr:nvSpPr>
        <xdr:cNvPr id="685" name="フローチャート: 判断 684"/>
        <xdr:cNvSpPr/>
      </xdr:nvSpPr>
      <xdr:spPr>
        <a:xfrm>
          <a:off x="14541500" y="168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23530</xdr:rowOff>
    </xdr:from>
    <xdr:ext cx="534377" cy="259045"/>
    <xdr:sp macro="" textlink="">
      <xdr:nvSpPr>
        <xdr:cNvPr id="686" name="テキスト ボックス 685"/>
        <xdr:cNvSpPr txBox="1"/>
      </xdr:nvSpPr>
      <xdr:spPr>
        <a:xfrm>
          <a:off x="14325111" y="16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9413</xdr:rowOff>
    </xdr:from>
    <xdr:to>
      <xdr:col>71</xdr:col>
      <xdr:colOff>177800</xdr:colOff>
      <xdr:row>98</xdr:row>
      <xdr:rowOff>147983</xdr:rowOff>
    </xdr:to>
    <xdr:cxnSp macro="">
      <xdr:nvCxnSpPr>
        <xdr:cNvPr id="687" name="直線コネクタ 686"/>
        <xdr:cNvCxnSpPr/>
      </xdr:nvCxnSpPr>
      <xdr:spPr>
        <a:xfrm>
          <a:off x="12814300" y="16811513"/>
          <a:ext cx="889000" cy="1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88610</xdr:rowOff>
    </xdr:from>
    <xdr:to>
      <xdr:col>85</xdr:col>
      <xdr:colOff>177800</xdr:colOff>
      <xdr:row>99</xdr:row>
      <xdr:rowOff>18760</xdr:rowOff>
    </xdr:to>
    <xdr:sp macro="" textlink="">
      <xdr:nvSpPr>
        <xdr:cNvPr id="697" name="楕円 696"/>
        <xdr:cNvSpPr/>
      </xdr:nvSpPr>
      <xdr:spPr>
        <a:xfrm>
          <a:off x="16268700" y="168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534377" cy="259045"/>
    <xdr:sp macro="" textlink="">
      <xdr:nvSpPr>
        <xdr:cNvPr id="698" name="積立金該当値テキスト"/>
        <xdr:cNvSpPr txBox="1"/>
      </xdr:nvSpPr>
      <xdr:spPr>
        <a:xfrm>
          <a:off x="16370300" y="168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87688</xdr:rowOff>
    </xdr:from>
    <xdr:to>
      <xdr:col>81</xdr:col>
      <xdr:colOff>101600</xdr:colOff>
      <xdr:row>99</xdr:row>
      <xdr:rowOff>17838</xdr:rowOff>
    </xdr:to>
    <xdr:sp macro="" textlink="">
      <xdr:nvSpPr>
        <xdr:cNvPr id="699" name="楕円 698"/>
        <xdr:cNvSpPr/>
      </xdr:nvSpPr>
      <xdr:spPr>
        <a:xfrm>
          <a:off x="15430500" y="16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34365</xdr:rowOff>
    </xdr:from>
    <xdr:ext cx="534377" cy="259045"/>
    <xdr:sp macro="" textlink="">
      <xdr:nvSpPr>
        <xdr:cNvPr id="700" name="テキスト ボックス 699"/>
        <xdr:cNvSpPr txBox="1"/>
      </xdr:nvSpPr>
      <xdr:spPr>
        <a:xfrm>
          <a:off x="15214111" y="16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101496</xdr:rowOff>
    </xdr:from>
    <xdr:to>
      <xdr:col>76</xdr:col>
      <xdr:colOff>165100</xdr:colOff>
      <xdr:row>99</xdr:row>
      <xdr:rowOff>31646</xdr:rowOff>
    </xdr:to>
    <xdr:sp macro="" textlink="">
      <xdr:nvSpPr>
        <xdr:cNvPr id="701" name="楕円 700"/>
        <xdr:cNvSpPr/>
      </xdr:nvSpPr>
      <xdr:spPr>
        <a:xfrm>
          <a:off x="14541500" y="169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22773</xdr:rowOff>
    </xdr:from>
    <xdr:ext cx="469744" cy="259045"/>
    <xdr:sp macro="" textlink="">
      <xdr:nvSpPr>
        <xdr:cNvPr id="702" name="テキスト ボックス 701"/>
        <xdr:cNvSpPr txBox="1"/>
      </xdr:nvSpPr>
      <xdr:spPr>
        <a:xfrm>
          <a:off x="14357428" y="1699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97183</xdr:rowOff>
    </xdr:from>
    <xdr:to>
      <xdr:col>72</xdr:col>
      <xdr:colOff>38100</xdr:colOff>
      <xdr:row>99</xdr:row>
      <xdr:rowOff>27333</xdr:rowOff>
    </xdr:to>
    <xdr:sp macro="" textlink="">
      <xdr:nvSpPr>
        <xdr:cNvPr id="703" name="楕円 702"/>
        <xdr:cNvSpPr/>
      </xdr:nvSpPr>
      <xdr:spPr>
        <a:xfrm>
          <a:off x="13652500" y="168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18460</xdr:rowOff>
    </xdr:from>
    <xdr:ext cx="469744" cy="259045"/>
    <xdr:sp macro="" textlink="">
      <xdr:nvSpPr>
        <xdr:cNvPr id="704" name="テキスト ボックス 703"/>
        <xdr:cNvSpPr txBox="1"/>
      </xdr:nvSpPr>
      <xdr:spPr>
        <a:xfrm>
          <a:off x="13468428" y="169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130063</xdr:rowOff>
    </xdr:from>
    <xdr:to>
      <xdr:col>67</xdr:col>
      <xdr:colOff>101600</xdr:colOff>
      <xdr:row>98</xdr:row>
      <xdr:rowOff>60213</xdr:rowOff>
    </xdr:to>
    <xdr:sp macro="" textlink="">
      <xdr:nvSpPr>
        <xdr:cNvPr id="705" name="楕円 704"/>
        <xdr:cNvSpPr/>
      </xdr:nvSpPr>
      <xdr:spPr>
        <a:xfrm>
          <a:off x="12763500" y="167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76740</xdr:rowOff>
    </xdr:from>
    <xdr:ext cx="534377" cy="259045"/>
    <xdr:sp macro="" textlink="">
      <xdr:nvSpPr>
        <xdr:cNvPr id="706" name="テキスト ボックス 705"/>
        <xdr:cNvSpPr txBox="1"/>
      </xdr:nvSpPr>
      <xdr:spPr>
        <a:xfrm>
          <a:off x="12547111" y="165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53957</xdr:rowOff>
    </xdr:from>
    <xdr:to>
      <xdr:col>107</xdr:col>
      <xdr:colOff>101600</xdr:colOff>
      <xdr:row>38</xdr:row>
      <xdr:rowOff>155557</xdr:rowOff>
    </xdr:to>
    <xdr:sp macro="" textlink="">
      <xdr:nvSpPr>
        <xdr:cNvPr id="744" name="フローチャート: 判断 743"/>
        <xdr:cNvSpPr/>
      </xdr:nvSpPr>
      <xdr:spPr>
        <a:xfrm>
          <a:off x="20383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634</xdr:rowOff>
    </xdr:from>
    <xdr:ext cx="469744" cy="259045"/>
    <xdr:sp macro="" textlink="">
      <xdr:nvSpPr>
        <xdr:cNvPr id="745" name="テキスト ボックス 744"/>
        <xdr:cNvSpPr txBox="1"/>
      </xdr:nvSpPr>
      <xdr:spPr>
        <a:xfrm>
          <a:off x="20199428" y="634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91792</xdr:rowOff>
    </xdr:from>
    <xdr:to>
      <xdr:col>116</xdr:col>
      <xdr:colOff>63500</xdr:colOff>
      <xdr:row>59</xdr:row>
      <xdr:rowOff>95155</xdr:rowOff>
    </xdr:to>
    <xdr:cxnSp macro="">
      <xdr:nvCxnSpPr>
        <xdr:cNvPr id="796" name="直線コネクタ 795"/>
        <xdr:cNvCxnSpPr/>
      </xdr:nvCxnSpPr>
      <xdr:spPr>
        <a:xfrm>
          <a:off x="21323300" y="10207342"/>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91563</xdr:rowOff>
    </xdr:from>
    <xdr:to>
      <xdr:col>111</xdr:col>
      <xdr:colOff>177800</xdr:colOff>
      <xdr:row>59</xdr:row>
      <xdr:rowOff>91792</xdr:rowOff>
    </xdr:to>
    <xdr:cxnSp macro="">
      <xdr:nvCxnSpPr>
        <xdr:cNvPr id="799" name="直線コネクタ 798"/>
        <xdr:cNvCxnSpPr/>
      </xdr:nvCxnSpPr>
      <xdr:spPr>
        <a:xfrm>
          <a:off x="20434300" y="10207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91563</xdr:rowOff>
    </xdr:from>
    <xdr:to>
      <xdr:col>107</xdr:col>
      <xdr:colOff>50800</xdr:colOff>
      <xdr:row>59</xdr:row>
      <xdr:rowOff>91629</xdr:rowOff>
    </xdr:to>
    <xdr:cxnSp macro="">
      <xdr:nvCxnSpPr>
        <xdr:cNvPr id="802" name="直線コネクタ 801"/>
        <xdr:cNvCxnSpPr/>
      </xdr:nvCxnSpPr>
      <xdr:spPr>
        <a:xfrm flipV="1">
          <a:off x="19545300" y="1020711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54447</xdr:rowOff>
    </xdr:from>
    <xdr:to>
      <xdr:col>107</xdr:col>
      <xdr:colOff>101600</xdr:colOff>
      <xdr:row>58</xdr:row>
      <xdr:rowOff>156047</xdr:rowOff>
    </xdr:to>
    <xdr:sp macro="" textlink="">
      <xdr:nvSpPr>
        <xdr:cNvPr id="803" name="フローチャート: 判断 802"/>
        <xdr:cNvSpPr/>
      </xdr:nvSpPr>
      <xdr:spPr>
        <a:xfrm>
          <a:off x="20383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1124</xdr:rowOff>
    </xdr:from>
    <xdr:ext cx="469744" cy="259045"/>
    <xdr:sp macro="" textlink="">
      <xdr:nvSpPr>
        <xdr:cNvPr id="804" name="テキスト ボックス 803"/>
        <xdr:cNvSpPr txBox="1"/>
      </xdr:nvSpPr>
      <xdr:spPr>
        <a:xfrm>
          <a:off x="20199428"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91629</xdr:rowOff>
    </xdr:from>
    <xdr:to>
      <xdr:col>102</xdr:col>
      <xdr:colOff>114300</xdr:colOff>
      <xdr:row>59</xdr:row>
      <xdr:rowOff>91727</xdr:rowOff>
    </xdr:to>
    <xdr:cxnSp macro="">
      <xdr:nvCxnSpPr>
        <xdr:cNvPr id="805" name="直線コネクタ 804"/>
        <xdr:cNvCxnSpPr/>
      </xdr:nvCxnSpPr>
      <xdr:spPr>
        <a:xfrm flipV="1">
          <a:off x="18656300" y="1020717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44355</xdr:rowOff>
    </xdr:from>
    <xdr:to>
      <xdr:col>116</xdr:col>
      <xdr:colOff>114300</xdr:colOff>
      <xdr:row>59</xdr:row>
      <xdr:rowOff>145955</xdr:rowOff>
    </xdr:to>
    <xdr:sp macro="" textlink="">
      <xdr:nvSpPr>
        <xdr:cNvPr id="815" name="楕円 814"/>
        <xdr:cNvSpPr/>
      </xdr:nvSpPr>
      <xdr:spPr>
        <a:xfrm>
          <a:off x="22110700" y="10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130732</xdr:rowOff>
    </xdr:from>
    <xdr:ext cx="378565" cy="259045"/>
    <xdr:sp macro="" textlink="">
      <xdr:nvSpPr>
        <xdr:cNvPr id="816" name="貸付金該当値テキスト"/>
        <xdr:cNvSpPr txBox="1"/>
      </xdr:nvSpPr>
      <xdr:spPr>
        <a:xfrm>
          <a:off x="22212300" y="10074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40992</xdr:rowOff>
    </xdr:from>
    <xdr:to>
      <xdr:col>112</xdr:col>
      <xdr:colOff>38100</xdr:colOff>
      <xdr:row>59</xdr:row>
      <xdr:rowOff>142592</xdr:rowOff>
    </xdr:to>
    <xdr:sp macro="" textlink="">
      <xdr:nvSpPr>
        <xdr:cNvPr id="817" name="楕円 816"/>
        <xdr:cNvSpPr/>
      </xdr:nvSpPr>
      <xdr:spPr>
        <a:xfrm>
          <a:off x="21272500" y="101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133719</xdr:rowOff>
    </xdr:from>
    <xdr:ext cx="378565" cy="259045"/>
    <xdr:sp macro="" textlink="">
      <xdr:nvSpPr>
        <xdr:cNvPr id="818" name="テキスト ボックス 817"/>
        <xdr:cNvSpPr txBox="1"/>
      </xdr:nvSpPr>
      <xdr:spPr>
        <a:xfrm>
          <a:off x="21134017" y="1024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40763</xdr:rowOff>
    </xdr:from>
    <xdr:to>
      <xdr:col>107</xdr:col>
      <xdr:colOff>101600</xdr:colOff>
      <xdr:row>59</xdr:row>
      <xdr:rowOff>142363</xdr:rowOff>
    </xdr:to>
    <xdr:sp macro="" textlink="">
      <xdr:nvSpPr>
        <xdr:cNvPr id="819" name="楕円 818"/>
        <xdr:cNvSpPr/>
      </xdr:nvSpPr>
      <xdr:spPr>
        <a:xfrm>
          <a:off x="203835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133490</xdr:rowOff>
    </xdr:from>
    <xdr:ext cx="378565" cy="259045"/>
    <xdr:sp macro="" textlink="">
      <xdr:nvSpPr>
        <xdr:cNvPr id="820" name="テキスト ボックス 819"/>
        <xdr:cNvSpPr txBox="1"/>
      </xdr:nvSpPr>
      <xdr:spPr>
        <a:xfrm>
          <a:off x="20245017" y="1024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40829</xdr:rowOff>
    </xdr:from>
    <xdr:to>
      <xdr:col>102</xdr:col>
      <xdr:colOff>165100</xdr:colOff>
      <xdr:row>59</xdr:row>
      <xdr:rowOff>142429</xdr:rowOff>
    </xdr:to>
    <xdr:sp macro="" textlink="">
      <xdr:nvSpPr>
        <xdr:cNvPr id="821" name="楕円 820"/>
        <xdr:cNvSpPr/>
      </xdr:nvSpPr>
      <xdr:spPr>
        <a:xfrm>
          <a:off x="19494500" y="101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133556</xdr:rowOff>
    </xdr:from>
    <xdr:ext cx="378565" cy="259045"/>
    <xdr:sp macro="" textlink="">
      <xdr:nvSpPr>
        <xdr:cNvPr id="822" name="テキスト ボックス 821"/>
        <xdr:cNvSpPr txBox="1"/>
      </xdr:nvSpPr>
      <xdr:spPr>
        <a:xfrm>
          <a:off x="19356017" y="10249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40927</xdr:rowOff>
    </xdr:from>
    <xdr:to>
      <xdr:col>98</xdr:col>
      <xdr:colOff>38100</xdr:colOff>
      <xdr:row>59</xdr:row>
      <xdr:rowOff>142527</xdr:rowOff>
    </xdr:to>
    <xdr:sp macro="" textlink="">
      <xdr:nvSpPr>
        <xdr:cNvPr id="823" name="楕円 822"/>
        <xdr:cNvSpPr/>
      </xdr:nvSpPr>
      <xdr:spPr>
        <a:xfrm>
          <a:off x="18605500" y="101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133654</xdr:rowOff>
    </xdr:from>
    <xdr:ext cx="378565" cy="259045"/>
    <xdr:sp macro="" textlink="">
      <xdr:nvSpPr>
        <xdr:cNvPr id="824" name="テキスト ボックス 823"/>
        <xdr:cNvSpPr txBox="1"/>
      </xdr:nvSpPr>
      <xdr:spPr>
        <a:xfrm>
          <a:off x="18467017" y="1024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129832</xdr:rowOff>
    </xdr:from>
    <xdr:to>
      <xdr:col>116</xdr:col>
      <xdr:colOff>63500</xdr:colOff>
      <xdr:row>75</xdr:row>
      <xdr:rowOff>166408</xdr:rowOff>
    </xdr:to>
    <xdr:cxnSp macro="">
      <xdr:nvCxnSpPr>
        <xdr:cNvPr id="854" name="直線コネクタ 853"/>
        <xdr:cNvCxnSpPr/>
      </xdr:nvCxnSpPr>
      <xdr:spPr>
        <a:xfrm flipV="1">
          <a:off x="21323300" y="1298858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164998</xdr:rowOff>
    </xdr:from>
    <xdr:to>
      <xdr:col>111</xdr:col>
      <xdr:colOff>177800</xdr:colOff>
      <xdr:row>75</xdr:row>
      <xdr:rowOff>166408</xdr:rowOff>
    </xdr:to>
    <xdr:cxnSp macro="">
      <xdr:nvCxnSpPr>
        <xdr:cNvPr id="857" name="直線コネクタ 856"/>
        <xdr:cNvCxnSpPr/>
      </xdr:nvCxnSpPr>
      <xdr:spPr>
        <a:xfrm>
          <a:off x="20434300" y="1302374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164998</xdr:rowOff>
    </xdr:from>
    <xdr:to>
      <xdr:col>107</xdr:col>
      <xdr:colOff>50800</xdr:colOff>
      <xdr:row>76</xdr:row>
      <xdr:rowOff>158217</xdr:rowOff>
    </xdr:to>
    <xdr:cxnSp macro="">
      <xdr:nvCxnSpPr>
        <xdr:cNvPr id="860" name="直線コネクタ 859"/>
        <xdr:cNvCxnSpPr/>
      </xdr:nvCxnSpPr>
      <xdr:spPr>
        <a:xfrm flipV="1">
          <a:off x="19545300" y="13023748"/>
          <a:ext cx="889000" cy="1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36360</xdr:rowOff>
    </xdr:from>
    <xdr:to>
      <xdr:col>107</xdr:col>
      <xdr:colOff>101600</xdr:colOff>
      <xdr:row>74</xdr:row>
      <xdr:rowOff>137960</xdr:rowOff>
    </xdr:to>
    <xdr:sp macro="" textlink="">
      <xdr:nvSpPr>
        <xdr:cNvPr id="861" name="フローチャート: 判断 860"/>
        <xdr:cNvSpPr/>
      </xdr:nvSpPr>
      <xdr:spPr>
        <a:xfrm>
          <a:off x="203835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154487</xdr:rowOff>
    </xdr:from>
    <xdr:ext cx="534377" cy="259045"/>
    <xdr:sp macro="" textlink="">
      <xdr:nvSpPr>
        <xdr:cNvPr id="862" name="テキスト ボックス 861"/>
        <xdr:cNvSpPr txBox="1"/>
      </xdr:nvSpPr>
      <xdr:spPr>
        <a:xfrm>
          <a:off x="20167111" y="124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158217</xdr:rowOff>
    </xdr:from>
    <xdr:to>
      <xdr:col>102</xdr:col>
      <xdr:colOff>114300</xdr:colOff>
      <xdr:row>77</xdr:row>
      <xdr:rowOff>71158</xdr:rowOff>
    </xdr:to>
    <xdr:cxnSp macro="">
      <xdr:nvCxnSpPr>
        <xdr:cNvPr id="863" name="直線コネクタ 862"/>
        <xdr:cNvCxnSpPr/>
      </xdr:nvCxnSpPr>
      <xdr:spPr>
        <a:xfrm flipV="1">
          <a:off x="18656300" y="13188417"/>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79032</xdr:rowOff>
    </xdr:from>
    <xdr:to>
      <xdr:col>116</xdr:col>
      <xdr:colOff>114300</xdr:colOff>
      <xdr:row>76</xdr:row>
      <xdr:rowOff>9182</xdr:rowOff>
    </xdr:to>
    <xdr:sp macro="" textlink="">
      <xdr:nvSpPr>
        <xdr:cNvPr id="873" name="楕円 872"/>
        <xdr:cNvSpPr/>
      </xdr:nvSpPr>
      <xdr:spPr>
        <a:xfrm>
          <a:off x="22110700" y="12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57459</xdr:rowOff>
    </xdr:from>
    <xdr:ext cx="534377" cy="259045"/>
    <xdr:sp macro="" textlink="">
      <xdr:nvSpPr>
        <xdr:cNvPr id="874" name="繰出金該当値テキスト"/>
        <xdr:cNvSpPr txBox="1"/>
      </xdr:nvSpPr>
      <xdr:spPr>
        <a:xfrm>
          <a:off x="22212300" y="129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115608</xdr:rowOff>
    </xdr:from>
    <xdr:to>
      <xdr:col>112</xdr:col>
      <xdr:colOff>38100</xdr:colOff>
      <xdr:row>76</xdr:row>
      <xdr:rowOff>45758</xdr:rowOff>
    </xdr:to>
    <xdr:sp macro="" textlink="">
      <xdr:nvSpPr>
        <xdr:cNvPr id="875" name="楕円 874"/>
        <xdr:cNvSpPr/>
      </xdr:nvSpPr>
      <xdr:spPr>
        <a:xfrm>
          <a:off x="21272500" y="129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36885</xdr:rowOff>
    </xdr:from>
    <xdr:ext cx="534377" cy="259045"/>
    <xdr:sp macro="" textlink="">
      <xdr:nvSpPr>
        <xdr:cNvPr id="876" name="テキスト ボックス 875"/>
        <xdr:cNvSpPr txBox="1"/>
      </xdr:nvSpPr>
      <xdr:spPr>
        <a:xfrm>
          <a:off x="21056111" y="130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114198</xdr:rowOff>
    </xdr:from>
    <xdr:to>
      <xdr:col>107</xdr:col>
      <xdr:colOff>101600</xdr:colOff>
      <xdr:row>76</xdr:row>
      <xdr:rowOff>44348</xdr:rowOff>
    </xdr:to>
    <xdr:sp macro="" textlink="">
      <xdr:nvSpPr>
        <xdr:cNvPr id="877" name="楕円 876"/>
        <xdr:cNvSpPr/>
      </xdr:nvSpPr>
      <xdr:spPr>
        <a:xfrm>
          <a:off x="20383500" y="129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35475</xdr:rowOff>
    </xdr:from>
    <xdr:ext cx="534377" cy="259045"/>
    <xdr:sp macro="" textlink="">
      <xdr:nvSpPr>
        <xdr:cNvPr id="878" name="テキスト ボックス 877"/>
        <xdr:cNvSpPr txBox="1"/>
      </xdr:nvSpPr>
      <xdr:spPr>
        <a:xfrm>
          <a:off x="20167111" y="130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107417</xdr:rowOff>
    </xdr:from>
    <xdr:to>
      <xdr:col>102</xdr:col>
      <xdr:colOff>165100</xdr:colOff>
      <xdr:row>77</xdr:row>
      <xdr:rowOff>37567</xdr:rowOff>
    </xdr:to>
    <xdr:sp macro="" textlink="">
      <xdr:nvSpPr>
        <xdr:cNvPr id="879" name="楕円 878"/>
        <xdr:cNvSpPr/>
      </xdr:nvSpPr>
      <xdr:spPr>
        <a:xfrm>
          <a:off x="19494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28694</xdr:rowOff>
    </xdr:from>
    <xdr:ext cx="534377" cy="259045"/>
    <xdr:sp macro="" textlink="">
      <xdr:nvSpPr>
        <xdr:cNvPr id="880" name="テキスト ボックス 879"/>
        <xdr:cNvSpPr txBox="1"/>
      </xdr:nvSpPr>
      <xdr:spPr>
        <a:xfrm>
          <a:off x="19278111" y="132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20358</xdr:rowOff>
    </xdr:from>
    <xdr:to>
      <xdr:col>98</xdr:col>
      <xdr:colOff>38100</xdr:colOff>
      <xdr:row>77</xdr:row>
      <xdr:rowOff>121958</xdr:rowOff>
    </xdr:to>
    <xdr:sp macro="" textlink="">
      <xdr:nvSpPr>
        <xdr:cNvPr id="881" name="楕円 880"/>
        <xdr:cNvSpPr/>
      </xdr:nvSpPr>
      <xdr:spPr>
        <a:xfrm>
          <a:off x="18605500" y="132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113085</xdr:rowOff>
    </xdr:from>
    <xdr:ext cx="534377" cy="259045"/>
    <xdr:sp macro="" textlink="">
      <xdr:nvSpPr>
        <xdr:cNvPr id="882" name="テキスト ボックス 881"/>
        <xdr:cNvSpPr txBox="1"/>
      </xdr:nvSpPr>
      <xdr:spPr>
        <a:xfrm>
          <a:off x="18389111" y="133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a:t>
          </a:r>
          <a:r>
            <a:rPr kumimoji="1" lang="en-US" altLang="ja-JP" sz="1300">
              <a:latin typeface="ＭＳ Ｐゴシック" panose="020B0600070205080204" pitchFamily="50" charset="-128"/>
              <a:ea typeface="ＭＳ Ｐゴシック" panose="020B0600070205080204" pitchFamily="50" charset="-128"/>
            </a:rPr>
            <a:t>1,847,964</a:t>
          </a:r>
          <a:r>
            <a:rPr kumimoji="1" lang="ja-JP" altLang="en-US" sz="1300">
              <a:latin typeface="ＭＳ Ｐゴシック" panose="020B0600070205080204" pitchFamily="50" charset="-128"/>
              <a:ea typeface="ＭＳ Ｐゴシック" panose="020B0600070205080204" pitchFamily="50" charset="-128"/>
            </a:rPr>
            <a:t>千円減、前年度比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減であった。その要因として、普通建設事業費（うち更新整備）は西清掃センター焼却施設基幹的設備改良事業が</a:t>
          </a:r>
          <a:r>
            <a:rPr kumimoji="1" lang="en-US" altLang="ja-JP" sz="1300">
              <a:latin typeface="ＭＳ Ｐゴシック" panose="020B0600070205080204" pitchFamily="50" charset="-128"/>
              <a:ea typeface="ＭＳ Ｐゴシック" panose="020B0600070205080204" pitchFamily="50" charset="-128"/>
            </a:rPr>
            <a:t>1,081,936</a:t>
          </a:r>
          <a:r>
            <a:rPr kumimoji="1" lang="ja-JP" altLang="en-US" sz="1300">
              <a:latin typeface="ＭＳ Ｐゴシック" panose="020B0600070205080204" pitchFamily="50" charset="-128"/>
              <a:ea typeface="ＭＳ Ｐゴシック" panose="020B0600070205080204" pitchFamily="50" charset="-128"/>
            </a:rPr>
            <a:t>千円の皆減になったことに伴い、</a:t>
          </a:r>
          <a:r>
            <a:rPr kumimoji="1" lang="en-US" altLang="ja-JP" sz="1300">
              <a:latin typeface="ＭＳ Ｐゴシック" panose="020B0600070205080204" pitchFamily="50" charset="-128"/>
              <a:ea typeface="ＭＳ Ｐゴシック" panose="020B0600070205080204" pitchFamily="50" charset="-128"/>
            </a:rPr>
            <a:t>1,225,384</a:t>
          </a:r>
          <a:r>
            <a:rPr kumimoji="1" lang="ja-JP" altLang="en-US" sz="1300">
              <a:latin typeface="ＭＳ Ｐゴシック" panose="020B0600070205080204" pitchFamily="50" charset="-128"/>
              <a:ea typeface="ＭＳ Ｐゴシック" panose="020B0600070205080204" pitchFamily="50" charset="-128"/>
            </a:rPr>
            <a:t>千円の減となったこと。扶助費は年金生活者等支援臨時福祉給付金（繰越明許含）が</a:t>
          </a:r>
          <a:r>
            <a:rPr kumimoji="1" lang="en-US" altLang="ja-JP" sz="1300">
              <a:latin typeface="ＭＳ Ｐゴシック" panose="020B0600070205080204" pitchFamily="50" charset="-128"/>
              <a:ea typeface="ＭＳ Ｐゴシック" panose="020B0600070205080204" pitchFamily="50" charset="-128"/>
            </a:rPr>
            <a:t>239,850</a:t>
          </a:r>
          <a:r>
            <a:rPr kumimoji="1" lang="ja-JP" altLang="en-US" sz="1300">
              <a:latin typeface="ＭＳ Ｐゴシック" panose="020B0600070205080204" pitchFamily="50" charset="-128"/>
              <a:ea typeface="ＭＳ Ｐゴシック" panose="020B0600070205080204" pitchFamily="50" charset="-128"/>
            </a:rPr>
            <a:t>千円の皆減になったことに伴い、</a:t>
          </a:r>
          <a:r>
            <a:rPr kumimoji="1" lang="en-US" altLang="ja-JP" sz="1300">
              <a:latin typeface="ＭＳ Ｐゴシック" panose="020B0600070205080204" pitchFamily="50" charset="-128"/>
              <a:ea typeface="ＭＳ Ｐゴシック" panose="020B0600070205080204" pitchFamily="50" charset="-128"/>
            </a:rPr>
            <a:t>209,807</a:t>
          </a:r>
          <a:r>
            <a:rPr kumimoji="1" lang="ja-JP" altLang="en-US" sz="1300">
              <a:latin typeface="ＭＳ Ｐゴシック" panose="020B0600070205080204" pitchFamily="50" charset="-128"/>
              <a:ea typeface="ＭＳ Ｐゴシック" panose="020B0600070205080204" pitchFamily="50" charset="-128"/>
            </a:rPr>
            <a:t>千円の減となったことがあげられる。多くの項目で類似団体を下回っているが、引き続き行財政改革等による歳入歳出の見直しを進めるとともに、将来にわたって安定した市税収入を確保するため、様々な施策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101,364
98,755
41.02
30,006,376
28,570,647
1,381,567
18,304,517
30,629,378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13208</xdr:rowOff>
    </xdr:from>
    <xdr:to>
      <xdr:col>24</xdr:col>
      <xdr:colOff>63500</xdr:colOff>
      <xdr:row>37</xdr:row>
      <xdr:rowOff>76454</xdr:rowOff>
    </xdr:to>
    <xdr:cxnSp macro="">
      <xdr:nvCxnSpPr>
        <xdr:cNvPr id="61" name="直線コネクタ 60"/>
        <xdr:cNvCxnSpPr/>
      </xdr:nvCxnSpPr>
      <xdr:spPr>
        <a:xfrm flipV="1">
          <a:off x="3797300" y="6356858"/>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52070</xdr:rowOff>
    </xdr:from>
    <xdr:to>
      <xdr:col>19</xdr:col>
      <xdr:colOff>177800</xdr:colOff>
      <xdr:row>37</xdr:row>
      <xdr:rowOff>76454</xdr:rowOff>
    </xdr:to>
    <xdr:cxnSp macro="">
      <xdr:nvCxnSpPr>
        <xdr:cNvPr id="64" name="直線コネクタ 63"/>
        <xdr:cNvCxnSpPr/>
      </xdr:nvCxnSpPr>
      <xdr:spPr>
        <a:xfrm>
          <a:off x="2908300" y="6224270"/>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106172</xdr:rowOff>
    </xdr:from>
    <xdr:to>
      <xdr:col>15</xdr:col>
      <xdr:colOff>50800</xdr:colOff>
      <xdr:row>36</xdr:row>
      <xdr:rowOff>52070</xdr:rowOff>
    </xdr:to>
    <xdr:cxnSp macro="">
      <xdr:nvCxnSpPr>
        <xdr:cNvPr id="67" name="直線コネクタ 66"/>
        <xdr:cNvCxnSpPr/>
      </xdr:nvCxnSpPr>
      <xdr:spPr>
        <a:xfrm>
          <a:off x="2019300" y="6106922"/>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130810</xdr:rowOff>
    </xdr:from>
    <xdr:to>
      <xdr:col>15</xdr:col>
      <xdr:colOff>101600</xdr:colOff>
      <xdr:row>36</xdr:row>
      <xdr:rowOff>60960</xdr:rowOff>
    </xdr:to>
    <xdr:sp macro="" textlink="">
      <xdr:nvSpPr>
        <xdr:cNvPr id="68" name="フローチャート: 判断 67"/>
        <xdr:cNvSpPr/>
      </xdr:nvSpPr>
      <xdr:spPr>
        <a:xfrm>
          <a:off x="2857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77487</xdr:rowOff>
    </xdr:from>
    <xdr:ext cx="469744" cy="259045"/>
    <xdr:sp macro="" textlink="">
      <xdr:nvSpPr>
        <xdr:cNvPr id="69" name="テキスト ボックス 68"/>
        <xdr:cNvSpPr txBox="1"/>
      </xdr:nvSpPr>
      <xdr:spPr>
        <a:xfrm>
          <a:off x="2673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106172</xdr:rowOff>
    </xdr:from>
    <xdr:to>
      <xdr:col>10</xdr:col>
      <xdr:colOff>114300</xdr:colOff>
      <xdr:row>37</xdr:row>
      <xdr:rowOff>33020</xdr:rowOff>
    </xdr:to>
    <xdr:cxnSp macro="">
      <xdr:nvCxnSpPr>
        <xdr:cNvPr id="70" name="直線コネクタ 69"/>
        <xdr:cNvCxnSpPr/>
      </xdr:nvCxnSpPr>
      <xdr:spPr>
        <a:xfrm flipV="1">
          <a:off x="1130300" y="610692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133858</xdr:rowOff>
    </xdr:from>
    <xdr:to>
      <xdr:col>24</xdr:col>
      <xdr:colOff>114300</xdr:colOff>
      <xdr:row>37</xdr:row>
      <xdr:rowOff>64008</xdr:rowOff>
    </xdr:to>
    <xdr:sp macro="" textlink="">
      <xdr:nvSpPr>
        <xdr:cNvPr id="80" name="楕円 79"/>
        <xdr:cNvSpPr/>
      </xdr:nvSpPr>
      <xdr:spPr>
        <a:xfrm>
          <a:off x="4584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469744" cy="259045"/>
    <xdr:sp macro="" textlink="">
      <xdr:nvSpPr>
        <xdr:cNvPr id="81" name="議会費該当値テキスト"/>
        <xdr:cNvSpPr txBox="1"/>
      </xdr:nvSpPr>
      <xdr:spPr>
        <a:xfrm>
          <a:off x="4686300"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25654</xdr:rowOff>
    </xdr:from>
    <xdr:to>
      <xdr:col>20</xdr:col>
      <xdr:colOff>38100</xdr:colOff>
      <xdr:row>37</xdr:row>
      <xdr:rowOff>127254</xdr:rowOff>
    </xdr:to>
    <xdr:sp macro="" textlink="">
      <xdr:nvSpPr>
        <xdr:cNvPr id="82" name="楕円 81"/>
        <xdr:cNvSpPr/>
      </xdr:nvSpPr>
      <xdr:spPr>
        <a:xfrm>
          <a:off x="3746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118381</xdr:rowOff>
    </xdr:from>
    <xdr:ext cx="469744" cy="259045"/>
    <xdr:sp macro="" textlink="">
      <xdr:nvSpPr>
        <xdr:cNvPr id="83" name="テキスト ボックス 82"/>
        <xdr:cNvSpPr txBox="1"/>
      </xdr:nvSpPr>
      <xdr:spPr>
        <a:xfrm>
          <a:off x="3562428"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xdr:rowOff>
    </xdr:from>
    <xdr:to>
      <xdr:col>15</xdr:col>
      <xdr:colOff>101600</xdr:colOff>
      <xdr:row>36</xdr:row>
      <xdr:rowOff>102870</xdr:rowOff>
    </xdr:to>
    <xdr:sp macro="" textlink="">
      <xdr:nvSpPr>
        <xdr:cNvPr id="84" name="楕円 83"/>
        <xdr:cNvSpPr/>
      </xdr:nvSpPr>
      <xdr:spPr>
        <a:xfrm>
          <a:off x="2857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93997</xdr:rowOff>
    </xdr:from>
    <xdr:ext cx="469744" cy="259045"/>
    <xdr:sp macro="" textlink="">
      <xdr:nvSpPr>
        <xdr:cNvPr id="85" name="テキスト ボックス 84"/>
        <xdr:cNvSpPr txBox="1"/>
      </xdr:nvSpPr>
      <xdr:spPr>
        <a:xfrm>
          <a:off x="2673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55372</xdr:rowOff>
    </xdr:from>
    <xdr:to>
      <xdr:col>10</xdr:col>
      <xdr:colOff>165100</xdr:colOff>
      <xdr:row>35</xdr:row>
      <xdr:rowOff>156972</xdr:rowOff>
    </xdr:to>
    <xdr:sp macro="" textlink="">
      <xdr:nvSpPr>
        <xdr:cNvPr id="86" name="楕円 85"/>
        <xdr:cNvSpPr/>
      </xdr:nvSpPr>
      <xdr:spPr>
        <a:xfrm>
          <a:off x="1968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148099</xdr:rowOff>
    </xdr:from>
    <xdr:ext cx="469744" cy="259045"/>
    <xdr:sp macro="" textlink="">
      <xdr:nvSpPr>
        <xdr:cNvPr id="87" name="テキスト ボックス 86"/>
        <xdr:cNvSpPr txBox="1"/>
      </xdr:nvSpPr>
      <xdr:spPr>
        <a:xfrm>
          <a:off x="1784428"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153670</xdr:rowOff>
    </xdr:from>
    <xdr:to>
      <xdr:col>6</xdr:col>
      <xdr:colOff>38100</xdr:colOff>
      <xdr:row>37</xdr:row>
      <xdr:rowOff>83820</xdr:rowOff>
    </xdr:to>
    <xdr:sp macro="" textlink="">
      <xdr:nvSpPr>
        <xdr:cNvPr id="88" name="楕円 87"/>
        <xdr:cNvSpPr/>
      </xdr:nvSpPr>
      <xdr:spPr>
        <a:xfrm>
          <a:off x="107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74947</xdr:rowOff>
    </xdr:from>
    <xdr:ext cx="469744" cy="259045"/>
    <xdr:sp macro="" textlink="">
      <xdr:nvSpPr>
        <xdr:cNvPr id="89" name="テキスト ボックス 88"/>
        <xdr:cNvSpPr txBox="1"/>
      </xdr:nvSpPr>
      <xdr:spPr>
        <a:xfrm>
          <a:off x="895428"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105410</xdr:rowOff>
    </xdr:from>
    <xdr:to>
      <xdr:col>24</xdr:col>
      <xdr:colOff>63500</xdr:colOff>
      <xdr:row>57</xdr:row>
      <xdr:rowOff>108962</xdr:rowOff>
    </xdr:to>
    <xdr:cxnSp macro="">
      <xdr:nvCxnSpPr>
        <xdr:cNvPr id="116" name="直線コネクタ 115"/>
        <xdr:cNvCxnSpPr/>
      </xdr:nvCxnSpPr>
      <xdr:spPr>
        <a:xfrm>
          <a:off x="3797300" y="9878060"/>
          <a:ext cx="8382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105410</xdr:rowOff>
    </xdr:from>
    <xdr:to>
      <xdr:col>19</xdr:col>
      <xdr:colOff>177800</xdr:colOff>
      <xdr:row>57</xdr:row>
      <xdr:rowOff>109776</xdr:rowOff>
    </xdr:to>
    <xdr:cxnSp macro="">
      <xdr:nvCxnSpPr>
        <xdr:cNvPr id="119" name="直線コネクタ 118"/>
        <xdr:cNvCxnSpPr/>
      </xdr:nvCxnSpPr>
      <xdr:spPr>
        <a:xfrm flipV="1">
          <a:off x="2908300" y="9878060"/>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109776</xdr:rowOff>
    </xdr:from>
    <xdr:to>
      <xdr:col>15</xdr:col>
      <xdr:colOff>50800</xdr:colOff>
      <xdr:row>57</xdr:row>
      <xdr:rowOff>116315</xdr:rowOff>
    </xdr:to>
    <xdr:cxnSp macro="">
      <xdr:nvCxnSpPr>
        <xdr:cNvPr id="122" name="直線コネクタ 121"/>
        <xdr:cNvCxnSpPr/>
      </xdr:nvCxnSpPr>
      <xdr:spPr>
        <a:xfrm flipV="1">
          <a:off x="2019300" y="9882426"/>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3" name="フローチャート: 判断 122"/>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4" name="テキスト ボックス 123"/>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160686</xdr:rowOff>
    </xdr:from>
    <xdr:to>
      <xdr:col>10</xdr:col>
      <xdr:colOff>114300</xdr:colOff>
      <xdr:row>57</xdr:row>
      <xdr:rowOff>116315</xdr:rowOff>
    </xdr:to>
    <xdr:cxnSp macro="">
      <xdr:nvCxnSpPr>
        <xdr:cNvPr id="125" name="直線コネクタ 124"/>
        <xdr:cNvCxnSpPr/>
      </xdr:nvCxnSpPr>
      <xdr:spPr>
        <a:xfrm>
          <a:off x="1130300" y="9761886"/>
          <a:ext cx="889000" cy="1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58162</xdr:rowOff>
    </xdr:from>
    <xdr:to>
      <xdr:col>24</xdr:col>
      <xdr:colOff>114300</xdr:colOff>
      <xdr:row>57</xdr:row>
      <xdr:rowOff>159762</xdr:rowOff>
    </xdr:to>
    <xdr:sp macro="" textlink="">
      <xdr:nvSpPr>
        <xdr:cNvPr id="135" name="楕円 134"/>
        <xdr:cNvSpPr/>
      </xdr:nvSpPr>
      <xdr:spPr>
        <a:xfrm>
          <a:off x="4584700" y="98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22013</xdr:rowOff>
    </xdr:from>
    <xdr:ext cx="534377" cy="259045"/>
    <xdr:sp macro="" textlink="">
      <xdr:nvSpPr>
        <xdr:cNvPr id="136" name="総務費該当値テキスト"/>
        <xdr:cNvSpPr txBox="1"/>
      </xdr:nvSpPr>
      <xdr:spPr>
        <a:xfrm>
          <a:off x="4686300" y="97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54610</xdr:rowOff>
    </xdr:from>
    <xdr:to>
      <xdr:col>20</xdr:col>
      <xdr:colOff>38100</xdr:colOff>
      <xdr:row>57</xdr:row>
      <xdr:rowOff>156210</xdr:rowOff>
    </xdr:to>
    <xdr:sp macro="" textlink="">
      <xdr:nvSpPr>
        <xdr:cNvPr id="137" name="楕円 136"/>
        <xdr:cNvSpPr/>
      </xdr:nvSpPr>
      <xdr:spPr>
        <a:xfrm>
          <a:off x="3746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147337</xdr:rowOff>
    </xdr:from>
    <xdr:ext cx="534377" cy="259045"/>
    <xdr:sp macro="" textlink="">
      <xdr:nvSpPr>
        <xdr:cNvPr id="138" name="テキスト ボックス 137"/>
        <xdr:cNvSpPr txBox="1"/>
      </xdr:nvSpPr>
      <xdr:spPr>
        <a:xfrm>
          <a:off x="3530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58976</xdr:rowOff>
    </xdr:from>
    <xdr:to>
      <xdr:col>15</xdr:col>
      <xdr:colOff>101600</xdr:colOff>
      <xdr:row>57</xdr:row>
      <xdr:rowOff>160576</xdr:rowOff>
    </xdr:to>
    <xdr:sp macro="" textlink="">
      <xdr:nvSpPr>
        <xdr:cNvPr id="139" name="楕円 138"/>
        <xdr:cNvSpPr/>
      </xdr:nvSpPr>
      <xdr:spPr>
        <a:xfrm>
          <a:off x="2857500" y="98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151703</xdr:rowOff>
    </xdr:from>
    <xdr:ext cx="534377" cy="259045"/>
    <xdr:sp macro="" textlink="">
      <xdr:nvSpPr>
        <xdr:cNvPr id="140" name="テキスト ボックス 139"/>
        <xdr:cNvSpPr txBox="1"/>
      </xdr:nvSpPr>
      <xdr:spPr>
        <a:xfrm>
          <a:off x="2641111" y="992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65515</xdr:rowOff>
    </xdr:from>
    <xdr:to>
      <xdr:col>10</xdr:col>
      <xdr:colOff>165100</xdr:colOff>
      <xdr:row>57</xdr:row>
      <xdr:rowOff>167115</xdr:rowOff>
    </xdr:to>
    <xdr:sp macro="" textlink="">
      <xdr:nvSpPr>
        <xdr:cNvPr id="141" name="楕円 140"/>
        <xdr:cNvSpPr/>
      </xdr:nvSpPr>
      <xdr:spPr>
        <a:xfrm>
          <a:off x="1968500" y="98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158242</xdr:rowOff>
    </xdr:from>
    <xdr:ext cx="534377" cy="259045"/>
    <xdr:sp macro="" textlink="">
      <xdr:nvSpPr>
        <xdr:cNvPr id="142" name="テキスト ボックス 141"/>
        <xdr:cNvSpPr txBox="1"/>
      </xdr:nvSpPr>
      <xdr:spPr>
        <a:xfrm>
          <a:off x="1752111" y="99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109886</xdr:rowOff>
    </xdr:from>
    <xdr:to>
      <xdr:col>6</xdr:col>
      <xdr:colOff>38100</xdr:colOff>
      <xdr:row>57</xdr:row>
      <xdr:rowOff>40036</xdr:rowOff>
    </xdr:to>
    <xdr:sp macro="" textlink="">
      <xdr:nvSpPr>
        <xdr:cNvPr id="143" name="楕円 142"/>
        <xdr:cNvSpPr/>
      </xdr:nvSpPr>
      <xdr:spPr>
        <a:xfrm>
          <a:off x="1079500" y="97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56563</xdr:rowOff>
    </xdr:from>
    <xdr:ext cx="534377" cy="259045"/>
    <xdr:sp macro="" textlink="">
      <xdr:nvSpPr>
        <xdr:cNvPr id="144" name="テキスト ボックス 143"/>
        <xdr:cNvSpPr txBox="1"/>
      </xdr:nvSpPr>
      <xdr:spPr>
        <a:xfrm>
          <a:off x="863111" y="94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165847</xdr:rowOff>
    </xdr:from>
    <xdr:to>
      <xdr:col>24</xdr:col>
      <xdr:colOff>63500</xdr:colOff>
      <xdr:row>78</xdr:row>
      <xdr:rowOff>6066</xdr:rowOff>
    </xdr:to>
    <xdr:cxnSp macro="">
      <xdr:nvCxnSpPr>
        <xdr:cNvPr id="176" name="直線コネクタ 175"/>
        <xdr:cNvCxnSpPr/>
      </xdr:nvCxnSpPr>
      <xdr:spPr>
        <a:xfrm>
          <a:off x="3797300" y="13367497"/>
          <a:ext cx="8382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165847</xdr:rowOff>
    </xdr:from>
    <xdr:to>
      <xdr:col>19</xdr:col>
      <xdr:colOff>177800</xdr:colOff>
      <xdr:row>78</xdr:row>
      <xdr:rowOff>72589</xdr:rowOff>
    </xdr:to>
    <xdr:cxnSp macro="">
      <xdr:nvCxnSpPr>
        <xdr:cNvPr id="179" name="直線コネクタ 178"/>
        <xdr:cNvCxnSpPr/>
      </xdr:nvCxnSpPr>
      <xdr:spPr>
        <a:xfrm flipV="1">
          <a:off x="2908300" y="13367497"/>
          <a:ext cx="8890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72589</xdr:rowOff>
    </xdr:from>
    <xdr:to>
      <xdr:col>15</xdr:col>
      <xdr:colOff>50800</xdr:colOff>
      <xdr:row>78</xdr:row>
      <xdr:rowOff>152403</xdr:rowOff>
    </xdr:to>
    <xdr:cxnSp macro="">
      <xdr:nvCxnSpPr>
        <xdr:cNvPr id="182" name="直線コネクタ 181"/>
        <xdr:cNvCxnSpPr/>
      </xdr:nvCxnSpPr>
      <xdr:spPr>
        <a:xfrm flipV="1">
          <a:off x="2019300" y="13445689"/>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128023</xdr:rowOff>
    </xdr:from>
    <xdr:to>
      <xdr:col>15</xdr:col>
      <xdr:colOff>101600</xdr:colOff>
      <xdr:row>77</xdr:row>
      <xdr:rowOff>58173</xdr:rowOff>
    </xdr:to>
    <xdr:sp macro="" textlink="">
      <xdr:nvSpPr>
        <xdr:cNvPr id="183" name="フローチャート: 判断 182"/>
        <xdr:cNvSpPr/>
      </xdr:nvSpPr>
      <xdr:spPr>
        <a:xfrm>
          <a:off x="2857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74700</xdr:rowOff>
    </xdr:from>
    <xdr:ext cx="599010" cy="259045"/>
    <xdr:sp macro="" textlink="">
      <xdr:nvSpPr>
        <xdr:cNvPr id="184" name="テキスト ボックス 183"/>
        <xdr:cNvSpPr txBox="1"/>
      </xdr:nvSpPr>
      <xdr:spPr>
        <a:xfrm>
          <a:off x="2608795" y="1293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152403</xdr:rowOff>
    </xdr:from>
    <xdr:to>
      <xdr:col>10</xdr:col>
      <xdr:colOff>114300</xdr:colOff>
      <xdr:row>79</xdr:row>
      <xdr:rowOff>62390</xdr:rowOff>
    </xdr:to>
    <xdr:cxnSp macro="">
      <xdr:nvCxnSpPr>
        <xdr:cNvPr id="185" name="直線コネクタ 184"/>
        <xdr:cNvCxnSpPr/>
      </xdr:nvCxnSpPr>
      <xdr:spPr>
        <a:xfrm flipV="1">
          <a:off x="1130300" y="13525503"/>
          <a:ext cx="889000" cy="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126716</xdr:rowOff>
    </xdr:from>
    <xdr:to>
      <xdr:col>24</xdr:col>
      <xdr:colOff>114300</xdr:colOff>
      <xdr:row>78</xdr:row>
      <xdr:rowOff>56866</xdr:rowOff>
    </xdr:to>
    <xdr:sp macro="" textlink="">
      <xdr:nvSpPr>
        <xdr:cNvPr id="195" name="楕円 194"/>
        <xdr:cNvSpPr/>
      </xdr:nvSpPr>
      <xdr:spPr>
        <a:xfrm>
          <a:off x="4584700" y="133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41643</xdr:rowOff>
    </xdr:from>
    <xdr:ext cx="599010" cy="259045"/>
    <xdr:sp macro="" textlink="">
      <xdr:nvSpPr>
        <xdr:cNvPr id="196" name="民生費該当値テキスト"/>
        <xdr:cNvSpPr txBox="1"/>
      </xdr:nvSpPr>
      <xdr:spPr>
        <a:xfrm>
          <a:off x="4686300" y="1324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115047</xdr:rowOff>
    </xdr:from>
    <xdr:to>
      <xdr:col>20</xdr:col>
      <xdr:colOff>38100</xdr:colOff>
      <xdr:row>78</xdr:row>
      <xdr:rowOff>45197</xdr:rowOff>
    </xdr:to>
    <xdr:sp macro="" textlink="">
      <xdr:nvSpPr>
        <xdr:cNvPr id="197" name="楕円 196"/>
        <xdr:cNvSpPr/>
      </xdr:nvSpPr>
      <xdr:spPr>
        <a:xfrm>
          <a:off x="3746500" y="13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36324</xdr:rowOff>
    </xdr:from>
    <xdr:ext cx="599010" cy="259045"/>
    <xdr:sp macro="" textlink="">
      <xdr:nvSpPr>
        <xdr:cNvPr id="198" name="テキスト ボックス 197"/>
        <xdr:cNvSpPr txBox="1"/>
      </xdr:nvSpPr>
      <xdr:spPr>
        <a:xfrm>
          <a:off x="3497795" y="134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21789</xdr:rowOff>
    </xdr:from>
    <xdr:to>
      <xdr:col>15</xdr:col>
      <xdr:colOff>101600</xdr:colOff>
      <xdr:row>78</xdr:row>
      <xdr:rowOff>123389</xdr:rowOff>
    </xdr:to>
    <xdr:sp macro="" textlink="">
      <xdr:nvSpPr>
        <xdr:cNvPr id="199" name="楕円 198"/>
        <xdr:cNvSpPr/>
      </xdr:nvSpPr>
      <xdr:spPr>
        <a:xfrm>
          <a:off x="2857500" y="133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114516</xdr:rowOff>
    </xdr:from>
    <xdr:ext cx="599010" cy="259045"/>
    <xdr:sp macro="" textlink="">
      <xdr:nvSpPr>
        <xdr:cNvPr id="200" name="テキスト ボックス 199"/>
        <xdr:cNvSpPr txBox="1"/>
      </xdr:nvSpPr>
      <xdr:spPr>
        <a:xfrm>
          <a:off x="2608795" y="134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101603</xdr:rowOff>
    </xdr:from>
    <xdr:to>
      <xdr:col>10</xdr:col>
      <xdr:colOff>165100</xdr:colOff>
      <xdr:row>79</xdr:row>
      <xdr:rowOff>31753</xdr:rowOff>
    </xdr:to>
    <xdr:sp macro="" textlink="">
      <xdr:nvSpPr>
        <xdr:cNvPr id="201" name="楕円 200"/>
        <xdr:cNvSpPr/>
      </xdr:nvSpPr>
      <xdr:spPr>
        <a:xfrm>
          <a:off x="19685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22880</xdr:rowOff>
    </xdr:from>
    <xdr:ext cx="599010" cy="259045"/>
    <xdr:sp macro="" textlink="">
      <xdr:nvSpPr>
        <xdr:cNvPr id="202" name="テキスト ボックス 201"/>
        <xdr:cNvSpPr txBox="1"/>
      </xdr:nvSpPr>
      <xdr:spPr>
        <a:xfrm>
          <a:off x="1719795" y="1356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11590</xdr:rowOff>
    </xdr:from>
    <xdr:to>
      <xdr:col>6</xdr:col>
      <xdr:colOff>38100</xdr:colOff>
      <xdr:row>79</xdr:row>
      <xdr:rowOff>113190</xdr:rowOff>
    </xdr:to>
    <xdr:sp macro="" textlink="">
      <xdr:nvSpPr>
        <xdr:cNvPr id="203" name="楕円 202"/>
        <xdr:cNvSpPr/>
      </xdr:nvSpPr>
      <xdr:spPr>
        <a:xfrm>
          <a:off x="1079500" y="13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104317</xdr:rowOff>
    </xdr:from>
    <xdr:ext cx="534377" cy="259045"/>
    <xdr:sp macro="" textlink="">
      <xdr:nvSpPr>
        <xdr:cNvPr id="204" name="テキスト ボックス 203"/>
        <xdr:cNvSpPr txBox="1"/>
      </xdr:nvSpPr>
      <xdr:spPr>
        <a:xfrm>
          <a:off x="863111" y="13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95397</xdr:rowOff>
    </xdr:from>
    <xdr:to>
      <xdr:col>24</xdr:col>
      <xdr:colOff>63500</xdr:colOff>
      <xdr:row>98</xdr:row>
      <xdr:rowOff>58045</xdr:rowOff>
    </xdr:to>
    <xdr:cxnSp macro="">
      <xdr:nvCxnSpPr>
        <xdr:cNvPr id="232" name="直線コネクタ 231"/>
        <xdr:cNvCxnSpPr/>
      </xdr:nvCxnSpPr>
      <xdr:spPr>
        <a:xfrm>
          <a:off x="3797300" y="16554597"/>
          <a:ext cx="838200" cy="30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37675</xdr:rowOff>
    </xdr:from>
    <xdr:to>
      <xdr:col>19</xdr:col>
      <xdr:colOff>177800</xdr:colOff>
      <xdr:row>96</xdr:row>
      <xdr:rowOff>95397</xdr:rowOff>
    </xdr:to>
    <xdr:cxnSp macro="">
      <xdr:nvCxnSpPr>
        <xdr:cNvPr id="235" name="直線コネクタ 234"/>
        <xdr:cNvCxnSpPr/>
      </xdr:nvCxnSpPr>
      <xdr:spPr>
        <a:xfrm>
          <a:off x="2908300" y="16496875"/>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37675</xdr:rowOff>
    </xdr:from>
    <xdr:to>
      <xdr:col>15</xdr:col>
      <xdr:colOff>50800</xdr:colOff>
      <xdr:row>98</xdr:row>
      <xdr:rowOff>75051</xdr:rowOff>
    </xdr:to>
    <xdr:cxnSp macro="">
      <xdr:nvCxnSpPr>
        <xdr:cNvPr id="238" name="直線コネクタ 237"/>
        <xdr:cNvCxnSpPr/>
      </xdr:nvCxnSpPr>
      <xdr:spPr>
        <a:xfrm flipV="1">
          <a:off x="2019300" y="16496875"/>
          <a:ext cx="889000" cy="3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161023</xdr:rowOff>
    </xdr:from>
    <xdr:to>
      <xdr:col>15</xdr:col>
      <xdr:colOff>101600</xdr:colOff>
      <xdr:row>97</xdr:row>
      <xdr:rowOff>91173</xdr:rowOff>
    </xdr:to>
    <xdr:sp macro="" textlink="">
      <xdr:nvSpPr>
        <xdr:cNvPr id="239" name="フローチャート: 判断 238"/>
        <xdr:cNvSpPr/>
      </xdr:nvSpPr>
      <xdr:spPr>
        <a:xfrm>
          <a:off x="28575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82300</xdr:rowOff>
    </xdr:from>
    <xdr:ext cx="534377" cy="259045"/>
    <xdr:sp macro="" textlink="">
      <xdr:nvSpPr>
        <xdr:cNvPr id="240" name="テキスト ボックス 239"/>
        <xdr:cNvSpPr txBox="1"/>
      </xdr:nvSpPr>
      <xdr:spPr>
        <a:xfrm>
          <a:off x="2641111" y="167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75051</xdr:rowOff>
    </xdr:from>
    <xdr:to>
      <xdr:col>10</xdr:col>
      <xdr:colOff>114300</xdr:colOff>
      <xdr:row>98</xdr:row>
      <xdr:rowOff>101639</xdr:rowOff>
    </xdr:to>
    <xdr:cxnSp macro="">
      <xdr:nvCxnSpPr>
        <xdr:cNvPr id="241" name="直線コネクタ 240"/>
        <xdr:cNvCxnSpPr/>
      </xdr:nvCxnSpPr>
      <xdr:spPr>
        <a:xfrm flipV="1">
          <a:off x="1130300" y="16877151"/>
          <a:ext cx="889000" cy="2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7245</xdr:rowOff>
    </xdr:from>
    <xdr:to>
      <xdr:col>24</xdr:col>
      <xdr:colOff>114300</xdr:colOff>
      <xdr:row>98</xdr:row>
      <xdr:rowOff>108845</xdr:rowOff>
    </xdr:to>
    <xdr:sp macro="" textlink="">
      <xdr:nvSpPr>
        <xdr:cNvPr id="251" name="楕円 250"/>
        <xdr:cNvSpPr/>
      </xdr:nvSpPr>
      <xdr:spPr>
        <a:xfrm>
          <a:off x="45847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157122</xdr:rowOff>
    </xdr:from>
    <xdr:ext cx="534377" cy="259045"/>
    <xdr:sp macro="" textlink="">
      <xdr:nvSpPr>
        <xdr:cNvPr id="252" name="衛生費該当値テキスト"/>
        <xdr:cNvSpPr txBox="1"/>
      </xdr:nvSpPr>
      <xdr:spPr>
        <a:xfrm>
          <a:off x="4686300" y="167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44597</xdr:rowOff>
    </xdr:from>
    <xdr:to>
      <xdr:col>20</xdr:col>
      <xdr:colOff>38100</xdr:colOff>
      <xdr:row>96</xdr:row>
      <xdr:rowOff>146197</xdr:rowOff>
    </xdr:to>
    <xdr:sp macro="" textlink="">
      <xdr:nvSpPr>
        <xdr:cNvPr id="253" name="楕円 252"/>
        <xdr:cNvSpPr/>
      </xdr:nvSpPr>
      <xdr:spPr>
        <a:xfrm>
          <a:off x="37465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162724</xdr:rowOff>
    </xdr:from>
    <xdr:ext cx="534377" cy="259045"/>
    <xdr:sp macro="" textlink="">
      <xdr:nvSpPr>
        <xdr:cNvPr id="254" name="テキスト ボックス 253"/>
        <xdr:cNvSpPr txBox="1"/>
      </xdr:nvSpPr>
      <xdr:spPr>
        <a:xfrm>
          <a:off x="3530111" y="1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158325</xdr:rowOff>
    </xdr:from>
    <xdr:to>
      <xdr:col>15</xdr:col>
      <xdr:colOff>101600</xdr:colOff>
      <xdr:row>96</xdr:row>
      <xdr:rowOff>88475</xdr:rowOff>
    </xdr:to>
    <xdr:sp macro="" textlink="">
      <xdr:nvSpPr>
        <xdr:cNvPr id="255" name="楕円 254"/>
        <xdr:cNvSpPr/>
      </xdr:nvSpPr>
      <xdr:spPr>
        <a:xfrm>
          <a:off x="2857500" y="164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105002</xdr:rowOff>
    </xdr:from>
    <xdr:ext cx="534377" cy="259045"/>
    <xdr:sp macro="" textlink="">
      <xdr:nvSpPr>
        <xdr:cNvPr id="256" name="テキスト ボックス 255"/>
        <xdr:cNvSpPr txBox="1"/>
      </xdr:nvSpPr>
      <xdr:spPr>
        <a:xfrm>
          <a:off x="2641111" y="162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24251</xdr:rowOff>
    </xdr:from>
    <xdr:to>
      <xdr:col>10</xdr:col>
      <xdr:colOff>165100</xdr:colOff>
      <xdr:row>98</xdr:row>
      <xdr:rowOff>125851</xdr:rowOff>
    </xdr:to>
    <xdr:sp macro="" textlink="">
      <xdr:nvSpPr>
        <xdr:cNvPr id="257" name="楕円 256"/>
        <xdr:cNvSpPr/>
      </xdr:nvSpPr>
      <xdr:spPr>
        <a:xfrm>
          <a:off x="1968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116978</xdr:rowOff>
    </xdr:from>
    <xdr:ext cx="534377" cy="259045"/>
    <xdr:sp macro="" textlink="">
      <xdr:nvSpPr>
        <xdr:cNvPr id="258" name="テキスト ボックス 257"/>
        <xdr:cNvSpPr txBox="1"/>
      </xdr:nvSpPr>
      <xdr:spPr>
        <a:xfrm>
          <a:off x="1752111" y="16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50839</xdr:rowOff>
    </xdr:from>
    <xdr:to>
      <xdr:col>6</xdr:col>
      <xdr:colOff>38100</xdr:colOff>
      <xdr:row>98</xdr:row>
      <xdr:rowOff>152439</xdr:rowOff>
    </xdr:to>
    <xdr:sp macro="" textlink="">
      <xdr:nvSpPr>
        <xdr:cNvPr id="259" name="楕円 258"/>
        <xdr:cNvSpPr/>
      </xdr:nvSpPr>
      <xdr:spPr>
        <a:xfrm>
          <a:off x="1079500" y="168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143566</xdr:rowOff>
    </xdr:from>
    <xdr:ext cx="534377" cy="259045"/>
    <xdr:sp macro="" textlink="">
      <xdr:nvSpPr>
        <xdr:cNvPr id="260" name="テキスト ボックス 259"/>
        <xdr:cNvSpPr txBox="1"/>
      </xdr:nvSpPr>
      <xdr:spPr>
        <a:xfrm>
          <a:off x="863111" y="169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164161</xdr:rowOff>
    </xdr:from>
    <xdr:to>
      <xdr:col>55</xdr:col>
      <xdr:colOff>0</xdr:colOff>
      <xdr:row>38</xdr:row>
      <xdr:rowOff>37516</xdr:rowOff>
    </xdr:to>
    <xdr:cxnSp macro="">
      <xdr:nvCxnSpPr>
        <xdr:cNvPr id="287" name="直線コネクタ 286"/>
        <xdr:cNvCxnSpPr/>
      </xdr:nvCxnSpPr>
      <xdr:spPr>
        <a:xfrm>
          <a:off x="9639300" y="6507811"/>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164161</xdr:rowOff>
    </xdr:from>
    <xdr:to>
      <xdr:col>50</xdr:col>
      <xdr:colOff>114300</xdr:colOff>
      <xdr:row>38</xdr:row>
      <xdr:rowOff>28829</xdr:rowOff>
    </xdr:to>
    <xdr:cxnSp macro="">
      <xdr:nvCxnSpPr>
        <xdr:cNvPr id="290" name="直線コネクタ 289"/>
        <xdr:cNvCxnSpPr/>
      </xdr:nvCxnSpPr>
      <xdr:spPr>
        <a:xfrm flipV="1">
          <a:off x="8750300" y="6507811"/>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28829</xdr:rowOff>
    </xdr:from>
    <xdr:to>
      <xdr:col>45</xdr:col>
      <xdr:colOff>177800</xdr:colOff>
      <xdr:row>38</xdr:row>
      <xdr:rowOff>30658</xdr:rowOff>
    </xdr:to>
    <xdr:cxnSp macro="">
      <xdr:nvCxnSpPr>
        <xdr:cNvPr id="293" name="直線コネクタ 292"/>
        <xdr:cNvCxnSpPr/>
      </xdr:nvCxnSpPr>
      <xdr:spPr>
        <a:xfrm flipV="1">
          <a:off x="7861300" y="65439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110846</xdr:rowOff>
    </xdr:from>
    <xdr:to>
      <xdr:col>46</xdr:col>
      <xdr:colOff>38100</xdr:colOff>
      <xdr:row>36</xdr:row>
      <xdr:rowOff>40996</xdr:rowOff>
    </xdr:to>
    <xdr:sp macro="" textlink="">
      <xdr:nvSpPr>
        <xdr:cNvPr id="294" name="フローチャート: 判断 293"/>
        <xdr:cNvSpPr/>
      </xdr:nvSpPr>
      <xdr:spPr>
        <a:xfrm>
          <a:off x="8699500" y="611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57523</xdr:rowOff>
    </xdr:from>
    <xdr:ext cx="469744" cy="259045"/>
    <xdr:sp macro="" textlink="">
      <xdr:nvSpPr>
        <xdr:cNvPr id="295" name="テキスト ボックス 294"/>
        <xdr:cNvSpPr txBox="1"/>
      </xdr:nvSpPr>
      <xdr:spPr>
        <a:xfrm>
          <a:off x="8515428" y="588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17399</xdr:rowOff>
    </xdr:from>
    <xdr:to>
      <xdr:col>41</xdr:col>
      <xdr:colOff>50800</xdr:colOff>
      <xdr:row>38</xdr:row>
      <xdr:rowOff>30658</xdr:rowOff>
    </xdr:to>
    <xdr:cxnSp macro="">
      <xdr:nvCxnSpPr>
        <xdr:cNvPr id="296" name="直線コネクタ 295"/>
        <xdr:cNvCxnSpPr/>
      </xdr:nvCxnSpPr>
      <xdr:spPr>
        <a:xfrm>
          <a:off x="6972300" y="653249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158166</xdr:rowOff>
    </xdr:from>
    <xdr:to>
      <xdr:col>55</xdr:col>
      <xdr:colOff>50800</xdr:colOff>
      <xdr:row>38</xdr:row>
      <xdr:rowOff>88316</xdr:rowOff>
    </xdr:to>
    <xdr:sp macro="" textlink="">
      <xdr:nvSpPr>
        <xdr:cNvPr id="306" name="楕円 305"/>
        <xdr:cNvSpPr/>
      </xdr:nvSpPr>
      <xdr:spPr>
        <a:xfrm>
          <a:off x="10426700" y="65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73093</xdr:rowOff>
    </xdr:from>
    <xdr:ext cx="378565" cy="259045"/>
    <xdr:sp macro="" textlink="">
      <xdr:nvSpPr>
        <xdr:cNvPr id="307" name="労働費該当値テキスト"/>
        <xdr:cNvSpPr txBox="1"/>
      </xdr:nvSpPr>
      <xdr:spPr>
        <a:xfrm>
          <a:off x="10528300" y="64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113360</xdr:rowOff>
    </xdr:from>
    <xdr:to>
      <xdr:col>50</xdr:col>
      <xdr:colOff>165100</xdr:colOff>
      <xdr:row>38</xdr:row>
      <xdr:rowOff>43511</xdr:rowOff>
    </xdr:to>
    <xdr:sp macro="" textlink="">
      <xdr:nvSpPr>
        <xdr:cNvPr id="308" name="楕円 307"/>
        <xdr:cNvSpPr/>
      </xdr:nvSpPr>
      <xdr:spPr>
        <a:xfrm>
          <a:off x="9588500" y="645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34638</xdr:rowOff>
    </xdr:from>
    <xdr:ext cx="378565" cy="259045"/>
    <xdr:sp macro="" textlink="">
      <xdr:nvSpPr>
        <xdr:cNvPr id="309" name="テキスト ボックス 308"/>
        <xdr:cNvSpPr txBox="1"/>
      </xdr:nvSpPr>
      <xdr:spPr>
        <a:xfrm>
          <a:off x="9450017" y="654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149479</xdr:rowOff>
    </xdr:from>
    <xdr:to>
      <xdr:col>46</xdr:col>
      <xdr:colOff>38100</xdr:colOff>
      <xdr:row>38</xdr:row>
      <xdr:rowOff>79629</xdr:rowOff>
    </xdr:to>
    <xdr:sp macro="" textlink="">
      <xdr:nvSpPr>
        <xdr:cNvPr id="310" name="楕円 309"/>
        <xdr:cNvSpPr/>
      </xdr:nvSpPr>
      <xdr:spPr>
        <a:xfrm>
          <a:off x="8699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70756</xdr:rowOff>
    </xdr:from>
    <xdr:ext cx="378565" cy="259045"/>
    <xdr:sp macro="" textlink="">
      <xdr:nvSpPr>
        <xdr:cNvPr id="311" name="テキスト ボックス 310"/>
        <xdr:cNvSpPr txBox="1"/>
      </xdr:nvSpPr>
      <xdr:spPr>
        <a:xfrm>
          <a:off x="8561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151308</xdr:rowOff>
    </xdr:from>
    <xdr:to>
      <xdr:col>41</xdr:col>
      <xdr:colOff>101600</xdr:colOff>
      <xdr:row>38</xdr:row>
      <xdr:rowOff>81458</xdr:rowOff>
    </xdr:to>
    <xdr:sp macro="" textlink="">
      <xdr:nvSpPr>
        <xdr:cNvPr id="312" name="楕円 311"/>
        <xdr:cNvSpPr/>
      </xdr:nvSpPr>
      <xdr:spPr>
        <a:xfrm>
          <a:off x="7810500" y="64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72585</xdr:rowOff>
    </xdr:from>
    <xdr:ext cx="378565" cy="259045"/>
    <xdr:sp macro="" textlink="">
      <xdr:nvSpPr>
        <xdr:cNvPr id="313" name="テキスト ボックス 312"/>
        <xdr:cNvSpPr txBox="1"/>
      </xdr:nvSpPr>
      <xdr:spPr>
        <a:xfrm>
          <a:off x="7672017" y="658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138049</xdr:rowOff>
    </xdr:from>
    <xdr:to>
      <xdr:col>36</xdr:col>
      <xdr:colOff>165100</xdr:colOff>
      <xdr:row>38</xdr:row>
      <xdr:rowOff>68199</xdr:rowOff>
    </xdr:to>
    <xdr:sp macro="" textlink="">
      <xdr:nvSpPr>
        <xdr:cNvPr id="314" name="楕円 313"/>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59326</xdr:rowOff>
    </xdr:from>
    <xdr:ext cx="378565" cy="259045"/>
    <xdr:sp macro="" textlink="">
      <xdr:nvSpPr>
        <xdr:cNvPr id="315" name="テキスト ボックス 314"/>
        <xdr:cNvSpPr txBox="1"/>
      </xdr:nvSpPr>
      <xdr:spPr>
        <a:xfrm>
          <a:off x="6783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142863</xdr:rowOff>
    </xdr:from>
    <xdr:to>
      <xdr:col>55</xdr:col>
      <xdr:colOff>0</xdr:colOff>
      <xdr:row>58</xdr:row>
      <xdr:rowOff>155435</xdr:rowOff>
    </xdr:to>
    <xdr:cxnSp macro="">
      <xdr:nvCxnSpPr>
        <xdr:cNvPr id="344" name="直線コネクタ 343"/>
        <xdr:cNvCxnSpPr/>
      </xdr:nvCxnSpPr>
      <xdr:spPr>
        <a:xfrm>
          <a:off x="9639300" y="10086963"/>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142863</xdr:rowOff>
    </xdr:from>
    <xdr:to>
      <xdr:col>50</xdr:col>
      <xdr:colOff>114300</xdr:colOff>
      <xdr:row>58</xdr:row>
      <xdr:rowOff>143053</xdr:rowOff>
    </xdr:to>
    <xdr:cxnSp macro="">
      <xdr:nvCxnSpPr>
        <xdr:cNvPr id="347" name="直線コネクタ 346"/>
        <xdr:cNvCxnSpPr/>
      </xdr:nvCxnSpPr>
      <xdr:spPr>
        <a:xfrm flipV="1">
          <a:off x="8750300" y="1008696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127508</xdr:rowOff>
    </xdr:from>
    <xdr:to>
      <xdr:col>45</xdr:col>
      <xdr:colOff>177800</xdr:colOff>
      <xdr:row>58</xdr:row>
      <xdr:rowOff>143053</xdr:rowOff>
    </xdr:to>
    <xdr:cxnSp macro="">
      <xdr:nvCxnSpPr>
        <xdr:cNvPr id="350" name="直線コネクタ 349"/>
        <xdr:cNvCxnSpPr/>
      </xdr:nvCxnSpPr>
      <xdr:spPr>
        <a:xfrm>
          <a:off x="7861300" y="1007160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70421</xdr:rowOff>
    </xdr:from>
    <xdr:to>
      <xdr:col>46</xdr:col>
      <xdr:colOff>38100</xdr:colOff>
      <xdr:row>58</xdr:row>
      <xdr:rowOff>571</xdr:rowOff>
    </xdr:to>
    <xdr:sp macro="" textlink="">
      <xdr:nvSpPr>
        <xdr:cNvPr id="351" name="フローチャート: 判断 350"/>
        <xdr:cNvSpPr/>
      </xdr:nvSpPr>
      <xdr:spPr>
        <a:xfrm>
          <a:off x="8699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17098</xdr:rowOff>
    </xdr:from>
    <xdr:ext cx="469744" cy="259045"/>
    <xdr:sp macro="" textlink="">
      <xdr:nvSpPr>
        <xdr:cNvPr id="352" name="テキスト ボックス 351"/>
        <xdr:cNvSpPr txBox="1"/>
      </xdr:nvSpPr>
      <xdr:spPr>
        <a:xfrm>
          <a:off x="8515428"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127508</xdr:rowOff>
    </xdr:from>
    <xdr:to>
      <xdr:col>41</xdr:col>
      <xdr:colOff>50800</xdr:colOff>
      <xdr:row>58</xdr:row>
      <xdr:rowOff>143015</xdr:rowOff>
    </xdr:to>
    <xdr:cxnSp macro="">
      <xdr:nvCxnSpPr>
        <xdr:cNvPr id="353" name="直線コネクタ 352"/>
        <xdr:cNvCxnSpPr/>
      </xdr:nvCxnSpPr>
      <xdr:spPr>
        <a:xfrm flipV="1">
          <a:off x="6972300" y="10071608"/>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104635</xdr:rowOff>
    </xdr:from>
    <xdr:to>
      <xdr:col>55</xdr:col>
      <xdr:colOff>50800</xdr:colOff>
      <xdr:row>59</xdr:row>
      <xdr:rowOff>34785</xdr:rowOff>
    </xdr:to>
    <xdr:sp macro="" textlink="">
      <xdr:nvSpPr>
        <xdr:cNvPr id="363" name="楕円 362"/>
        <xdr:cNvSpPr/>
      </xdr:nvSpPr>
      <xdr:spPr>
        <a:xfrm>
          <a:off x="10426700" y="10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19562</xdr:rowOff>
    </xdr:from>
    <xdr:ext cx="469744" cy="259045"/>
    <xdr:sp macro="" textlink="">
      <xdr:nvSpPr>
        <xdr:cNvPr id="364" name="農林水産業費該当値テキスト"/>
        <xdr:cNvSpPr txBox="1"/>
      </xdr:nvSpPr>
      <xdr:spPr>
        <a:xfrm>
          <a:off x="10528300" y="99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92063</xdr:rowOff>
    </xdr:from>
    <xdr:to>
      <xdr:col>50</xdr:col>
      <xdr:colOff>165100</xdr:colOff>
      <xdr:row>59</xdr:row>
      <xdr:rowOff>22213</xdr:rowOff>
    </xdr:to>
    <xdr:sp macro="" textlink="">
      <xdr:nvSpPr>
        <xdr:cNvPr id="365" name="楕円 364"/>
        <xdr:cNvSpPr/>
      </xdr:nvSpPr>
      <xdr:spPr>
        <a:xfrm>
          <a:off x="9588500" y="100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13340</xdr:rowOff>
    </xdr:from>
    <xdr:ext cx="469744" cy="259045"/>
    <xdr:sp macro="" textlink="">
      <xdr:nvSpPr>
        <xdr:cNvPr id="366" name="テキスト ボックス 365"/>
        <xdr:cNvSpPr txBox="1"/>
      </xdr:nvSpPr>
      <xdr:spPr>
        <a:xfrm>
          <a:off x="9404428" y="101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92253</xdr:rowOff>
    </xdr:from>
    <xdr:to>
      <xdr:col>46</xdr:col>
      <xdr:colOff>38100</xdr:colOff>
      <xdr:row>59</xdr:row>
      <xdr:rowOff>22403</xdr:rowOff>
    </xdr:to>
    <xdr:sp macro="" textlink="">
      <xdr:nvSpPr>
        <xdr:cNvPr id="367" name="楕円 366"/>
        <xdr:cNvSpPr/>
      </xdr:nvSpPr>
      <xdr:spPr>
        <a:xfrm>
          <a:off x="8699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13530</xdr:rowOff>
    </xdr:from>
    <xdr:ext cx="469744" cy="259045"/>
    <xdr:sp macro="" textlink="">
      <xdr:nvSpPr>
        <xdr:cNvPr id="368" name="テキスト ボックス 367"/>
        <xdr:cNvSpPr txBox="1"/>
      </xdr:nvSpPr>
      <xdr:spPr>
        <a:xfrm>
          <a:off x="8515428" y="1012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76708</xdr:rowOff>
    </xdr:from>
    <xdr:to>
      <xdr:col>41</xdr:col>
      <xdr:colOff>101600</xdr:colOff>
      <xdr:row>59</xdr:row>
      <xdr:rowOff>6858</xdr:rowOff>
    </xdr:to>
    <xdr:sp macro="" textlink="">
      <xdr:nvSpPr>
        <xdr:cNvPr id="369" name="楕円 368"/>
        <xdr:cNvSpPr/>
      </xdr:nvSpPr>
      <xdr:spPr>
        <a:xfrm>
          <a:off x="7810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169435</xdr:rowOff>
    </xdr:from>
    <xdr:ext cx="469744" cy="259045"/>
    <xdr:sp macro="" textlink="">
      <xdr:nvSpPr>
        <xdr:cNvPr id="370" name="テキスト ボックス 369"/>
        <xdr:cNvSpPr txBox="1"/>
      </xdr:nvSpPr>
      <xdr:spPr>
        <a:xfrm>
          <a:off x="7626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92215</xdr:rowOff>
    </xdr:from>
    <xdr:to>
      <xdr:col>36</xdr:col>
      <xdr:colOff>165100</xdr:colOff>
      <xdr:row>59</xdr:row>
      <xdr:rowOff>22365</xdr:rowOff>
    </xdr:to>
    <xdr:sp macro="" textlink="">
      <xdr:nvSpPr>
        <xdr:cNvPr id="371" name="楕円 370"/>
        <xdr:cNvSpPr/>
      </xdr:nvSpPr>
      <xdr:spPr>
        <a:xfrm>
          <a:off x="6921500" y="100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13492</xdr:rowOff>
    </xdr:from>
    <xdr:ext cx="469744" cy="259045"/>
    <xdr:sp macro="" textlink="">
      <xdr:nvSpPr>
        <xdr:cNvPr id="372" name="テキスト ボックス 371"/>
        <xdr:cNvSpPr txBox="1"/>
      </xdr:nvSpPr>
      <xdr:spPr>
        <a:xfrm>
          <a:off x="6737428" y="1012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112931</xdr:rowOff>
    </xdr:from>
    <xdr:to>
      <xdr:col>55</xdr:col>
      <xdr:colOff>0</xdr:colOff>
      <xdr:row>78</xdr:row>
      <xdr:rowOff>117480</xdr:rowOff>
    </xdr:to>
    <xdr:cxnSp macro="">
      <xdr:nvCxnSpPr>
        <xdr:cNvPr id="399" name="直線コネクタ 398"/>
        <xdr:cNvCxnSpPr/>
      </xdr:nvCxnSpPr>
      <xdr:spPr>
        <a:xfrm>
          <a:off x="9639300" y="13486031"/>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73268</xdr:rowOff>
    </xdr:from>
    <xdr:to>
      <xdr:col>50</xdr:col>
      <xdr:colOff>114300</xdr:colOff>
      <xdr:row>78</xdr:row>
      <xdr:rowOff>112931</xdr:rowOff>
    </xdr:to>
    <xdr:cxnSp macro="">
      <xdr:nvCxnSpPr>
        <xdr:cNvPr id="402" name="直線コネクタ 401"/>
        <xdr:cNvCxnSpPr/>
      </xdr:nvCxnSpPr>
      <xdr:spPr>
        <a:xfrm>
          <a:off x="8750300" y="13446368"/>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73268</xdr:rowOff>
    </xdr:from>
    <xdr:to>
      <xdr:col>45</xdr:col>
      <xdr:colOff>177800</xdr:colOff>
      <xdr:row>78</xdr:row>
      <xdr:rowOff>111102</xdr:rowOff>
    </xdr:to>
    <xdr:cxnSp macro="">
      <xdr:nvCxnSpPr>
        <xdr:cNvPr id="405" name="直線コネクタ 404"/>
        <xdr:cNvCxnSpPr/>
      </xdr:nvCxnSpPr>
      <xdr:spPr>
        <a:xfrm flipV="1">
          <a:off x="7861300" y="1344636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31590</xdr:rowOff>
    </xdr:from>
    <xdr:to>
      <xdr:col>46</xdr:col>
      <xdr:colOff>38100</xdr:colOff>
      <xdr:row>77</xdr:row>
      <xdr:rowOff>133190</xdr:rowOff>
    </xdr:to>
    <xdr:sp macro="" textlink="">
      <xdr:nvSpPr>
        <xdr:cNvPr id="406" name="フローチャート: 判断 405"/>
        <xdr:cNvSpPr/>
      </xdr:nvSpPr>
      <xdr:spPr>
        <a:xfrm>
          <a:off x="8699500" y="132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149717</xdr:rowOff>
    </xdr:from>
    <xdr:ext cx="534377" cy="259045"/>
    <xdr:sp macro="" textlink="">
      <xdr:nvSpPr>
        <xdr:cNvPr id="407" name="テキスト ボックス 406"/>
        <xdr:cNvSpPr txBox="1"/>
      </xdr:nvSpPr>
      <xdr:spPr>
        <a:xfrm>
          <a:off x="8483111" y="130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103262</xdr:rowOff>
    </xdr:from>
    <xdr:to>
      <xdr:col>41</xdr:col>
      <xdr:colOff>50800</xdr:colOff>
      <xdr:row>78</xdr:row>
      <xdr:rowOff>111102</xdr:rowOff>
    </xdr:to>
    <xdr:cxnSp macro="">
      <xdr:nvCxnSpPr>
        <xdr:cNvPr id="408" name="直線コネクタ 407"/>
        <xdr:cNvCxnSpPr/>
      </xdr:nvCxnSpPr>
      <xdr:spPr>
        <a:xfrm>
          <a:off x="6972300" y="13476362"/>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66680</xdr:rowOff>
    </xdr:from>
    <xdr:to>
      <xdr:col>55</xdr:col>
      <xdr:colOff>50800</xdr:colOff>
      <xdr:row>78</xdr:row>
      <xdr:rowOff>168280</xdr:rowOff>
    </xdr:to>
    <xdr:sp macro="" textlink="">
      <xdr:nvSpPr>
        <xdr:cNvPr id="418" name="楕円 417"/>
        <xdr:cNvSpPr/>
      </xdr:nvSpPr>
      <xdr:spPr>
        <a:xfrm>
          <a:off x="104267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153057</xdr:rowOff>
    </xdr:from>
    <xdr:ext cx="378565" cy="259045"/>
    <xdr:sp macro="" textlink="">
      <xdr:nvSpPr>
        <xdr:cNvPr id="419" name="商工費該当値テキスト"/>
        <xdr:cNvSpPr txBox="1"/>
      </xdr:nvSpPr>
      <xdr:spPr>
        <a:xfrm>
          <a:off x="10528300" y="1335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62131</xdr:rowOff>
    </xdr:from>
    <xdr:to>
      <xdr:col>50</xdr:col>
      <xdr:colOff>165100</xdr:colOff>
      <xdr:row>78</xdr:row>
      <xdr:rowOff>163731</xdr:rowOff>
    </xdr:to>
    <xdr:sp macro="" textlink="">
      <xdr:nvSpPr>
        <xdr:cNvPr id="420" name="楕円 419"/>
        <xdr:cNvSpPr/>
      </xdr:nvSpPr>
      <xdr:spPr>
        <a:xfrm>
          <a:off x="95885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154858</xdr:rowOff>
    </xdr:from>
    <xdr:ext cx="469744" cy="259045"/>
    <xdr:sp macro="" textlink="">
      <xdr:nvSpPr>
        <xdr:cNvPr id="421" name="テキスト ボックス 420"/>
        <xdr:cNvSpPr txBox="1"/>
      </xdr:nvSpPr>
      <xdr:spPr>
        <a:xfrm>
          <a:off x="9404428" y="1352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22468</xdr:rowOff>
    </xdr:from>
    <xdr:to>
      <xdr:col>46</xdr:col>
      <xdr:colOff>38100</xdr:colOff>
      <xdr:row>78</xdr:row>
      <xdr:rowOff>124068</xdr:rowOff>
    </xdr:to>
    <xdr:sp macro="" textlink="">
      <xdr:nvSpPr>
        <xdr:cNvPr id="422" name="楕円 421"/>
        <xdr:cNvSpPr/>
      </xdr:nvSpPr>
      <xdr:spPr>
        <a:xfrm>
          <a:off x="8699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115195</xdr:rowOff>
    </xdr:from>
    <xdr:ext cx="469744" cy="259045"/>
    <xdr:sp macro="" textlink="">
      <xdr:nvSpPr>
        <xdr:cNvPr id="423" name="テキスト ボックス 422"/>
        <xdr:cNvSpPr txBox="1"/>
      </xdr:nvSpPr>
      <xdr:spPr>
        <a:xfrm>
          <a:off x="8515428"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60302</xdr:rowOff>
    </xdr:from>
    <xdr:to>
      <xdr:col>41</xdr:col>
      <xdr:colOff>101600</xdr:colOff>
      <xdr:row>78</xdr:row>
      <xdr:rowOff>161902</xdr:rowOff>
    </xdr:to>
    <xdr:sp macro="" textlink="">
      <xdr:nvSpPr>
        <xdr:cNvPr id="424" name="楕円 423"/>
        <xdr:cNvSpPr/>
      </xdr:nvSpPr>
      <xdr:spPr>
        <a:xfrm>
          <a:off x="7810500" y="134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153029</xdr:rowOff>
    </xdr:from>
    <xdr:ext cx="469744" cy="259045"/>
    <xdr:sp macro="" textlink="">
      <xdr:nvSpPr>
        <xdr:cNvPr id="425" name="テキスト ボックス 424"/>
        <xdr:cNvSpPr txBox="1"/>
      </xdr:nvSpPr>
      <xdr:spPr>
        <a:xfrm>
          <a:off x="7626428" y="1352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52462</xdr:rowOff>
    </xdr:from>
    <xdr:to>
      <xdr:col>36</xdr:col>
      <xdr:colOff>165100</xdr:colOff>
      <xdr:row>78</xdr:row>
      <xdr:rowOff>154062</xdr:rowOff>
    </xdr:to>
    <xdr:sp macro="" textlink="">
      <xdr:nvSpPr>
        <xdr:cNvPr id="426" name="楕円 425"/>
        <xdr:cNvSpPr/>
      </xdr:nvSpPr>
      <xdr:spPr>
        <a:xfrm>
          <a:off x="6921500" y="134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145189</xdr:rowOff>
    </xdr:from>
    <xdr:ext cx="469744" cy="259045"/>
    <xdr:sp macro="" textlink="">
      <xdr:nvSpPr>
        <xdr:cNvPr id="427" name="テキスト ボックス 426"/>
        <xdr:cNvSpPr txBox="1"/>
      </xdr:nvSpPr>
      <xdr:spPr>
        <a:xfrm>
          <a:off x="6737428" y="1351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112333</xdr:rowOff>
    </xdr:from>
    <xdr:to>
      <xdr:col>55</xdr:col>
      <xdr:colOff>0</xdr:colOff>
      <xdr:row>99</xdr:row>
      <xdr:rowOff>9023</xdr:rowOff>
    </xdr:to>
    <xdr:cxnSp macro="">
      <xdr:nvCxnSpPr>
        <xdr:cNvPr id="459" name="直線コネクタ 458"/>
        <xdr:cNvCxnSpPr/>
      </xdr:nvCxnSpPr>
      <xdr:spPr>
        <a:xfrm>
          <a:off x="9639300" y="16914433"/>
          <a:ext cx="838200" cy="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95498</xdr:rowOff>
    </xdr:from>
    <xdr:to>
      <xdr:col>50</xdr:col>
      <xdr:colOff>114300</xdr:colOff>
      <xdr:row>98</xdr:row>
      <xdr:rowOff>112333</xdr:rowOff>
    </xdr:to>
    <xdr:cxnSp macro="">
      <xdr:nvCxnSpPr>
        <xdr:cNvPr id="462" name="直線コネクタ 461"/>
        <xdr:cNvCxnSpPr/>
      </xdr:nvCxnSpPr>
      <xdr:spPr>
        <a:xfrm>
          <a:off x="8750300" y="16897598"/>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95498</xdr:rowOff>
    </xdr:from>
    <xdr:to>
      <xdr:col>45</xdr:col>
      <xdr:colOff>177800</xdr:colOff>
      <xdr:row>98</xdr:row>
      <xdr:rowOff>133331</xdr:rowOff>
    </xdr:to>
    <xdr:cxnSp macro="">
      <xdr:nvCxnSpPr>
        <xdr:cNvPr id="465" name="直線コネクタ 464"/>
        <xdr:cNvCxnSpPr/>
      </xdr:nvCxnSpPr>
      <xdr:spPr>
        <a:xfrm flipV="1">
          <a:off x="7861300" y="16897598"/>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61354</xdr:rowOff>
    </xdr:from>
    <xdr:to>
      <xdr:col>46</xdr:col>
      <xdr:colOff>38100</xdr:colOff>
      <xdr:row>97</xdr:row>
      <xdr:rowOff>162954</xdr:rowOff>
    </xdr:to>
    <xdr:sp macro="" textlink="">
      <xdr:nvSpPr>
        <xdr:cNvPr id="466" name="フローチャート: 判断 465"/>
        <xdr:cNvSpPr/>
      </xdr:nvSpPr>
      <xdr:spPr>
        <a:xfrm>
          <a:off x="8699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8031</xdr:rowOff>
    </xdr:from>
    <xdr:ext cx="534377" cy="259045"/>
    <xdr:sp macro="" textlink="">
      <xdr:nvSpPr>
        <xdr:cNvPr id="467" name="テキスト ボックス 466"/>
        <xdr:cNvSpPr txBox="1"/>
      </xdr:nvSpPr>
      <xdr:spPr>
        <a:xfrm>
          <a:off x="8483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138018</xdr:rowOff>
    </xdr:from>
    <xdr:to>
      <xdr:col>41</xdr:col>
      <xdr:colOff>50800</xdr:colOff>
      <xdr:row>98</xdr:row>
      <xdr:rowOff>133331</xdr:rowOff>
    </xdr:to>
    <xdr:cxnSp macro="">
      <xdr:nvCxnSpPr>
        <xdr:cNvPr id="468" name="直線コネクタ 467"/>
        <xdr:cNvCxnSpPr/>
      </xdr:nvCxnSpPr>
      <xdr:spPr>
        <a:xfrm>
          <a:off x="6972300" y="16768668"/>
          <a:ext cx="889000" cy="1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129673</xdr:rowOff>
    </xdr:from>
    <xdr:to>
      <xdr:col>55</xdr:col>
      <xdr:colOff>50800</xdr:colOff>
      <xdr:row>99</xdr:row>
      <xdr:rowOff>59823</xdr:rowOff>
    </xdr:to>
    <xdr:sp macro="" textlink="">
      <xdr:nvSpPr>
        <xdr:cNvPr id="478" name="楕円 477"/>
        <xdr:cNvSpPr/>
      </xdr:nvSpPr>
      <xdr:spPr>
        <a:xfrm>
          <a:off x="10426700" y="169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44600</xdr:rowOff>
    </xdr:from>
    <xdr:ext cx="534377" cy="259045"/>
    <xdr:sp macro="" textlink="">
      <xdr:nvSpPr>
        <xdr:cNvPr id="479" name="土木費該当値テキスト"/>
        <xdr:cNvSpPr txBox="1"/>
      </xdr:nvSpPr>
      <xdr:spPr>
        <a:xfrm>
          <a:off x="10528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61533</xdr:rowOff>
    </xdr:from>
    <xdr:to>
      <xdr:col>50</xdr:col>
      <xdr:colOff>165100</xdr:colOff>
      <xdr:row>98</xdr:row>
      <xdr:rowOff>163133</xdr:rowOff>
    </xdr:to>
    <xdr:sp macro="" textlink="">
      <xdr:nvSpPr>
        <xdr:cNvPr id="480" name="楕円 479"/>
        <xdr:cNvSpPr/>
      </xdr:nvSpPr>
      <xdr:spPr>
        <a:xfrm>
          <a:off x="9588500" y="168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154260</xdr:rowOff>
    </xdr:from>
    <xdr:ext cx="534377" cy="259045"/>
    <xdr:sp macro="" textlink="">
      <xdr:nvSpPr>
        <xdr:cNvPr id="481" name="テキスト ボックス 480"/>
        <xdr:cNvSpPr txBox="1"/>
      </xdr:nvSpPr>
      <xdr:spPr>
        <a:xfrm>
          <a:off x="9372111" y="169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44698</xdr:rowOff>
    </xdr:from>
    <xdr:to>
      <xdr:col>46</xdr:col>
      <xdr:colOff>38100</xdr:colOff>
      <xdr:row>98</xdr:row>
      <xdr:rowOff>146298</xdr:rowOff>
    </xdr:to>
    <xdr:sp macro="" textlink="">
      <xdr:nvSpPr>
        <xdr:cNvPr id="482" name="楕円 481"/>
        <xdr:cNvSpPr/>
      </xdr:nvSpPr>
      <xdr:spPr>
        <a:xfrm>
          <a:off x="8699500" y="168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137425</xdr:rowOff>
    </xdr:from>
    <xdr:ext cx="534377" cy="259045"/>
    <xdr:sp macro="" textlink="">
      <xdr:nvSpPr>
        <xdr:cNvPr id="483" name="テキスト ボックス 482"/>
        <xdr:cNvSpPr txBox="1"/>
      </xdr:nvSpPr>
      <xdr:spPr>
        <a:xfrm>
          <a:off x="8483111" y="169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82531</xdr:rowOff>
    </xdr:from>
    <xdr:to>
      <xdr:col>41</xdr:col>
      <xdr:colOff>101600</xdr:colOff>
      <xdr:row>99</xdr:row>
      <xdr:rowOff>12681</xdr:rowOff>
    </xdr:to>
    <xdr:sp macro="" textlink="">
      <xdr:nvSpPr>
        <xdr:cNvPr id="484" name="楕円 483"/>
        <xdr:cNvSpPr/>
      </xdr:nvSpPr>
      <xdr:spPr>
        <a:xfrm>
          <a:off x="7810500" y="168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3808</xdr:rowOff>
    </xdr:from>
    <xdr:ext cx="534377" cy="259045"/>
    <xdr:sp macro="" textlink="">
      <xdr:nvSpPr>
        <xdr:cNvPr id="485" name="テキスト ボックス 484"/>
        <xdr:cNvSpPr txBox="1"/>
      </xdr:nvSpPr>
      <xdr:spPr>
        <a:xfrm>
          <a:off x="7594111" y="169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87218</xdr:rowOff>
    </xdr:from>
    <xdr:to>
      <xdr:col>36</xdr:col>
      <xdr:colOff>165100</xdr:colOff>
      <xdr:row>98</xdr:row>
      <xdr:rowOff>17368</xdr:rowOff>
    </xdr:to>
    <xdr:sp macro="" textlink="">
      <xdr:nvSpPr>
        <xdr:cNvPr id="486" name="楕円 485"/>
        <xdr:cNvSpPr/>
      </xdr:nvSpPr>
      <xdr:spPr>
        <a:xfrm>
          <a:off x="6921500" y="167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8495</xdr:rowOff>
    </xdr:from>
    <xdr:ext cx="534377" cy="259045"/>
    <xdr:sp macro="" textlink="">
      <xdr:nvSpPr>
        <xdr:cNvPr id="487" name="テキスト ボックス 486"/>
        <xdr:cNvSpPr txBox="1"/>
      </xdr:nvSpPr>
      <xdr:spPr>
        <a:xfrm>
          <a:off x="6705111" y="168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121183</xdr:rowOff>
    </xdr:from>
    <xdr:to>
      <xdr:col>85</xdr:col>
      <xdr:colOff>127000</xdr:colOff>
      <xdr:row>35</xdr:row>
      <xdr:rowOff>137643</xdr:rowOff>
    </xdr:to>
    <xdr:cxnSp macro="">
      <xdr:nvCxnSpPr>
        <xdr:cNvPr id="517" name="直線コネクタ 516"/>
        <xdr:cNvCxnSpPr/>
      </xdr:nvCxnSpPr>
      <xdr:spPr>
        <a:xfrm>
          <a:off x="15481300" y="6121933"/>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121183</xdr:rowOff>
    </xdr:from>
    <xdr:to>
      <xdr:col>81</xdr:col>
      <xdr:colOff>50800</xdr:colOff>
      <xdr:row>35</xdr:row>
      <xdr:rowOff>148311</xdr:rowOff>
    </xdr:to>
    <xdr:cxnSp macro="">
      <xdr:nvCxnSpPr>
        <xdr:cNvPr id="520" name="直線コネクタ 519"/>
        <xdr:cNvCxnSpPr/>
      </xdr:nvCxnSpPr>
      <xdr:spPr>
        <a:xfrm flipV="1">
          <a:off x="14592300" y="6121933"/>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132766</xdr:rowOff>
    </xdr:from>
    <xdr:to>
      <xdr:col>76</xdr:col>
      <xdr:colOff>114300</xdr:colOff>
      <xdr:row>35</xdr:row>
      <xdr:rowOff>148311</xdr:rowOff>
    </xdr:to>
    <xdr:cxnSp macro="">
      <xdr:nvCxnSpPr>
        <xdr:cNvPr id="523" name="直線コネクタ 522"/>
        <xdr:cNvCxnSpPr/>
      </xdr:nvCxnSpPr>
      <xdr:spPr>
        <a:xfrm>
          <a:off x="13703300" y="613351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21463</xdr:rowOff>
    </xdr:from>
    <xdr:to>
      <xdr:col>76</xdr:col>
      <xdr:colOff>165100</xdr:colOff>
      <xdr:row>34</xdr:row>
      <xdr:rowOff>123063</xdr:rowOff>
    </xdr:to>
    <xdr:sp macro="" textlink="">
      <xdr:nvSpPr>
        <xdr:cNvPr id="524" name="フローチャート: 判断 523"/>
        <xdr:cNvSpPr/>
      </xdr:nvSpPr>
      <xdr:spPr>
        <a:xfrm>
          <a:off x="14541500" y="585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139590</xdr:rowOff>
    </xdr:from>
    <xdr:ext cx="534377" cy="259045"/>
    <xdr:sp macro="" textlink="">
      <xdr:nvSpPr>
        <xdr:cNvPr id="525" name="テキスト ボックス 524"/>
        <xdr:cNvSpPr txBox="1"/>
      </xdr:nvSpPr>
      <xdr:spPr>
        <a:xfrm>
          <a:off x="14325111" y="56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132766</xdr:rowOff>
    </xdr:from>
    <xdr:to>
      <xdr:col>71</xdr:col>
      <xdr:colOff>177800</xdr:colOff>
      <xdr:row>36</xdr:row>
      <xdr:rowOff>15646</xdr:rowOff>
    </xdr:to>
    <xdr:cxnSp macro="">
      <xdr:nvCxnSpPr>
        <xdr:cNvPr id="526" name="直線コネクタ 525"/>
        <xdr:cNvCxnSpPr/>
      </xdr:nvCxnSpPr>
      <xdr:spPr>
        <a:xfrm flipV="1">
          <a:off x="12814300" y="6133516"/>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86843</xdr:rowOff>
    </xdr:from>
    <xdr:to>
      <xdr:col>85</xdr:col>
      <xdr:colOff>177800</xdr:colOff>
      <xdr:row>36</xdr:row>
      <xdr:rowOff>16993</xdr:rowOff>
    </xdr:to>
    <xdr:sp macro="" textlink="">
      <xdr:nvSpPr>
        <xdr:cNvPr id="536" name="楕円 535"/>
        <xdr:cNvSpPr/>
      </xdr:nvSpPr>
      <xdr:spPr>
        <a:xfrm>
          <a:off x="162687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65270</xdr:rowOff>
    </xdr:from>
    <xdr:ext cx="534377" cy="259045"/>
    <xdr:sp macro="" textlink="">
      <xdr:nvSpPr>
        <xdr:cNvPr id="537" name="消防費該当値テキスト"/>
        <xdr:cNvSpPr txBox="1"/>
      </xdr:nvSpPr>
      <xdr:spPr>
        <a:xfrm>
          <a:off x="16370300" y="60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70383</xdr:rowOff>
    </xdr:from>
    <xdr:to>
      <xdr:col>81</xdr:col>
      <xdr:colOff>101600</xdr:colOff>
      <xdr:row>36</xdr:row>
      <xdr:rowOff>533</xdr:rowOff>
    </xdr:to>
    <xdr:sp macro="" textlink="">
      <xdr:nvSpPr>
        <xdr:cNvPr id="538" name="楕円 537"/>
        <xdr:cNvSpPr/>
      </xdr:nvSpPr>
      <xdr:spPr>
        <a:xfrm>
          <a:off x="15430500" y="60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163110</xdr:rowOff>
    </xdr:from>
    <xdr:ext cx="534377" cy="259045"/>
    <xdr:sp macro="" textlink="">
      <xdr:nvSpPr>
        <xdr:cNvPr id="539" name="テキスト ボックス 538"/>
        <xdr:cNvSpPr txBox="1"/>
      </xdr:nvSpPr>
      <xdr:spPr>
        <a:xfrm>
          <a:off x="15214111" y="61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97511</xdr:rowOff>
    </xdr:from>
    <xdr:to>
      <xdr:col>76</xdr:col>
      <xdr:colOff>165100</xdr:colOff>
      <xdr:row>36</xdr:row>
      <xdr:rowOff>27661</xdr:rowOff>
    </xdr:to>
    <xdr:sp macro="" textlink="">
      <xdr:nvSpPr>
        <xdr:cNvPr id="540" name="楕円 539"/>
        <xdr:cNvSpPr/>
      </xdr:nvSpPr>
      <xdr:spPr>
        <a:xfrm>
          <a:off x="14541500" y="60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18788</xdr:rowOff>
    </xdr:from>
    <xdr:ext cx="534377" cy="259045"/>
    <xdr:sp macro="" textlink="">
      <xdr:nvSpPr>
        <xdr:cNvPr id="541" name="テキスト ボックス 540"/>
        <xdr:cNvSpPr txBox="1"/>
      </xdr:nvSpPr>
      <xdr:spPr>
        <a:xfrm>
          <a:off x="14325111" y="61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81966</xdr:rowOff>
    </xdr:from>
    <xdr:to>
      <xdr:col>72</xdr:col>
      <xdr:colOff>38100</xdr:colOff>
      <xdr:row>36</xdr:row>
      <xdr:rowOff>12116</xdr:rowOff>
    </xdr:to>
    <xdr:sp macro="" textlink="">
      <xdr:nvSpPr>
        <xdr:cNvPr id="542" name="楕円 541"/>
        <xdr:cNvSpPr/>
      </xdr:nvSpPr>
      <xdr:spPr>
        <a:xfrm>
          <a:off x="13652500" y="60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3243</xdr:rowOff>
    </xdr:from>
    <xdr:ext cx="534377" cy="259045"/>
    <xdr:sp macro="" textlink="">
      <xdr:nvSpPr>
        <xdr:cNvPr id="543" name="テキスト ボックス 542"/>
        <xdr:cNvSpPr txBox="1"/>
      </xdr:nvSpPr>
      <xdr:spPr>
        <a:xfrm>
          <a:off x="13436111" y="61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136296</xdr:rowOff>
    </xdr:from>
    <xdr:to>
      <xdr:col>67</xdr:col>
      <xdr:colOff>101600</xdr:colOff>
      <xdr:row>36</xdr:row>
      <xdr:rowOff>66446</xdr:rowOff>
    </xdr:to>
    <xdr:sp macro="" textlink="">
      <xdr:nvSpPr>
        <xdr:cNvPr id="544" name="楕円 543"/>
        <xdr:cNvSpPr/>
      </xdr:nvSpPr>
      <xdr:spPr>
        <a:xfrm>
          <a:off x="12763500" y="61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57573</xdr:rowOff>
    </xdr:from>
    <xdr:ext cx="534377" cy="259045"/>
    <xdr:sp macro="" textlink="">
      <xdr:nvSpPr>
        <xdr:cNvPr id="545" name="テキスト ボックス 544"/>
        <xdr:cNvSpPr txBox="1"/>
      </xdr:nvSpPr>
      <xdr:spPr>
        <a:xfrm>
          <a:off x="12547111" y="622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112702</xdr:rowOff>
    </xdr:from>
    <xdr:to>
      <xdr:col>85</xdr:col>
      <xdr:colOff>127000</xdr:colOff>
      <xdr:row>57</xdr:row>
      <xdr:rowOff>128842</xdr:rowOff>
    </xdr:to>
    <xdr:cxnSp macro="">
      <xdr:nvCxnSpPr>
        <xdr:cNvPr id="573" name="直線コネクタ 572"/>
        <xdr:cNvCxnSpPr/>
      </xdr:nvCxnSpPr>
      <xdr:spPr>
        <a:xfrm flipV="1">
          <a:off x="15481300" y="9885352"/>
          <a:ext cx="8382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61702</xdr:rowOff>
    </xdr:from>
    <xdr:to>
      <xdr:col>81</xdr:col>
      <xdr:colOff>50800</xdr:colOff>
      <xdr:row>57</xdr:row>
      <xdr:rowOff>128842</xdr:rowOff>
    </xdr:to>
    <xdr:cxnSp macro="">
      <xdr:nvCxnSpPr>
        <xdr:cNvPr id="576" name="直線コネクタ 575"/>
        <xdr:cNvCxnSpPr/>
      </xdr:nvCxnSpPr>
      <xdr:spPr>
        <a:xfrm>
          <a:off x="14592300" y="9834352"/>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61702</xdr:rowOff>
    </xdr:from>
    <xdr:to>
      <xdr:col>76</xdr:col>
      <xdr:colOff>114300</xdr:colOff>
      <xdr:row>57</xdr:row>
      <xdr:rowOff>107056</xdr:rowOff>
    </xdr:to>
    <xdr:cxnSp macro="">
      <xdr:nvCxnSpPr>
        <xdr:cNvPr id="579" name="直線コネクタ 578"/>
        <xdr:cNvCxnSpPr/>
      </xdr:nvCxnSpPr>
      <xdr:spPr>
        <a:xfrm flipV="1">
          <a:off x="13703300" y="9834352"/>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89883</xdr:rowOff>
    </xdr:from>
    <xdr:to>
      <xdr:col>76</xdr:col>
      <xdr:colOff>165100</xdr:colOff>
      <xdr:row>56</xdr:row>
      <xdr:rowOff>20033</xdr:rowOff>
    </xdr:to>
    <xdr:sp macro="" textlink="">
      <xdr:nvSpPr>
        <xdr:cNvPr id="580" name="フローチャート: 判断 579"/>
        <xdr:cNvSpPr/>
      </xdr:nvSpPr>
      <xdr:spPr>
        <a:xfrm>
          <a:off x="14541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36560</xdr:rowOff>
    </xdr:from>
    <xdr:ext cx="534377" cy="259045"/>
    <xdr:sp macro="" textlink="">
      <xdr:nvSpPr>
        <xdr:cNvPr id="581" name="テキスト ボックス 580"/>
        <xdr:cNvSpPr txBox="1"/>
      </xdr:nvSpPr>
      <xdr:spPr>
        <a:xfrm>
          <a:off x="14325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58821</xdr:rowOff>
    </xdr:from>
    <xdr:to>
      <xdr:col>71</xdr:col>
      <xdr:colOff>177800</xdr:colOff>
      <xdr:row>57</xdr:row>
      <xdr:rowOff>107056</xdr:rowOff>
    </xdr:to>
    <xdr:cxnSp macro="">
      <xdr:nvCxnSpPr>
        <xdr:cNvPr id="582" name="直線コネクタ 581"/>
        <xdr:cNvCxnSpPr/>
      </xdr:nvCxnSpPr>
      <xdr:spPr>
        <a:xfrm>
          <a:off x="12814300" y="9831471"/>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61902</xdr:rowOff>
    </xdr:from>
    <xdr:to>
      <xdr:col>85</xdr:col>
      <xdr:colOff>177800</xdr:colOff>
      <xdr:row>57</xdr:row>
      <xdr:rowOff>163502</xdr:rowOff>
    </xdr:to>
    <xdr:sp macro="" textlink="">
      <xdr:nvSpPr>
        <xdr:cNvPr id="592" name="楕円 591"/>
        <xdr:cNvSpPr/>
      </xdr:nvSpPr>
      <xdr:spPr>
        <a:xfrm>
          <a:off x="16268700" y="98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148279</xdr:rowOff>
    </xdr:from>
    <xdr:ext cx="534377" cy="259045"/>
    <xdr:sp macro="" textlink="">
      <xdr:nvSpPr>
        <xdr:cNvPr id="593" name="教育費該当値テキスト"/>
        <xdr:cNvSpPr txBox="1"/>
      </xdr:nvSpPr>
      <xdr:spPr>
        <a:xfrm>
          <a:off x="16370300" y="974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78042</xdr:rowOff>
    </xdr:from>
    <xdr:to>
      <xdr:col>81</xdr:col>
      <xdr:colOff>101600</xdr:colOff>
      <xdr:row>58</xdr:row>
      <xdr:rowOff>8192</xdr:rowOff>
    </xdr:to>
    <xdr:sp macro="" textlink="">
      <xdr:nvSpPr>
        <xdr:cNvPr id="594" name="楕円 593"/>
        <xdr:cNvSpPr/>
      </xdr:nvSpPr>
      <xdr:spPr>
        <a:xfrm>
          <a:off x="154305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170769</xdr:rowOff>
    </xdr:from>
    <xdr:ext cx="534377" cy="259045"/>
    <xdr:sp macro="" textlink="">
      <xdr:nvSpPr>
        <xdr:cNvPr id="595" name="テキスト ボックス 594"/>
        <xdr:cNvSpPr txBox="1"/>
      </xdr:nvSpPr>
      <xdr:spPr>
        <a:xfrm>
          <a:off x="15214111" y="99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10902</xdr:rowOff>
    </xdr:from>
    <xdr:to>
      <xdr:col>76</xdr:col>
      <xdr:colOff>165100</xdr:colOff>
      <xdr:row>57</xdr:row>
      <xdr:rowOff>112502</xdr:rowOff>
    </xdr:to>
    <xdr:sp macro="" textlink="">
      <xdr:nvSpPr>
        <xdr:cNvPr id="596" name="楕円 595"/>
        <xdr:cNvSpPr/>
      </xdr:nvSpPr>
      <xdr:spPr>
        <a:xfrm>
          <a:off x="14541500" y="97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103629</xdr:rowOff>
    </xdr:from>
    <xdr:ext cx="534377" cy="259045"/>
    <xdr:sp macro="" textlink="">
      <xdr:nvSpPr>
        <xdr:cNvPr id="597" name="テキスト ボックス 596"/>
        <xdr:cNvSpPr txBox="1"/>
      </xdr:nvSpPr>
      <xdr:spPr>
        <a:xfrm>
          <a:off x="14325111" y="98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56256</xdr:rowOff>
    </xdr:from>
    <xdr:to>
      <xdr:col>72</xdr:col>
      <xdr:colOff>38100</xdr:colOff>
      <xdr:row>57</xdr:row>
      <xdr:rowOff>157856</xdr:rowOff>
    </xdr:to>
    <xdr:sp macro="" textlink="">
      <xdr:nvSpPr>
        <xdr:cNvPr id="598" name="楕円 597"/>
        <xdr:cNvSpPr/>
      </xdr:nvSpPr>
      <xdr:spPr>
        <a:xfrm>
          <a:off x="13652500" y="98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148983</xdr:rowOff>
    </xdr:from>
    <xdr:ext cx="534377" cy="259045"/>
    <xdr:sp macro="" textlink="">
      <xdr:nvSpPr>
        <xdr:cNvPr id="599" name="テキスト ボックス 598"/>
        <xdr:cNvSpPr txBox="1"/>
      </xdr:nvSpPr>
      <xdr:spPr>
        <a:xfrm>
          <a:off x="13436111" y="9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8021</xdr:rowOff>
    </xdr:from>
    <xdr:to>
      <xdr:col>67</xdr:col>
      <xdr:colOff>101600</xdr:colOff>
      <xdr:row>57</xdr:row>
      <xdr:rowOff>109621</xdr:rowOff>
    </xdr:to>
    <xdr:sp macro="" textlink="">
      <xdr:nvSpPr>
        <xdr:cNvPr id="600" name="楕円 599"/>
        <xdr:cNvSpPr/>
      </xdr:nvSpPr>
      <xdr:spPr>
        <a:xfrm>
          <a:off x="12763500" y="97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100748</xdr:rowOff>
    </xdr:from>
    <xdr:ext cx="534377" cy="259045"/>
    <xdr:sp macro="" textlink="">
      <xdr:nvSpPr>
        <xdr:cNvPr id="601" name="テキスト ボックス 600"/>
        <xdr:cNvSpPr txBox="1"/>
      </xdr:nvSpPr>
      <xdr:spPr>
        <a:xfrm>
          <a:off x="12547111" y="98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166478</xdr:rowOff>
    </xdr:from>
    <xdr:to>
      <xdr:col>81</xdr:col>
      <xdr:colOff>50800</xdr:colOff>
      <xdr:row>79</xdr:row>
      <xdr:rowOff>98879</xdr:rowOff>
    </xdr:to>
    <xdr:cxnSp macro="">
      <xdr:nvCxnSpPr>
        <xdr:cNvPr id="635" name="直線コネクタ 634"/>
        <xdr:cNvCxnSpPr/>
      </xdr:nvCxnSpPr>
      <xdr:spPr>
        <a:xfrm>
          <a:off x="14592300" y="13539578"/>
          <a:ext cx="889000" cy="10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161906</xdr:rowOff>
    </xdr:from>
    <xdr:to>
      <xdr:col>76</xdr:col>
      <xdr:colOff>114300</xdr:colOff>
      <xdr:row>78</xdr:row>
      <xdr:rowOff>166478</xdr:rowOff>
    </xdr:to>
    <xdr:cxnSp macro="">
      <xdr:nvCxnSpPr>
        <xdr:cNvPr id="638" name="直線コネクタ 637"/>
        <xdr:cNvCxnSpPr/>
      </xdr:nvCxnSpPr>
      <xdr:spPr>
        <a:xfrm>
          <a:off x="13703300" y="135350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55590</xdr:rowOff>
    </xdr:from>
    <xdr:to>
      <xdr:col>76</xdr:col>
      <xdr:colOff>165100</xdr:colOff>
      <xdr:row>78</xdr:row>
      <xdr:rowOff>157190</xdr:rowOff>
    </xdr:to>
    <xdr:sp macro="" textlink="">
      <xdr:nvSpPr>
        <xdr:cNvPr id="639" name="フローチャート: 判断 638"/>
        <xdr:cNvSpPr/>
      </xdr:nvSpPr>
      <xdr:spPr>
        <a:xfrm>
          <a:off x="14541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2267</xdr:rowOff>
    </xdr:from>
    <xdr:ext cx="378565" cy="259045"/>
    <xdr:sp macro="" textlink="">
      <xdr:nvSpPr>
        <xdr:cNvPr id="640" name="テキスト ボックス 639"/>
        <xdr:cNvSpPr txBox="1"/>
      </xdr:nvSpPr>
      <xdr:spPr>
        <a:xfrm>
          <a:off x="14403017" y="132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161906</xdr:rowOff>
    </xdr:from>
    <xdr:to>
      <xdr:col>71</xdr:col>
      <xdr:colOff>177800</xdr:colOff>
      <xdr:row>79</xdr:row>
      <xdr:rowOff>98879</xdr:rowOff>
    </xdr:to>
    <xdr:cxnSp macro="">
      <xdr:nvCxnSpPr>
        <xdr:cNvPr id="641" name="直線コネクタ 640"/>
        <xdr:cNvCxnSpPr/>
      </xdr:nvCxnSpPr>
      <xdr:spPr>
        <a:xfrm flipV="1">
          <a:off x="12814300" y="13535006"/>
          <a:ext cx="889000" cy="10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115678</xdr:rowOff>
    </xdr:from>
    <xdr:to>
      <xdr:col>76</xdr:col>
      <xdr:colOff>165100</xdr:colOff>
      <xdr:row>79</xdr:row>
      <xdr:rowOff>45828</xdr:rowOff>
    </xdr:to>
    <xdr:sp macro="" textlink="">
      <xdr:nvSpPr>
        <xdr:cNvPr id="655" name="楕円 654"/>
        <xdr:cNvSpPr/>
      </xdr:nvSpPr>
      <xdr:spPr>
        <a:xfrm>
          <a:off x="14541500" y="134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36955</xdr:rowOff>
    </xdr:from>
    <xdr:ext cx="378565" cy="259045"/>
    <xdr:sp macro="" textlink="">
      <xdr:nvSpPr>
        <xdr:cNvPr id="656" name="テキスト ボックス 655"/>
        <xdr:cNvSpPr txBox="1"/>
      </xdr:nvSpPr>
      <xdr:spPr>
        <a:xfrm>
          <a:off x="14403017" y="13581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111106</xdr:rowOff>
    </xdr:from>
    <xdr:to>
      <xdr:col>72</xdr:col>
      <xdr:colOff>38100</xdr:colOff>
      <xdr:row>79</xdr:row>
      <xdr:rowOff>41256</xdr:rowOff>
    </xdr:to>
    <xdr:sp macro="" textlink="">
      <xdr:nvSpPr>
        <xdr:cNvPr id="657" name="楕円 656"/>
        <xdr:cNvSpPr/>
      </xdr:nvSpPr>
      <xdr:spPr>
        <a:xfrm>
          <a:off x="13652500" y="13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32383</xdr:rowOff>
    </xdr:from>
    <xdr:ext cx="378565" cy="259045"/>
    <xdr:sp macro="" textlink="">
      <xdr:nvSpPr>
        <xdr:cNvPr id="658" name="テキスト ボックス 657"/>
        <xdr:cNvSpPr txBox="1"/>
      </xdr:nvSpPr>
      <xdr:spPr>
        <a:xfrm>
          <a:off x="13514017" y="135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38145</xdr:rowOff>
    </xdr:from>
    <xdr:to>
      <xdr:col>85</xdr:col>
      <xdr:colOff>127000</xdr:colOff>
      <xdr:row>96</xdr:row>
      <xdr:rowOff>73253</xdr:rowOff>
    </xdr:to>
    <xdr:cxnSp macro="">
      <xdr:nvCxnSpPr>
        <xdr:cNvPr id="689" name="直線コネクタ 688"/>
        <xdr:cNvCxnSpPr/>
      </xdr:nvCxnSpPr>
      <xdr:spPr>
        <a:xfrm flipV="1">
          <a:off x="15481300" y="16497345"/>
          <a:ext cx="8382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73253</xdr:rowOff>
    </xdr:from>
    <xdr:to>
      <xdr:col>81</xdr:col>
      <xdr:colOff>50800</xdr:colOff>
      <xdr:row>96</xdr:row>
      <xdr:rowOff>106248</xdr:rowOff>
    </xdr:to>
    <xdr:cxnSp macro="">
      <xdr:nvCxnSpPr>
        <xdr:cNvPr id="692" name="直線コネクタ 691"/>
        <xdr:cNvCxnSpPr/>
      </xdr:nvCxnSpPr>
      <xdr:spPr>
        <a:xfrm flipV="1">
          <a:off x="14592300" y="1653245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103715</xdr:rowOff>
    </xdr:from>
    <xdr:to>
      <xdr:col>76</xdr:col>
      <xdr:colOff>114300</xdr:colOff>
      <xdr:row>96</xdr:row>
      <xdr:rowOff>106248</xdr:rowOff>
    </xdr:to>
    <xdr:cxnSp macro="">
      <xdr:nvCxnSpPr>
        <xdr:cNvPr id="695" name="直線コネクタ 694"/>
        <xdr:cNvCxnSpPr/>
      </xdr:nvCxnSpPr>
      <xdr:spPr>
        <a:xfrm>
          <a:off x="13703300" y="1656291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165767</xdr:rowOff>
    </xdr:from>
    <xdr:to>
      <xdr:col>76</xdr:col>
      <xdr:colOff>165100</xdr:colOff>
      <xdr:row>95</xdr:row>
      <xdr:rowOff>95917</xdr:rowOff>
    </xdr:to>
    <xdr:sp macro="" textlink="">
      <xdr:nvSpPr>
        <xdr:cNvPr id="696" name="フローチャート: 判断 695"/>
        <xdr:cNvSpPr/>
      </xdr:nvSpPr>
      <xdr:spPr>
        <a:xfrm>
          <a:off x="14541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112444</xdr:rowOff>
    </xdr:from>
    <xdr:ext cx="534377" cy="259045"/>
    <xdr:sp macro="" textlink="">
      <xdr:nvSpPr>
        <xdr:cNvPr id="697" name="テキスト ボックス 696"/>
        <xdr:cNvSpPr txBox="1"/>
      </xdr:nvSpPr>
      <xdr:spPr>
        <a:xfrm>
          <a:off x="14325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103715</xdr:rowOff>
    </xdr:from>
    <xdr:to>
      <xdr:col>71</xdr:col>
      <xdr:colOff>177800</xdr:colOff>
      <xdr:row>96</xdr:row>
      <xdr:rowOff>111982</xdr:rowOff>
    </xdr:to>
    <xdr:cxnSp macro="">
      <xdr:nvCxnSpPr>
        <xdr:cNvPr id="698" name="直線コネクタ 697"/>
        <xdr:cNvCxnSpPr/>
      </xdr:nvCxnSpPr>
      <xdr:spPr>
        <a:xfrm flipV="1">
          <a:off x="12814300" y="1656291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158795</xdr:rowOff>
    </xdr:from>
    <xdr:to>
      <xdr:col>85</xdr:col>
      <xdr:colOff>177800</xdr:colOff>
      <xdr:row>96</xdr:row>
      <xdr:rowOff>88945</xdr:rowOff>
    </xdr:to>
    <xdr:sp macro="" textlink="">
      <xdr:nvSpPr>
        <xdr:cNvPr id="708" name="楕円 707"/>
        <xdr:cNvSpPr/>
      </xdr:nvSpPr>
      <xdr:spPr>
        <a:xfrm>
          <a:off x="16268700" y="164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137222</xdr:rowOff>
    </xdr:from>
    <xdr:ext cx="534377" cy="259045"/>
    <xdr:sp macro="" textlink="">
      <xdr:nvSpPr>
        <xdr:cNvPr id="709" name="公債費該当値テキスト"/>
        <xdr:cNvSpPr txBox="1"/>
      </xdr:nvSpPr>
      <xdr:spPr>
        <a:xfrm>
          <a:off x="16370300" y="164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22453</xdr:rowOff>
    </xdr:from>
    <xdr:to>
      <xdr:col>81</xdr:col>
      <xdr:colOff>101600</xdr:colOff>
      <xdr:row>96</xdr:row>
      <xdr:rowOff>124053</xdr:rowOff>
    </xdr:to>
    <xdr:sp macro="" textlink="">
      <xdr:nvSpPr>
        <xdr:cNvPr id="710" name="楕円 709"/>
        <xdr:cNvSpPr/>
      </xdr:nvSpPr>
      <xdr:spPr>
        <a:xfrm>
          <a:off x="15430500" y="1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115180</xdr:rowOff>
    </xdr:from>
    <xdr:ext cx="534377" cy="259045"/>
    <xdr:sp macro="" textlink="">
      <xdr:nvSpPr>
        <xdr:cNvPr id="711" name="テキスト ボックス 710"/>
        <xdr:cNvSpPr txBox="1"/>
      </xdr:nvSpPr>
      <xdr:spPr>
        <a:xfrm>
          <a:off x="15214111" y="165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55448</xdr:rowOff>
    </xdr:from>
    <xdr:to>
      <xdr:col>76</xdr:col>
      <xdr:colOff>165100</xdr:colOff>
      <xdr:row>96</xdr:row>
      <xdr:rowOff>157048</xdr:rowOff>
    </xdr:to>
    <xdr:sp macro="" textlink="">
      <xdr:nvSpPr>
        <xdr:cNvPr id="712" name="楕円 711"/>
        <xdr:cNvSpPr/>
      </xdr:nvSpPr>
      <xdr:spPr>
        <a:xfrm>
          <a:off x="14541500" y="165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148175</xdr:rowOff>
    </xdr:from>
    <xdr:ext cx="534377" cy="259045"/>
    <xdr:sp macro="" textlink="">
      <xdr:nvSpPr>
        <xdr:cNvPr id="713" name="テキスト ボックス 712"/>
        <xdr:cNvSpPr txBox="1"/>
      </xdr:nvSpPr>
      <xdr:spPr>
        <a:xfrm>
          <a:off x="14325111" y="166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52915</xdr:rowOff>
    </xdr:from>
    <xdr:to>
      <xdr:col>72</xdr:col>
      <xdr:colOff>38100</xdr:colOff>
      <xdr:row>96</xdr:row>
      <xdr:rowOff>154515</xdr:rowOff>
    </xdr:to>
    <xdr:sp macro="" textlink="">
      <xdr:nvSpPr>
        <xdr:cNvPr id="714" name="楕円 713"/>
        <xdr:cNvSpPr/>
      </xdr:nvSpPr>
      <xdr:spPr>
        <a:xfrm>
          <a:off x="13652500" y="165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145642</xdr:rowOff>
    </xdr:from>
    <xdr:ext cx="534377" cy="259045"/>
    <xdr:sp macro="" textlink="">
      <xdr:nvSpPr>
        <xdr:cNvPr id="715" name="テキスト ボックス 714"/>
        <xdr:cNvSpPr txBox="1"/>
      </xdr:nvSpPr>
      <xdr:spPr>
        <a:xfrm>
          <a:off x="13436111" y="166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61182</xdr:rowOff>
    </xdr:from>
    <xdr:to>
      <xdr:col>67</xdr:col>
      <xdr:colOff>101600</xdr:colOff>
      <xdr:row>96</xdr:row>
      <xdr:rowOff>162782</xdr:rowOff>
    </xdr:to>
    <xdr:sp macro="" textlink="">
      <xdr:nvSpPr>
        <xdr:cNvPr id="716" name="楕円 715"/>
        <xdr:cNvSpPr/>
      </xdr:nvSpPr>
      <xdr:spPr>
        <a:xfrm>
          <a:off x="12763500" y="165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153909</xdr:rowOff>
    </xdr:from>
    <xdr:ext cx="534377" cy="259045"/>
    <xdr:sp macro="" textlink="">
      <xdr:nvSpPr>
        <xdr:cNvPr id="717" name="テキスト ボックス 716"/>
        <xdr:cNvSpPr txBox="1"/>
      </xdr:nvSpPr>
      <xdr:spPr>
        <a:xfrm>
          <a:off x="12547111" y="166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171196</xdr:rowOff>
    </xdr:from>
    <xdr:to>
      <xdr:col>107</xdr:col>
      <xdr:colOff>101600</xdr:colOff>
      <xdr:row>39</xdr:row>
      <xdr:rowOff>101346</xdr:rowOff>
    </xdr:to>
    <xdr:sp macro="" textlink="">
      <xdr:nvSpPr>
        <xdr:cNvPr id="755" name="フローチャート: 判断 754"/>
        <xdr:cNvSpPr/>
      </xdr:nvSpPr>
      <xdr:spPr>
        <a:xfrm>
          <a:off x="20383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117873</xdr:rowOff>
    </xdr:from>
    <xdr:ext cx="378565" cy="259045"/>
    <xdr:sp macro="" textlink="">
      <xdr:nvSpPr>
        <xdr:cNvPr id="756" name="テキスト ボックス 755"/>
        <xdr:cNvSpPr txBox="1"/>
      </xdr:nvSpPr>
      <xdr:spPr>
        <a:xfrm>
          <a:off x="20245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a:t>
          </a:r>
          <a:r>
            <a:rPr kumimoji="1" lang="en-US" altLang="ja-JP" sz="1300">
              <a:latin typeface="ＭＳ Ｐゴシック" panose="020B0600070205080204" pitchFamily="50" charset="-128"/>
              <a:ea typeface="ＭＳ Ｐゴシック" panose="020B0600070205080204" pitchFamily="50" charset="-128"/>
            </a:rPr>
            <a:t>1,847,964</a:t>
          </a:r>
          <a:r>
            <a:rPr kumimoji="1" lang="ja-JP" altLang="en-US" sz="1300">
              <a:latin typeface="ＭＳ Ｐゴシック" panose="020B0600070205080204" pitchFamily="50" charset="-128"/>
              <a:ea typeface="ＭＳ Ｐゴシック" panose="020B0600070205080204" pitchFamily="50" charset="-128"/>
            </a:rPr>
            <a:t>千円減、前年度比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減であった。その要因として、衛生費の西清掃センター焼却施設基幹的設備改良事業が</a:t>
          </a:r>
          <a:r>
            <a:rPr kumimoji="1" lang="en-US" altLang="ja-JP" sz="1300">
              <a:latin typeface="ＭＳ Ｐゴシック" panose="020B0600070205080204" pitchFamily="50" charset="-128"/>
              <a:ea typeface="ＭＳ Ｐゴシック" panose="020B0600070205080204" pitchFamily="50" charset="-128"/>
            </a:rPr>
            <a:t>1,361,476</a:t>
          </a:r>
          <a:r>
            <a:rPr kumimoji="1" lang="ja-JP" altLang="en-US" sz="1300">
              <a:latin typeface="ＭＳ Ｐゴシック" panose="020B0600070205080204" pitchFamily="50" charset="-128"/>
              <a:ea typeface="ＭＳ Ｐゴシック" panose="020B0600070205080204" pitchFamily="50" charset="-128"/>
            </a:rPr>
            <a:t>千円の皆減になったことに伴い、</a:t>
          </a:r>
          <a:r>
            <a:rPr kumimoji="1" lang="en-US" altLang="ja-JP" sz="1300">
              <a:latin typeface="ＭＳ Ｐゴシック" panose="020B0600070205080204" pitchFamily="50" charset="-128"/>
              <a:ea typeface="ＭＳ Ｐゴシック" panose="020B0600070205080204" pitchFamily="50" charset="-128"/>
            </a:rPr>
            <a:t>1,361,542</a:t>
          </a:r>
          <a:r>
            <a:rPr kumimoji="1" lang="ja-JP" altLang="en-US" sz="1300">
              <a:latin typeface="ＭＳ Ｐゴシック" panose="020B0600070205080204" pitchFamily="50" charset="-128"/>
              <a:ea typeface="ＭＳ Ｐゴシック" panose="020B0600070205080204" pitchFamily="50" charset="-128"/>
            </a:rPr>
            <a:t>千円の減となったこと。土木費は坂戸、鶴ヶ島下水道整備事業が</a:t>
          </a:r>
          <a:r>
            <a:rPr kumimoji="1" lang="en-US" altLang="ja-JP" sz="1300">
              <a:latin typeface="ＭＳ Ｐゴシック" panose="020B0600070205080204" pitchFamily="50" charset="-128"/>
              <a:ea typeface="ＭＳ Ｐゴシック" panose="020B0600070205080204" pitchFamily="50" charset="-128"/>
            </a:rPr>
            <a:t>235,316</a:t>
          </a:r>
          <a:r>
            <a:rPr kumimoji="1" lang="ja-JP" altLang="en-US" sz="1300">
              <a:latin typeface="ＭＳ Ｐゴシック" panose="020B0600070205080204" pitchFamily="50" charset="-128"/>
              <a:ea typeface="ＭＳ Ｐゴシック" panose="020B0600070205080204" pitchFamily="50" charset="-128"/>
            </a:rPr>
            <a:t>千円減になったこと、関間千代田線整備事業</a:t>
          </a:r>
          <a:r>
            <a:rPr kumimoji="1" lang="en-US" altLang="ja-JP" sz="1300">
              <a:latin typeface="ＭＳ Ｐゴシック" panose="020B0600070205080204" pitchFamily="50" charset="-128"/>
              <a:ea typeface="ＭＳ Ｐゴシック" panose="020B0600070205080204" pitchFamily="50" charset="-128"/>
            </a:rPr>
            <a:t>155,095</a:t>
          </a:r>
          <a:r>
            <a:rPr kumimoji="1" lang="ja-JP" altLang="en-US" sz="1300">
              <a:latin typeface="ＭＳ Ｐゴシック" panose="020B0600070205080204" pitchFamily="50" charset="-128"/>
              <a:ea typeface="ＭＳ Ｐゴシック" panose="020B0600070205080204" pitchFamily="50" charset="-128"/>
            </a:rPr>
            <a:t>千円減になったことに伴い、</a:t>
          </a:r>
          <a:r>
            <a:rPr kumimoji="1" lang="en-US" altLang="ja-JP" sz="1300">
              <a:latin typeface="ＭＳ Ｐゴシック" panose="020B0600070205080204" pitchFamily="50" charset="-128"/>
              <a:ea typeface="ＭＳ Ｐゴシック" panose="020B0600070205080204" pitchFamily="50" charset="-128"/>
            </a:rPr>
            <a:t>428,387</a:t>
          </a:r>
          <a:r>
            <a:rPr kumimoji="1" lang="ja-JP" altLang="en-US" sz="1300">
              <a:latin typeface="ＭＳ Ｐゴシック" panose="020B0600070205080204" pitchFamily="50" charset="-128"/>
              <a:ea typeface="ＭＳ Ｐゴシック" panose="020B0600070205080204" pitchFamily="50" charset="-128"/>
            </a:rPr>
            <a:t>千円の減となったことがあげられる。類似団体の平均を下回っており、今後も健全な財政運営に努める。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億円を突破したが、施設の老朽化や高齢化を考慮すると、今後も基金残高は注視していかなければならない。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実質収支額については、歳入の減は</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の減であったが、地方債が減少したことにともなうものである。歳出は衛生費は西清掃センター焼却施設基幹的設備改良事業の皆減等により、</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減であった。これらにより前年度から</a:t>
          </a:r>
          <a:r>
            <a:rPr kumimoji="1" lang="en-US" altLang="ja-JP" sz="1200">
              <a:latin typeface="ＭＳ ゴシック" pitchFamily="49" charset="-128"/>
              <a:ea typeface="ＭＳ ゴシック" pitchFamily="49" charset="-128"/>
            </a:rPr>
            <a:t>437,310</a:t>
          </a:r>
          <a:r>
            <a:rPr kumimoji="1" lang="ja-JP" altLang="en-US" sz="1200">
              <a:latin typeface="ＭＳ ゴシック" pitchFamily="49" charset="-128"/>
              <a:ea typeface="ＭＳ ゴシック" pitchFamily="49" charset="-128"/>
            </a:rPr>
            <a:t>円増となった。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高齢社会で納税義務者の減少が危惧されるなか、事務事業の適正化を図り、適切な黒字額の確保に努める。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一般会計は衛生費の西清掃センター焼却施設基幹的設備改良事業</a:t>
          </a:r>
          <a:r>
            <a:rPr kumimoji="1" lang="en-US" altLang="ja-JP" sz="1400">
              <a:latin typeface="ＭＳ ゴシック" pitchFamily="49" charset="-128"/>
              <a:ea typeface="ＭＳ ゴシック" pitchFamily="49" charset="-128"/>
            </a:rPr>
            <a:t>1,361,476</a:t>
          </a:r>
          <a:r>
            <a:rPr kumimoji="1" lang="ja-JP" altLang="en-US" sz="1400">
              <a:latin typeface="ＭＳ ゴシック" pitchFamily="49" charset="-128"/>
              <a:ea typeface="ＭＳ ゴシック" pitchFamily="49" charset="-128"/>
            </a:rPr>
            <a:t>千円の皆減等により、歳出が減少したことにより、実質収支額が前年度よりも改善している。介護保険、国民健康保険、後期高齢者医療、関間四丁目地区土地区画整理事業の特別会計は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今後、扶助費等の社会保障費が大幅に増加し、また納税義務者の減少などにより市税収入の減少が見込まれることから、事務事業の適正化等を図り、適切な黒字額の確保に努める。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30006376</v>
      </c>
      <c r="BO4" s="410"/>
      <c r="BP4" s="410"/>
      <c r="BQ4" s="410"/>
      <c r="BR4" s="410"/>
      <c r="BS4" s="410"/>
      <c r="BT4" s="410"/>
      <c r="BU4" s="411"/>
      <c r="BV4" s="409">
        <v>31399668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7.5</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28570647</v>
      </c>
      <c r="BO5" s="447"/>
      <c r="BP5" s="447"/>
      <c r="BQ5" s="447"/>
      <c r="BR5" s="447"/>
      <c r="BS5" s="447"/>
      <c r="BT5" s="447"/>
      <c r="BU5" s="448"/>
      <c r="BV5" s="446">
        <v>30418611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91.8</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1435729</v>
      </c>
      <c r="BO6" s="447"/>
      <c r="BP6" s="447"/>
      <c r="BQ6" s="447"/>
      <c r="BR6" s="447"/>
      <c r="BS6" s="447"/>
      <c r="BT6" s="447"/>
      <c r="BU6" s="448"/>
      <c r="BV6" s="446">
        <v>981057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v>
      </c>
      <c r="CU6" s="484"/>
      <c r="CV6" s="484"/>
      <c r="CW6" s="484"/>
      <c r="CX6" s="484"/>
      <c r="CY6" s="484"/>
      <c r="CZ6" s="484"/>
      <c r="DA6" s="485"/>
      <c r="DB6" s="483">
        <v>99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54162</v>
      </c>
      <c r="BO7" s="447"/>
      <c r="BP7" s="447"/>
      <c r="BQ7" s="447"/>
      <c r="BR7" s="447"/>
      <c r="BS7" s="447"/>
      <c r="BT7" s="447"/>
      <c r="BU7" s="448"/>
      <c r="BV7" s="446">
        <v>36800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18304517</v>
      </c>
      <c r="CU7" s="447"/>
      <c r="CV7" s="447"/>
      <c r="CW7" s="447"/>
      <c r="CX7" s="447"/>
      <c r="CY7" s="447"/>
      <c r="CZ7" s="447"/>
      <c r="DA7" s="448"/>
      <c r="DB7" s="446">
        <v>18300247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1381567</v>
      </c>
      <c r="BO8" s="447"/>
      <c r="BP8" s="447"/>
      <c r="BQ8" s="447"/>
      <c r="BR8" s="447"/>
      <c r="BS8" s="447"/>
      <c r="BT8" s="447"/>
      <c r="BU8" s="448"/>
      <c r="BV8" s="446">
        <v>944257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0.84</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101679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437310</v>
      </c>
      <c r="BO9" s="447"/>
      <c r="BP9" s="447"/>
      <c r="BQ9" s="447"/>
      <c r="BR9" s="447"/>
      <c r="BS9" s="447"/>
      <c r="BT9" s="447"/>
      <c r="BU9" s="448"/>
      <c r="BV9" s="446">
        <v>-465870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11.6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101700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871382</v>
      </c>
      <c r="BO10" s="447"/>
      <c r="BP10" s="447"/>
      <c r="BQ10" s="447"/>
      <c r="BR10" s="447"/>
      <c r="BS10" s="447"/>
      <c r="BT10" s="447"/>
      <c r="BU10" s="448"/>
      <c r="BV10" s="446">
        <v>859459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101364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754983</v>
      </c>
      <c r="BO12" s="447"/>
      <c r="BP12" s="447"/>
      <c r="BQ12" s="447"/>
      <c r="BR12" s="447"/>
      <c r="BS12" s="447"/>
      <c r="BT12" s="447"/>
      <c r="BU12" s="448"/>
      <c r="BV12" s="446">
        <v>439948</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98755</v>
      </c>
      <c r="S13" s="528"/>
      <c r="T13" s="528"/>
      <c r="U13" s="528"/>
      <c r="V13" s="529"/>
      <c r="W13" s="462" t="s">
        <v>133</v>
      </c>
      <c r="X13" s="463"/>
      <c r="Y13" s="463"/>
      <c r="Z13" s="463"/>
      <c r="AA13" s="463"/>
      <c r="AB13" s="453"/>
      <c r="AC13" s="497">
        <v>571</v>
      </c>
      <c r="AD13" s="498"/>
      <c r="AE13" s="498"/>
      <c r="AF13" s="498"/>
      <c r="AG13" s="537"/>
      <c r="AH13" s="497">
        <v>565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553709</v>
      </c>
      <c r="BO13" s="447"/>
      <c r="BP13" s="447"/>
      <c r="BQ13" s="447"/>
      <c r="BR13" s="447"/>
      <c r="BS13" s="447"/>
      <c r="BT13" s="447"/>
      <c r="BU13" s="448"/>
      <c r="BV13" s="446">
        <v>-46359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4.8</v>
      </c>
      <c r="CU13" s="444"/>
      <c r="CV13" s="444"/>
      <c r="CW13" s="444"/>
      <c r="CX13" s="444"/>
      <c r="CY13" s="444"/>
      <c r="CZ13" s="444"/>
      <c r="DA13" s="445"/>
      <c r="DB13" s="443">
        <v>4.5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101545</v>
      </c>
      <c r="S14" s="528"/>
      <c r="T14" s="528"/>
      <c r="U14" s="528"/>
      <c r="V14" s="529"/>
      <c r="W14" s="436"/>
      <c r="X14" s="437"/>
      <c r="Y14" s="437"/>
      <c r="Z14" s="437"/>
      <c r="AA14" s="437"/>
      <c r="AB14" s="426"/>
      <c r="AC14" s="530">
        <v>1.3</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41</v>
      </c>
      <c r="CU14" s="542"/>
      <c r="CV14" s="542"/>
      <c r="CW14" s="542"/>
      <c r="CX14" s="542"/>
      <c r="CY14" s="542"/>
      <c r="CZ14" s="542"/>
      <c r="DA14" s="543"/>
      <c r="DB14" s="541">
        <v>43.1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99100</v>
      </c>
      <c r="S15" s="528"/>
      <c r="T15" s="528"/>
      <c r="U15" s="528"/>
      <c r="V15" s="529"/>
      <c r="W15" s="462" t="s">
        <v>141</v>
      </c>
      <c r="X15" s="463"/>
      <c r="Y15" s="463"/>
      <c r="Z15" s="463"/>
      <c r="AA15" s="463"/>
      <c r="AB15" s="453"/>
      <c r="AC15" s="497">
        <v>12628</v>
      </c>
      <c r="AD15" s="498"/>
      <c r="AE15" s="498"/>
      <c r="AF15" s="498"/>
      <c r="AG15" s="537"/>
      <c r="AH15" s="497">
        <v>13008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11395050</v>
      </c>
      <c r="BO15" s="410"/>
      <c r="BP15" s="410"/>
      <c r="BQ15" s="410"/>
      <c r="BR15" s="410"/>
      <c r="BS15" s="410"/>
      <c r="BT15" s="410"/>
      <c r="BU15" s="411"/>
      <c r="BV15" s="409">
        <v>11345558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28.6</v>
      </c>
      <c r="AD16" s="531"/>
      <c r="AE16" s="531"/>
      <c r="AF16" s="531"/>
      <c r="AG16" s="532"/>
      <c r="AH16" s="530">
        <v>29.4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13703453</v>
      </c>
      <c r="BO16" s="447"/>
      <c r="BP16" s="447"/>
      <c r="BQ16" s="447"/>
      <c r="BR16" s="447"/>
      <c r="BS16" s="447"/>
      <c r="BT16" s="447"/>
      <c r="BU16" s="448"/>
      <c r="BV16" s="446">
        <v>13620858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30920</v>
      </c>
      <c r="AD17" s="498"/>
      <c r="AE17" s="498"/>
      <c r="AF17" s="498"/>
      <c r="AG17" s="537"/>
      <c r="AH17" s="497">
        <v>30731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14572128</v>
      </c>
      <c r="BO17" s="447"/>
      <c r="BP17" s="447"/>
      <c r="BQ17" s="447"/>
      <c r="BR17" s="447"/>
      <c r="BS17" s="447"/>
      <c r="BT17" s="447"/>
      <c r="BU17" s="448"/>
      <c r="BV17" s="446">
        <v>14490968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41.02</v>
      </c>
      <c r="M18" s="559"/>
      <c r="N18" s="559"/>
      <c r="O18" s="559"/>
      <c r="P18" s="559"/>
      <c r="Q18" s="559"/>
      <c r="R18" s="560"/>
      <c r="S18" s="560"/>
      <c r="T18" s="560"/>
      <c r="U18" s="560"/>
      <c r="V18" s="561"/>
      <c r="W18" s="464"/>
      <c r="X18" s="465"/>
      <c r="Y18" s="465"/>
      <c r="Z18" s="465"/>
      <c r="AA18" s="465"/>
      <c r="AB18" s="456"/>
      <c r="AC18" s="562">
        <v>70.099999999999994</v>
      </c>
      <c r="AD18" s="563"/>
      <c r="AE18" s="563"/>
      <c r="AF18" s="563"/>
      <c r="AG18" s="564"/>
      <c r="AH18" s="562">
        <v>69.400000000000006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16755221</v>
      </c>
      <c r="BO18" s="447"/>
      <c r="BP18" s="447"/>
      <c r="BQ18" s="447"/>
      <c r="BR18" s="447"/>
      <c r="BS18" s="447"/>
      <c r="BT18" s="447"/>
      <c r="BU18" s="448"/>
      <c r="BV18" s="446">
        <v>17021655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2479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21622967</v>
      </c>
      <c r="BO19" s="447"/>
      <c r="BP19" s="447"/>
      <c r="BQ19" s="447"/>
      <c r="BR19" s="447"/>
      <c r="BS19" s="447"/>
      <c r="BT19" s="447"/>
      <c r="BU19" s="448"/>
      <c r="BV19" s="446">
        <v>21715473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42883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30629378</v>
      </c>
      <c r="BO23" s="447"/>
      <c r="BP23" s="447"/>
      <c r="BQ23" s="447"/>
      <c r="BR23" s="447"/>
      <c r="BS23" s="447"/>
      <c r="BT23" s="447"/>
      <c r="BU23" s="448"/>
      <c r="BV23" s="446">
        <v>31111840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9250</v>
      </c>
      <c r="R24" s="498"/>
      <c r="S24" s="498"/>
      <c r="T24" s="498"/>
      <c r="U24" s="498"/>
      <c r="V24" s="537"/>
      <c r="W24" s="596"/>
      <c r="X24" s="584"/>
      <c r="Y24" s="585"/>
      <c r="Z24" s="496" t="s">
        <v>165</v>
      </c>
      <c r="AA24" s="476"/>
      <c r="AB24" s="476"/>
      <c r="AC24" s="476"/>
      <c r="AD24" s="476"/>
      <c r="AE24" s="476"/>
      <c r="AF24" s="476"/>
      <c r="AG24" s="477"/>
      <c r="AH24" s="497">
        <v>519</v>
      </c>
      <c r="AI24" s="498"/>
      <c r="AJ24" s="498"/>
      <c r="AK24" s="498"/>
      <c r="AL24" s="537"/>
      <c r="AM24" s="497">
        <v>1585026</v>
      </c>
      <c r="AN24" s="498"/>
      <c r="AO24" s="498"/>
      <c r="AP24" s="498"/>
      <c r="AQ24" s="498"/>
      <c r="AR24" s="537"/>
      <c r="AS24" s="497">
        <v>3054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20596777</v>
      </c>
      <c r="BO24" s="447"/>
      <c r="BP24" s="447"/>
      <c r="BQ24" s="447"/>
      <c r="BR24" s="447"/>
      <c r="BS24" s="447"/>
      <c r="BT24" s="447"/>
      <c r="BU24" s="448"/>
      <c r="BV24" s="446">
        <v>20752868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7830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130</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5833467</v>
      </c>
      <c r="BO25" s="410"/>
      <c r="BP25" s="410"/>
      <c r="BQ25" s="410"/>
      <c r="BR25" s="410"/>
      <c r="BS25" s="410"/>
      <c r="BT25" s="410"/>
      <c r="BU25" s="411"/>
      <c r="BV25" s="409">
        <v>7828581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7090</v>
      </c>
      <c r="R26" s="498"/>
      <c r="S26" s="498"/>
      <c r="T26" s="498"/>
      <c r="U26" s="498"/>
      <c r="V26" s="537"/>
      <c r="W26" s="596"/>
      <c r="X26" s="584"/>
      <c r="Y26" s="585"/>
      <c r="Z26" s="496" t="s">
        <v>172</v>
      </c>
      <c r="AA26" s="606"/>
      <c r="AB26" s="606"/>
      <c r="AC26" s="606"/>
      <c r="AD26" s="606"/>
      <c r="AE26" s="606"/>
      <c r="AF26" s="606"/>
      <c r="AG26" s="607"/>
      <c r="AH26" s="497">
        <v>9</v>
      </c>
      <c r="AI26" s="498"/>
      <c r="AJ26" s="498"/>
      <c r="AK26" s="498"/>
      <c r="AL26" s="537"/>
      <c r="AM26" s="497">
        <v>30519</v>
      </c>
      <c r="AN26" s="498"/>
      <c r="AO26" s="498"/>
      <c r="AP26" s="498"/>
      <c r="AQ26" s="498"/>
      <c r="AR26" s="537"/>
      <c r="AS26" s="497">
        <v>3391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4710</v>
      </c>
      <c r="R27" s="498"/>
      <c r="S27" s="498"/>
      <c r="T27" s="498"/>
      <c r="U27" s="498"/>
      <c r="V27" s="537"/>
      <c r="W27" s="596"/>
      <c r="X27" s="584"/>
      <c r="Y27" s="585"/>
      <c r="Z27" s="496" t="s">
        <v>175</v>
      </c>
      <c r="AA27" s="476"/>
      <c r="AB27" s="476"/>
      <c r="AC27" s="476"/>
      <c r="AD27" s="476"/>
      <c r="AE27" s="476"/>
      <c r="AF27" s="476"/>
      <c r="AG27" s="477"/>
      <c r="AH27" s="497">
        <v>13</v>
      </c>
      <c r="AI27" s="498"/>
      <c r="AJ27" s="498"/>
      <c r="AK27" s="498"/>
      <c r="AL27" s="537"/>
      <c r="AM27" s="497">
        <v>50739</v>
      </c>
      <c r="AN27" s="498"/>
      <c r="AO27" s="498"/>
      <c r="AP27" s="498"/>
      <c r="AQ27" s="498"/>
      <c r="AR27" s="537"/>
      <c r="AS27" s="497">
        <v>3903</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200000</v>
      </c>
      <c r="BO27" s="620"/>
      <c r="BP27" s="620"/>
      <c r="BQ27" s="620"/>
      <c r="BR27" s="620"/>
      <c r="BS27" s="620"/>
      <c r="BT27" s="620"/>
      <c r="BU27" s="621"/>
      <c r="BV27" s="619">
        <v>200000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4130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4029496</v>
      </c>
      <c r="BO28" s="410"/>
      <c r="BP28" s="410"/>
      <c r="BQ28" s="410"/>
      <c r="BR28" s="410"/>
      <c r="BS28" s="410"/>
      <c r="BT28" s="410"/>
      <c r="BU28" s="411"/>
      <c r="BV28" s="409">
        <v>3913097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18</v>
      </c>
      <c r="M29" s="498"/>
      <c r="N29" s="498"/>
      <c r="O29" s="498"/>
      <c r="P29" s="537"/>
      <c r="Q29" s="497">
        <v>3900</v>
      </c>
      <c r="R29" s="498"/>
      <c r="S29" s="498"/>
      <c r="T29" s="498"/>
      <c r="U29" s="498"/>
      <c r="V29" s="537"/>
      <c r="W29" s="597"/>
      <c r="X29" s="598"/>
      <c r="Y29" s="599"/>
      <c r="Z29" s="496" t="s">
        <v>181</v>
      </c>
      <c r="AA29" s="476"/>
      <c r="AB29" s="476"/>
      <c r="AC29" s="476"/>
      <c r="AD29" s="476"/>
      <c r="AE29" s="476"/>
      <c r="AF29" s="476"/>
      <c r="AG29" s="477"/>
      <c r="AH29" s="497">
        <v>532</v>
      </c>
      <c r="AI29" s="498"/>
      <c r="AJ29" s="498"/>
      <c r="AK29" s="498"/>
      <c r="AL29" s="537"/>
      <c r="AM29" s="497">
        <v>1635765</v>
      </c>
      <c r="AN29" s="498"/>
      <c r="AO29" s="498"/>
      <c r="AP29" s="498"/>
      <c r="AQ29" s="498"/>
      <c r="AR29" s="537"/>
      <c r="AS29" s="497">
        <v>3075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102208</v>
      </c>
      <c r="BO29" s="447"/>
      <c r="BP29" s="447"/>
      <c r="BQ29" s="447"/>
      <c r="BR29" s="447"/>
      <c r="BS29" s="447"/>
      <c r="BT29" s="447"/>
      <c r="BU29" s="448"/>
      <c r="BV29" s="446">
        <v>152194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1257084</v>
      </c>
      <c r="BO30" s="620"/>
      <c r="BP30" s="620"/>
      <c r="BQ30" s="620"/>
      <c r="BR30" s="620"/>
      <c r="BS30" s="620"/>
      <c r="BT30" s="620"/>
      <c r="BU30" s="621"/>
      <c r="BV30" s="619">
        <v>1734778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7</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坂戸、鶴ヶ島下水道組合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坂戸市土地開発公社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石井土地区画整理事業特別会計</v>
      </c>
      <c r="F35" s="633"/>
      <c r="G35" s="633"/>
      <c r="H35" s="633"/>
      <c r="I35" s="633"/>
      <c r="J35" s="633"/>
      <c r="K35" s="633"/>
      <c r="L35" s="633"/>
      <c r="M35" s="633"/>
      <c r="N35" s="633"/>
      <c r="O35" s="633"/>
      <c r="P35" s="633"/>
      <c r="Q35" s="633"/>
      <c r="R35" s="633"/>
      <c r="S35" s="633"/>
      <c r="T35" s="193"/>
      <c r="U35" s="632">
        <f>IF(W35="","",U34+1)</f>
        <v>8</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坂戸、鶴ヶ島下水道組合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川越市総合卸売市場㈱</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坂戸中央２日の出町土地区画整理事業特別会計</v>
      </c>
      <c r="F36" s="633"/>
      <c r="G36" s="633"/>
      <c r="H36" s="633"/>
      <c r="I36" s="633"/>
      <c r="J36" s="633"/>
      <c r="K36" s="633"/>
      <c r="L36" s="633"/>
      <c r="M36" s="633"/>
      <c r="N36" s="633"/>
      <c r="O36" s="633"/>
      <c r="P36" s="633"/>
      <c r="Q36" s="633"/>
      <c r="R36" s="633"/>
      <c r="S36" s="633"/>
      <c r="T36" s="193"/>
      <c r="U36" s="632">
        <f t="shared" ref="U36:U43" si="4">IF(W36="","",U35+1)</f>
        <v>9</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坂戸、鶴ヶ島水道企業団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片柳土地区画整理事業特別会計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坂戸・鶴ヶ島消防組合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関間四丁目土地区画整理事業特別会計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坂戸地区衛生組合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f t="shared" si="5"/>
        <v>6</v>
      </c>
      <c r="D39" s="632"/>
      <c r="E39" s="633" t="str">
        <f>IF('各会計、関係団体の財政状況及び健全化判断比率'!B12="","",'各会計、関係団体の財政状況及び健全化判断比率'!B12)</f>
        <v>坂戸市、鶴ヶ島市外三組合公平委員会特別会計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広域静苑組合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埼玉県後期高齢者医療広域連合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埼玉県後期高齢者医療広域連合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埼玉県市町村総合事務組合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埼玉県市町村総合事務組合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r9CxftrJo4R1LUl+6Pn8W6+67sY2yeCFh2g7JBkka8DHUiHEEU5a8KH0mmM6Y2iDd5EWP4xZKaF3K5AYaAbiAQ==" saltValue="uPk0HTSv4p3zyJF8DXWs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6" t="s">
        <v>553</v>
      </c>
      <c r="D34" s="1226"/>
      <c r="E34" s="1227"/>
      <c r="F34" s="32">
        <v>5.81</v>
      </c>
      <c r="G34" s="33">
        <v>6.47</v>
      </c>
      <c r="H34" s="33">
        <v>7.15</v>
      </c>
      <c r="I34" s="33">
        <v>4.58</v>
      </c>
      <c r="J34" s="34">
        <v>7.54</v>
      </c>
      <c r="K34" s="22"/>
      <c r="L34" s="22"/>
      <c r="M34" s="22"/>
      <c r="N34" s="22"/>
      <c r="O34" s="22"/>
      <c r="P34" s="22"/>
    </row>
    <row r="35" spans="1:16" ht="39" customHeight="1">
      <c r="A35" s="22"/>
      <c r="B35" s="35"/>
      <c r="C35" s="1220" t="s">
        <v>554</v>
      </c>
      <c r="D35" s="1221"/>
      <c r="E35" s="1222"/>
      <c r="F35" s="36">
        <v>1.49</v>
      </c>
      <c r="G35" s="37">
        <v>3.39</v>
      </c>
      <c r="H35" s="37">
        <v>3.05</v>
      </c>
      <c r="I35" s="37">
        <v>3.26</v>
      </c>
      <c r="J35" s="38">
        <v>6.47</v>
      </c>
      <c r="K35" s="22"/>
      <c r="L35" s="22"/>
      <c r="M35" s="22"/>
      <c r="N35" s="22"/>
      <c r="O35" s="22"/>
      <c r="P35" s="22"/>
    </row>
    <row r="36" spans="1:16" ht="39" customHeight="1">
      <c r="A36" s="22"/>
      <c r="B36" s="35"/>
      <c r="C36" s="1220" t="s">
        <v>555</v>
      </c>
      <c r="D36" s="1221"/>
      <c r="E36" s="1222"/>
      <c r="F36" s="36">
        <v>2.02</v>
      </c>
      <c r="G36" s="37">
        <v>1.27</v>
      </c>
      <c r="H36" s="37">
        <v>2.27</v>
      </c>
      <c r="I36" s="37">
        <v>2.19</v>
      </c>
      <c r="J36" s="38">
        <v>4.01</v>
      </c>
      <c r="K36" s="22"/>
      <c r="L36" s="22"/>
      <c r="M36" s="22"/>
      <c r="N36" s="22"/>
      <c r="O36" s="22"/>
      <c r="P36" s="22"/>
    </row>
    <row r="37" spans="1:16" ht="39" customHeight="1">
      <c r="A37" s="22"/>
      <c r="B37" s="35"/>
      <c r="C37" s="1220" t="s">
        <v>556</v>
      </c>
      <c r="D37" s="1221"/>
      <c r="E37" s="1222"/>
      <c r="F37" s="36">
        <v>0.89</v>
      </c>
      <c r="G37" s="37">
        <v>0.96</v>
      </c>
      <c r="H37" s="37">
        <v>1.06</v>
      </c>
      <c r="I37" s="37">
        <v>1.04</v>
      </c>
      <c r="J37" s="38">
        <v>0.68</v>
      </c>
      <c r="K37" s="22"/>
      <c r="L37" s="22"/>
      <c r="M37" s="22"/>
      <c r="N37" s="22"/>
      <c r="O37" s="22"/>
      <c r="P37" s="22"/>
    </row>
    <row r="38" spans="1:16" ht="39" customHeight="1">
      <c r="A38" s="22"/>
      <c r="B38" s="35"/>
      <c r="C38" s="1220" t="s">
        <v>557</v>
      </c>
      <c r="D38" s="1221"/>
      <c r="E38" s="1222"/>
      <c r="F38" s="36">
        <v>0.55000000000000004</v>
      </c>
      <c r="G38" s="37">
        <v>0.56000000000000005</v>
      </c>
      <c r="H38" s="37">
        <v>0.48</v>
      </c>
      <c r="I38" s="37">
        <v>0.48</v>
      </c>
      <c r="J38" s="38">
        <v>0.43</v>
      </c>
      <c r="K38" s="22"/>
      <c r="L38" s="22"/>
      <c r="M38" s="22"/>
      <c r="N38" s="22"/>
      <c r="O38" s="22"/>
      <c r="P38" s="22"/>
    </row>
    <row r="39" spans="1:16" ht="39" customHeight="1">
      <c r="A39" s="22"/>
      <c r="B39" s="35"/>
      <c r="C39" s="1220" t="s">
        <v>558</v>
      </c>
      <c r="D39" s="1221"/>
      <c r="E39" s="1222"/>
      <c r="F39" s="36">
        <v>0.01</v>
      </c>
      <c r="G39" s="37">
        <v>0.08</v>
      </c>
      <c r="H39" s="37">
        <v>0.14000000000000001</v>
      </c>
      <c r="I39" s="37">
        <v>0.15</v>
      </c>
      <c r="J39" s="38">
        <v>0.27</v>
      </c>
      <c r="K39" s="22"/>
      <c r="L39" s="22"/>
      <c r="M39" s="22"/>
      <c r="N39" s="22"/>
      <c r="O39" s="22"/>
      <c r="P39" s="22"/>
    </row>
    <row r="40" spans="1:16" ht="39" customHeight="1">
      <c r="A40" s="22"/>
      <c r="B40" s="35"/>
      <c r="C40" s="1220" t="s">
        <v>559</v>
      </c>
      <c r="D40" s="1221"/>
      <c r="E40" s="1222"/>
      <c r="F40" s="36">
        <v>0.18</v>
      </c>
      <c r="G40" s="37">
        <v>0.13</v>
      </c>
      <c r="H40" s="37">
        <v>0.15</v>
      </c>
      <c r="I40" s="37">
        <v>0.02</v>
      </c>
      <c r="J40" s="38">
        <v>0.04</v>
      </c>
      <c r="K40" s="22"/>
      <c r="L40" s="22"/>
      <c r="M40" s="22"/>
      <c r="N40" s="22"/>
      <c r="O40" s="22"/>
      <c r="P40" s="22"/>
    </row>
    <row r="41" spans="1:16" ht="39" customHeight="1">
      <c r="A41" s="22"/>
      <c r="B41" s="35"/>
      <c r="C41" s="1220" t="s">
        <v>560</v>
      </c>
      <c r="D41" s="1221"/>
      <c r="E41" s="1222"/>
      <c r="F41" s="36">
        <v>0.1</v>
      </c>
      <c r="G41" s="37">
        <v>0.12</v>
      </c>
      <c r="H41" s="37">
        <v>7.0000000000000007E-2</v>
      </c>
      <c r="I41" s="37">
        <v>0.05</v>
      </c>
      <c r="J41" s="38">
        <v>0.03</v>
      </c>
      <c r="K41" s="22"/>
      <c r="L41" s="22"/>
      <c r="M41" s="22"/>
      <c r="N41" s="22"/>
      <c r="O41" s="22"/>
      <c r="P41" s="22"/>
    </row>
    <row r="42" spans="1:16" ht="39" customHeight="1">
      <c r="A42" s="22"/>
      <c r="B42" s="39"/>
      <c r="C42" s="1220" t="s">
        <v>561</v>
      </c>
      <c r="D42" s="1221"/>
      <c r="E42" s="1222"/>
      <c r="F42" s="36" t="s">
        <v>504</v>
      </c>
      <c r="G42" s="37" t="s">
        <v>504</v>
      </c>
      <c r="H42" s="37" t="s">
        <v>504</v>
      </c>
      <c r="I42" s="37" t="s">
        <v>504</v>
      </c>
      <c r="J42" s="38" t="s">
        <v>504</v>
      </c>
      <c r="K42" s="22"/>
      <c r="L42" s="22"/>
      <c r="M42" s="22"/>
      <c r="N42" s="22"/>
      <c r="O42" s="22"/>
      <c r="P42" s="22"/>
    </row>
    <row r="43" spans="1:16" ht="39" customHeight="1" thickBot="1">
      <c r="A43" s="22"/>
      <c r="B43" s="40"/>
      <c r="C43" s="1223" t="s">
        <v>562</v>
      </c>
      <c r="D43" s="1224"/>
      <c r="E43" s="122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FFsyMZRmYjwq5GBSCXTOxQB+Pb/3CdL5imx54m8E2POKxfqo+ipTn39FbTVQojx5Lrlyw1L/n1J0t/gZLGGtw==" saltValue="PqkY96guAEUJ6Z1tplhl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8" zoomScale="85" zoomScaleNormal="85"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6" t="s">
        <v>10</v>
      </c>
      <c r="C45" s="1237"/>
      <c r="D45" s="58"/>
      <c r="E45" s="1242" t="s">
        <v>11</v>
      </c>
      <c r="F45" s="1242"/>
      <c r="G45" s="1242"/>
      <c r="H45" s="1242"/>
      <c r="I45" s="1242"/>
      <c r="J45" s="1243"/>
      <c r="K45" s="59">
        <v>2293</v>
      </c>
      <c r="L45" s="60">
        <v>2418</v>
      </c>
      <c r="M45" s="60">
        <v>2409</v>
      </c>
      <c r="N45" s="60">
        <v>2588</v>
      </c>
      <c r="O45" s="61">
        <v>2770</v>
      </c>
      <c r="P45" s="48"/>
      <c r="Q45" s="48"/>
      <c r="R45" s="48"/>
      <c r="S45" s="48"/>
      <c r="T45" s="48"/>
      <c r="U45" s="48"/>
    </row>
    <row r="46" spans="1:21" ht="30.75" customHeight="1">
      <c r="A46" s="48"/>
      <c r="B46" s="1238"/>
      <c r="C46" s="1239"/>
      <c r="D46" s="62"/>
      <c r="E46" s="1230" t="s">
        <v>12</v>
      </c>
      <c r="F46" s="1230"/>
      <c r="G46" s="1230"/>
      <c r="H46" s="1230"/>
      <c r="I46" s="1230"/>
      <c r="J46" s="1231"/>
      <c r="K46" s="63" t="s">
        <v>504</v>
      </c>
      <c r="L46" s="64" t="s">
        <v>504</v>
      </c>
      <c r="M46" s="64" t="s">
        <v>504</v>
      </c>
      <c r="N46" s="64" t="s">
        <v>504</v>
      </c>
      <c r="O46" s="65" t="s">
        <v>504</v>
      </c>
      <c r="P46" s="48"/>
      <c r="Q46" s="48"/>
      <c r="R46" s="48"/>
      <c r="S46" s="48"/>
      <c r="T46" s="48"/>
      <c r="U46" s="48"/>
    </row>
    <row r="47" spans="1:21" ht="30.75" customHeight="1">
      <c r="A47" s="48"/>
      <c r="B47" s="1238"/>
      <c r="C47" s="1239"/>
      <c r="D47" s="62"/>
      <c r="E47" s="1230" t="s">
        <v>13</v>
      </c>
      <c r="F47" s="1230"/>
      <c r="G47" s="1230"/>
      <c r="H47" s="1230"/>
      <c r="I47" s="1230"/>
      <c r="J47" s="1231"/>
      <c r="K47" s="63" t="s">
        <v>504</v>
      </c>
      <c r="L47" s="64" t="s">
        <v>504</v>
      </c>
      <c r="M47" s="64" t="s">
        <v>504</v>
      </c>
      <c r="N47" s="64" t="s">
        <v>504</v>
      </c>
      <c r="O47" s="65" t="s">
        <v>504</v>
      </c>
      <c r="P47" s="48"/>
      <c r="Q47" s="48"/>
      <c r="R47" s="48"/>
      <c r="S47" s="48"/>
      <c r="T47" s="48"/>
      <c r="U47" s="48"/>
    </row>
    <row r="48" spans="1:21" ht="30.75" customHeight="1">
      <c r="A48" s="48"/>
      <c r="B48" s="1238"/>
      <c r="C48" s="1239"/>
      <c r="D48" s="62"/>
      <c r="E48" s="1230" t="s">
        <v>14</v>
      </c>
      <c r="F48" s="1230"/>
      <c r="G48" s="1230"/>
      <c r="H48" s="1230"/>
      <c r="I48" s="1230"/>
      <c r="J48" s="1231"/>
      <c r="K48" s="63" t="s">
        <v>504</v>
      </c>
      <c r="L48" s="64" t="s">
        <v>504</v>
      </c>
      <c r="M48" s="64" t="s">
        <v>504</v>
      </c>
      <c r="N48" s="64" t="s">
        <v>504</v>
      </c>
      <c r="O48" s="65" t="s">
        <v>504</v>
      </c>
      <c r="P48" s="48"/>
      <c r="Q48" s="48"/>
      <c r="R48" s="48"/>
      <c r="S48" s="48"/>
      <c r="T48" s="48"/>
      <c r="U48" s="48"/>
    </row>
    <row r="49" spans="1:21" ht="30.75" customHeight="1">
      <c r="A49" s="48"/>
      <c r="B49" s="1238"/>
      <c r="C49" s="1239"/>
      <c r="D49" s="62"/>
      <c r="E49" s="1230" t="s">
        <v>15</v>
      </c>
      <c r="F49" s="1230"/>
      <c r="G49" s="1230"/>
      <c r="H49" s="1230"/>
      <c r="I49" s="1230"/>
      <c r="J49" s="1231"/>
      <c r="K49" s="63">
        <v>708</v>
      </c>
      <c r="L49" s="64">
        <v>701</v>
      </c>
      <c r="M49" s="64">
        <v>715</v>
      </c>
      <c r="N49" s="64">
        <v>719</v>
      </c>
      <c r="O49" s="65">
        <v>598</v>
      </c>
      <c r="P49" s="48"/>
      <c r="Q49" s="48"/>
      <c r="R49" s="48"/>
      <c r="S49" s="48"/>
      <c r="T49" s="48"/>
      <c r="U49" s="48"/>
    </row>
    <row r="50" spans="1:21" ht="30.75" customHeight="1">
      <c r="A50" s="48"/>
      <c r="B50" s="1238"/>
      <c r="C50" s="1239"/>
      <c r="D50" s="62"/>
      <c r="E50" s="1230" t="s">
        <v>16</v>
      </c>
      <c r="F50" s="1230"/>
      <c r="G50" s="1230"/>
      <c r="H50" s="1230"/>
      <c r="I50" s="1230"/>
      <c r="J50" s="1231"/>
      <c r="K50" s="63" t="s">
        <v>504</v>
      </c>
      <c r="L50" s="64" t="s">
        <v>504</v>
      </c>
      <c r="M50" s="64" t="s">
        <v>504</v>
      </c>
      <c r="N50" s="64" t="s">
        <v>504</v>
      </c>
      <c r="O50" s="65" t="s">
        <v>504</v>
      </c>
      <c r="P50" s="48"/>
      <c r="Q50" s="48"/>
      <c r="R50" s="48"/>
      <c r="S50" s="48"/>
      <c r="T50" s="48"/>
      <c r="U50" s="48"/>
    </row>
    <row r="51" spans="1:21" ht="30.75" customHeight="1">
      <c r="A51" s="48"/>
      <c r="B51" s="1240"/>
      <c r="C51" s="1241"/>
      <c r="D51" s="66"/>
      <c r="E51" s="1230" t="s">
        <v>17</v>
      </c>
      <c r="F51" s="1230"/>
      <c r="G51" s="1230"/>
      <c r="H51" s="1230"/>
      <c r="I51" s="1230"/>
      <c r="J51" s="1231"/>
      <c r="K51" s="63" t="s">
        <v>504</v>
      </c>
      <c r="L51" s="64" t="s">
        <v>504</v>
      </c>
      <c r="M51" s="64" t="s">
        <v>504</v>
      </c>
      <c r="N51" s="64" t="s">
        <v>504</v>
      </c>
      <c r="O51" s="65" t="s">
        <v>504</v>
      </c>
      <c r="P51" s="48"/>
      <c r="Q51" s="48"/>
      <c r="R51" s="48"/>
      <c r="S51" s="48"/>
      <c r="T51" s="48"/>
      <c r="U51" s="48"/>
    </row>
    <row r="52" spans="1:21" ht="30.75" customHeight="1">
      <c r="A52" s="48"/>
      <c r="B52" s="1228" t="s">
        <v>18</v>
      </c>
      <c r="C52" s="1229"/>
      <c r="D52" s="66"/>
      <c r="E52" s="1230" t="s">
        <v>19</v>
      </c>
      <c r="F52" s="1230"/>
      <c r="G52" s="1230"/>
      <c r="H52" s="1230"/>
      <c r="I52" s="1230"/>
      <c r="J52" s="1231"/>
      <c r="K52" s="63">
        <v>2320</v>
      </c>
      <c r="L52" s="64">
        <v>2467</v>
      </c>
      <c r="M52" s="64">
        <v>2379</v>
      </c>
      <c r="N52" s="64">
        <v>2509</v>
      </c>
      <c r="O52" s="65">
        <v>2563</v>
      </c>
      <c r="P52" s="48"/>
      <c r="Q52" s="48"/>
      <c r="R52" s="48"/>
      <c r="S52" s="48"/>
      <c r="T52" s="48"/>
      <c r="U52" s="48"/>
    </row>
    <row r="53" spans="1:21" ht="30.75" customHeight="1" thickBot="1">
      <c r="A53" s="48"/>
      <c r="B53" s="1232" t="s">
        <v>20</v>
      </c>
      <c r="C53" s="1233"/>
      <c r="D53" s="67"/>
      <c r="E53" s="1234" t="s">
        <v>21</v>
      </c>
      <c r="F53" s="1234"/>
      <c r="G53" s="1234"/>
      <c r="H53" s="1234"/>
      <c r="I53" s="1234"/>
      <c r="J53" s="1235"/>
      <c r="K53" s="68">
        <v>681</v>
      </c>
      <c r="L53" s="69">
        <v>652</v>
      </c>
      <c r="M53" s="69">
        <v>745</v>
      </c>
      <c r="N53" s="69">
        <v>798</v>
      </c>
      <c r="O53" s="70">
        <v>805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Taol+vLWGg3FRQavyy4vgGLZHuVLscvWrVuzyG9T8IFeXqQBzSchZJ0xWiU9HYxhymNCZfEGNCspsnbYv2Aaw==" saltValue="PneHSwguOuRk5nhybWFX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44" t="s">
        <v>23</v>
      </c>
      <c r="C41" s="1245"/>
      <c r="D41" s="81"/>
      <c r="E41" s="1250" t="s">
        <v>24</v>
      </c>
      <c r="F41" s="1250"/>
      <c r="G41" s="1250"/>
      <c r="H41" s="1251"/>
      <c r="I41" s="82">
        <v>29378</v>
      </c>
      <c r="J41" s="83">
        <v>29814</v>
      </c>
      <c r="K41" s="83">
        <v>30529</v>
      </c>
      <c r="L41" s="83">
        <v>31112</v>
      </c>
      <c r="M41" s="84">
        <v>30629</v>
      </c>
    </row>
    <row r="42" spans="2:13" ht="27.75" customHeight="1">
      <c r="B42" s="1246"/>
      <c r="C42" s="1247"/>
      <c r="D42" s="85"/>
      <c r="E42" s="1252" t="s">
        <v>25</v>
      </c>
      <c r="F42" s="1252"/>
      <c r="G42" s="1252"/>
      <c r="H42" s="1253"/>
      <c r="I42" s="86">
        <v>3341</v>
      </c>
      <c r="J42" s="87">
        <v>3005</v>
      </c>
      <c r="K42" s="87">
        <v>3062</v>
      </c>
      <c r="L42" s="87">
        <v>2723</v>
      </c>
      <c r="M42" s="88">
        <v>2551</v>
      </c>
    </row>
    <row r="43" spans="2:13" ht="27.75" customHeight="1">
      <c r="B43" s="1246"/>
      <c r="C43" s="1247"/>
      <c r="D43" s="85"/>
      <c r="E43" s="1252" t="s">
        <v>26</v>
      </c>
      <c r="F43" s="1252"/>
      <c r="G43" s="1252"/>
      <c r="H43" s="1253"/>
      <c r="I43" s="86" t="s">
        <v>504</v>
      </c>
      <c r="J43" s="87" t="s">
        <v>504</v>
      </c>
      <c r="K43" s="87" t="s">
        <v>504</v>
      </c>
      <c r="L43" s="87" t="s">
        <v>504</v>
      </c>
      <c r="M43" s="88" t="s">
        <v>504</v>
      </c>
    </row>
    <row r="44" spans="2:13" ht="27.75" customHeight="1">
      <c r="B44" s="1246"/>
      <c r="C44" s="1247"/>
      <c r="D44" s="85"/>
      <c r="E44" s="1252" t="s">
        <v>27</v>
      </c>
      <c r="F44" s="1252"/>
      <c r="G44" s="1252"/>
      <c r="H44" s="1253"/>
      <c r="I44" s="86">
        <v>7125</v>
      </c>
      <c r="J44" s="87">
        <v>6786</v>
      </c>
      <c r="K44" s="87">
        <v>6676</v>
      </c>
      <c r="L44" s="87">
        <v>6625</v>
      </c>
      <c r="M44" s="88">
        <v>6448</v>
      </c>
    </row>
    <row r="45" spans="2:13" ht="27.75" customHeight="1">
      <c r="B45" s="1246"/>
      <c r="C45" s="1247"/>
      <c r="D45" s="85"/>
      <c r="E45" s="1252" t="s">
        <v>28</v>
      </c>
      <c r="F45" s="1252"/>
      <c r="G45" s="1252"/>
      <c r="H45" s="1253"/>
      <c r="I45" s="86">
        <v>4198</v>
      </c>
      <c r="J45" s="87">
        <v>3849</v>
      </c>
      <c r="K45" s="87">
        <v>3627</v>
      </c>
      <c r="L45" s="87">
        <v>3561</v>
      </c>
      <c r="M45" s="88">
        <v>3478</v>
      </c>
    </row>
    <row r="46" spans="2:13" ht="27.75" customHeight="1">
      <c r="B46" s="1246"/>
      <c r="C46" s="1247"/>
      <c r="D46" s="89"/>
      <c r="E46" s="1252" t="s">
        <v>29</v>
      </c>
      <c r="F46" s="1252"/>
      <c r="G46" s="1252"/>
      <c r="H46" s="1253"/>
      <c r="I46" s="86">
        <v>0</v>
      </c>
      <c r="J46" s="87">
        <v>0</v>
      </c>
      <c r="K46" s="87">
        <v>0</v>
      </c>
      <c r="L46" s="87">
        <v>0</v>
      </c>
      <c r="M46" s="88">
        <v>0</v>
      </c>
    </row>
    <row r="47" spans="2:13" ht="27.75" customHeight="1">
      <c r="B47" s="1246"/>
      <c r="C47" s="1247"/>
      <c r="D47" s="90"/>
      <c r="E47" s="1254" t="s">
        <v>30</v>
      </c>
      <c r="F47" s="1255"/>
      <c r="G47" s="1255"/>
      <c r="H47" s="1256"/>
      <c r="I47" s="86" t="s">
        <v>504</v>
      </c>
      <c r="J47" s="87" t="s">
        <v>504</v>
      </c>
      <c r="K47" s="87" t="s">
        <v>504</v>
      </c>
      <c r="L47" s="87" t="s">
        <v>504</v>
      </c>
      <c r="M47" s="88" t="s">
        <v>504</v>
      </c>
    </row>
    <row r="48" spans="2:13" ht="27.75" customHeight="1">
      <c r="B48" s="1246"/>
      <c r="C48" s="1247"/>
      <c r="D48" s="85"/>
      <c r="E48" s="1252" t="s">
        <v>31</v>
      </c>
      <c r="F48" s="1252"/>
      <c r="G48" s="1252"/>
      <c r="H48" s="1253"/>
      <c r="I48" s="86" t="s">
        <v>504</v>
      </c>
      <c r="J48" s="87" t="s">
        <v>504</v>
      </c>
      <c r="K48" s="87" t="s">
        <v>504</v>
      </c>
      <c r="L48" s="87" t="s">
        <v>504</v>
      </c>
      <c r="M48" s="88" t="s">
        <v>504</v>
      </c>
    </row>
    <row r="49" spans="2:13" ht="27.75" customHeight="1">
      <c r="B49" s="1248"/>
      <c r="C49" s="1249"/>
      <c r="D49" s="85"/>
      <c r="E49" s="1252" t="s">
        <v>32</v>
      </c>
      <c r="F49" s="1252"/>
      <c r="G49" s="1252"/>
      <c r="H49" s="1253"/>
      <c r="I49" s="86" t="s">
        <v>504</v>
      </c>
      <c r="J49" s="87" t="s">
        <v>504</v>
      </c>
      <c r="K49" s="87" t="s">
        <v>504</v>
      </c>
      <c r="L49" s="87" t="s">
        <v>504</v>
      </c>
      <c r="M49" s="88" t="s">
        <v>504</v>
      </c>
    </row>
    <row r="50" spans="2:13" ht="27.75" customHeight="1">
      <c r="B50" s="1257" t="s">
        <v>33</v>
      </c>
      <c r="C50" s="1258"/>
      <c r="D50" s="91"/>
      <c r="E50" s="1252" t="s">
        <v>34</v>
      </c>
      <c r="F50" s="1252"/>
      <c r="G50" s="1252"/>
      <c r="H50" s="1253"/>
      <c r="I50" s="86">
        <v>7517</v>
      </c>
      <c r="J50" s="87">
        <v>7315</v>
      </c>
      <c r="K50" s="87">
        <v>6814</v>
      </c>
      <c r="L50" s="87">
        <v>7244</v>
      </c>
      <c r="M50" s="88">
        <v>6598</v>
      </c>
    </row>
    <row r="51" spans="2:13" ht="27.75" customHeight="1">
      <c r="B51" s="1246"/>
      <c r="C51" s="1247"/>
      <c r="D51" s="85"/>
      <c r="E51" s="1252" t="s">
        <v>35</v>
      </c>
      <c r="F51" s="1252"/>
      <c r="G51" s="1252"/>
      <c r="H51" s="1253"/>
      <c r="I51" s="86">
        <v>4830</v>
      </c>
      <c r="J51" s="87">
        <v>4951</v>
      </c>
      <c r="K51" s="87">
        <v>4994</v>
      </c>
      <c r="L51" s="87">
        <v>4972</v>
      </c>
      <c r="M51" s="88">
        <v>5047</v>
      </c>
    </row>
    <row r="52" spans="2:13" ht="27.75" customHeight="1">
      <c r="B52" s="1248"/>
      <c r="C52" s="1249"/>
      <c r="D52" s="85"/>
      <c r="E52" s="1252" t="s">
        <v>36</v>
      </c>
      <c r="F52" s="1252"/>
      <c r="G52" s="1252"/>
      <c r="H52" s="1253"/>
      <c r="I52" s="86">
        <v>23794</v>
      </c>
      <c r="J52" s="87">
        <v>23979</v>
      </c>
      <c r="K52" s="87">
        <v>24461</v>
      </c>
      <c r="L52" s="87">
        <v>24795</v>
      </c>
      <c r="M52" s="88">
        <v>24811</v>
      </c>
    </row>
    <row r="53" spans="2:13" ht="27.75" customHeight="1" thickBot="1">
      <c r="B53" s="1259" t="s">
        <v>37</v>
      </c>
      <c r="C53" s="1260"/>
      <c r="D53" s="92"/>
      <c r="E53" s="1261" t="s">
        <v>38</v>
      </c>
      <c r="F53" s="1261"/>
      <c r="G53" s="1261"/>
      <c r="H53" s="1262"/>
      <c r="I53" s="93">
        <v>7901</v>
      </c>
      <c r="J53" s="94">
        <v>7209</v>
      </c>
      <c r="K53" s="94">
        <v>7624</v>
      </c>
      <c r="L53" s="94">
        <v>7009</v>
      </c>
      <c r="M53" s="95">
        <v>6651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SKdXmq6DYQfZe20jH4IQcUsrnGQyoug6r8OXvybU3B4UWRStU1P39MlmI5oO7l5LbgzD2xnxEuACwmd6OVYKQ==" saltValue="FrcfRxBCAb302tK+Rom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71" t="s">
        <v>41</v>
      </c>
      <c r="D55" s="1271"/>
      <c r="E55" s="1272"/>
      <c r="F55" s="107">
        <v>3494</v>
      </c>
      <c r="G55" s="107">
        <v>3913</v>
      </c>
      <c r="H55" s="108">
        <v>4029</v>
      </c>
    </row>
    <row r="56" spans="2:8" ht="52.5" customHeight="1">
      <c r="B56" s="109"/>
      <c r="C56" s="1273" t="s">
        <v>42</v>
      </c>
      <c r="D56" s="1273"/>
      <c r="E56" s="1274"/>
      <c r="F56" s="110">
        <v>202</v>
      </c>
      <c r="G56" s="110">
        <v>152</v>
      </c>
      <c r="H56" s="111">
        <v>102</v>
      </c>
    </row>
    <row r="57" spans="2:8" ht="53.25" customHeight="1">
      <c r="B57" s="109"/>
      <c r="C57" s="1275" t="s">
        <v>43</v>
      </c>
      <c r="D57" s="1275"/>
      <c r="E57" s="1276"/>
      <c r="F57" s="112">
        <v>2060</v>
      </c>
      <c r="G57" s="112">
        <v>1735</v>
      </c>
      <c r="H57" s="113">
        <v>1257</v>
      </c>
    </row>
    <row r="58" spans="2:8" ht="45.75" customHeight="1">
      <c r="B58" s="114"/>
      <c r="C58" s="1263" t="s">
        <v>579</v>
      </c>
      <c r="D58" s="1264"/>
      <c r="E58" s="1265"/>
      <c r="F58" s="115">
        <v>252</v>
      </c>
      <c r="G58" s="115">
        <v>302</v>
      </c>
      <c r="H58" s="116">
        <v>352</v>
      </c>
    </row>
    <row r="59" spans="2:8" ht="45.75" customHeight="1">
      <c r="B59" s="114"/>
      <c r="C59" s="1263" t="s">
        <v>580</v>
      </c>
      <c r="D59" s="1264"/>
      <c r="E59" s="1265"/>
      <c r="F59" s="115">
        <v>497</v>
      </c>
      <c r="G59" s="115">
        <v>320</v>
      </c>
      <c r="H59" s="116">
        <v>69</v>
      </c>
    </row>
    <row r="60" spans="2:8" ht="45.75" customHeight="1">
      <c r="B60" s="114"/>
      <c r="C60" s="1263" t="s">
        <v>581</v>
      </c>
      <c r="D60" s="1264"/>
      <c r="E60" s="1265"/>
      <c r="F60" s="115">
        <v>61</v>
      </c>
      <c r="G60" s="115">
        <v>63</v>
      </c>
      <c r="H60" s="116">
        <v>67</v>
      </c>
    </row>
    <row r="61" spans="2:8" ht="45.75" customHeight="1">
      <c r="B61" s="114"/>
      <c r="C61" s="1263" t="s">
        <v>582</v>
      </c>
      <c r="D61" s="1264"/>
      <c r="E61" s="1265"/>
      <c r="F61" s="115">
        <v>60</v>
      </c>
      <c r="G61" s="115">
        <v>158</v>
      </c>
      <c r="H61" s="116">
        <v>177</v>
      </c>
    </row>
    <row r="62" spans="2:8" ht="45.75" customHeight="1" thickBot="1">
      <c r="B62" s="117"/>
      <c r="C62" s="1266" t="s">
        <v>583</v>
      </c>
      <c r="D62" s="1267"/>
      <c r="E62" s="1268"/>
      <c r="F62" s="118">
        <v>1184</v>
      </c>
      <c r="G62" s="118">
        <v>885</v>
      </c>
      <c r="H62" s="119">
        <v>585</v>
      </c>
    </row>
    <row r="63" spans="2:8" ht="52.5" customHeight="1" thickBot="1">
      <c r="B63" s="120"/>
      <c r="C63" s="1269" t="s">
        <v>44</v>
      </c>
      <c r="D63" s="1269"/>
      <c r="E63" s="1270"/>
      <c r="F63" s="121">
        <v>5756</v>
      </c>
      <c r="G63" s="121">
        <v>5800</v>
      </c>
      <c r="H63" s="122">
        <v>5389</v>
      </c>
    </row>
    <row r="64" spans="2:8" ht="15" customHeight="1"/>
    <row r="65" ht="0" hidden="1" customHeight="1"/>
    <row r="66" ht="0" hidden="1" customHeight="1"/>
  </sheetData>
  <sheetProtection algorithmName="SHA-512" hashValue="/rS+V9u4D17auvGyQ9mnSlRqQ59hYh8XVG7iS466xbppMPFa4Y/TxfDc41w/d7tvelNtON7B92DdO+rX/wXuqQ==" saltValue="7SnZhkvqAGOPg5fDgssP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G20" sqref="CG2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0" t="s">
        <v>601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547</v>
      </c>
      <c r="BQ50" s="1282"/>
      <c r="BR50" s="1282"/>
      <c r="BS50" s="1282"/>
      <c r="BT50" s="1282"/>
      <c r="BU50" s="1282"/>
      <c r="BV50" s="1282"/>
      <c r="BW50" s="1282"/>
      <c r="BX50" s="1282" t="s">
        <v>548</v>
      </c>
      <c r="BY50" s="1282"/>
      <c r="BZ50" s="1282"/>
      <c r="CA50" s="1282"/>
      <c r="CB50" s="1282"/>
      <c r="CC50" s="1282"/>
      <c r="CD50" s="1282"/>
      <c r="CE50" s="1282"/>
      <c r="CF50" s="1282" t="s">
        <v>549</v>
      </c>
      <c r="CG50" s="1282"/>
      <c r="CH50" s="1282"/>
      <c r="CI50" s="1282"/>
      <c r="CJ50" s="1282"/>
      <c r="CK50" s="1282"/>
      <c r="CL50" s="1282"/>
      <c r="CM50" s="1282"/>
      <c r="CN50" s="1282" t="s">
        <v>550</v>
      </c>
      <c r="CO50" s="1282"/>
      <c r="CP50" s="1282"/>
      <c r="CQ50" s="1282"/>
      <c r="CR50" s="1282"/>
      <c r="CS50" s="1282"/>
      <c r="CT50" s="1282"/>
      <c r="CU50" s="1282"/>
      <c r="CV50" s="1282" t="s">
        <v>551</v>
      </c>
      <c r="CW50" s="1282"/>
      <c r="CX50" s="1282"/>
      <c r="CY50" s="1282"/>
      <c r="CZ50" s="1282"/>
      <c r="DA50" s="1282"/>
      <c r="DB50" s="1282"/>
      <c r="DC50" s="1282"/>
    </row>
    <row r="51" spans="1:109" ht="13.5" customHeight="1">
      <c r="B51" s="374"/>
      <c r="G51" s="1285"/>
      <c r="H51" s="1285"/>
      <c r="I51" s="1299"/>
      <c r="J51" s="1299"/>
      <c r="K51" s="1284"/>
      <c r="L51" s="1284"/>
      <c r="M51" s="1284"/>
      <c r="N51" s="1284"/>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77">
        <v>47.8</v>
      </c>
      <c r="CG51" s="1277"/>
      <c r="CH51" s="1277"/>
      <c r="CI51" s="1277"/>
      <c r="CJ51" s="1277"/>
      <c r="CK51" s="1277"/>
      <c r="CL51" s="1277"/>
      <c r="CM51" s="1277"/>
      <c r="CN51" s="1277">
        <v>43.1</v>
      </c>
      <c r="CO51" s="1277"/>
      <c r="CP51" s="1277"/>
      <c r="CQ51" s="1277"/>
      <c r="CR51" s="1277"/>
      <c r="CS51" s="1277"/>
      <c r="CT51" s="1277"/>
      <c r="CU51" s="1277"/>
      <c r="CV51" s="1277">
        <v>41</v>
      </c>
      <c r="CW51" s="1277"/>
      <c r="CX51" s="1277"/>
      <c r="CY51" s="1277"/>
      <c r="CZ51" s="1277"/>
      <c r="DA51" s="1277"/>
      <c r="DB51" s="1277"/>
      <c r="DC51" s="1277"/>
    </row>
    <row r="52" spans="1:109">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606</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77">
        <v>58.1</v>
      </c>
      <c r="CG53" s="1277"/>
      <c r="CH53" s="1277"/>
      <c r="CI53" s="1277"/>
      <c r="CJ53" s="1277"/>
      <c r="CK53" s="1277"/>
      <c r="CL53" s="1277"/>
      <c r="CM53" s="1277"/>
      <c r="CN53" s="1277">
        <v>57</v>
      </c>
      <c r="CO53" s="1277"/>
      <c r="CP53" s="1277"/>
      <c r="CQ53" s="1277"/>
      <c r="CR53" s="1277"/>
      <c r="CS53" s="1277"/>
      <c r="CT53" s="1277"/>
      <c r="CU53" s="1277"/>
      <c r="CV53" s="1277">
        <v>58.8</v>
      </c>
      <c r="CW53" s="1277"/>
      <c r="CX53" s="1277"/>
      <c r="CY53" s="1277"/>
      <c r="CZ53" s="1277"/>
      <c r="DA53" s="1277"/>
      <c r="DB53" s="1277"/>
      <c r="DC53" s="1277"/>
    </row>
    <row r="54" spans="1:109">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3"/>
      <c r="H55" s="1283"/>
      <c r="I55" s="1283"/>
      <c r="J55" s="1283"/>
      <c r="K55" s="1284"/>
      <c r="L55" s="1284"/>
      <c r="M55" s="1284"/>
      <c r="N55" s="1284"/>
      <c r="AN55" s="1282" t="s">
        <v>607</v>
      </c>
      <c r="AO55" s="1282"/>
      <c r="AP55" s="1282"/>
      <c r="AQ55" s="1282"/>
      <c r="AR55" s="1282"/>
      <c r="AS55" s="1282"/>
      <c r="AT55" s="1282"/>
      <c r="AU55" s="1282"/>
      <c r="AV55" s="1282"/>
      <c r="AW55" s="1282"/>
      <c r="AX55" s="1282"/>
      <c r="AY55" s="1282"/>
      <c r="AZ55" s="1282"/>
      <c r="BA55" s="1282"/>
      <c r="BB55" s="1280" t="s">
        <v>604</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77">
        <v>15.8</v>
      </c>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605</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77">
        <v>54.5</v>
      </c>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387"/>
      <c r="DE57" s="386"/>
    </row>
    <row r="58" spans="1:109" s="382" customFormat="1">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0" t="s">
        <v>609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547</v>
      </c>
      <c r="BQ72" s="1282"/>
      <c r="BR72" s="1282"/>
      <c r="BS72" s="1282"/>
      <c r="BT72" s="1282"/>
      <c r="BU72" s="1282"/>
      <c r="BV72" s="1282"/>
      <c r="BW72" s="1282"/>
      <c r="BX72" s="1282" t="s">
        <v>548</v>
      </c>
      <c r="BY72" s="1282"/>
      <c r="BZ72" s="1282"/>
      <c r="CA72" s="1282"/>
      <c r="CB72" s="1282"/>
      <c r="CC72" s="1282"/>
      <c r="CD72" s="1282"/>
      <c r="CE72" s="1282"/>
      <c r="CF72" s="1282" t="s">
        <v>549</v>
      </c>
      <c r="CG72" s="1282"/>
      <c r="CH72" s="1282"/>
      <c r="CI72" s="1282"/>
      <c r="CJ72" s="1282"/>
      <c r="CK72" s="1282"/>
      <c r="CL72" s="1282"/>
      <c r="CM72" s="1282"/>
      <c r="CN72" s="1282" t="s">
        <v>550</v>
      </c>
      <c r="CO72" s="1282"/>
      <c r="CP72" s="1282"/>
      <c r="CQ72" s="1282"/>
      <c r="CR72" s="1282"/>
      <c r="CS72" s="1282"/>
      <c r="CT72" s="1282"/>
      <c r="CU72" s="1282"/>
      <c r="CV72" s="1282" t="s">
        <v>551</v>
      </c>
      <c r="CW72" s="1282"/>
      <c r="CX72" s="1282"/>
      <c r="CY72" s="1282"/>
      <c r="CZ72" s="1282"/>
      <c r="DA72" s="1282"/>
      <c r="DB72" s="1282"/>
      <c r="DC72" s="1282"/>
    </row>
    <row r="73" spans="2:107">
      <c r="B73" s="374"/>
      <c r="G73" s="1285"/>
      <c r="H73" s="1285"/>
      <c r="I73" s="1285"/>
      <c r="J73" s="1285"/>
      <c r="K73" s="1281"/>
      <c r="L73" s="1281"/>
      <c r="M73" s="1281"/>
      <c r="N73" s="1281"/>
      <c r="AM73" s="383"/>
      <c r="AN73" s="1280" t="s">
        <v>603</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7">
        <v>50.6</v>
      </c>
      <c r="BQ73" s="1277"/>
      <c r="BR73" s="1277"/>
      <c r="BS73" s="1277"/>
      <c r="BT73" s="1277"/>
      <c r="BU73" s="1277"/>
      <c r="BV73" s="1277"/>
      <c r="BW73" s="1277"/>
      <c r="BX73" s="1277">
        <v>46.4</v>
      </c>
      <c r="BY73" s="1277"/>
      <c r="BZ73" s="1277"/>
      <c r="CA73" s="1277"/>
      <c r="CB73" s="1277"/>
      <c r="CC73" s="1277"/>
      <c r="CD73" s="1277"/>
      <c r="CE73" s="1277"/>
      <c r="CF73" s="1277">
        <v>47.8</v>
      </c>
      <c r="CG73" s="1277"/>
      <c r="CH73" s="1277"/>
      <c r="CI73" s="1277"/>
      <c r="CJ73" s="1277"/>
      <c r="CK73" s="1277"/>
      <c r="CL73" s="1277"/>
      <c r="CM73" s="1277"/>
      <c r="CN73" s="1277">
        <v>43.1</v>
      </c>
      <c r="CO73" s="1277"/>
      <c r="CP73" s="1277"/>
      <c r="CQ73" s="1277"/>
      <c r="CR73" s="1277"/>
      <c r="CS73" s="1277"/>
      <c r="CT73" s="1277"/>
      <c r="CU73" s="1277"/>
      <c r="CV73" s="1277">
        <v>41</v>
      </c>
      <c r="CW73" s="1277"/>
      <c r="CX73" s="1277"/>
      <c r="CY73" s="1277"/>
      <c r="CZ73" s="1277"/>
      <c r="DA73" s="1277"/>
      <c r="DB73" s="1277"/>
      <c r="DC73" s="1277"/>
    </row>
    <row r="74" spans="2:107">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611</v>
      </c>
      <c r="BC75" s="1280"/>
      <c r="BD75" s="1280"/>
      <c r="BE75" s="1280"/>
      <c r="BF75" s="1280"/>
      <c r="BG75" s="1280"/>
      <c r="BH75" s="1280"/>
      <c r="BI75" s="1280"/>
      <c r="BJ75" s="1280"/>
      <c r="BK75" s="1280"/>
      <c r="BL75" s="1280"/>
      <c r="BM75" s="1280"/>
      <c r="BN75" s="1280"/>
      <c r="BO75" s="1280"/>
      <c r="BP75" s="1277">
        <v>4.9000000000000004</v>
      </c>
      <c r="BQ75" s="1277"/>
      <c r="BR75" s="1277"/>
      <c r="BS75" s="1277"/>
      <c r="BT75" s="1277"/>
      <c r="BU75" s="1277"/>
      <c r="BV75" s="1277"/>
      <c r="BW75" s="1277"/>
      <c r="BX75" s="1277">
        <v>4.4000000000000004</v>
      </c>
      <c r="BY75" s="1277"/>
      <c r="BZ75" s="1277"/>
      <c r="CA75" s="1277"/>
      <c r="CB75" s="1277"/>
      <c r="CC75" s="1277"/>
      <c r="CD75" s="1277"/>
      <c r="CE75" s="1277"/>
      <c r="CF75" s="1277">
        <v>4.4000000000000004</v>
      </c>
      <c r="CG75" s="1277"/>
      <c r="CH75" s="1277"/>
      <c r="CI75" s="1277"/>
      <c r="CJ75" s="1277"/>
      <c r="CK75" s="1277"/>
      <c r="CL75" s="1277"/>
      <c r="CM75" s="1277"/>
      <c r="CN75" s="1277">
        <v>4.5</v>
      </c>
      <c r="CO75" s="1277"/>
      <c r="CP75" s="1277"/>
      <c r="CQ75" s="1277"/>
      <c r="CR75" s="1277"/>
      <c r="CS75" s="1277"/>
      <c r="CT75" s="1277"/>
      <c r="CU75" s="1277"/>
      <c r="CV75" s="1277">
        <v>4.8</v>
      </c>
      <c r="CW75" s="1277"/>
      <c r="CX75" s="1277"/>
      <c r="CY75" s="1277"/>
      <c r="CZ75" s="1277"/>
      <c r="DA75" s="1277"/>
      <c r="DB75" s="1277"/>
      <c r="DC75" s="1277"/>
    </row>
    <row r="76" spans="2:107">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3"/>
      <c r="H77" s="1283"/>
      <c r="I77" s="1283"/>
      <c r="J77" s="1283"/>
      <c r="K77" s="1281"/>
      <c r="L77" s="1281"/>
      <c r="M77" s="1281"/>
      <c r="N77" s="1281"/>
      <c r="AN77" s="1282" t="s">
        <v>612</v>
      </c>
      <c r="AO77" s="1282"/>
      <c r="AP77" s="1282"/>
      <c r="AQ77" s="1282"/>
      <c r="AR77" s="1282"/>
      <c r="AS77" s="1282"/>
      <c r="AT77" s="1282"/>
      <c r="AU77" s="1282"/>
      <c r="AV77" s="1282"/>
      <c r="AW77" s="1282"/>
      <c r="AX77" s="1282"/>
      <c r="AY77" s="1282"/>
      <c r="AZ77" s="1282"/>
      <c r="BA77" s="1282"/>
      <c r="BB77" s="1280" t="s">
        <v>604</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613</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lhhB6x+VH3G1SpJtp9eSx05sGD6ZHQSxZ6lFLPagSBEk6YFHFuJF+hoPsTEoTWOEzo92txIIJKqf20iJuAh9g==" saltValue="8CbqmJteSYI6FYUFyhQZ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G20" sqref="CG2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eEUwkd0Wr7wiynZ0p62xs9ibnsWxTM3q35MLCcitgiDgXApkTIXt7ghvlRUoYKEl30mQ0GjP7buajGAARBeSg==" saltValue="XRS24ViHXXSeLMqRWdum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G20" sqref="CG2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SjLCyE8tdOJSgwzmi06NVQq0I6YSVi1JvNu1gRq814F4zextAN5Fg4SSl/I0ZaWcJ9kzQmJOYfVxxucWj2GQ==" saltValue="uyBd28w1Or+5pGhrAnbQ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46480</v>
      </c>
      <c r="E3" s="141"/>
      <c r="F3" s="142">
        <v>50840</v>
      </c>
      <c r="G3" s="143"/>
      <c r="H3" s="144"/>
    </row>
    <row r="4" spans="1:8">
      <c r="A4" s="145"/>
      <c r="B4" s="146"/>
      <c r="C4" s="147"/>
      <c r="D4" s="148">
        <v>23408</v>
      </c>
      <c r="E4" s="149"/>
      <c r="F4" s="150">
        <v>25367</v>
      </c>
      <c r="G4" s="151"/>
      <c r="H4" s="152"/>
    </row>
    <row r="5" spans="1:8">
      <c r="A5" s="133" t="s">
        <v>539</v>
      </c>
      <c r="B5" s="138"/>
      <c r="C5" s="139"/>
      <c r="D5" s="140">
        <v>24217</v>
      </c>
      <c r="E5" s="141"/>
      <c r="F5" s="142">
        <v>53605</v>
      </c>
      <c r="G5" s="143"/>
      <c r="H5" s="144"/>
    </row>
    <row r="6" spans="1:8">
      <c r="A6" s="145"/>
      <c r="B6" s="146"/>
      <c r="C6" s="147"/>
      <c r="D6" s="148">
        <v>13496</v>
      </c>
      <c r="E6" s="149"/>
      <c r="F6" s="150">
        <v>28343</v>
      </c>
      <c r="G6" s="151"/>
      <c r="H6" s="152"/>
    </row>
    <row r="7" spans="1:8">
      <c r="A7" s="133" t="s">
        <v>540</v>
      </c>
      <c r="B7" s="138"/>
      <c r="C7" s="139"/>
      <c r="D7" s="140">
        <v>45796</v>
      </c>
      <c r="E7" s="141"/>
      <c r="F7" s="142">
        <v>46440</v>
      </c>
      <c r="G7" s="143"/>
      <c r="H7" s="144"/>
    </row>
    <row r="8" spans="1:8">
      <c r="A8" s="145"/>
      <c r="B8" s="146"/>
      <c r="C8" s="147"/>
      <c r="D8" s="148">
        <v>26632</v>
      </c>
      <c r="E8" s="149"/>
      <c r="F8" s="150">
        <v>27658</v>
      </c>
      <c r="G8" s="151"/>
      <c r="H8" s="152"/>
    </row>
    <row r="9" spans="1:8">
      <c r="A9" s="133" t="s">
        <v>541</v>
      </c>
      <c r="B9" s="138"/>
      <c r="C9" s="139"/>
      <c r="D9" s="140">
        <v>38798</v>
      </c>
      <c r="E9" s="141"/>
      <c r="F9" s="142">
        <v>40879</v>
      </c>
      <c r="G9" s="143"/>
      <c r="H9" s="144"/>
    </row>
    <row r="10" spans="1:8">
      <c r="A10" s="145"/>
      <c r="B10" s="146"/>
      <c r="C10" s="147"/>
      <c r="D10" s="148">
        <v>18504</v>
      </c>
      <c r="E10" s="149"/>
      <c r="F10" s="150">
        <v>24087</v>
      </c>
      <c r="G10" s="151"/>
      <c r="H10" s="152"/>
    </row>
    <row r="11" spans="1:8">
      <c r="A11" s="133" t="s">
        <v>542</v>
      </c>
      <c r="B11" s="138"/>
      <c r="C11" s="139"/>
      <c r="D11" s="140">
        <v>23626</v>
      </c>
      <c r="E11" s="141"/>
      <c r="F11" s="142">
        <v>42651</v>
      </c>
      <c r="G11" s="143"/>
      <c r="H11" s="144"/>
    </row>
    <row r="12" spans="1:8">
      <c r="A12" s="145"/>
      <c r="B12" s="146"/>
      <c r="C12" s="153"/>
      <c r="D12" s="148">
        <v>14828</v>
      </c>
      <c r="E12" s="149"/>
      <c r="F12" s="150">
        <v>22675</v>
      </c>
      <c r="G12" s="151"/>
      <c r="H12" s="152"/>
    </row>
    <row r="13" spans="1:8">
      <c r="A13" s="133"/>
      <c r="B13" s="138"/>
      <c r="C13" s="154"/>
      <c r="D13" s="155">
        <v>35783</v>
      </c>
      <c r="E13" s="156"/>
      <c r="F13" s="157">
        <v>46883</v>
      </c>
      <c r="G13" s="158"/>
      <c r="H13" s="144"/>
    </row>
    <row r="14" spans="1:8">
      <c r="A14" s="145"/>
      <c r="B14" s="146"/>
      <c r="C14" s="147"/>
      <c r="D14" s="148">
        <v>19374</v>
      </c>
      <c r="E14" s="149"/>
      <c r="F14" s="150">
        <v>25626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6.66</v>
      </c>
      <c r="C19" s="159">
        <f>ROUND(VALUE(SUBSTITUTE(実質収支比率等に係る経年分析!G$48,"▲","-")),2)</f>
        <v>7.31</v>
      </c>
      <c r="D19" s="159">
        <f>ROUND(VALUE(SUBSTITUTE(実質収支比率等に係る経年分析!H$48,"▲","-")),2)</f>
        <v>7.88</v>
      </c>
      <c r="E19" s="159">
        <f>ROUND(VALUE(SUBSTITUTE(実質収支比率等に係る経年分析!I$48,"▲","-")),2)</f>
        <v>5.16</v>
      </c>
      <c r="F19" s="159">
        <f>ROUND(VALUE(SUBSTITUTE(実質収支比率等に係る経年分析!J$48,"▲","-")),2)</f>
        <v>7.55</v>
      </c>
    </row>
    <row r="20" spans="1:11">
      <c r="A20" s="159" t="s">
        <v>48</v>
      </c>
      <c r="B20" s="159">
        <f>ROUND(VALUE(SUBSTITUTE(実質収支比率等に係る経年分析!F$47,"▲","-")),2)</f>
        <v>19.28</v>
      </c>
      <c r="C20" s="159">
        <f>ROUND(VALUE(SUBSTITUTE(実質収支比率等に係る経年分析!G$47,"▲","-")),2)</f>
        <v>20.309999999999999</v>
      </c>
      <c r="D20" s="159">
        <f>ROUND(VALUE(SUBSTITUTE(実質収支比率等に係る経年分析!H$47,"▲","-")),2)</f>
        <v>19.52</v>
      </c>
      <c r="E20" s="159">
        <f>ROUND(VALUE(SUBSTITUTE(実質収支比率等に係る経年分析!I$47,"▲","-")),2)</f>
        <v>21.38</v>
      </c>
      <c r="F20" s="159">
        <f>ROUND(VALUE(SUBSTITUTE(実質収支比率等に係る経年分析!J$47,"▲","-")),2)</f>
        <v>22.01</v>
      </c>
    </row>
    <row r="21" spans="1:11">
      <c r="A21" s="159" t="s">
        <v>49</v>
      </c>
      <c r="B21" s="159">
        <f>IF(ISNUMBER(VALUE(SUBSTITUTE(実質収支比率等に係る経年分析!F$49,"▲","-"))),ROUND(VALUE(SUBSTITUTE(実質収支比率等に係る経年分析!F$49,"▲","-")),2),NA())</f>
        <v>4.53</v>
      </c>
      <c r="C21" s="159">
        <f>IF(ISNUMBER(VALUE(SUBSTITUTE(実質収支比率等に係る経年分析!G$49,"▲","-"))),ROUND(VALUE(SUBSTITUTE(実質収支比率等に係る経年分析!G$49,"▲","-")),2),NA())</f>
        <v>1.75</v>
      </c>
      <c r="D21" s="159">
        <f>IF(ISNUMBER(VALUE(SUBSTITUTE(実質収支比率等に係る経年分析!H$49,"▲","-"))),ROUND(VALUE(SUBSTITUTE(実質収支比率等に係る経年分析!H$49,"▲","-")),2),NA())</f>
        <v>0.24</v>
      </c>
      <c r="E21" s="159">
        <f>IF(ISNUMBER(VALUE(SUBSTITUTE(実質収支比率等に係る経年分析!I$49,"▲","-"))),ROUND(VALUE(SUBSTITUTE(実質収支比率等に係る経年分析!I$49,"▲","-")),2),NA())</f>
        <v>-0.25</v>
      </c>
      <c r="F21" s="159">
        <f>IF(ISNUMBER(VALUE(SUBSTITUTE(実質収支比率等に係る経年分析!J$49,"▲","-"))),ROUND(VALUE(SUBSTITUTE(実質収支比率等に係る経年分析!J$49,"▲","-")),2),NA())</f>
        <v>3.02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坂戸中央２日の出町土地区画整理事業特別会計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関間四丁目土地区画整理事業特別会計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片柳土地区画整理事業特別会計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0.55000000000000004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0.56000000000000005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石井土地区画整理事業特別会計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2320</v>
      </c>
      <c r="E42" s="161"/>
      <c r="F42" s="161"/>
      <c r="G42" s="161">
        <f>'実質公債費比率（分子）の構造'!L$52</f>
        <v>2467</v>
      </c>
      <c r="H42" s="161"/>
      <c r="I42" s="161"/>
      <c r="J42" s="161">
        <f>'実質公債費比率（分子）の構造'!M$52</f>
        <v>2379</v>
      </c>
      <c r="K42" s="161"/>
      <c r="L42" s="161"/>
      <c r="M42" s="161">
        <f>'実質公債費比率（分子）の構造'!N$52</f>
        <v>2509</v>
      </c>
      <c r="N42" s="161"/>
      <c r="O42" s="161"/>
      <c r="P42" s="161">
        <f>'実質公債費比率（分子）の構造'!O$52</f>
        <v>2563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708</v>
      </c>
      <c r="C45" s="161"/>
      <c r="D45" s="161"/>
      <c r="E45" s="161">
        <f>'実質公債費比率（分子）の構造'!L$49</f>
        <v>701</v>
      </c>
      <c r="F45" s="161"/>
      <c r="G45" s="161"/>
      <c r="H45" s="161">
        <f>'実質公債費比率（分子）の構造'!M$49</f>
        <v>715</v>
      </c>
      <c r="I45" s="161"/>
      <c r="J45" s="161"/>
      <c r="K45" s="161">
        <f>'実質公債費比率（分子）の構造'!N$49</f>
        <v>719</v>
      </c>
      <c r="L45" s="161"/>
      <c r="M45" s="161"/>
      <c r="N45" s="161">
        <f>'実質公債費比率（分子）の構造'!O$49</f>
        <v>598</v>
      </c>
      <c r="O45" s="161"/>
      <c r="P45" s="161"/>
    </row>
    <row r="46" spans="1:16">
      <c r="A46" s="161" t="s">
        <v>60</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2293</v>
      </c>
      <c r="C49" s="161"/>
      <c r="D49" s="161"/>
      <c r="E49" s="161">
        <f>'実質公債費比率（分子）の構造'!L$45</f>
        <v>2418</v>
      </c>
      <c r="F49" s="161"/>
      <c r="G49" s="161"/>
      <c r="H49" s="161">
        <f>'実質公債費比率（分子）の構造'!M$45</f>
        <v>2409</v>
      </c>
      <c r="I49" s="161"/>
      <c r="J49" s="161"/>
      <c r="K49" s="161">
        <f>'実質公債費比率（分子）の構造'!N$45</f>
        <v>2588</v>
      </c>
      <c r="L49" s="161"/>
      <c r="M49" s="161"/>
      <c r="N49" s="161">
        <f>'実質公債費比率（分子）の構造'!O$45</f>
        <v>2770</v>
      </c>
      <c r="O49" s="161"/>
      <c r="P49" s="161"/>
    </row>
    <row r="50" spans="1:16">
      <c r="A50" s="161" t="s">
        <v>64</v>
      </c>
      <c r="B50" s="161" t="e">
        <f>NA()</f>
        <v>#N/A</v>
      </c>
      <c r="C50" s="161">
        <f>IF(ISNUMBER('実質公債費比率（分子）の構造'!K$53),'実質公債費比率（分子）の構造'!K$53,NA())</f>
        <v>681</v>
      </c>
      <c r="D50" s="161" t="e">
        <f>NA()</f>
        <v>#N/A</v>
      </c>
      <c r="E50" s="161" t="e">
        <f>NA()</f>
        <v>#N/A</v>
      </c>
      <c r="F50" s="161">
        <f>IF(ISNUMBER('実質公債費比率（分子）の構造'!L$53),'実質公債費比率（分子）の構造'!L$53,NA())</f>
        <v>652</v>
      </c>
      <c r="G50" s="161" t="e">
        <f>NA()</f>
        <v>#N/A</v>
      </c>
      <c r="H50" s="161" t="e">
        <f>NA()</f>
        <v>#N/A</v>
      </c>
      <c r="I50" s="161">
        <f>IF(ISNUMBER('実質公債費比率（分子）の構造'!M$53),'実質公債費比率（分子）の構造'!M$53,NA())</f>
        <v>745</v>
      </c>
      <c r="J50" s="161" t="e">
        <f>NA()</f>
        <v>#N/A</v>
      </c>
      <c r="K50" s="161" t="e">
        <f>NA()</f>
        <v>#N/A</v>
      </c>
      <c r="L50" s="161">
        <f>IF(ISNUMBER('実質公債費比率（分子）の構造'!N$53),'実質公債費比率（分子）の構造'!N$53,NA())</f>
        <v>798</v>
      </c>
      <c r="M50" s="161" t="e">
        <f>NA()</f>
        <v>#N/A</v>
      </c>
      <c r="N50" s="161" t="e">
        <f>NA()</f>
        <v>#N/A</v>
      </c>
      <c r="O50" s="161">
        <f>IF(ISNUMBER('実質公債費比率（分子）の構造'!O$53),'実質公債費比率（分子）の構造'!O$53,NA())</f>
        <v>805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23794</v>
      </c>
      <c r="E56" s="160"/>
      <c r="F56" s="160"/>
      <c r="G56" s="160">
        <f>'将来負担比率（分子）の構造'!J$52</f>
        <v>23979</v>
      </c>
      <c r="H56" s="160"/>
      <c r="I56" s="160"/>
      <c r="J56" s="160">
        <f>'将来負担比率（分子）の構造'!K$52</f>
        <v>24461</v>
      </c>
      <c r="K56" s="160"/>
      <c r="L56" s="160"/>
      <c r="M56" s="160">
        <f>'将来負担比率（分子）の構造'!L$52</f>
        <v>24795</v>
      </c>
      <c r="N56" s="160"/>
      <c r="O56" s="160"/>
      <c r="P56" s="160">
        <f>'将来負担比率（分子）の構造'!M$52</f>
        <v>24811</v>
      </c>
    </row>
    <row r="57" spans="1:16">
      <c r="A57" s="160" t="s">
        <v>35</v>
      </c>
      <c r="B57" s="160"/>
      <c r="C57" s="160"/>
      <c r="D57" s="160">
        <f>'将来負担比率（分子）の構造'!I$51</f>
        <v>4830</v>
      </c>
      <c r="E57" s="160"/>
      <c r="F57" s="160"/>
      <c r="G57" s="160">
        <f>'将来負担比率（分子）の構造'!J$51</f>
        <v>4951</v>
      </c>
      <c r="H57" s="160"/>
      <c r="I57" s="160"/>
      <c r="J57" s="160">
        <f>'将来負担比率（分子）の構造'!K$51</f>
        <v>4994</v>
      </c>
      <c r="K57" s="160"/>
      <c r="L57" s="160"/>
      <c r="M57" s="160">
        <f>'将来負担比率（分子）の構造'!L$51</f>
        <v>4972</v>
      </c>
      <c r="N57" s="160"/>
      <c r="O57" s="160"/>
      <c r="P57" s="160">
        <f>'将来負担比率（分子）の構造'!M$51</f>
        <v>5047</v>
      </c>
    </row>
    <row r="58" spans="1:16">
      <c r="A58" s="160" t="s">
        <v>34</v>
      </c>
      <c r="B58" s="160"/>
      <c r="C58" s="160"/>
      <c r="D58" s="160">
        <f>'将来負担比率（分子）の構造'!I$50</f>
        <v>7517</v>
      </c>
      <c r="E58" s="160"/>
      <c r="F58" s="160"/>
      <c r="G58" s="160">
        <f>'将来負担比率（分子）の構造'!J$50</f>
        <v>7315</v>
      </c>
      <c r="H58" s="160"/>
      <c r="I58" s="160"/>
      <c r="J58" s="160">
        <f>'将来負担比率（分子）の構造'!K$50</f>
        <v>6814</v>
      </c>
      <c r="K58" s="160"/>
      <c r="L58" s="160"/>
      <c r="M58" s="160">
        <f>'将来負担比率（分子）の構造'!L$50</f>
        <v>7244</v>
      </c>
      <c r="N58" s="160"/>
      <c r="O58" s="160"/>
      <c r="P58" s="160">
        <f>'将来負担比率（分子）の構造'!M$50</f>
        <v>6598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28</v>
      </c>
      <c r="B62" s="160">
        <f>'将来負担比率（分子）の構造'!I$45</f>
        <v>4198</v>
      </c>
      <c r="C62" s="160"/>
      <c r="D62" s="160"/>
      <c r="E62" s="160">
        <f>'将来負担比率（分子）の構造'!J$45</f>
        <v>3849</v>
      </c>
      <c r="F62" s="160"/>
      <c r="G62" s="160"/>
      <c r="H62" s="160">
        <f>'将来負担比率（分子）の構造'!K$45</f>
        <v>3627</v>
      </c>
      <c r="I62" s="160"/>
      <c r="J62" s="160"/>
      <c r="K62" s="160">
        <f>'将来負担比率（分子）の構造'!L$45</f>
        <v>3561</v>
      </c>
      <c r="L62" s="160"/>
      <c r="M62" s="160"/>
      <c r="N62" s="160">
        <f>'将来負担比率（分子）の構造'!M$45</f>
        <v>3478</v>
      </c>
      <c r="O62" s="160"/>
      <c r="P62" s="160"/>
    </row>
    <row r="63" spans="1:16">
      <c r="A63" s="160" t="s">
        <v>27</v>
      </c>
      <c r="B63" s="160">
        <f>'将来負担比率（分子）の構造'!I$44</f>
        <v>7125</v>
      </c>
      <c r="C63" s="160"/>
      <c r="D63" s="160"/>
      <c r="E63" s="160">
        <f>'将来負担比率（分子）の構造'!J$44</f>
        <v>6786</v>
      </c>
      <c r="F63" s="160"/>
      <c r="G63" s="160"/>
      <c r="H63" s="160">
        <f>'将来負担比率（分子）の構造'!K$44</f>
        <v>6676</v>
      </c>
      <c r="I63" s="160"/>
      <c r="J63" s="160"/>
      <c r="K63" s="160">
        <f>'将来負担比率（分子）の構造'!L$44</f>
        <v>6625</v>
      </c>
      <c r="L63" s="160"/>
      <c r="M63" s="160"/>
      <c r="N63" s="160">
        <f>'将来負担比率（分子）の構造'!M$44</f>
        <v>6448</v>
      </c>
      <c r="O63" s="160"/>
      <c r="P63" s="160"/>
    </row>
    <row r="64" spans="1:16">
      <c r="A64" s="160" t="s">
        <v>26</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c r="A65" s="160" t="s">
        <v>25</v>
      </c>
      <c r="B65" s="160">
        <f>'将来負担比率（分子）の構造'!I$42</f>
        <v>3341</v>
      </c>
      <c r="C65" s="160"/>
      <c r="D65" s="160"/>
      <c r="E65" s="160">
        <f>'将来負担比率（分子）の構造'!J$42</f>
        <v>3005</v>
      </c>
      <c r="F65" s="160"/>
      <c r="G65" s="160"/>
      <c r="H65" s="160">
        <f>'将来負担比率（分子）の構造'!K$42</f>
        <v>3062</v>
      </c>
      <c r="I65" s="160"/>
      <c r="J65" s="160"/>
      <c r="K65" s="160">
        <f>'将来負担比率（分子）の構造'!L$42</f>
        <v>2723</v>
      </c>
      <c r="L65" s="160"/>
      <c r="M65" s="160"/>
      <c r="N65" s="160">
        <f>'将来負担比率（分子）の構造'!M$42</f>
        <v>2551</v>
      </c>
      <c r="O65" s="160"/>
      <c r="P65" s="160"/>
    </row>
    <row r="66" spans="1:16">
      <c r="A66" s="160" t="s">
        <v>24</v>
      </c>
      <c r="B66" s="160">
        <f>'将来負担比率（分子）の構造'!I$41</f>
        <v>29378</v>
      </c>
      <c r="C66" s="160"/>
      <c r="D66" s="160"/>
      <c r="E66" s="160">
        <f>'将来負担比率（分子）の構造'!J$41</f>
        <v>29814</v>
      </c>
      <c r="F66" s="160"/>
      <c r="G66" s="160"/>
      <c r="H66" s="160">
        <f>'将来負担比率（分子）の構造'!K$41</f>
        <v>30529</v>
      </c>
      <c r="I66" s="160"/>
      <c r="J66" s="160"/>
      <c r="K66" s="160">
        <f>'将来負担比率（分子）の構造'!L$41</f>
        <v>31112</v>
      </c>
      <c r="L66" s="160"/>
      <c r="M66" s="160"/>
      <c r="N66" s="160">
        <f>'将来負担比率（分子）の構造'!M$41</f>
        <v>30629</v>
      </c>
      <c r="O66" s="160"/>
      <c r="P66" s="160"/>
    </row>
    <row r="67" spans="1:16">
      <c r="A67" s="160" t="s">
        <v>68</v>
      </c>
      <c r="B67" s="160" t="e">
        <f>NA()</f>
        <v>#N/A</v>
      </c>
      <c r="C67" s="160">
        <f>IF(ISNUMBER('将来負担比率（分子）の構造'!I$53), IF('将来負担比率（分子）の構造'!I$53 &lt; 0, 0, '将来負担比率（分子）の構造'!I$53), NA())</f>
        <v>7901</v>
      </c>
      <c r="D67" s="160" t="e">
        <f>NA()</f>
        <v>#N/A</v>
      </c>
      <c r="E67" s="160" t="e">
        <f>NA()</f>
        <v>#N/A</v>
      </c>
      <c r="F67" s="160">
        <f>IF(ISNUMBER('将来負担比率（分子）の構造'!J$53), IF('将来負担比率（分子）の構造'!J$53 &lt; 0, 0, '将来負担比率（分子）の構造'!J$53), NA())</f>
        <v>7209</v>
      </c>
      <c r="G67" s="160" t="e">
        <f>NA()</f>
        <v>#N/A</v>
      </c>
      <c r="H67" s="160" t="e">
        <f>NA()</f>
        <v>#N/A</v>
      </c>
      <c r="I67" s="160">
        <f>IF(ISNUMBER('将来負担比率（分子）の構造'!K$53), IF('将来負担比率（分子）の構造'!K$53 &lt; 0, 0, '将来負担比率（分子）の構造'!K$53), NA())</f>
        <v>7624</v>
      </c>
      <c r="J67" s="160" t="e">
        <f>NA()</f>
        <v>#N/A</v>
      </c>
      <c r="K67" s="160" t="e">
        <f>NA()</f>
        <v>#N/A</v>
      </c>
      <c r="L67" s="160">
        <f>IF(ISNUMBER('将来負担比率（分子）の構造'!L$53), IF('将来負担比率（分子）の構造'!L$53 &lt; 0, 0, '将来負担比率（分子）の構造'!L$53), NA())</f>
        <v>7009</v>
      </c>
      <c r="M67" s="160" t="e">
        <f>NA()</f>
        <v>#N/A</v>
      </c>
      <c r="N67" s="160" t="e">
        <f>NA()</f>
        <v>#N/A</v>
      </c>
      <c r="O67" s="160">
        <f>IF(ISNUMBER('将来負担比率（分子）の構造'!M$53), IF('将来負担比率（分子）の構造'!M$53 &lt; 0, 0, '将来負担比率（分子）の構造'!M$53), NA())</f>
        <v>6651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3494</v>
      </c>
      <c r="C72" s="164">
        <f>基金残高に係る経年分析!G55</f>
        <v>3913</v>
      </c>
      <c r="D72" s="164">
        <f>基金残高に係る経年分析!H55</f>
        <v>4029</v>
      </c>
    </row>
    <row r="73" spans="1:16">
      <c r="A73" s="163" t="s">
        <v>71</v>
      </c>
      <c r="B73" s="164">
        <f>基金残高に係る経年分析!F56</f>
        <v>202</v>
      </c>
      <c r="C73" s="164">
        <f>基金残高に係る経年分析!G56</f>
        <v>152</v>
      </c>
      <c r="D73" s="164">
        <f>基金残高に係る経年分析!H56</f>
        <v>102</v>
      </c>
    </row>
    <row r="74" spans="1:16">
      <c r="A74" s="163" t="s">
        <v>72</v>
      </c>
      <c r="B74" s="164">
        <f>基金残高に係る経年分析!F57</f>
        <v>2060</v>
      </c>
      <c r="C74" s="164">
        <f>基金残高に係る経年分析!G57</f>
        <v>1735</v>
      </c>
      <c r="D74" s="164">
        <f>基金残高に係る経年分析!H57</f>
        <v>1257</v>
      </c>
    </row>
  </sheetData>
  <sheetProtection algorithmName="SHA-512" hashValue="xENhvv36L95Da2mNqZ4mmokQpcUnx86pn77kk/vKxka6R/WN/1558y0lZEbpymCGECY2P7SINVGFbRQ99/J4Dg==" saltValue="e3nliXauDrfdwSI6QGUI/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13456544</v>
      </c>
      <c r="S5" s="649"/>
      <c r="T5" s="649"/>
      <c r="U5" s="649"/>
      <c r="V5" s="649"/>
      <c r="W5" s="649"/>
      <c r="X5" s="649"/>
      <c r="Y5" s="650"/>
      <c r="Z5" s="651">
        <v>44.8</v>
      </c>
      <c r="AA5" s="651"/>
      <c r="AB5" s="651"/>
      <c r="AC5" s="651"/>
      <c r="AD5" s="652">
        <v>12784124</v>
      </c>
      <c r="AE5" s="652"/>
      <c r="AF5" s="652"/>
      <c r="AG5" s="652"/>
      <c r="AH5" s="652"/>
      <c r="AI5" s="652"/>
      <c r="AJ5" s="652"/>
      <c r="AK5" s="652"/>
      <c r="AL5" s="653">
        <v>74</v>
      </c>
      <c r="AM5" s="654"/>
      <c r="AN5" s="654"/>
      <c r="AO5" s="655"/>
      <c r="AP5" s="645" t="s">
        <v>220</v>
      </c>
      <c r="AQ5" s="646"/>
      <c r="AR5" s="646"/>
      <c r="AS5" s="646"/>
      <c r="AT5" s="646"/>
      <c r="AU5" s="646"/>
      <c r="AV5" s="646"/>
      <c r="AW5" s="646"/>
      <c r="AX5" s="646"/>
      <c r="AY5" s="646"/>
      <c r="AZ5" s="646"/>
      <c r="BA5" s="646"/>
      <c r="BB5" s="646"/>
      <c r="BC5" s="646"/>
      <c r="BD5" s="646"/>
      <c r="BE5" s="646"/>
      <c r="BF5" s="647"/>
      <c r="BG5" s="659">
        <v>12784124</v>
      </c>
      <c r="BH5" s="660"/>
      <c r="BI5" s="660"/>
      <c r="BJ5" s="660"/>
      <c r="BK5" s="660"/>
      <c r="BL5" s="660"/>
      <c r="BM5" s="660"/>
      <c r="BN5" s="661"/>
      <c r="BO5" s="662">
        <v>95</v>
      </c>
      <c r="BP5" s="662"/>
      <c r="BQ5" s="662"/>
      <c r="BR5" s="662"/>
      <c r="BS5" s="663">
        <v>113130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246678</v>
      </c>
      <c r="S6" s="660"/>
      <c r="T6" s="660"/>
      <c r="U6" s="660"/>
      <c r="V6" s="660"/>
      <c r="W6" s="660"/>
      <c r="X6" s="660"/>
      <c r="Y6" s="661"/>
      <c r="Z6" s="662">
        <v>0.8</v>
      </c>
      <c r="AA6" s="662"/>
      <c r="AB6" s="662"/>
      <c r="AC6" s="662"/>
      <c r="AD6" s="663">
        <v>246678</v>
      </c>
      <c r="AE6" s="663"/>
      <c r="AF6" s="663"/>
      <c r="AG6" s="663"/>
      <c r="AH6" s="663"/>
      <c r="AI6" s="663"/>
      <c r="AJ6" s="663"/>
      <c r="AK6" s="663"/>
      <c r="AL6" s="664">
        <v>1.4</v>
      </c>
      <c r="AM6" s="665"/>
      <c r="AN6" s="665"/>
      <c r="AO6" s="666"/>
      <c r="AP6" s="656" t="s">
        <v>225</v>
      </c>
      <c r="AQ6" s="657"/>
      <c r="AR6" s="657"/>
      <c r="AS6" s="657"/>
      <c r="AT6" s="657"/>
      <c r="AU6" s="657"/>
      <c r="AV6" s="657"/>
      <c r="AW6" s="657"/>
      <c r="AX6" s="657"/>
      <c r="AY6" s="657"/>
      <c r="AZ6" s="657"/>
      <c r="BA6" s="657"/>
      <c r="BB6" s="657"/>
      <c r="BC6" s="657"/>
      <c r="BD6" s="657"/>
      <c r="BE6" s="657"/>
      <c r="BF6" s="658"/>
      <c r="BG6" s="659">
        <v>12784124</v>
      </c>
      <c r="BH6" s="660"/>
      <c r="BI6" s="660"/>
      <c r="BJ6" s="660"/>
      <c r="BK6" s="660"/>
      <c r="BL6" s="660"/>
      <c r="BM6" s="660"/>
      <c r="BN6" s="661"/>
      <c r="BO6" s="662">
        <v>95</v>
      </c>
      <c r="BP6" s="662"/>
      <c r="BQ6" s="662"/>
      <c r="BR6" s="662"/>
      <c r="BS6" s="663">
        <v>113130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252518</v>
      </c>
      <c r="CS6" s="660"/>
      <c r="CT6" s="660"/>
      <c r="CU6" s="660"/>
      <c r="CV6" s="660"/>
      <c r="CW6" s="660"/>
      <c r="CX6" s="660"/>
      <c r="CY6" s="661"/>
      <c r="CZ6" s="653">
        <v>0.9</v>
      </c>
      <c r="DA6" s="654"/>
      <c r="DB6" s="654"/>
      <c r="DC6" s="673"/>
      <c r="DD6" s="668" t="s">
        <v>121</v>
      </c>
      <c r="DE6" s="660"/>
      <c r="DF6" s="660"/>
      <c r="DG6" s="660"/>
      <c r="DH6" s="660"/>
      <c r="DI6" s="660"/>
      <c r="DJ6" s="660"/>
      <c r="DK6" s="660"/>
      <c r="DL6" s="660"/>
      <c r="DM6" s="660"/>
      <c r="DN6" s="660"/>
      <c r="DO6" s="660"/>
      <c r="DP6" s="661"/>
      <c r="DQ6" s="668">
        <v>252518</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19150</v>
      </c>
      <c r="S7" s="660"/>
      <c r="T7" s="660"/>
      <c r="U7" s="660"/>
      <c r="V7" s="660"/>
      <c r="W7" s="660"/>
      <c r="X7" s="660"/>
      <c r="Y7" s="661"/>
      <c r="Z7" s="662">
        <v>0.1</v>
      </c>
      <c r="AA7" s="662"/>
      <c r="AB7" s="662"/>
      <c r="AC7" s="662"/>
      <c r="AD7" s="663">
        <v>19150</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6306276</v>
      </c>
      <c r="BH7" s="660"/>
      <c r="BI7" s="660"/>
      <c r="BJ7" s="660"/>
      <c r="BK7" s="660"/>
      <c r="BL7" s="660"/>
      <c r="BM7" s="660"/>
      <c r="BN7" s="661"/>
      <c r="BO7" s="662">
        <v>46.9</v>
      </c>
      <c r="BP7" s="662"/>
      <c r="BQ7" s="662"/>
      <c r="BR7" s="662"/>
      <c r="BS7" s="663">
        <v>113130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4482645</v>
      </c>
      <c r="CS7" s="660"/>
      <c r="CT7" s="660"/>
      <c r="CU7" s="660"/>
      <c r="CV7" s="660"/>
      <c r="CW7" s="660"/>
      <c r="CX7" s="660"/>
      <c r="CY7" s="661"/>
      <c r="CZ7" s="662">
        <v>15.7</v>
      </c>
      <c r="DA7" s="662"/>
      <c r="DB7" s="662"/>
      <c r="DC7" s="662"/>
      <c r="DD7" s="668">
        <v>362341</v>
      </c>
      <c r="DE7" s="660"/>
      <c r="DF7" s="660"/>
      <c r="DG7" s="660"/>
      <c r="DH7" s="660"/>
      <c r="DI7" s="660"/>
      <c r="DJ7" s="660"/>
      <c r="DK7" s="660"/>
      <c r="DL7" s="660"/>
      <c r="DM7" s="660"/>
      <c r="DN7" s="660"/>
      <c r="DO7" s="660"/>
      <c r="DP7" s="661"/>
      <c r="DQ7" s="668">
        <v>3918019</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65815</v>
      </c>
      <c r="S8" s="660"/>
      <c r="T8" s="660"/>
      <c r="U8" s="660"/>
      <c r="V8" s="660"/>
      <c r="W8" s="660"/>
      <c r="X8" s="660"/>
      <c r="Y8" s="661"/>
      <c r="Z8" s="662">
        <v>0.2</v>
      </c>
      <c r="AA8" s="662"/>
      <c r="AB8" s="662"/>
      <c r="AC8" s="662"/>
      <c r="AD8" s="663">
        <v>65815</v>
      </c>
      <c r="AE8" s="663"/>
      <c r="AF8" s="663"/>
      <c r="AG8" s="663"/>
      <c r="AH8" s="663"/>
      <c r="AI8" s="663"/>
      <c r="AJ8" s="663"/>
      <c r="AK8" s="663"/>
      <c r="AL8" s="664">
        <v>0.4</v>
      </c>
      <c r="AM8" s="665"/>
      <c r="AN8" s="665"/>
      <c r="AO8" s="666"/>
      <c r="AP8" s="656" t="s">
        <v>231</v>
      </c>
      <c r="AQ8" s="657"/>
      <c r="AR8" s="657"/>
      <c r="AS8" s="657"/>
      <c r="AT8" s="657"/>
      <c r="AU8" s="657"/>
      <c r="AV8" s="657"/>
      <c r="AW8" s="657"/>
      <c r="AX8" s="657"/>
      <c r="AY8" s="657"/>
      <c r="AZ8" s="657"/>
      <c r="BA8" s="657"/>
      <c r="BB8" s="657"/>
      <c r="BC8" s="657"/>
      <c r="BD8" s="657"/>
      <c r="BE8" s="657"/>
      <c r="BF8" s="658"/>
      <c r="BG8" s="659">
        <v>179127</v>
      </c>
      <c r="BH8" s="660"/>
      <c r="BI8" s="660"/>
      <c r="BJ8" s="660"/>
      <c r="BK8" s="660"/>
      <c r="BL8" s="660"/>
      <c r="BM8" s="660"/>
      <c r="BN8" s="661"/>
      <c r="BO8" s="662">
        <v>1.3</v>
      </c>
      <c r="BP8" s="662"/>
      <c r="BQ8" s="662"/>
      <c r="BR8" s="662"/>
      <c r="BS8" s="668" t="s">
        <v>121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11583425</v>
      </c>
      <c r="CS8" s="660"/>
      <c r="CT8" s="660"/>
      <c r="CU8" s="660"/>
      <c r="CV8" s="660"/>
      <c r="CW8" s="660"/>
      <c r="CX8" s="660"/>
      <c r="CY8" s="661"/>
      <c r="CZ8" s="662">
        <v>40.5</v>
      </c>
      <c r="DA8" s="662"/>
      <c r="DB8" s="662"/>
      <c r="DC8" s="662"/>
      <c r="DD8" s="668">
        <v>97797</v>
      </c>
      <c r="DE8" s="660"/>
      <c r="DF8" s="660"/>
      <c r="DG8" s="660"/>
      <c r="DH8" s="660"/>
      <c r="DI8" s="660"/>
      <c r="DJ8" s="660"/>
      <c r="DK8" s="660"/>
      <c r="DL8" s="660"/>
      <c r="DM8" s="660"/>
      <c r="DN8" s="660"/>
      <c r="DO8" s="660"/>
      <c r="DP8" s="661"/>
      <c r="DQ8" s="668">
        <v>5773862</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71926</v>
      </c>
      <c r="S9" s="660"/>
      <c r="T9" s="660"/>
      <c r="U9" s="660"/>
      <c r="V9" s="660"/>
      <c r="W9" s="660"/>
      <c r="X9" s="660"/>
      <c r="Y9" s="661"/>
      <c r="Z9" s="662">
        <v>0.2</v>
      </c>
      <c r="AA9" s="662"/>
      <c r="AB9" s="662"/>
      <c r="AC9" s="662"/>
      <c r="AD9" s="663">
        <v>71926</v>
      </c>
      <c r="AE9" s="663"/>
      <c r="AF9" s="663"/>
      <c r="AG9" s="663"/>
      <c r="AH9" s="663"/>
      <c r="AI9" s="663"/>
      <c r="AJ9" s="663"/>
      <c r="AK9" s="663"/>
      <c r="AL9" s="664">
        <v>0.4</v>
      </c>
      <c r="AM9" s="665"/>
      <c r="AN9" s="665"/>
      <c r="AO9" s="666"/>
      <c r="AP9" s="656" t="s">
        <v>234</v>
      </c>
      <c r="AQ9" s="657"/>
      <c r="AR9" s="657"/>
      <c r="AS9" s="657"/>
      <c r="AT9" s="657"/>
      <c r="AU9" s="657"/>
      <c r="AV9" s="657"/>
      <c r="AW9" s="657"/>
      <c r="AX9" s="657"/>
      <c r="AY9" s="657"/>
      <c r="AZ9" s="657"/>
      <c r="BA9" s="657"/>
      <c r="BB9" s="657"/>
      <c r="BC9" s="657"/>
      <c r="BD9" s="657"/>
      <c r="BE9" s="657"/>
      <c r="BF9" s="658"/>
      <c r="BG9" s="659">
        <v>5306191</v>
      </c>
      <c r="BH9" s="660"/>
      <c r="BI9" s="660"/>
      <c r="BJ9" s="660"/>
      <c r="BK9" s="660"/>
      <c r="BL9" s="660"/>
      <c r="BM9" s="660"/>
      <c r="BN9" s="661"/>
      <c r="BO9" s="662">
        <v>39.4</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2389371</v>
      </c>
      <c r="CS9" s="660"/>
      <c r="CT9" s="660"/>
      <c r="CU9" s="660"/>
      <c r="CV9" s="660"/>
      <c r="CW9" s="660"/>
      <c r="CX9" s="660"/>
      <c r="CY9" s="661"/>
      <c r="CZ9" s="662">
        <v>8.4</v>
      </c>
      <c r="DA9" s="662"/>
      <c r="DB9" s="662"/>
      <c r="DC9" s="662"/>
      <c r="DD9" s="668">
        <v>307410</v>
      </c>
      <c r="DE9" s="660"/>
      <c r="DF9" s="660"/>
      <c r="DG9" s="660"/>
      <c r="DH9" s="660"/>
      <c r="DI9" s="660"/>
      <c r="DJ9" s="660"/>
      <c r="DK9" s="660"/>
      <c r="DL9" s="660"/>
      <c r="DM9" s="660"/>
      <c r="DN9" s="660"/>
      <c r="DO9" s="660"/>
      <c r="DP9" s="661"/>
      <c r="DQ9" s="668">
        <v>1923733</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169</v>
      </c>
      <c r="AA10" s="662"/>
      <c r="AB10" s="662"/>
      <c r="AC10" s="662"/>
      <c r="AD10" s="663" t="s">
        <v>169</v>
      </c>
      <c r="AE10" s="663"/>
      <c r="AF10" s="663"/>
      <c r="AG10" s="663"/>
      <c r="AH10" s="663"/>
      <c r="AI10" s="663"/>
      <c r="AJ10" s="663"/>
      <c r="AK10" s="663"/>
      <c r="AL10" s="664" t="s">
        <v>237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217315</v>
      </c>
      <c r="BH10" s="660"/>
      <c r="BI10" s="660"/>
      <c r="BJ10" s="660"/>
      <c r="BK10" s="660"/>
      <c r="BL10" s="660"/>
      <c r="BM10" s="660"/>
      <c r="BN10" s="661"/>
      <c r="BO10" s="662">
        <v>1.6</v>
      </c>
      <c r="BP10" s="662"/>
      <c r="BQ10" s="662"/>
      <c r="BR10" s="662"/>
      <c r="BS10" s="668" t="s">
        <v>237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45304</v>
      </c>
      <c r="CS10" s="660"/>
      <c r="CT10" s="660"/>
      <c r="CU10" s="660"/>
      <c r="CV10" s="660"/>
      <c r="CW10" s="660"/>
      <c r="CX10" s="660"/>
      <c r="CY10" s="661"/>
      <c r="CZ10" s="662">
        <v>0.2</v>
      </c>
      <c r="DA10" s="662"/>
      <c r="DB10" s="662"/>
      <c r="DC10" s="662"/>
      <c r="DD10" s="668" t="s">
        <v>237</v>
      </c>
      <c r="DE10" s="660"/>
      <c r="DF10" s="660"/>
      <c r="DG10" s="660"/>
      <c r="DH10" s="660"/>
      <c r="DI10" s="660"/>
      <c r="DJ10" s="660"/>
      <c r="DK10" s="660"/>
      <c r="DL10" s="660"/>
      <c r="DM10" s="660"/>
      <c r="DN10" s="660"/>
      <c r="DO10" s="660"/>
      <c r="DP10" s="661"/>
      <c r="DQ10" s="668">
        <v>38304</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169</v>
      </c>
      <c r="AE11" s="663"/>
      <c r="AF11" s="663"/>
      <c r="AG11" s="663"/>
      <c r="AH11" s="663"/>
      <c r="AI11" s="663"/>
      <c r="AJ11" s="663"/>
      <c r="AK11" s="663"/>
      <c r="AL11" s="664" t="s">
        <v>121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603643</v>
      </c>
      <c r="BH11" s="660"/>
      <c r="BI11" s="660"/>
      <c r="BJ11" s="660"/>
      <c r="BK11" s="660"/>
      <c r="BL11" s="660"/>
      <c r="BM11" s="660"/>
      <c r="BN11" s="661"/>
      <c r="BO11" s="662">
        <v>4.5</v>
      </c>
      <c r="BP11" s="662"/>
      <c r="BQ11" s="662"/>
      <c r="BR11" s="662"/>
      <c r="BS11" s="668">
        <v>113130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160908</v>
      </c>
      <c r="CS11" s="660"/>
      <c r="CT11" s="660"/>
      <c r="CU11" s="660"/>
      <c r="CV11" s="660"/>
      <c r="CW11" s="660"/>
      <c r="CX11" s="660"/>
      <c r="CY11" s="661"/>
      <c r="CZ11" s="662">
        <v>0.6</v>
      </c>
      <c r="DA11" s="662"/>
      <c r="DB11" s="662"/>
      <c r="DC11" s="662"/>
      <c r="DD11" s="668">
        <v>30516</v>
      </c>
      <c r="DE11" s="660"/>
      <c r="DF11" s="660"/>
      <c r="DG11" s="660"/>
      <c r="DH11" s="660"/>
      <c r="DI11" s="660"/>
      <c r="DJ11" s="660"/>
      <c r="DK11" s="660"/>
      <c r="DL11" s="660"/>
      <c r="DM11" s="660"/>
      <c r="DN11" s="660"/>
      <c r="DO11" s="660"/>
      <c r="DP11" s="661"/>
      <c r="DQ11" s="668">
        <v>132346</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1489511</v>
      </c>
      <c r="S12" s="660"/>
      <c r="T12" s="660"/>
      <c r="U12" s="660"/>
      <c r="V12" s="660"/>
      <c r="W12" s="660"/>
      <c r="X12" s="660"/>
      <c r="Y12" s="661"/>
      <c r="Z12" s="662">
        <v>5</v>
      </c>
      <c r="AA12" s="662"/>
      <c r="AB12" s="662"/>
      <c r="AC12" s="662"/>
      <c r="AD12" s="663">
        <v>1489511</v>
      </c>
      <c r="AE12" s="663"/>
      <c r="AF12" s="663"/>
      <c r="AG12" s="663"/>
      <c r="AH12" s="663"/>
      <c r="AI12" s="663"/>
      <c r="AJ12" s="663"/>
      <c r="AK12" s="663"/>
      <c r="AL12" s="664">
        <v>8.6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5740031</v>
      </c>
      <c r="BH12" s="660"/>
      <c r="BI12" s="660"/>
      <c r="BJ12" s="660"/>
      <c r="BK12" s="660"/>
      <c r="BL12" s="660"/>
      <c r="BM12" s="660"/>
      <c r="BN12" s="661"/>
      <c r="BO12" s="662">
        <v>42.7</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98552</v>
      </c>
      <c r="CS12" s="660"/>
      <c r="CT12" s="660"/>
      <c r="CU12" s="660"/>
      <c r="CV12" s="660"/>
      <c r="CW12" s="660"/>
      <c r="CX12" s="660"/>
      <c r="CY12" s="661"/>
      <c r="CZ12" s="662">
        <v>0.3</v>
      </c>
      <c r="DA12" s="662"/>
      <c r="DB12" s="662"/>
      <c r="DC12" s="662"/>
      <c r="DD12" s="668" t="s">
        <v>169</v>
      </c>
      <c r="DE12" s="660"/>
      <c r="DF12" s="660"/>
      <c r="DG12" s="660"/>
      <c r="DH12" s="660"/>
      <c r="DI12" s="660"/>
      <c r="DJ12" s="660"/>
      <c r="DK12" s="660"/>
      <c r="DL12" s="660"/>
      <c r="DM12" s="660"/>
      <c r="DN12" s="660"/>
      <c r="DO12" s="660"/>
      <c r="DP12" s="661"/>
      <c r="DQ12" s="668">
        <v>90937</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237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5734323</v>
      </c>
      <c r="BH13" s="660"/>
      <c r="BI13" s="660"/>
      <c r="BJ13" s="660"/>
      <c r="BK13" s="660"/>
      <c r="BL13" s="660"/>
      <c r="BM13" s="660"/>
      <c r="BN13" s="661"/>
      <c r="BO13" s="662">
        <v>42.6</v>
      </c>
      <c r="BP13" s="662"/>
      <c r="BQ13" s="662"/>
      <c r="BR13" s="662"/>
      <c r="BS13" s="668" t="s">
        <v>169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2585101</v>
      </c>
      <c r="CS13" s="660"/>
      <c r="CT13" s="660"/>
      <c r="CU13" s="660"/>
      <c r="CV13" s="660"/>
      <c r="CW13" s="660"/>
      <c r="CX13" s="660"/>
      <c r="CY13" s="661"/>
      <c r="CZ13" s="662">
        <v>9</v>
      </c>
      <c r="DA13" s="662"/>
      <c r="DB13" s="662"/>
      <c r="DC13" s="662"/>
      <c r="DD13" s="668">
        <v>1236419</v>
      </c>
      <c r="DE13" s="660"/>
      <c r="DF13" s="660"/>
      <c r="DG13" s="660"/>
      <c r="DH13" s="660"/>
      <c r="DI13" s="660"/>
      <c r="DJ13" s="660"/>
      <c r="DK13" s="660"/>
      <c r="DL13" s="660"/>
      <c r="DM13" s="660"/>
      <c r="DN13" s="660"/>
      <c r="DO13" s="660"/>
      <c r="DP13" s="661"/>
      <c r="DQ13" s="668">
        <v>1739254</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237</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190176</v>
      </c>
      <c r="BH14" s="660"/>
      <c r="BI14" s="660"/>
      <c r="BJ14" s="660"/>
      <c r="BK14" s="660"/>
      <c r="BL14" s="660"/>
      <c r="BM14" s="660"/>
      <c r="BN14" s="661"/>
      <c r="BO14" s="662">
        <v>1.4</v>
      </c>
      <c r="BP14" s="662"/>
      <c r="BQ14" s="662"/>
      <c r="BR14" s="662"/>
      <c r="BS14" s="668" t="s">
        <v>237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1295178</v>
      </c>
      <c r="CS14" s="660"/>
      <c r="CT14" s="660"/>
      <c r="CU14" s="660"/>
      <c r="CV14" s="660"/>
      <c r="CW14" s="660"/>
      <c r="CX14" s="660"/>
      <c r="CY14" s="661"/>
      <c r="CZ14" s="662">
        <v>4.5</v>
      </c>
      <c r="DA14" s="662"/>
      <c r="DB14" s="662"/>
      <c r="DC14" s="662"/>
      <c r="DD14" s="668" t="s">
        <v>121</v>
      </c>
      <c r="DE14" s="660"/>
      <c r="DF14" s="660"/>
      <c r="DG14" s="660"/>
      <c r="DH14" s="660"/>
      <c r="DI14" s="660"/>
      <c r="DJ14" s="660"/>
      <c r="DK14" s="660"/>
      <c r="DL14" s="660"/>
      <c r="DM14" s="660"/>
      <c r="DN14" s="660"/>
      <c r="DO14" s="660"/>
      <c r="DP14" s="661"/>
      <c r="DQ14" s="668">
        <v>1295178</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102745</v>
      </c>
      <c r="S15" s="660"/>
      <c r="T15" s="660"/>
      <c r="U15" s="660"/>
      <c r="V15" s="660"/>
      <c r="W15" s="660"/>
      <c r="X15" s="660"/>
      <c r="Y15" s="661"/>
      <c r="Z15" s="662">
        <v>0.3</v>
      </c>
      <c r="AA15" s="662"/>
      <c r="AB15" s="662"/>
      <c r="AC15" s="662"/>
      <c r="AD15" s="663">
        <v>102745</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547641</v>
      </c>
      <c r="BH15" s="660"/>
      <c r="BI15" s="660"/>
      <c r="BJ15" s="660"/>
      <c r="BK15" s="660"/>
      <c r="BL15" s="660"/>
      <c r="BM15" s="660"/>
      <c r="BN15" s="661"/>
      <c r="BO15" s="662">
        <v>4.0999999999999996</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2907253</v>
      </c>
      <c r="CS15" s="660"/>
      <c r="CT15" s="660"/>
      <c r="CU15" s="660"/>
      <c r="CV15" s="660"/>
      <c r="CW15" s="660"/>
      <c r="CX15" s="660"/>
      <c r="CY15" s="661"/>
      <c r="CZ15" s="662">
        <v>10.199999999999999</v>
      </c>
      <c r="DA15" s="662"/>
      <c r="DB15" s="662"/>
      <c r="DC15" s="662"/>
      <c r="DD15" s="668">
        <v>360380</v>
      </c>
      <c r="DE15" s="660"/>
      <c r="DF15" s="660"/>
      <c r="DG15" s="660"/>
      <c r="DH15" s="660"/>
      <c r="DI15" s="660"/>
      <c r="DJ15" s="660"/>
      <c r="DK15" s="660"/>
      <c r="DL15" s="660"/>
      <c r="DM15" s="660"/>
      <c r="DN15" s="660"/>
      <c r="DO15" s="660"/>
      <c r="DP15" s="661"/>
      <c r="DQ15" s="668">
        <v>2331598</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237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257</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237</v>
      </c>
      <c r="DA16" s="662"/>
      <c r="DB16" s="662"/>
      <c r="DC16" s="662"/>
      <c r="DD16" s="668" t="s">
        <v>121</v>
      </c>
      <c r="DE16" s="660"/>
      <c r="DF16" s="660"/>
      <c r="DG16" s="660"/>
      <c r="DH16" s="660"/>
      <c r="DI16" s="660"/>
      <c r="DJ16" s="660"/>
      <c r="DK16" s="660"/>
      <c r="DL16" s="660"/>
      <c r="DM16" s="660"/>
      <c r="DN16" s="660"/>
      <c r="DO16" s="660"/>
      <c r="DP16" s="661"/>
      <c r="DQ16" s="668" t="s">
        <v>169</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84494</v>
      </c>
      <c r="S17" s="660"/>
      <c r="T17" s="660"/>
      <c r="U17" s="660"/>
      <c r="V17" s="660"/>
      <c r="W17" s="660"/>
      <c r="X17" s="660"/>
      <c r="Y17" s="661"/>
      <c r="Z17" s="662">
        <v>0.3</v>
      </c>
      <c r="AA17" s="662"/>
      <c r="AB17" s="662"/>
      <c r="AC17" s="662"/>
      <c r="AD17" s="663">
        <v>84494</v>
      </c>
      <c r="AE17" s="663"/>
      <c r="AF17" s="663"/>
      <c r="AG17" s="663"/>
      <c r="AH17" s="663"/>
      <c r="AI17" s="663"/>
      <c r="AJ17" s="663"/>
      <c r="AK17" s="663"/>
      <c r="AL17" s="664">
        <v>0.5</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169</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2770392</v>
      </c>
      <c r="CS17" s="660"/>
      <c r="CT17" s="660"/>
      <c r="CU17" s="660"/>
      <c r="CV17" s="660"/>
      <c r="CW17" s="660"/>
      <c r="CX17" s="660"/>
      <c r="CY17" s="661"/>
      <c r="CZ17" s="662">
        <v>9.6999999999999993</v>
      </c>
      <c r="DA17" s="662"/>
      <c r="DB17" s="662"/>
      <c r="DC17" s="662"/>
      <c r="DD17" s="668" t="s">
        <v>121</v>
      </c>
      <c r="DE17" s="660"/>
      <c r="DF17" s="660"/>
      <c r="DG17" s="660"/>
      <c r="DH17" s="660"/>
      <c r="DI17" s="660"/>
      <c r="DJ17" s="660"/>
      <c r="DK17" s="660"/>
      <c r="DL17" s="660"/>
      <c r="DM17" s="660"/>
      <c r="DN17" s="660"/>
      <c r="DO17" s="660"/>
      <c r="DP17" s="661"/>
      <c r="DQ17" s="668">
        <v>2691489</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2673237</v>
      </c>
      <c r="S18" s="660"/>
      <c r="T18" s="660"/>
      <c r="U18" s="660"/>
      <c r="V18" s="660"/>
      <c r="W18" s="660"/>
      <c r="X18" s="660"/>
      <c r="Y18" s="661"/>
      <c r="Z18" s="662">
        <v>8.9</v>
      </c>
      <c r="AA18" s="662"/>
      <c r="AB18" s="662"/>
      <c r="AC18" s="662"/>
      <c r="AD18" s="663">
        <v>2297593</v>
      </c>
      <c r="AE18" s="663"/>
      <c r="AF18" s="663"/>
      <c r="AG18" s="663"/>
      <c r="AH18" s="663"/>
      <c r="AI18" s="663"/>
      <c r="AJ18" s="663"/>
      <c r="AK18" s="663"/>
      <c r="AL18" s="664">
        <v>13.3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237</v>
      </c>
      <c r="DA18" s="662"/>
      <c r="DB18" s="662"/>
      <c r="DC18" s="662"/>
      <c r="DD18" s="668" t="s">
        <v>121</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2297593</v>
      </c>
      <c r="S19" s="660"/>
      <c r="T19" s="660"/>
      <c r="U19" s="660"/>
      <c r="V19" s="660"/>
      <c r="W19" s="660"/>
      <c r="X19" s="660"/>
      <c r="Y19" s="661"/>
      <c r="Z19" s="662">
        <v>7.7</v>
      </c>
      <c r="AA19" s="662"/>
      <c r="AB19" s="662"/>
      <c r="AC19" s="662"/>
      <c r="AD19" s="663">
        <v>2297593</v>
      </c>
      <c r="AE19" s="663"/>
      <c r="AF19" s="663"/>
      <c r="AG19" s="663"/>
      <c r="AH19" s="663"/>
      <c r="AI19" s="663"/>
      <c r="AJ19" s="663"/>
      <c r="AK19" s="663"/>
      <c r="AL19" s="664">
        <v>13.3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672420</v>
      </c>
      <c r="BH19" s="660"/>
      <c r="BI19" s="660"/>
      <c r="BJ19" s="660"/>
      <c r="BK19" s="660"/>
      <c r="BL19" s="660"/>
      <c r="BM19" s="660"/>
      <c r="BN19" s="661"/>
      <c r="BO19" s="662">
        <v>5</v>
      </c>
      <c r="BP19" s="662"/>
      <c r="BQ19" s="662"/>
      <c r="BR19" s="662"/>
      <c r="BS19" s="668" t="s">
        <v>237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169</v>
      </c>
      <c r="DA19" s="662"/>
      <c r="DB19" s="662"/>
      <c r="DC19" s="662"/>
      <c r="DD19" s="668" t="s">
        <v>169</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375281</v>
      </c>
      <c r="S20" s="660"/>
      <c r="T20" s="660"/>
      <c r="U20" s="660"/>
      <c r="V20" s="660"/>
      <c r="W20" s="660"/>
      <c r="X20" s="660"/>
      <c r="Y20" s="661"/>
      <c r="Z20" s="662">
        <v>1.3</v>
      </c>
      <c r="AA20" s="662"/>
      <c r="AB20" s="662"/>
      <c r="AC20" s="662"/>
      <c r="AD20" s="663" t="s">
        <v>237</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672420</v>
      </c>
      <c r="BH20" s="660"/>
      <c r="BI20" s="660"/>
      <c r="BJ20" s="660"/>
      <c r="BK20" s="660"/>
      <c r="BL20" s="660"/>
      <c r="BM20" s="660"/>
      <c r="BN20" s="661"/>
      <c r="BO20" s="662">
        <v>5</v>
      </c>
      <c r="BP20" s="662"/>
      <c r="BQ20" s="662"/>
      <c r="BR20" s="662"/>
      <c r="BS20" s="668" t="s">
        <v>237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28570647</v>
      </c>
      <c r="CS20" s="660"/>
      <c r="CT20" s="660"/>
      <c r="CU20" s="660"/>
      <c r="CV20" s="660"/>
      <c r="CW20" s="660"/>
      <c r="CX20" s="660"/>
      <c r="CY20" s="661"/>
      <c r="CZ20" s="662">
        <v>100</v>
      </c>
      <c r="DA20" s="662"/>
      <c r="DB20" s="662"/>
      <c r="DC20" s="662"/>
      <c r="DD20" s="668">
        <v>2394863</v>
      </c>
      <c r="DE20" s="660"/>
      <c r="DF20" s="660"/>
      <c r="DG20" s="660"/>
      <c r="DH20" s="660"/>
      <c r="DI20" s="660"/>
      <c r="DJ20" s="660"/>
      <c r="DK20" s="660"/>
      <c r="DL20" s="660"/>
      <c r="DM20" s="660"/>
      <c r="DN20" s="660"/>
      <c r="DO20" s="660"/>
      <c r="DP20" s="661"/>
      <c r="DQ20" s="668">
        <v>20187238</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363</v>
      </c>
      <c r="S21" s="660"/>
      <c r="T21" s="660"/>
      <c r="U21" s="660"/>
      <c r="V21" s="660"/>
      <c r="W21" s="660"/>
      <c r="X21" s="660"/>
      <c r="Y21" s="661"/>
      <c r="Z21" s="662">
        <v>0</v>
      </c>
      <c r="AA21" s="662"/>
      <c r="AB21" s="662"/>
      <c r="AC21" s="662"/>
      <c r="AD21" s="663" t="s">
        <v>169</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18210100</v>
      </c>
      <c r="S22" s="660"/>
      <c r="T22" s="660"/>
      <c r="U22" s="660"/>
      <c r="V22" s="660"/>
      <c r="W22" s="660"/>
      <c r="X22" s="660"/>
      <c r="Y22" s="661"/>
      <c r="Z22" s="662">
        <v>60.7</v>
      </c>
      <c r="AA22" s="662"/>
      <c r="AB22" s="662"/>
      <c r="AC22" s="662"/>
      <c r="AD22" s="663">
        <v>17162036</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169</v>
      </c>
      <c r="BP22" s="662"/>
      <c r="BQ22" s="662"/>
      <c r="BR22" s="662"/>
      <c r="BS22" s="668" t="s">
        <v>257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12803</v>
      </c>
      <c r="S23" s="660"/>
      <c r="T23" s="660"/>
      <c r="U23" s="660"/>
      <c r="V23" s="660"/>
      <c r="W23" s="660"/>
      <c r="X23" s="660"/>
      <c r="Y23" s="661"/>
      <c r="Z23" s="662">
        <v>0</v>
      </c>
      <c r="AA23" s="662"/>
      <c r="AB23" s="662"/>
      <c r="AC23" s="662"/>
      <c r="AD23" s="663">
        <v>12803</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672420</v>
      </c>
      <c r="BH23" s="660"/>
      <c r="BI23" s="660"/>
      <c r="BJ23" s="660"/>
      <c r="BK23" s="660"/>
      <c r="BL23" s="660"/>
      <c r="BM23" s="660"/>
      <c r="BN23" s="661"/>
      <c r="BO23" s="662">
        <v>5</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197298</v>
      </c>
      <c r="S24" s="660"/>
      <c r="T24" s="660"/>
      <c r="U24" s="660"/>
      <c r="V24" s="660"/>
      <c r="W24" s="660"/>
      <c r="X24" s="660"/>
      <c r="Y24" s="661"/>
      <c r="Z24" s="662">
        <v>0.7</v>
      </c>
      <c r="AA24" s="662"/>
      <c r="AB24" s="662"/>
      <c r="AC24" s="662"/>
      <c r="AD24" s="663" t="s">
        <v>169</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14105837</v>
      </c>
      <c r="CS24" s="649"/>
      <c r="CT24" s="649"/>
      <c r="CU24" s="649"/>
      <c r="CV24" s="649"/>
      <c r="CW24" s="649"/>
      <c r="CX24" s="649"/>
      <c r="CY24" s="650"/>
      <c r="CZ24" s="653">
        <v>49.4</v>
      </c>
      <c r="DA24" s="654"/>
      <c r="DB24" s="654"/>
      <c r="DC24" s="673"/>
      <c r="DD24" s="692">
        <v>8615187</v>
      </c>
      <c r="DE24" s="649"/>
      <c r="DF24" s="649"/>
      <c r="DG24" s="649"/>
      <c r="DH24" s="649"/>
      <c r="DI24" s="649"/>
      <c r="DJ24" s="649"/>
      <c r="DK24" s="650"/>
      <c r="DL24" s="692">
        <v>8603520</v>
      </c>
      <c r="DM24" s="649"/>
      <c r="DN24" s="649"/>
      <c r="DO24" s="649"/>
      <c r="DP24" s="649"/>
      <c r="DQ24" s="649"/>
      <c r="DR24" s="649"/>
      <c r="DS24" s="649"/>
      <c r="DT24" s="649"/>
      <c r="DU24" s="649"/>
      <c r="DV24" s="650"/>
      <c r="DW24" s="653">
        <v>46</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283472</v>
      </c>
      <c r="S25" s="660"/>
      <c r="T25" s="660"/>
      <c r="U25" s="660"/>
      <c r="V25" s="660"/>
      <c r="W25" s="660"/>
      <c r="X25" s="660"/>
      <c r="Y25" s="661"/>
      <c r="Z25" s="662">
        <v>0.9</v>
      </c>
      <c r="AA25" s="662"/>
      <c r="AB25" s="662"/>
      <c r="AC25" s="662"/>
      <c r="AD25" s="663">
        <v>61102</v>
      </c>
      <c r="AE25" s="663"/>
      <c r="AF25" s="663"/>
      <c r="AG25" s="663"/>
      <c r="AH25" s="663"/>
      <c r="AI25" s="663"/>
      <c r="AJ25" s="663"/>
      <c r="AK25" s="663"/>
      <c r="AL25" s="664">
        <v>0.4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237</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4551355</v>
      </c>
      <c r="CS25" s="695"/>
      <c r="CT25" s="695"/>
      <c r="CU25" s="695"/>
      <c r="CV25" s="695"/>
      <c r="CW25" s="695"/>
      <c r="CX25" s="695"/>
      <c r="CY25" s="696"/>
      <c r="CZ25" s="664">
        <v>15.9</v>
      </c>
      <c r="DA25" s="693"/>
      <c r="DB25" s="693"/>
      <c r="DC25" s="697"/>
      <c r="DD25" s="668">
        <v>3944535</v>
      </c>
      <c r="DE25" s="695"/>
      <c r="DF25" s="695"/>
      <c r="DG25" s="695"/>
      <c r="DH25" s="695"/>
      <c r="DI25" s="695"/>
      <c r="DJ25" s="695"/>
      <c r="DK25" s="696"/>
      <c r="DL25" s="668">
        <v>3932968</v>
      </c>
      <c r="DM25" s="695"/>
      <c r="DN25" s="695"/>
      <c r="DO25" s="695"/>
      <c r="DP25" s="695"/>
      <c r="DQ25" s="695"/>
      <c r="DR25" s="695"/>
      <c r="DS25" s="695"/>
      <c r="DT25" s="695"/>
      <c r="DU25" s="695"/>
      <c r="DV25" s="696"/>
      <c r="DW25" s="664">
        <v>21</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179741</v>
      </c>
      <c r="S26" s="660"/>
      <c r="T26" s="660"/>
      <c r="U26" s="660"/>
      <c r="V26" s="660"/>
      <c r="W26" s="660"/>
      <c r="X26" s="660"/>
      <c r="Y26" s="661"/>
      <c r="Z26" s="662">
        <v>0.6</v>
      </c>
      <c r="AA26" s="662"/>
      <c r="AB26" s="662"/>
      <c r="AC26" s="662"/>
      <c r="AD26" s="663" t="s">
        <v>237</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3187184</v>
      </c>
      <c r="CS26" s="660"/>
      <c r="CT26" s="660"/>
      <c r="CU26" s="660"/>
      <c r="CV26" s="660"/>
      <c r="CW26" s="660"/>
      <c r="CX26" s="660"/>
      <c r="CY26" s="661"/>
      <c r="CZ26" s="664">
        <v>11.2</v>
      </c>
      <c r="DA26" s="693"/>
      <c r="DB26" s="693"/>
      <c r="DC26" s="697"/>
      <c r="DD26" s="668">
        <v>2634808</v>
      </c>
      <c r="DE26" s="660"/>
      <c r="DF26" s="660"/>
      <c r="DG26" s="660"/>
      <c r="DH26" s="660"/>
      <c r="DI26" s="660"/>
      <c r="DJ26" s="660"/>
      <c r="DK26" s="661"/>
      <c r="DL26" s="668" t="s">
        <v>237</v>
      </c>
      <c r="DM26" s="660"/>
      <c r="DN26" s="660"/>
      <c r="DO26" s="660"/>
      <c r="DP26" s="660"/>
      <c r="DQ26" s="660"/>
      <c r="DR26" s="660"/>
      <c r="DS26" s="660"/>
      <c r="DT26" s="660"/>
      <c r="DU26" s="660"/>
      <c r="DV26" s="661"/>
      <c r="DW26" s="664" t="s">
        <v>169</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4371620</v>
      </c>
      <c r="S27" s="660"/>
      <c r="T27" s="660"/>
      <c r="U27" s="660"/>
      <c r="V27" s="660"/>
      <c r="W27" s="660"/>
      <c r="X27" s="660"/>
      <c r="Y27" s="661"/>
      <c r="Z27" s="662">
        <v>14.6</v>
      </c>
      <c r="AA27" s="662"/>
      <c r="AB27" s="662"/>
      <c r="AC27" s="662"/>
      <c r="AD27" s="663" t="s">
        <v>121</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13456544</v>
      </c>
      <c r="BH27" s="660"/>
      <c r="BI27" s="660"/>
      <c r="BJ27" s="660"/>
      <c r="BK27" s="660"/>
      <c r="BL27" s="660"/>
      <c r="BM27" s="660"/>
      <c r="BN27" s="661"/>
      <c r="BO27" s="662">
        <v>100</v>
      </c>
      <c r="BP27" s="662"/>
      <c r="BQ27" s="662"/>
      <c r="BR27" s="662"/>
      <c r="BS27" s="668">
        <v>113130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6784090</v>
      </c>
      <c r="CS27" s="695"/>
      <c r="CT27" s="695"/>
      <c r="CU27" s="695"/>
      <c r="CV27" s="695"/>
      <c r="CW27" s="695"/>
      <c r="CX27" s="695"/>
      <c r="CY27" s="696"/>
      <c r="CZ27" s="664">
        <v>23.7</v>
      </c>
      <c r="DA27" s="693"/>
      <c r="DB27" s="693"/>
      <c r="DC27" s="697"/>
      <c r="DD27" s="668">
        <v>1979163</v>
      </c>
      <c r="DE27" s="695"/>
      <c r="DF27" s="695"/>
      <c r="DG27" s="695"/>
      <c r="DH27" s="695"/>
      <c r="DI27" s="695"/>
      <c r="DJ27" s="695"/>
      <c r="DK27" s="696"/>
      <c r="DL27" s="668">
        <v>1979063</v>
      </c>
      <c r="DM27" s="695"/>
      <c r="DN27" s="695"/>
      <c r="DO27" s="695"/>
      <c r="DP27" s="695"/>
      <c r="DQ27" s="695"/>
      <c r="DR27" s="695"/>
      <c r="DS27" s="695"/>
      <c r="DT27" s="695"/>
      <c r="DU27" s="695"/>
      <c r="DV27" s="696"/>
      <c r="DW27" s="664">
        <v>10.6</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237</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2770392</v>
      </c>
      <c r="CS28" s="660"/>
      <c r="CT28" s="660"/>
      <c r="CU28" s="660"/>
      <c r="CV28" s="660"/>
      <c r="CW28" s="660"/>
      <c r="CX28" s="660"/>
      <c r="CY28" s="661"/>
      <c r="CZ28" s="664">
        <v>9.6999999999999993</v>
      </c>
      <c r="DA28" s="693"/>
      <c r="DB28" s="693"/>
      <c r="DC28" s="697"/>
      <c r="DD28" s="668">
        <v>2691489</v>
      </c>
      <c r="DE28" s="660"/>
      <c r="DF28" s="660"/>
      <c r="DG28" s="660"/>
      <c r="DH28" s="660"/>
      <c r="DI28" s="660"/>
      <c r="DJ28" s="660"/>
      <c r="DK28" s="661"/>
      <c r="DL28" s="668">
        <v>2691489</v>
      </c>
      <c r="DM28" s="660"/>
      <c r="DN28" s="660"/>
      <c r="DO28" s="660"/>
      <c r="DP28" s="660"/>
      <c r="DQ28" s="660"/>
      <c r="DR28" s="660"/>
      <c r="DS28" s="660"/>
      <c r="DT28" s="660"/>
      <c r="DU28" s="660"/>
      <c r="DV28" s="661"/>
      <c r="DW28" s="664">
        <v>14.4</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1794626</v>
      </c>
      <c r="S29" s="660"/>
      <c r="T29" s="660"/>
      <c r="U29" s="660"/>
      <c r="V29" s="660"/>
      <c r="W29" s="660"/>
      <c r="X29" s="660"/>
      <c r="Y29" s="661"/>
      <c r="Z29" s="662">
        <v>6</v>
      </c>
      <c r="AA29" s="662"/>
      <c r="AB29" s="662"/>
      <c r="AC29" s="662"/>
      <c r="AD29" s="663" t="s">
        <v>169</v>
      </c>
      <c r="AE29" s="663"/>
      <c r="AF29" s="663"/>
      <c r="AG29" s="663"/>
      <c r="AH29" s="663"/>
      <c r="AI29" s="663"/>
      <c r="AJ29" s="663"/>
      <c r="AK29" s="663"/>
      <c r="AL29" s="664" t="s">
        <v>237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2770392</v>
      </c>
      <c r="CS29" s="695"/>
      <c r="CT29" s="695"/>
      <c r="CU29" s="695"/>
      <c r="CV29" s="695"/>
      <c r="CW29" s="695"/>
      <c r="CX29" s="695"/>
      <c r="CY29" s="696"/>
      <c r="CZ29" s="664">
        <v>9.6999999999999993</v>
      </c>
      <c r="DA29" s="693"/>
      <c r="DB29" s="693"/>
      <c r="DC29" s="697"/>
      <c r="DD29" s="668">
        <v>2691489</v>
      </c>
      <c r="DE29" s="695"/>
      <c r="DF29" s="695"/>
      <c r="DG29" s="695"/>
      <c r="DH29" s="695"/>
      <c r="DI29" s="695"/>
      <c r="DJ29" s="695"/>
      <c r="DK29" s="696"/>
      <c r="DL29" s="668">
        <v>2691489</v>
      </c>
      <c r="DM29" s="695"/>
      <c r="DN29" s="695"/>
      <c r="DO29" s="695"/>
      <c r="DP29" s="695"/>
      <c r="DQ29" s="695"/>
      <c r="DR29" s="695"/>
      <c r="DS29" s="695"/>
      <c r="DT29" s="695"/>
      <c r="DU29" s="695"/>
      <c r="DV29" s="696"/>
      <c r="DW29" s="664">
        <v>14.4</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74955</v>
      </c>
      <c r="S30" s="660"/>
      <c r="T30" s="660"/>
      <c r="U30" s="660"/>
      <c r="V30" s="660"/>
      <c r="W30" s="660"/>
      <c r="X30" s="660"/>
      <c r="Y30" s="661"/>
      <c r="Z30" s="662">
        <v>0.2</v>
      </c>
      <c r="AA30" s="662"/>
      <c r="AB30" s="662"/>
      <c r="AC30" s="662"/>
      <c r="AD30" s="663">
        <v>19470</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98.5</v>
      </c>
      <c r="BH30" s="720"/>
      <c r="BI30" s="720"/>
      <c r="BJ30" s="720"/>
      <c r="BK30" s="720"/>
      <c r="BL30" s="720"/>
      <c r="BM30" s="654">
        <v>94.8</v>
      </c>
      <c r="BN30" s="720"/>
      <c r="BO30" s="720"/>
      <c r="BP30" s="720"/>
      <c r="BQ30" s="721"/>
      <c r="BR30" s="719">
        <v>98.5</v>
      </c>
      <c r="BS30" s="720"/>
      <c r="BT30" s="720"/>
      <c r="BU30" s="720"/>
      <c r="BV30" s="720"/>
      <c r="BW30" s="720"/>
      <c r="BX30" s="654">
        <v>94.2</v>
      </c>
      <c r="BY30" s="720"/>
      <c r="BZ30" s="720"/>
      <c r="CA30" s="720"/>
      <c r="CB30" s="721"/>
      <c r="CD30" s="724"/>
      <c r="CE30" s="725"/>
      <c r="CF30" s="674" t="s">
        <v>305</v>
      </c>
      <c r="CG30" s="675"/>
      <c r="CH30" s="675"/>
      <c r="CI30" s="675"/>
      <c r="CJ30" s="675"/>
      <c r="CK30" s="675"/>
      <c r="CL30" s="675"/>
      <c r="CM30" s="675"/>
      <c r="CN30" s="675"/>
      <c r="CO30" s="675"/>
      <c r="CP30" s="675"/>
      <c r="CQ30" s="676"/>
      <c r="CR30" s="659">
        <v>2527758</v>
      </c>
      <c r="CS30" s="660"/>
      <c r="CT30" s="660"/>
      <c r="CU30" s="660"/>
      <c r="CV30" s="660"/>
      <c r="CW30" s="660"/>
      <c r="CX30" s="660"/>
      <c r="CY30" s="661"/>
      <c r="CZ30" s="664">
        <v>8.8000000000000007</v>
      </c>
      <c r="DA30" s="693"/>
      <c r="DB30" s="693"/>
      <c r="DC30" s="697"/>
      <c r="DD30" s="668">
        <v>2451407</v>
      </c>
      <c r="DE30" s="660"/>
      <c r="DF30" s="660"/>
      <c r="DG30" s="660"/>
      <c r="DH30" s="660"/>
      <c r="DI30" s="660"/>
      <c r="DJ30" s="660"/>
      <c r="DK30" s="661"/>
      <c r="DL30" s="668">
        <v>2451407</v>
      </c>
      <c r="DM30" s="660"/>
      <c r="DN30" s="660"/>
      <c r="DO30" s="660"/>
      <c r="DP30" s="660"/>
      <c r="DQ30" s="660"/>
      <c r="DR30" s="660"/>
      <c r="DS30" s="660"/>
      <c r="DT30" s="660"/>
      <c r="DU30" s="660"/>
      <c r="DV30" s="661"/>
      <c r="DW30" s="664">
        <v>13.1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77605</v>
      </c>
      <c r="S31" s="660"/>
      <c r="T31" s="660"/>
      <c r="U31" s="660"/>
      <c r="V31" s="660"/>
      <c r="W31" s="660"/>
      <c r="X31" s="660"/>
      <c r="Y31" s="661"/>
      <c r="Z31" s="662">
        <v>0.3</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98.1</v>
      </c>
      <c r="BH31" s="695"/>
      <c r="BI31" s="695"/>
      <c r="BJ31" s="695"/>
      <c r="BK31" s="695"/>
      <c r="BL31" s="695"/>
      <c r="BM31" s="665">
        <v>94.2</v>
      </c>
      <c r="BN31" s="717"/>
      <c r="BO31" s="717"/>
      <c r="BP31" s="717"/>
      <c r="BQ31" s="718"/>
      <c r="BR31" s="716">
        <v>98.3</v>
      </c>
      <c r="BS31" s="695"/>
      <c r="BT31" s="695"/>
      <c r="BU31" s="695"/>
      <c r="BV31" s="695"/>
      <c r="BW31" s="695"/>
      <c r="BX31" s="665">
        <v>93.4</v>
      </c>
      <c r="BY31" s="717"/>
      <c r="BZ31" s="717"/>
      <c r="CA31" s="717"/>
      <c r="CB31" s="718"/>
      <c r="CD31" s="724"/>
      <c r="CE31" s="725"/>
      <c r="CF31" s="674" t="s">
        <v>309</v>
      </c>
      <c r="CG31" s="675"/>
      <c r="CH31" s="675"/>
      <c r="CI31" s="675"/>
      <c r="CJ31" s="675"/>
      <c r="CK31" s="675"/>
      <c r="CL31" s="675"/>
      <c r="CM31" s="675"/>
      <c r="CN31" s="675"/>
      <c r="CO31" s="675"/>
      <c r="CP31" s="675"/>
      <c r="CQ31" s="676"/>
      <c r="CR31" s="659">
        <v>242634</v>
      </c>
      <c r="CS31" s="695"/>
      <c r="CT31" s="695"/>
      <c r="CU31" s="695"/>
      <c r="CV31" s="695"/>
      <c r="CW31" s="695"/>
      <c r="CX31" s="695"/>
      <c r="CY31" s="696"/>
      <c r="CZ31" s="664">
        <v>0.8</v>
      </c>
      <c r="DA31" s="693"/>
      <c r="DB31" s="693"/>
      <c r="DC31" s="697"/>
      <c r="DD31" s="668">
        <v>240082</v>
      </c>
      <c r="DE31" s="695"/>
      <c r="DF31" s="695"/>
      <c r="DG31" s="695"/>
      <c r="DH31" s="695"/>
      <c r="DI31" s="695"/>
      <c r="DJ31" s="695"/>
      <c r="DK31" s="696"/>
      <c r="DL31" s="668">
        <v>240082</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1504628</v>
      </c>
      <c r="S32" s="660"/>
      <c r="T32" s="660"/>
      <c r="U32" s="660"/>
      <c r="V32" s="660"/>
      <c r="W32" s="660"/>
      <c r="X32" s="660"/>
      <c r="Y32" s="661"/>
      <c r="Z32" s="662">
        <v>5</v>
      </c>
      <c r="AA32" s="662"/>
      <c r="AB32" s="662"/>
      <c r="AC32" s="662"/>
      <c r="AD32" s="663" t="s">
        <v>237</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95</v>
      </c>
      <c r="BN32" s="729"/>
      <c r="BO32" s="729"/>
      <c r="BP32" s="729"/>
      <c r="BQ32" s="731"/>
      <c r="BR32" s="728">
        <v>98.5</v>
      </c>
      <c r="BS32" s="729"/>
      <c r="BT32" s="729"/>
      <c r="BU32" s="729"/>
      <c r="BV32" s="729"/>
      <c r="BW32" s="729"/>
      <c r="BX32" s="730">
        <v>94.4</v>
      </c>
      <c r="BY32" s="729"/>
      <c r="BZ32" s="729"/>
      <c r="CA32" s="729"/>
      <c r="CB32" s="731"/>
      <c r="CD32" s="726"/>
      <c r="CE32" s="727"/>
      <c r="CF32" s="674" t="s">
        <v>312</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237</v>
      </c>
      <c r="DE32" s="660"/>
      <c r="DF32" s="660"/>
      <c r="DG32" s="660"/>
      <c r="DH32" s="660"/>
      <c r="DI32" s="660"/>
      <c r="DJ32" s="660"/>
      <c r="DK32" s="661"/>
      <c r="DL32" s="668" t="s">
        <v>121</v>
      </c>
      <c r="DM32" s="660"/>
      <c r="DN32" s="660"/>
      <c r="DO32" s="660"/>
      <c r="DP32" s="660"/>
      <c r="DQ32" s="660"/>
      <c r="DR32" s="660"/>
      <c r="DS32" s="660"/>
      <c r="DT32" s="660"/>
      <c r="DU32" s="660"/>
      <c r="DV32" s="661"/>
      <c r="DW32" s="664" t="s">
        <v>169</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875835</v>
      </c>
      <c r="S33" s="660"/>
      <c r="T33" s="660"/>
      <c r="U33" s="660"/>
      <c r="V33" s="660"/>
      <c r="W33" s="660"/>
      <c r="X33" s="660"/>
      <c r="Y33" s="661"/>
      <c r="Z33" s="662">
        <v>2.9</v>
      </c>
      <c r="AA33" s="662"/>
      <c r="AB33" s="662"/>
      <c r="AC33" s="662"/>
      <c r="AD33" s="663" t="s">
        <v>169</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12069947</v>
      </c>
      <c r="CS33" s="695"/>
      <c r="CT33" s="695"/>
      <c r="CU33" s="695"/>
      <c r="CV33" s="695"/>
      <c r="CW33" s="695"/>
      <c r="CX33" s="695"/>
      <c r="CY33" s="696"/>
      <c r="CZ33" s="664">
        <v>42.2</v>
      </c>
      <c r="DA33" s="693"/>
      <c r="DB33" s="693"/>
      <c r="DC33" s="697"/>
      <c r="DD33" s="668">
        <v>10661115</v>
      </c>
      <c r="DE33" s="695"/>
      <c r="DF33" s="695"/>
      <c r="DG33" s="695"/>
      <c r="DH33" s="695"/>
      <c r="DI33" s="695"/>
      <c r="DJ33" s="695"/>
      <c r="DK33" s="696"/>
      <c r="DL33" s="668">
        <v>8151701</v>
      </c>
      <c r="DM33" s="695"/>
      <c r="DN33" s="695"/>
      <c r="DO33" s="695"/>
      <c r="DP33" s="695"/>
      <c r="DQ33" s="695"/>
      <c r="DR33" s="695"/>
      <c r="DS33" s="695"/>
      <c r="DT33" s="695"/>
      <c r="DU33" s="695"/>
      <c r="DV33" s="696"/>
      <c r="DW33" s="664">
        <v>43.6</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378397</v>
      </c>
      <c r="S34" s="660"/>
      <c r="T34" s="660"/>
      <c r="U34" s="660"/>
      <c r="V34" s="660"/>
      <c r="W34" s="660"/>
      <c r="X34" s="660"/>
      <c r="Y34" s="661"/>
      <c r="Z34" s="662">
        <v>1.3</v>
      </c>
      <c r="AA34" s="662"/>
      <c r="AB34" s="662"/>
      <c r="AC34" s="662"/>
      <c r="AD34" s="663">
        <v>15337</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4553800</v>
      </c>
      <c r="CS34" s="660"/>
      <c r="CT34" s="660"/>
      <c r="CU34" s="660"/>
      <c r="CV34" s="660"/>
      <c r="CW34" s="660"/>
      <c r="CX34" s="660"/>
      <c r="CY34" s="661"/>
      <c r="CZ34" s="664">
        <v>15.9</v>
      </c>
      <c r="DA34" s="693"/>
      <c r="DB34" s="693"/>
      <c r="DC34" s="697"/>
      <c r="DD34" s="668">
        <v>3893469</v>
      </c>
      <c r="DE34" s="660"/>
      <c r="DF34" s="660"/>
      <c r="DG34" s="660"/>
      <c r="DH34" s="660"/>
      <c r="DI34" s="660"/>
      <c r="DJ34" s="660"/>
      <c r="DK34" s="661"/>
      <c r="DL34" s="668">
        <v>3561089</v>
      </c>
      <c r="DM34" s="660"/>
      <c r="DN34" s="660"/>
      <c r="DO34" s="660"/>
      <c r="DP34" s="660"/>
      <c r="DQ34" s="660"/>
      <c r="DR34" s="660"/>
      <c r="DS34" s="660"/>
      <c r="DT34" s="660"/>
      <c r="DU34" s="660"/>
      <c r="DV34" s="661"/>
      <c r="DW34" s="664">
        <v>19</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2045296</v>
      </c>
      <c r="S35" s="660"/>
      <c r="T35" s="660"/>
      <c r="U35" s="660"/>
      <c r="V35" s="660"/>
      <c r="W35" s="660"/>
      <c r="X35" s="660"/>
      <c r="Y35" s="661"/>
      <c r="Z35" s="662">
        <v>6.8</v>
      </c>
      <c r="AA35" s="662"/>
      <c r="AB35" s="662"/>
      <c r="AC35" s="662"/>
      <c r="AD35" s="663" t="s">
        <v>121</v>
      </c>
      <c r="AE35" s="663"/>
      <c r="AF35" s="663"/>
      <c r="AG35" s="663"/>
      <c r="AH35" s="663"/>
      <c r="AI35" s="663"/>
      <c r="AJ35" s="663"/>
      <c r="AK35" s="663"/>
      <c r="AL35" s="664" t="s">
        <v>237</v>
      </c>
      <c r="AM35" s="665"/>
      <c r="AN35" s="665"/>
      <c r="AO35" s="666"/>
      <c r="AP35" s="214"/>
      <c r="AQ35" s="732" t="s">
        <v>320</v>
      </c>
      <c r="AR35" s="733"/>
      <c r="AS35" s="733"/>
      <c r="AT35" s="733"/>
      <c r="AU35" s="733"/>
      <c r="AV35" s="733"/>
      <c r="AW35" s="733"/>
      <c r="AX35" s="733"/>
      <c r="AY35" s="734"/>
      <c r="AZ35" s="648">
        <v>3626344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734383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455645</v>
      </c>
      <c r="CS35" s="695"/>
      <c r="CT35" s="695"/>
      <c r="CU35" s="695"/>
      <c r="CV35" s="695"/>
      <c r="CW35" s="695"/>
      <c r="CX35" s="695"/>
      <c r="CY35" s="696"/>
      <c r="CZ35" s="664">
        <v>1.6</v>
      </c>
      <c r="DA35" s="693"/>
      <c r="DB35" s="693"/>
      <c r="DC35" s="697"/>
      <c r="DD35" s="668">
        <v>428364</v>
      </c>
      <c r="DE35" s="695"/>
      <c r="DF35" s="695"/>
      <c r="DG35" s="695"/>
      <c r="DH35" s="695"/>
      <c r="DI35" s="695"/>
      <c r="DJ35" s="695"/>
      <c r="DK35" s="696"/>
      <c r="DL35" s="668">
        <v>147128</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237</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654917</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338936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2406735</v>
      </c>
      <c r="CS36" s="660"/>
      <c r="CT36" s="660"/>
      <c r="CU36" s="660"/>
      <c r="CV36" s="660"/>
      <c r="CW36" s="660"/>
      <c r="CX36" s="660"/>
      <c r="CY36" s="661"/>
      <c r="CZ36" s="664">
        <v>8.4</v>
      </c>
      <c r="DA36" s="693"/>
      <c r="DB36" s="693"/>
      <c r="DC36" s="697"/>
      <c r="DD36" s="668">
        <v>2212594</v>
      </c>
      <c r="DE36" s="660"/>
      <c r="DF36" s="660"/>
      <c r="DG36" s="660"/>
      <c r="DH36" s="660"/>
      <c r="DI36" s="660"/>
      <c r="DJ36" s="660"/>
      <c r="DK36" s="661"/>
      <c r="DL36" s="668">
        <v>2019503</v>
      </c>
      <c r="DM36" s="660"/>
      <c r="DN36" s="660"/>
      <c r="DO36" s="660"/>
      <c r="DP36" s="660"/>
      <c r="DQ36" s="660"/>
      <c r="DR36" s="660"/>
      <c r="DS36" s="660"/>
      <c r="DT36" s="660"/>
      <c r="DU36" s="660"/>
      <c r="DV36" s="661"/>
      <c r="DW36" s="664">
        <v>10.8</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1434796</v>
      </c>
      <c r="S37" s="660"/>
      <c r="T37" s="660"/>
      <c r="U37" s="660"/>
      <c r="V37" s="660"/>
      <c r="W37" s="660"/>
      <c r="X37" s="660"/>
      <c r="Y37" s="661"/>
      <c r="Z37" s="662">
        <v>4.8</v>
      </c>
      <c r="AA37" s="662"/>
      <c r="AB37" s="662"/>
      <c r="AC37" s="662"/>
      <c r="AD37" s="663" t="s">
        <v>237</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169704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16628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1396796</v>
      </c>
      <c r="CS37" s="695"/>
      <c r="CT37" s="695"/>
      <c r="CU37" s="695"/>
      <c r="CV37" s="695"/>
      <c r="CW37" s="695"/>
      <c r="CX37" s="695"/>
      <c r="CY37" s="696"/>
      <c r="CZ37" s="664">
        <v>4.9000000000000004</v>
      </c>
      <c r="DA37" s="693"/>
      <c r="DB37" s="693"/>
      <c r="DC37" s="697"/>
      <c r="DD37" s="668">
        <v>1396796</v>
      </c>
      <c r="DE37" s="695"/>
      <c r="DF37" s="695"/>
      <c r="DG37" s="695"/>
      <c r="DH37" s="695"/>
      <c r="DI37" s="695"/>
      <c r="DJ37" s="695"/>
      <c r="DK37" s="696"/>
      <c r="DL37" s="668">
        <v>1363348</v>
      </c>
      <c r="DM37" s="695"/>
      <c r="DN37" s="695"/>
      <c r="DO37" s="695"/>
      <c r="DP37" s="695"/>
      <c r="DQ37" s="695"/>
      <c r="DR37" s="695"/>
      <c r="DS37" s="695"/>
      <c r="DT37" s="695"/>
      <c r="DU37" s="695"/>
      <c r="DV37" s="696"/>
      <c r="DW37" s="664">
        <v>7.3</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30006376</v>
      </c>
      <c r="S38" s="740"/>
      <c r="T38" s="740"/>
      <c r="U38" s="740"/>
      <c r="V38" s="740"/>
      <c r="W38" s="740"/>
      <c r="X38" s="740"/>
      <c r="Y38" s="741"/>
      <c r="Z38" s="742">
        <v>100</v>
      </c>
      <c r="AA38" s="742"/>
      <c r="AB38" s="742"/>
      <c r="AC38" s="742"/>
      <c r="AD38" s="743">
        <v>17270748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1621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25789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3624723</v>
      </c>
      <c r="CS38" s="660"/>
      <c r="CT38" s="660"/>
      <c r="CU38" s="660"/>
      <c r="CV38" s="660"/>
      <c r="CW38" s="660"/>
      <c r="CX38" s="660"/>
      <c r="CY38" s="661"/>
      <c r="CZ38" s="664">
        <v>12.7</v>
      </c>
      <c r="DA38" s="693"/>
      <c r="DB38" s="693"/>
      <c r="DC38" s="697"/>
      <c r="DD38" s="668">
        <v>3187500</v>
      </c>
      <c r="DE38" s="660"/>
      <c r="DF38" s="660"/>
      <c r="DG38" s="660"/>
      <c r="DH38" s="660"/>
      <c r="DI38" s="660"/>
      <c r="DJ38" s="660"/>
      <c r="DK38" s="661"/>
      <c r="DL38" s="668">
        <v>2423981</v>
      </c>
      <c r="DM38" s="660"/>
      <c r="DN38" s="660"/>
      <c r="DO38" s="660"/>
      <c r="DP38" s="660"/>
      <c r="DQ38" s="660"/>
      <c r="DR38" s="660"/>
      <c r="DS38" s="660"/>
      <c r="DT38" s="660"/>
      <c r="DU38" s="660"/>
      <c r="DV38" s="661"/>
      <c r="DW38" s="664">
        <v>13</v>
      </c>
      <c r="DX38" s="693"/>
      <c r="DY38" s="693"/>
      <c r="DZ38" s="693"/>
      <c r="EA38" s="693"/>
      <c r="EB38" s="693"/>
      <c r="EC38" s="694"/>
    </row>
    <row r="39" spans="2:133" ht="11.25" customHeight="1">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1017444</v>
      </c>
      <c r="CS39" s="695"/>
      <c r="CT39" s="695"/>
      <c r="CU39" s="695"/>
      <c r="CV39" s="695"/>
      <c r="CW39" s="695"/>
      <c r="CX39" s="695"/>
      <c r="CY39" s="696"/>
      <c r="CZ39" s="664">
        <v>3.6</v>
      </c>
      <c r="DA39" s="693"/>
      <c r="DB39" s="693"/>
      <c r="DC39" s="697"/>
      <c r="DD39" s="668">
        <v>939188</v>
      </c>
      <c r="DE39" s="695"/>
      <c r="DF39" s="695"/>
      <c r="DG39" s="695"/>
      <c r="DH39" s="695"/>
      <c r="DI39" s="695"/>
      <c r="DJ39" s="695"/>
      <c r="DK39" s="696"/>
      <c r="DL39" s="668" t="s">
        <v>237</v>
      </c>
      <c r="DM39" s="695"/>
      <c r="DN39" s="695"/>
      <c r="DO39" s="695"/>
      <c r="DP39" s="695"/>
      <c r="DQ39" s="695"/>
      <c r="DR39" s="695"/>
      <c r="DS39" s="695"/>
      <c r="DT39" s="695"/>
      <c r="DU39" s="695"/>
      <c r="DV39" s="696"/>
      <c r="DW39" s="664" t="s">
        <v>169</v>
      </c>
      <c r="DX39" s="693"/>
      <c r="DY39" s="693"/>
      <c r="DZ39" s="693"/>
      <c r="EA39" s="693"/>
      <c r="EB39" s="693"/>
      <c r="EC39" s="694"/>
    </row>
    <row r="40" spans="2:133" ht="11.25" customHeight="1">
      <c r="AQ40" s="736" t="s">
        <v>339</v>
      </c>
      <c r="AR40" s="737"/>
      <c r="AS40" s="737"/>
      <c r="AT40" s="737"/>
      <c r="AU40" s="737"/>
      <c r="AV40" s="737"/>
      <c r="AW40" s="737"/>
      <c r="AX40" s="737"/>
      <c r="AY40" s="738"/>
      <c r="AZ40" s="659">
        <v>899418</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11600</v>
      </c>
      <c r="CS40" s="660"/>
      <c r="CT40" s="660"/>
      <c r="CU40" s="660"/>
      <c r="CV40" s="660"/>
      <c r="CW40" s="660"/>
      <c r="CX40" s="660"/>
      <c r="CY40" s="661"/>
      <c r="CZ40" s="664">
        <v>0</v>
      </c>
      <c r="DA40" s="693"/>
      <c r="DB40" s="693"/>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237</v>
      </c>
      <c r="DX40" s="693"/>
      <c r="DY40" s="693"/>
      <c r="DZ40" s="693"/>
      <c r="EA40" s="693"/>
      <c r="EB40" s="693"/>
      <c r="EC40" s="694"/>
    </row>
    <row r="41" spans="2:133" ht="11.25" customHeight="1">
      <c r="AQ41" s="746" t="s">
        <v>342</v>
      </c>
      <c r="AR41" s="747"/>
      <c r="AS41" s="747"/>
      <c r="AT41" s="747"/>
      <c r="AU41" s="747"/>
      <c r="AV41" s="747"/>
      <c r="AW41" s="747"/>
      <c r="AX41" s="747"/>
      <c r="AY41" s="748"/>
      <c r="AZ41" s="739">
        <v>1900684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2394863</v>
      </c>
      <c r="CS42" s="660"/>
      <c r="CT42" s="660"/>
      <c r="CU42" s="660"/>
      <c r="CV42" s="660"/>
      <c r="CW42" s="660"/>
      <c r="CX42" s="660"/>
      <c r="CY42" s="661"/>
      <c r="CZ42" s="664">
        <v>8.4</v>
      </c>
      <c r="DA42" s="665"/>
      <c r="DB42" s="665"/>
      <c r="DC42" s="760"/>
      <c r="DD42" s="668">
        <v>910936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235359</v>
      </c>
      <c r="CS43" s="695"/>
      <c r="CT43" s="695"/>
      <c r="CU43" s="695"/>
      <c r="CV43" s="695"/>
      <c r="CW43" s="695"/>
      <c r="CX43" s="695"/>
      <c r="CY43" s="696"/>
      <c r="CZ43" s="664">
        <v>0.8</v>
      </c>
      <c r="DA43" s="693"/>
      <c r="DB43" s="693"/>
      <c r="DC43" s="697"/>
      <c r="DD43" s="668">
        <v>235359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2394863</v>
      </c>
      <c r="CS44" s="660"/>
      <c r="CT44" s="660"/>
      <c r="CU44" s="660"/>
      <c r="CV44" s="660"/>
      <c r="CW44" s="660"/>
      <c r="CX44" s="660"/>
      <c r="CY44" s="661"/>
      <c r="CZ44" s="664">
        <v>8.4</v>
      </c>
      <c r="DA44" s="665"/>
      <c r="DB44" s="665"/>
      <c r="DC44" s="760"/>
      <c r="DD44" s="668">
        <v>910936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891470</v>
      </c>
      <c r="CS45" s="695"/>
      <c r="CT45" s="695"/>
      <c r="CU45" s="695"/>
      <c r="CV45" s="695"/>
      <c r="CW45" s="695"/>
      <c r="CX45" s="695"/>
      <c r="CY45" s="696"/>
      <c r="CZ45" s="664">
        <v>3.1</v>
      </c>
      <c r="DA45" s="693"/>
      <c r="DB45" s="693"/>
      <c r="DC45" s="697"/>
      <c r="DD45" s="668">
        <v>48357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1503067</v>
      </c>
      <c r="CS46" s="660"/>
      <c r="CT46" s="660"/>
      <c r="CU46" s="660"/>
      <c r="CV46" s="660"/>
      <c r="CW46" s="660"/>
      <c r="CX46" s="660"/>
      <c r="CY46" s="661"/>
      <c r="CZ46" s="664">
        <v>5.3</v>
      </c>
      <c r="DA46" s="665"/>
      <c r="DB46" s="665"/>
      <c r="DC46" s="760"/>
      <c r="DD46" s="668">
        <v>862253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121</v>
      </c>
      <c r="CS47" s="695"/>
      <c r="CT47" s="695"/>
      <c r="CU47" s="695"/>
      <c r="CV47" s="695"/>
      <c r="CW47" s="695"/>
      <c r="CX47" s="695"/>
      <c r="CY47" s="696"/>
      <c r="CZ47" s="664" t="s">
        <v>121</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237</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28570647</v>
      </c>
      <c r="CS49" s="729"/>
      <c r="CT49" s="729"/>
      <c r="CU49" s="729"/>
      <c r="CV49" s="729"/>
      <c r="CW49" s="729"/>
      <c r="CX49" s="729"/>
      <c r="CY49" s="761"/>
      <c r="CZ49" s="744">
        <v>100</v>
      </c>
      <c r="DA49" s="762"/>
      <c r="DB49" s="762"/>
      <c r="DC49" s="763"/>
      <c r="DD49" s="764">
        <v>20187238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31KORJCKDHW95VERRtzaU0xQpSblPlG2+NehnOk6lUHnFfUUufQwptoo9Av2mpu4ezuuF0S6bq0gvijcLGMLFg==" saltValue="zwJ5mhjCgU52h1vRA3zU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F102" sqref="BF10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29615</v>
      </c>
      <c r="R7" s="795"/>
      <c r="S7" s="795"/>
      <c r="T7" s="795"/>
      <c r="U7" s="795"/>
      <c r="V7" s="795">
        <v>28184</v>
      </c>
      <c r="W7" s="795"/>
      <c r="X7" s="795"/>
      <c r="Y7" s="795"/>
      <c r="Z7" s="795"/>
      <c r="AA7" s="795">
        <v>1431</v>
      </c>
      <c r="AB7" s="795"/>
      <c r="AC7" s="795"/>
      <c r="AD7" s="795"/>
      <c r="AE7" s="796"/>
      <c r="AF7" s="797">
        <v>1381</v>
      </c>
      <c r="AG7" s="798"/>
      <c r="AH7" s="798"/>
      <c r="AI7" s="798"/>
      <c r="AJ7" s="799"/>
      <c r="AK7" s="834">
        <v>1505</v>
      </c>
      <c r="AL7" s="835"/>
      <c r="AM7" s="835"/>
      <c r="AN7" s="835"/>
      <c r="AO7" s="835"/>
      <c r="AP7" s="835">
        <v>26602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592</v>
      </c>
      <c r="BT7" s="839"/>
      <c r="BU7" s="839"/>
      <c r="BV7" s="839"/>
      <c r="BW7" s="839"/>
      <c r="BX7" s="839"/>
      <c r="BY7" s="839"/>
      <c r="BZ7" s="839"/>
      <c r="CA7" s="839"/>
      <c r="CB7" s="839"/>
      <c r="CC7" s="839"/>
      <c r="CD7" s="839"/>
      <c r="CE7" s="839"/>
      <c r="CF7" s="839"/>
      <c r="CG7" s="840"/>
      <c r="CH7" s="831">
        <v>8</v>
      </c>
      <c r="CI7" s="832"/>
      <c r="CJ7" s="832"/>
      <c r="CK7" s="832"/>
      <c r="CL7" s="833"/>
      <c r="CM7" s="831">
        <v>3334</v>
      </c>
      <c r="CN7" s="832"/>
      <c r="CO7" s="832"/>
      <c r="CP7" s="832"/>
      <c r="CQ7" s="833"/>
      <c r="CR7" s="831">
        <v>5</v>
      </c>
      <c r="CS7" s="832"/>
      <c r="CT7" s="832"/>
      <c r="CU7" s="832"/>
      <c r="CV7" s="833"/>
      <c r="CW7" s="831" t="s">
        <v>589</v>
      </c>
      <c r="CX7" s="832"/>
      <c r="CY7" s="832"/>
      <c r="CZ7" s="832"/>
      <c r="DA7" s="833"/>
      <c r="DB7" s="831" t="s">
        <v>584</v>
      </c>
      <c r="DC7" s="832"/>
      <c r="DD7" s="832"/>
      <c r="DE7" s="832"/>
      <c r="DF7" s="833"/>
      <c r="DG7" s="831" t="s">
        <v>590</v>
      </c>
      <c r="DH7" s="832"/>
      <c r="DI7" s="832"/>
      <c r="DJ7" s="832"/>
      <c r="DK7" s="833"/>
      <c r="DL7" s="831" t="s">
        <v>591</v>
      </c>
      <c r="DM7" s="832"/>
      <c r="DN7" s="832"/>
      <c r="DO7" s="832"/>
      <c r="DP7" s="833"/>
      <c r="DQ7" s="831" t="s">
        <v>584</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654</v>
      </c>
      <c r="R8" s="819"/>
      <c r="S8" s="819"/>
      <c r="T8" s="819"/>
      <c r="U8" s="819"/>
      <c r="V8" s="819">
        <v>525</v>
      </c>
      <c r="W8" s="819"/>
      <c r="X8" s="819"/>
      <c r="Y8" s="819"/>
      <c r="Z8" s="819"/>
      <c r="AA8" s="819">
        <v>129</v>
      </c>
      <c r="AB8" s="819"/>
      <c r="AC8" s="819"/>
      <c r="AD8" s="819"/>
      <c r="AE8" s="820"/>
      <c r="AF8" s="821">
        <v>126</v>
      </c>
      <c r="AG8" s="822"/>
      <c r="AH8" s="822"/>
      <c r="AI8" s="822"/>
      <c r="AJ8" s="823"/>
      <c r="AK8" s="824">
        <v>210</v>
      </c>
      <c r="AL8" s="825"/>
      <c r="AM8" s="825"/>
      <c r="AN8" s="825"/>
      <c r="AO8" s="825"/>
      <c r="AP8" s="825">
        <v>2197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593</v>
      </c>
      <c r="BT8" s="829"/>
      <c r="BU8" s="829"/>
      <c r="BV8" s="829"/>
      <c r="BW8" s="829"/>
      <c r="BX8" s="829"/>
      <c r="BY8" s="829"/>
      <c r="BZ8" s="829"/>
      <c r="CA8" s="829"/>
      <c r="CB8" s="829"/>
      <c r="CC8" s="829"/>
      <c r="CD8" s="829"/>
      <c r="CE8" s="829"/>
      <c r="CF8" s="829"/>
      <c r="CG8" s="830"/>
      <c r="CH8" s="841">
        <v>116</v>
      </c>
      <c r="CI8" s="842"/>
      <c r="CJ8" s="842"/>
      <c r="CK8" s="842"/>
      <c r="CL8" s="843"/>
      <c r="CM8" s="841">
        <v>11516</v>
      </c>
      <c r="CN8" s="842"/>
      <c r="CO8" s="842"/>
      <c r="CP8" s="842"/>
      <c r="CQ8" s="843"/>
      <c r="CR8" s="841">
        <v>798</v>
      </c>
      <c r="CS8" s="842"/>
      <c r="CT8" s="842"/>
      <c r="CU8" s="842"/>
      <c r="CV8" s="843"/>
      <c r="CW8" s="841" t="s">
        <v>588</v>
      </c>
      <c r="CX8" s="842"/>
      <c r="CY8" s="842"/>
      <c r="CZ8" s="842"/>
      <c r="DA8" s="843"/>
      <c r="DB8" s="841" t="s">
        <v>584</v>
      </c>
      <c r="DC8" s="842"/>
      <c r="DD8" s="842"/>
      <c r="DE8" s="842"/>
      <c r="DF8" s="843"/>
      <c r="DG8" s="841" t="s">
        <v>588</v>
      </c>
      <c r="DH8" s="842"/>
      <c r="DI8" s="842"/>
      <c r="DJ8" s="842"/>
      <c r="DK8" s="843"/>
      <c r="DL8" s="841" t="s">
        <v>584</v>
      </c>
      <c r="DM8" s="842"/>
      <c r="DN8" s="842"/>
      <c r="DO8" s="842"/>
      <c r="DP8" s="843"/>
      <c r="DQ8" s="841" t="s">
        <v>588</v>
      </c>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84</v>
      </c>
      <c r="R9" s="819"/>
      <c r="S9" s="819"/>
      <c r="T9" s="819"/>
      <c r="U9" s="819"/>
      <c r="V9" s="819">
        <v>77</v>
      </c>
      <c r="W9" s="819"/>
      <c r="X9" s="819"/>
      <c r="Y9" s="819"/>
      <c r="Z9" s="819"/>
      <c r="AA9" s="819">
        <v>7</v>
      </c>
      <c r="AB9" s="819"/>
      <c r="AC9" s="819"/>
      <c r="AD9" s="819"/>
      <c r="AE9" s="820"/>
      <c r="AF9" s="821">
        <v>7</v>
      </c>
      <c r="AG9" s="822"/>
      <c r="AH9" s="822"/>
      <c r="AI9" s="822"/>
      <c r="AJ9" s="823"/>
      <c r="AK9" s="824">
        <v>45</v>
      </c>
      <c r="AL9" s="825"/>
      <c r="AM9" s="825"/>
      <c r="AN9" s="825"/>
      <c r="AO9" s="825"/>
      <c r="AP9" s="825">
        <v>228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t="s">
        <v>381</v>
      </c>
      <c r="C10" s="816"/>
      <c r="D10" s="816"/>
      <c r="E10" s="816"/>
      <c r="F10" s="816"/>
      <c r="G10" s="816"/>
      <c r="H10" s="816"/>
      <c r="I10" s="816"/>
      <c r="J10" s="816"/>
      <c r="K10" s="816"/>
      <c r="L10" s="816"/>
      <c r="M10" s="816"/>
      <c r="N10" s="816"/>
      <c r="O10" s="816"/>
      <c r="P10" s="817"/>
      <c r="Q10" s="818">
        <v>490</v>
      </c>
      <c r="R10" s="819"/>
      <c r="S10" s="819"/>
      <c r="T10" s="819"/>
      <c r="U10" s="819"/>
      <c r="V10" s="819">
        <v>408</v>
      </c>
      <c r="W10" s="819"/>
      <c r="X10" s="819"/>
      <c r="Y10" s="819"/>
      <c r="Z10" s="819"/>
      <c r="AA10" s="819">
        <v>82</v>
      </c>
      <c r="AB10" s="819"/>
      <c r="AC10" s="819"/>
      <c r="AD10" s="819"/>
      <c r="AE10" s="820"/>
      <c r="AF10" s="821">
        <v>80</v>
      </c>
      <c r="AG10" s="822"/>
      <c r="AH10" s="822"/>
      <c r="AI10" s="822"/>
      <c r="AJ10" s="823"/>
      <c r="AK10" s="824">
        <v>226</v>
      </c>
      <c r="AL10" s="825"/>
      <c r="AM10" s="825"/>
      <c r="AN10" s="825"/>
      <c r="AO10" s="825"/>
      <c r="AP10" s="825">
        <v>815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t="s">
        <v>382</v>
      </c>
      <c r="C11" s="816"/>
      <c r="D11" s="816"/>
      <c r="E11" s="816"/>
      <c r="F11" s="816"/>
      <c r="G11" s="816"/>
      <c r="H11" s="816"/>
      <c r="I11" s="816"/>
      <c r="J11" s="816"/>
      <c r="K11" s="816"/>
      <c r="L11" s="816"/>
      <c r="M11" s="816"/>
      <c r="N11" s="816"/>
      <c r="O11" s="816"/>
      <c r="P11" s="817"/>
      <c r="Q11" s="818">
        <v>206</v>
      </c>
      <c r="R11" s="819"/>
      <c r="S11" s="819"/>
      <c r="T11" s="819"/>
      <c r="U11" s="819"/>
      <c r="V11" s="819">
        <v>198</v>
      </c>
      <c r="W11" s="819"/>
      <c r="X11" s="819"/>
      <c r="Y11" s="819"/>
      <c r="Z11" s="819"/>
      <c r="AA11" s="819">
        <v>9</v>
      </c>
      <c r="AB11" s="819"/>
      <c r="AC11" s="819"/>
      <c r="AD11" s="819"/>
      <c r="AE11" s="820"/>
      <c r="AF11" s="821">
        <v>9</v>
      </c>
      <c r="AG11" s="822"/>
      <c r="AH11" s="822"/>
      <c r="AI11" s="822"/>
      <c r="AJ11" s="823"/>
      <c r="AK11" s="824">
        <v>121</v>
      </c>
      <c r="AL11" s="825"/>
      <c r="AM11" s="825"/>
      <c r="AN11" s="825"/>
      <c r="AO11" s="825"/>
      <c r="AP11" s="825">
        <v>788</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t="s">
        <v>383</v>
      </c>
      <c r="C12" s="816"/>
      <c r="D12" s="816"/>
      <c r="E12" s="816"/>
      <c r="F12" s="816"/>
      <c r="G12" s="816"/>
      <c r="H12" s="816"/>
      <c r="I12" s="816"/>
      <c r="J12" s="816"/>
      <c r="K12" s="816"/>
      <c r="L12" s="816"/>
      <c r="M12" s="816"/>
      <c r="N12" s="816"/>
      <c r="O12" s="816"/>
      <c r="P12" s="817"/>
      <c r="Q12" s="818">
        <v>1</v>
      </c>
      <c r="R12" s="819"/>
      <c r="S12" s="819"/>
      <c r="T12" s="819"/>
      <c r="U12" s="819"/>
      <c r="V12" s="819" t="s">
        <v>595</v>
      </c>
      <c r="W12" s="819"/>
      <c r="X12" s="819"/>
      <c r="Y12" s="819"/>
      <c r="Z12" s="819"/>
      <c r="AA12" s="819" t="s">
        <v>594</v>
      </c>
      <c r="AB12" s="819"/>
      <c r="AC12" s="819"/>
      <c r="AD12" s="819"/>
      <c r="AE12" s="820"/>
      <c r="AF12" s="821" t="s">
        <v>594</v>
      </c>
      <c r="AG12" s="822"/>
      <c r="AH12" s="822"/>
      <c r="AI12" s="822"/>
      <c r="AJ12" s="823"/>
      <c r="AK12" s="824" t="s">
        <v>596</v>
      </c>
      <c r="AL12" s="825"/>
      <c r="AM12" s="825"/>
      <c r="AN12" s="825"/>
      <c r="AO12" s="825"/>
      <c r="AP12" s="825" t="s">
        <v>594</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30617</v>
      </c>
      <c r="R23" s="854"/>
      <c r="S23" s="854"/>
      <c r="T23" s="854"/>
      <c r="U23" s="854"/>
      <c r="V23" s="854">
        <v>28960</v>
      </c>
      <c r="W23" s="854"/>
      <c r="X23" s="854"/>
      <c r="Y23" s="854"/>
      <c r="Z23" s="854"/>
      <c r="AA23" s="854">
        <v>1657</v>
      </c>
      <c r="AB23" s="854"/>
      <c r="AC23" s="854"/>
      <c r="AD23" s="854"/>
      <c r="AE23" s="855"/>
      <c r="AF23" s="856">
        <v>1603</v>
      </c>
      <c r="AG23" s="854"/>
      <c r="AH23" s="854"/>
      <c r="AI23" s="854"/>
      <c r="AJ23" s="857"/>
      <c r="AK23" s="858"/>
      <c r="AL23" s="859"/>
      <c r="AM23" s="859"/>
      <c r="AN23" s="859"/>
      <c r="AO23" s="859"/>
      <c r="AP23" s="854">
        <v>30629</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1">
        <v>12827</v>
      </c>
      <c r="R28" s="882"/>
      <c r="S28" s="882"/>
      <c r="T28" s="882"/>
      <c r="U28" s="882"/>
      <c r="V28" s="882">
        <v>12093</v>
      </c>
      <c r="W28" s="882"/>
      <c r="X28" s="882"/>
      <c r="Y28" s="882"/>
      <c r="Z28" s="882"/>
      <c r="AA28" s="882">
        <v>734</v>
      </c>
      <c r="AB28" s="882"/>
      <c r="AC28" s="882"/>
      <c r="AD28" s="882"/>
      <c r="AE28" s="883"/>
      <c r="AF28" s="884">
        <v>734</v>
      </c>
      <c r="AG28" s="882"/>
      <c r="AH28" s="882"/>
      <c r="AI28" s="882"/>
      <c r="AJ28" s="885"/>
      <c r="AK28" s="886">
        <v>999</v>
      </c>
      <c r="AL28" s="878"/>
      <c r="AM28" s="878"/>
      <c r="AN28" s="878"/>
      <c r="AO28" s="878"/>
      <c r="AP28" s="878" t="s">
        <v>584</v>
      </c>
      <c r="AQ28" s="878"/>
      <c r="AR28" s="878"/>
      <c r="AS28" s="878"/>
      <c r="AT28" s="878"/>
      <c r="AU28" s="878" t="s">
        <v>584</v>
      </c>
      <c r="AV28" s="878"/>
      <c r="AW28" s="878"/>
      <c r="AX28" s="878"/>
      <c r="AY28" s="878"/>
      <c r="AZ28" s="878" t="s">
        <v>584</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7025</v>
      </c>
      <c r="R29" s="819"/>
      <c r="S29" s="819"/>
      <c r="T29" s="819"/>
      <c r="U29" s="819"/>
      <c r="V29" s="819">
        <v>5839</v>
      </c>
      <c r="W29" s="819"/>
      <c r="X29" s="819"/>
      <c r="Y29" s="819"/>
      <c r="Z29" s="819"/>
      <c r="AA29" s="819">
        <v>1185</v>
      </c>
      <c r="AB29" s="819"/>
      <c r="AC29" s="819"/>
      <c r="AD29" s="819"/>
      <c r="AE29" s="820"/>
      <c r="AF29" s="821">
        <v>1185</v>
      </c>
      <c r="AG29" s="822"/>
      <c r="AH29" s="822"/>
      <c r="AI29" s="822"/>
      <c r="AJ29" s="823"/>
      <c r="AK29" s="889">
        <v>1611</v>
      </c>
      <c r="AL29" s="890"/>
      <c r="AM29" s="890"/>
      <c r="AN29" s="890"/>
      <c r="AO29" s="890"/>
      <c r="AP29" s="891" t="s">
        <v>585</v>
      </c>
      <c r="AQ29" s="892"/>
      <c r="AR29" s="892"/>
      <c r="AS29" s="892"/>
      <c r="AT29" s="889"/>
      <c r="AU29" s="891" t="s">
        <v>587</v>
      </c>
      <c r="AV29" s="892"/>
      <c r="AW29" s="892"/>
      <c r="AX29" s="892"/>
      <c r="AY29" s="889"/>
      <c r="AZ29" s="893" t="s">
        <v>588</v>
      </c>
      <c r="BA29" s="894"/>
      <c r="BB29" s="894"/>
      <c r="BC29" s="894"/>
      <c r="BD29" s="895"/>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1057</v>
      </c>
      <c r="R30" s="819"/>
      <c r="S30" s="819"/>
      <c r="T30" s="819"/>
      <c r="U30" s="819"/>
      <c r="V30" s="819">
        <v>1007</v>
      </c>
      <c r="W30" s="819"/>
      <c r="X30" s="819"/>
      <c r="Y30" s="819"/>
      <c r="Z30" s="819"/>
      <c r="AA30" s="819">
        <v>50</v>
      </c>
      <c r="AB30" s="819"/>
      <c r="AC30" s="819"/>
      <c r="AD30" s="819"/>
      <c r="AE30" s="820"/>
      <c r="AF30" s="821">
        <v>50</v>
      </c>
      <c r="AG30" s="822"/>
      <c r="AH30" s="822"/>
      <c r="AI30" s="822"/>
      <c r="AJ30" s="823"/>
      <c r="AK30" s="889">
        <v>164</v>
      </c>
      <c r="AL30" s="890"/>
      <c r="AM30" s="890"/>
      <c r="AN30" s="890"/>
      <c r="AO30" s="890"/>
      <c r="AP30" s="891" t="s">
        <v>586</v>
      </c>
      <c r="AQ30" s="892"/>
      <c r="AR30" s="892"/>
      <c r="AS30" s="892"/>
      <c r="AT30" s="889"/>
      <c r="AU30" s="891" t="s">
        <v>584</v>
      </c>
      <c r="AV30" s="892"/>
      <c r="AW30" s="892"/>
      <c r="AX30" s="892"/>
      <c r="AY30" s="889"/>
      <c r="AZ30" s="893" t="s">
        <v>584</v>
      </c>
      <c r="BA30" s="894"/>
      <c r="BB30" s="894"/>
      <c r="BC30" s="894"/>
      <c r="BD30" s="895"/>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c r="AG31" s="822"/>
      <c r="AH31" s="822"/>
      <c r="AI31" s="822"/>
      <c r="AJ31" s="823"/>
      <c r="AK31" s="889"/>
      <c r="AL31" s="890"/>
      <c r="AM31" s="890"/>
      <c r="AN31" s="890"/>
      <c r="AO31" s="890"/>
      <c r="AP31" s="890"/>
      <c r="AQ31" s="890"/>
      <c r="AR31" s="890"/>
      <c r="AS31" s="890"/>
      <c r="AT31" s="890"/>
      <c r="AU31" s="890"/>
      <c r="AV31" s="890"/>
      <c r="AW31" s="890"/>
      <c r="AX31" s="890"/>
      <c r="AY31" s="890"/>
      <c r="AZ31" s="896"/>
      <c r="BA31" s="896"/>
      <c r="BB31" s="896"/>
      <c r="BC31" s="896"/>
      <c r="BD31" s="896"/>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89"/>
      <c r="AL32" s="890"/>
      <c r="AM32" s="890"/>
      <c r="AN32" s="890"/>
      <c r="AO32" s="890"/>
      <c r="AP32" s="890"/>
      <c r="AQ32" s="890"/>
      <c r="AR32" s="890"/>
      <c r="AS32" s="890"/>
      <c r="AT32" s="890"/>
      <c r="AU32" s="890"/>
      <c r="AV32" s="890"/>
      <c r="AW32" s="890"/>
      <c r="AX32" s="890"/>
      <c r="AY32" s="890"/>
      <c r="AZ32" s="896"/>
      <c r="BA32" s="896"/>
      <c r="BB32" s="896"/>
      <c r="BC32" s="896"/>
      <c r="BD32" s="896"/>
      <c r="BE32" s="887"/>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6"/>
      <c r="BA33" s="896"/>
      <c r="BB33" s="896"/>
      <c r="BC33" s="896"/>
      <c r="BD33" s="896"/>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6"/>
      <c r="BA34" s="896"/>
      <c r="BB34" s="896"/>
      <c r="BC34" s="896"/>
      <c r="BD34" s="896"/>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6"/>
      <c r="BA35" s="896"/>
      <c r="BB35" s="896"/>
      <c r="BC35" s="896"/>
      <c r="BD35" s="896"/>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6"/>
      <c r="BA36" s="896"/>
      <c r="BB36" s="896"/>
      <c r="BC36" s="896"/>
      <c r="BD36" s="896"/>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6"/>
      <c r="BA37" s="896"/>
      <c r="BB37" s="896"/>
      <c r="BC37" s="896"/>
      <c r="BD37" s="896"/>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6"/>
      <c r="BA38" s="896"/>
      <c r="BB38" s="896"/>
      <c r="BC38" s="896"/>
      <c r="BD38" s="896"/>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6"/>
      <c r="BA39" s="896"/>
      <c r="BB39" s="896"/>
      <c r="BC39" s="896"/>
      <c r="BD39" s="896"/>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6"/>
      <c r="BA40" s="896"/>
      <c r="BB40" s="896"/>
      <c r="BC40" s="896"/>
      <c r="BD40" s="896"/>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6"/>
      <c r="BA41" s="896"/>
      <c r="BB41" s="896"/>
      <c r="BC41" s="896"/>
      <c r="BD41" s="896"/>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6"/>
      <c r="BA42" s="896"/>
      <c r="BB42" s="896"/>
      <c r="BC42" s="896"/>
      <c r="BD42" s="896"/>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6"/>
      <c r="BA43" s="896"/>
      <c r="BB43" s="896"/>
      <c r="BC43" s="896"/>
      <c r="BD43" s="896"/>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6"/>
      <c r="BA44" s="896"/>
      <c r="BB44" s="896"/>
      <c r="BC44" s="896"/>
      <c r="BD44" s="896"/>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6"/>
      <c r="BA45" s="896"/>
      <c r="BB45" s="896"/>
      <c r="BC45" s="896"/>
      <c r="BD45" s="896"/>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6"/>
      <c r="BA46" s="896"/>
      <c r="BB46" s="896"/>
      <c r="BC46" s="896"/>
      <c r="BD46" s="896"/>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6"/>
      <c r="BA47" s="896"/>
      <c r="BB47" s="896"/>
      <c r="BC47" s="896"/>
      <c r="BD47" s="896"/>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6"/>
      <c r="BA48" s="896"/>
      <c r="BB48" s="896"/>
      <c r="BC48" s="896"/>
      <c r="BD48" s="896"/>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6"/>
      <c r="BA49" s="896"/>
      <c r="BB49" s="896"/>
      <c r="BC49" s="896"/>
      <c r="BD49" s="896"/>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7"/>
      <c r="R50" s="898"/>
      <c r="S50" s="898"/>
      <c r="T50" s="898"/>
      <c r="U50" s="898"/>
      <c r="V50" s="898"/>
      <c r="W50" s="898"/>
      <c r="X50" s="898"/>
      <c r="Y50" s="898"/>
      <c r="Z50" s="898"/>
      <c r="AA50" s="898"/>
      <c r="AB50" s="898"/>
      <c r="AC50" s="898"/>
      <c r="AD50" s="898"/>
      <c r="AE50" s="899"/>
      <c r="AF50" s="821"/>
      <c r="AG50" s="822"/>
      <c r="AH50" s="822"/>
      <c r="AI50" s="822"/>
      <c r="AJ50" s="823"/>
      <c r="AK50" s="900"/>
      <c r="AL50" s="898"/>
      <c r="AM50" s="898"/>
      <c r="AN50" s="898"/>
      <c r="AO50" s="898"/>
      <c r="AP50" s="898"/>
      <c r="AQ50" s="898"/>
      <c r="AR50" s="898"/>
      <c r="AS50" s="898"/>
      <c r="AT50" s="898"/>
      <c r="AU50" s="898"/>
      <c r="AV50" s="898"/>
      <c r="AW50" s="898"/>
      <c r="AX50" s="898"/>
      <c r="AY50" s="898"/>
      <c r="AZ50" s="901"/>
      <c r="BA50" s="901"/>
      <c r="BB50" s="901"/>
      <c r="BC50" s="901"/>
      <c r="BD50" s="901"/>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7"/>
      <c r="R51" s="898"/>
      <c r="S51" s="898"/>
      <c r="T51" s="898"/>
      <c r="U51" s="898"/>
      <c r="V51" s="898"/>
      <c r="W51" s="898"/>
      <c r="X51" s="898"/>
      <c r="Y51" s="898"/>
      <c r="Z51" s="898"/>
      <c r="AA51" s="898"/>
      <c r="AB51" s="898"/>
      <c r="AC51" s="898"/>
      <c r="AD51" s="898"/>
      <c r="AE51" s="899"/>
      <c r="AF51" s="821"/>
      <c r="AG51" s="822"/>
      <c r="AH51" s="822"/>
      <c r="AI51" s="822"/>
      <c r="AJ51" s="823"/>
      <c r="AK51" s="900"/>
      <c r="AL51" s="898"/>
      <c r="AM51" s="898"/>
      <c r="AN51" s="898"/>
      <c r="AO51" s="898"/>
      <c r="AP51" s="898"/>
      <c r="AQ51" s="898"/>
      <c r="AR51" s="898"/>
      <c r="AS51" s="898"/>
      <c r="AT51" s="898"/>
      <c r="AU51" s="898"/>
      <c r="AV51" s="898"/>
      <c r="AW51" s="898"/>
      <c r="AX51" s="898"/>
      <c r="AY51" s="898"/>
      <c r="AZ51" s="901"/>
      <c r="BA51" s="901"/>
      <c r="BB51" s="901"/>
      <c r="BC51" s="901"/>
      <c r="BD51" s="901"/>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7"/>
      <c r="R52" s="898"/>
      <c r="S52" s="898"/>
      <c r="T52" s="898"/>
      <c r="U52" s="898"/>
      <c r="V52" s="898"/>
      <c r="W52" s="898"/>
      <c r="X52" s="898"/>
      <c r="Y52" s="898"/>
      <c r="Z52" s="898"/>
      <c r="AA52" s="898"/>
      <c r="AB52" s="898"/>
      <c r="AC52" s="898"/>
      <c r="AD52" s="898"/>
      <c r="AE52" s="899"/>
      <c r="AF52" s="821"/>
      <c r="AG52" s="822"/>
      <c r="AH52" s="822"/>
      <c r="AI52" s="822"/>
      <c r="AJ52" s="823"/>
      <c r="AK52" s="900"/>
      <c r="AL52" s="898"/>
      <c r="AM52" s="898"/>
      <c r="AN52" s="898"/>
      <c r="AO52" s="898"/>
      <c r="AP52" s="898"/>
      <c r="AQ52" s="898"/>
      <c r="AR52" s="898"/>
      <c r="AS52" s="898"/>
      <c r="AT52" s="898"/>
      <c r="AU52" s="898"/>
      <c r="AV52" s="898"/>
      <c r="AW52" s="898"/>
      <c r="AX52" s="898"/>
      <c r="AY52" s="898"/>
      <c r="AZ52" s="901"/>
      <c r="BA52" s="901"/>
      <c r="BB52" s="901"/>
      <c r="BC52" s="901"/>
      <c r="BD52" s="901"/>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7"/>
      <c r="R53" s="898"/>
      <c r="S53" s="898"/>
      <c r="T53" s="898"/>
      <c r="U53" s="898"/>
      <c r="V53" s="898"/>
      <c r="W53" s="898"/>
      <c r="X53" s="898"/>
      <c r="Y53" s="898"/>
      <c r="Z53" s="898"/>
      <c r="AA53" s="898"/>
      <c r="AB53" s="898"/>
      <c r="AC53" s="898"/>
      <c r="AD53" s="898"/>
      <c r="AE53" s="899"/>
      <c r="AF53" s="821"/>
      <c r="AG53" s="822"/>
      <c r="AH53" s="822"/>
      <c r="AI53" s="822"/>
      <c r="AJ53" s="823"/>
      <c r="AK53" s="900"/>
      <c r="AL53" s="898"/>
      <c r="AM53" s="898"/>
      <c r="AN53" s="898"/>
      <c r="AO53" s="898"/>
      <c r="AP53" s="898"/>
      <c r="AQ53" s="898"/>
      <c r="AR53" s="898"/>
      <c r="AS53" s="898"/>
      <c r="AT53" s="898"/>
      <c r="AU53" s="898"/>
      <c r="AV53" s="898"/>
      <c r="AW53" s="898"/>
      <c r="AX53" s="898"/>
      <c r="AY53" s="898"/>
      <c r="AZ53" s="901"/>
      <c r="BA53" s="901"/>
      <c r="BB53" s="901"/>
      <c r="BC53" s="901"/>
      <c r="BD53" s="901"/>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7"/>
      <c r="R54" s="898"/>
      <c r="S54" s="898"/>
      <c r="T54" s="898"/>
      <c r="U54" s="898"/>
      <c r="V54" s="898"/>
      <c r="W54" s="898"/>
      <c r="X54" s="898"/>
      <c r="Y54" s="898"/>
      <c r="Z54" s="898"/>
      <c r="AA54" s="898"/>
      <c r="AB54" s="898"/>
      <c r="AC54" s="898"/>
      <c r="AD54" s="898"/>
      <c r="AE54" s="899"/>
      <c r="AF54" s="821"/>
      <c r="AG54" s="822"/>
      <c r="AH54" s="822"/>
      <c r="AI54" s="822"/>
      <c r="AJ54" s="823"/>
      <c r="AK54" s="900"/>
      <c r="AL54" s="898"/>
      <c r="AM54" s="898"/>
      <c r="AN54" s="898"/>
      <c r="AO54" s="898"/>
      <c r="AP54" s="898"/>
      <c r="AQ54" s="898"/>
      <c r="AR54" s="898"/>
      <c r="AS54" s="898"/>
      <c r="AT54" s="898"/>
      <c r="AU54" s="898"/>
      <c r="AV54" s="898"/>
      <c r="AW54" s="898"/>
      <c r="AX54" s="898"/>
      <c r="AY54" s="898"/>
      <c r="AZ54" s="901"/>
      <c r="BA54" s="901"/>
      <c r="BB54" s="901"/>
      <c r="BC54" s="901"/>
      <c r="BD54" s="901"/>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7"/>
      <c r="R55" s="898"/>
      <c r="S55" s="898"/>
      <c r="T55" s="898"/>
      <c r="U55" s="898"/>
      <c r="V55" s="898"/>
      <c r="W55" s="898"/>
      <c r="X55" s="898"/>
      <c r="Y55" s="898"/>
      <c r="Z55" s="898"/>
      <c r="AA55" s="898"/>
      <c r="AB55" s="898"/>
      <c r="AC55" s="898"/>
      <c r="AD55" s="898"/>
      <c r="AE55" s="899"/>
      <c r="AF55" s="821"/>
      <c r="AG55" s="822"/>
      <c r="AH55" s="822"/>
      <c r="AI55" s="822"/>
      <c r="AJ55" s="823"/>
      <c r="AK55" s="900"/>
      <c r="AL55" s="898"/>
      <c r="AM55" s="898"/>
      <c r="AN55" s="898"/>
      <c r="AO55" s="898"/>
      <c r="AP55" s="898"/>
      <c r="AQ55" s="898"/>
      <c r="AR55" s="898"/>
      <c r="AS55" s="898"/>
      <c r="AT55" s="898"/>
      <c r="AU55" s="898"/>
      <c r="AV55" s="898"/>
      <c r="AW55" s="898"/>
      <c r="AX55" s="898"/>
      <c r="AY55" s="898"/>
      <c r="AZ55" s="901"/>
      <c r="BA55" s="901"/>
      <c r="BB55" s="901"/>
      <c r="BC55" s="901"/>
      <c r="BD55" s="901"/>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7"/>
      <c r="R56" s="898"/>
      <c r="S56" s="898"/>
      <c r="T56" s="898"/>
      <c r="U56" s="898"/>
      <c r="V56" s="898"/>
      <c r="W56" s="898"/>
      <c r="X56" s="898"/>
      <c r="Y56" s="898"/>
      <c r="Z56" s="898"/>
      <c r="AA56" s="898"/>
      <c r="AB56" s="898"/>
      <c r="AC56" s="898"/>
      <c r="AD56" s="898"/>
      <c r="AE56" s="899"/>
      <c r="AF56" s="821"/>
      <c r="AG56" s="822"/>
      <c r="AH56" s="822"/>
      <c r="AI56" s="822"/>
      <c r="AJ56" s="823"/>
      <c r="AK56" s="900"/>
      <c r="AL56" s="898"/>
      <c r="AM56" s="898"/>
      <c r="AN56" s="898"/>
      <c r="AO56" s="898"/>
      <c r="AP56" s="898"/>
      <c r="AQ56" s="898"/>
      <c r="AR56" s="898"/>
      <c r="AS56" s="898"/>
      <c r="AT56" s="898"/>
      <c r="AU56" s="898"/>
      <c r="AV56" s="898"/>
      <c r="AW56" s="898"/>
      <c r="AX56" s="898"/>
      <c r="AY56" s="898"/>
      <c r="AZ56" s="901"/>
      <c r="BA56" s="901"/>
      <c r="BB56" s="901"/>
      <c r="BC56" s="901"/>
      <c r="BD56" s="901"/>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7"/>
      <c r="R57" s="898"/>
      <c r="S57" s="898"/>
      <c r="T57" s="898"/>
      <c r="U57" s="898"/>
      <c r="V57" s="898"/>
      <c r="W57" s="898"/>
      <c r="X57" s="898"/>
      <c r="Y57" s="898"/>
      <c r="Z57" s="898"/>
      <c r="AA57" s="898"/>
      <c r="AB57" s="898"/>
      <c r="AC57" s="898"/>
      <c r="AD57" s="898"/>
      <c r="AE57" s="899"/>
      <c r="AF57" s="821"/>
      <c r="AG57" s="822"/>
      <c r="AH57" s="822"/>
      <c r="AI57" s="822"/>
      <c r="AJ57" s="823"/>
      <c r="AK57" s="900"/>
      <c r="AL57" s="898"/>
      <c r="AM57" s="898"/>
      <c r="AN57" s="898"/>
      <c r="AO57" s="898"/>
      <c r="AP57" s="898"/>
      <c r="AQ57" s="898"/>
      <c r="AR57" s="898"/>
      <c r="AS57" s="898"/>
      <c r="AT57" s="898"/>
      <c r="AU57" s="898"/>
      <c r="AV57" s="898"/>
      <c r="AW57" s="898"/>
      <c r="AX57" s="898"/>
      <c r="AY57" s="898"/>
      <c r="AZ57" s="901"/>
      <c r="BA57" s="901"/>
      <c r="BB57" s="901"/>
      <c r="BC57" s="901"/>
      <c r="BD57" s="901"/>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7"/>
      <c r="R58" s="898"/>
      <c r="S58" s="898"/>
      <c r="T58" s="898"/>
      <c r="U58" s="898"/>
      <c r="V58" s="898"/>
      <c r="W58" s="898"/>
      <c r="X58" s="898"/>
      <c r="Y58" s="898"/>
      <c r="Z58" s="898"/>
      <c r="AA58" s="898"/>
      <c r="AB58" s="898"/>
      <c r="AC58" s="898"/>
      <c r="AD58" s="898"/>
      <c r="AE58" s="899"/>
      <c r="AF58" s="821"/>
      <c r="AG58" s="822"/>
      <c r="AH58" s="822"/>
      <c r="AI58" s="822"/>
      <c r="AJ58" s="823"/>
      <c r="AK58" s="900"/>
      <c r="AL58" s="898"/>
      <c r="AM58" s="898"/>
      <c r="AN58" s="898"/>
      <c r="AO58" s="898"/>
      <c r="AP58" s="898"/>
      <c r="AQ58" s="898"/>
      <c r="AR58" s="898"/>
      <c r="AS58" s="898"/>
      <c r="AT58" s="898"/>
      <c r="AU58" s="898"/>
      <c r="AV58" s="898"/>
      <c r="AW58" s="898"/>
      <c r="AX58" s="898"/>
      <c r="AY58" s="898"/>
      <c r="AZ58" s="901"/>
      <c r="BA58" s="901"/>
      <c r="BB58" s="901"/>
      <c r="BC58" s="901"/>
      <c r="BD58" s="901"/>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7"/>
      <c r="R59" s="898"/>
      <c r="S59" s="898"/>
      <c r="T59" s="898"/>
      <c r="U59" s="898"/>
      <c r="V59" s="898"/>
      <c r="W59" s="898"/>
      <c r="X59" s="898"/>
      <c r="Y59" s="898"/>
      <c r="Z59" s="898"/>
      <c r="AA59" s="898"/>
      <c r="AB59" s="898"/>
      <c r="AC59" s="898"/>
      <c r="AD59" s="898"/>
      <c r="AE59" s="899"/>
      <c r="AF59" s="821"/>
      <c r="AG59" s="822"/>
      <c r="AH59" s="822"/>
      <c r="AI59" s="822"/>
      <c r="AJ59" s="823"/>
      <c r="AK59" s="900"/>
      <c r="AL59" s="898"/>
      <c r="AM59" s="898"/>
      <c r="AN59" s="898"/>
      <c r="AO59" s="898"/>
      <c r="AP59" s="898"/>
      <c r="AQ59" s="898"/>
      <c r="AR59" s="898"/>
      <c r="AS59" s="898"/>
      <c r="AT59" s="898"/>
      <c r="AU59" s="898"/>
      <c r="AV59" s="898"/>
      <c r="AW59" s="898"/>
      <c r="AX59" s="898"/>
      <c r="AY59" s="898"/>
      <c r="AZ59" s="901"/>
      <c r="BA59" s="901"/>
      <c r="BB59" s="901"/>
      <c r="BC59" s="901"/>
      <c r="BD59" s="901"/>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7"/>
      <c r="R60" s="898"/>
      <c r="S60" s="898"/>
      <c r="T60" s="898"/>
      <c r="U60" s="898"/>
      <c r="V60" s="898"/>
      <c r="W60" s="898"/>
      <c r="X60" s="898"/>
      <c r="Y60" s="898"/>
      <c r="Z60" s="898"/>
      <c r="AA60" s="898"/>
      <c r="AB60" s="898"/>
      <c r="AC60" s="898"/>
      <c r="AD60" s="898"/>
      <c r="AE60" s="899"/>
      <c r="AF60" s="821"/>
      <c r="AG60" s="822"/>
      <c r="AH60" s="822"/>
      <c r="AI60" s="822"/>
      <c r="AJ60" s="823"/>
      <c r="AK60" s="900"/>
      <c r="AL60" s="898"/>
      <c r="AM60" s="898"/>
      <c r="AN60" s="898"/>
      <c r="AO60" s="898"/>
      <c r="AP60" s="898"/>
      <c r="AQ60" s="898"/>
      <c r="AR60" s="898"/>
      <c r="AS60" s="898"/>
      <c r="AT60" s="898"/>
      <c r="AU60" s="898"/>
      <c r="AV60" s="898"/>
      <c r="AW60" s="898"/>
      <c r="AX60" s="898"/>
      <c r="AY60" s="898"/>
      <c r="AZ60" s="901"/>
      <c r="BA60" s="901"/>
      <c r="BB60" s="901"/>
      <c r="BC60" s="901"/>
      <c r="BD60" s="901"/>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7"/>
      <c r="R61" s="898"/>
      <c r="S61" s="898"/>
      <c r="T61" s="898"/>
      <c r="U61" s="898"/>
      <c r="V61" s="898"/>
      <c r="W61" s="898"/>
      <c r="X61" s="898"/>
      <c r="Y61" s="898"/>
      <c r="Z61" s="898"/>
      <c r="AA61" s="898"/>
      <c r="AB61" s="898"/>
      <c r="AC61" s="898"/>
      <c r="AD61" s="898"/>
      <c r="AE61" s="899"/>
      <c r="AF61" s="821"/>
      <c r="AG61" s="822"/>
      <c r="AH61" s="822"/>
      <c r="AI61" s="822"/>
      <c r="AJ61" s="823"/>
      <c r="AK61" s="900"/>
      <c r="AL61" s="898"/>
      <c r="AM61" s="898"/>
      <c r="AN61" s="898"/>
      <c r="AO61" s="898"/>
      <c r="AP61" s="898"/>
      <c r="AQ61" s="898"/>
      <c r="AR61" s="898"/>
      <c r="AS61" s="898"/>
      <c r="AT61" s="898"/>
      <c r="AU61" s="898"/>
      <c r="AV61" s="898"/>
      <c r="AW61" s="898"/>
      <c r="AX61" s="898"/>
      <c r="AY61" s="898"/>
      <c r="AZ61" s="901"/>
      <c r="BA61" s="901"/>
      <c r="BB61" s="901"/>
      <c r="BC61" s="901"/>
      <c r="BD61" s="901"/>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7"/>
      <c r="R62" s="898"/>
      <c r="S62" s="898"/>
      <c r="T62" s="898"/>
      <c r="U62" s="898"/>
      <c r="V62" s="898"/>
      <c r="W62" s="898"/>
      <c r="X62" s="898"/>
      <c r="Y62" s="898"/>
      <c r="Z62" s="898"/>
      <c r="AA62" s="898"/>
      <c r="AB62" s="898"/>
      <c r="AC62" s="898"/>
      <c r="AD62" s="898"/>
      <c r="AE62" s="899"/>
      <c r="AF62" s="821"/>
      <c r="AG62" s="822"/>
      <c r="AH62" s="822"/>
      <c r="AI62" s="822"/>
      <c r="AJ62" s="823"/>
      <c r="AK62" s="900"/>
      <c r="AL62" s="898"/>
      <c r="AM62" s="898"/>
      <c r="AN62" s="898"/>
      <c r="AO62" s="898"/>
      <c r="AP62" s="898"/>
      <c r="AQ62" s="898"/>
      <c r="AR62" s="898"/>
      <c r="AS62" s="898"/>
      <c r="AT62" s="898"/>
      <c r="AU62" s="898"/>
      <c r="AV62" s="898"/>
      <c r="AW62" s="898"/>
      <c r="AX62" s="898"/>
      <c r="AY62" s="898"/>
      <c r="AZ62" s="901"/>
      <c r="BA62" s="901"/>
      <c r="BB62" s="901"/>
      <c r="BC62" s="901"/>
      <c r="BD62" s="901"/>
      <c r="BE62" s="887"/>
      <c r="BF62" s="887"/>
      <c r="BG62" s="887"/>
      <c r="BH62" s="887"/>
      <c r="BI62" s="888"/>
      <c r="BJ62" s="909"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402</v>
      </c>
      <c r="C63" s="851"/>
      <c r="D63" s="851"/>
      <c r="E63" s="851"/>
      <c r="F63" s="851"/>
      <c r="G63" s="851"/>
      <c r="H63" s="851"/>
      <c r="I63" s="851"/>
      <c r="J63" s="851"/>
      <c r="K63" s="851"/>
      <c r="L63" s="851"/>
      <c r="M63" s="851"/>
      <c r="N63" s="851"/>
      <c r="O63" s="851"/>
      <c r="P63" s="852"/>
      <c r="Q63" s="902"/>
      <c r="R63" s="903"/>
      <c r="S63" s="903"/>
      <c r="T63" s="903"/>
      <c r="U63" s="903"/>
      <c r="V63" s="903"/>
      <c r="W63" s="903"/>
      <c r="X63" s="903"/>
      <c r="Y63" s="903"/>
      <c r="Z63" s="903"/>
      <c r="AA63" s="903"/>
      <c r="AB63" s="903"/>
      <c r="AC63" s="903"/>
      <c r="AD63" s="903"/>
      <c r="AE63" s="904"/>
      <c r="AF63" s="905">
        <v>1970</v>
      </c>
      <c r="AG63" s="906"/>
      <c r="AH63" s="906"/>
      <c r="AI63" s="906"/>
      <c r="AJ63" s="907"/>
      <c r="AK63" s="908"/>
      <c r="AL63" s="903"/>
      <c r="AM63" s="903"/>
      <c r="AN63" s="903"/>
      <c r="AO63" s="903"/>
      <c r="AP63" s="906"/>
      <c r="AQ63" s="906"/>
      <c r="AR63" s="906"/>
      <c r="AS63" s="906"/>
      <c r="AT63" s="906"/>
      <c r="AU63" s="906"/>
      <c r="AV63" s="906"/>
      <c r="AW63" s="906"/>
      <c r="AX63" s="906"/>
      <c r="AY63" s="906"/>
      <c r="AZ63" s="910"/>
      <c r="BA63" s="910"/>
      <c r="BB63" s="910"/>
      <c r="BC63" s="910"/>
      <c r="BD63" s="910"/>
      <c r="BE63" s="911"/>
      <c r="BF63" s="911"/>
      <c r="BG63" s="911"/>
      <c r="BH63" s="911"/>
      <c r="BI63" s="912"/>
      <c r="BJ63" s="913" t="s">
        <v>121</v>
      </c>
      <c r="BK63" s="914"/>
      <c r="BL63" s="914"/>
      <c r="BM63" s="914"/>
      <c r="BN63" s="915"/>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392</v>
      </c>
      <c r="AB66" s="778"/>
      <c r="AC66" s="778"/>
      <c r="AD66" s="778"/>
      <c r="AE66" s="779"/>
      <c r="AF66" s="916" t="s">
        <v>393</v>
      </c>
      <c r="AG66" s="873"/>
      <c r="AH66" s="873"/>
      <c r="AI66" s="873"/>
      <c r="AJ66" s="917"/>
      <c r="AK66" s="777" t="s">
        <v>394</v>
      </c>
      <c r="AL66" s="801"/>
      <c r="AM66" s="801"/>
      <c r="AN66" s="801"/>
      <c r="AO66" s="802"/>
      <c r="AP66" s="777" t="s">
        <v>407</v>
      </c>
      <c r="AQ66" s="778"/>
      <c r="AR66" s="778"/>
      <c r="AS66" s="778"/>
      <c r="AT66" s="779"/>
      <c r="AU66" s="777" t="s">
        <v>408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7"/>
      <c r="BT66" s="928"/>
      <c r="BU66" s="928"/>
      <c r="BV66" s="928"/>
      <c r="BW66" s="928"/>
      <c r="BX66" s="928"/>
      <c r="BY66" s="928"/>
      <c r="BZ66" s="928"/>
      <c r="CA66" s="928"/>
      <c r="CB66" s="928"/>
      <c r="CC66" s="928"/>
      <c r="CD66" s="928"/>
      <c r="CE66" s="928"/>
      <c r="CF66" s="928"/>
      <c r="CG66" s="929"/>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8"/>
      <c r="AG67" s="876"/>
      <c r="AH67" s="876"/>
      <c r="AI67" s="876"/>
      <c r="AJ67" s="919"/>
      <c r="AK67" s="920"/>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7"/>
      <c r="BT67" s="928"/>
      <c r="BU67" s="928"/>
      <c r="BV67" s="928"/>
      <c r="BW67" s="928"/>
      <c r="BX67" s="928"/>
      <c r="BY67" s="928"/>
      <c r="BZ67" s="928"/>
      <c r="CA67" s="928"/>
      <c r="CB67" s="928"/>
      <c r="CC67" s="928"/>
      <c r="CD67" s="928"/>
      <c r="CE67" s="928"/>
      <c r="CF67" s="928"/>
      <c r="CG67" s="929"/>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26"/>
    </row>
    <row r="68" spans="1:131" s="227" customFormat="1" ht="26.25" customHeight="1" thickTop="1">
      <c r="A68" s="238">
        <v>1</v>
      </c>
      <c r="B68" s="933" t="s">
        <v>563</v>
      </c>
      <c r="C68" s="934"/>
      <c r="D68" s="934"/>
      <c r="E68" s="934"/>
      <c r="F68" s="934"/>
      <c r="G68" s="934"/>
      <c r="H68" s="934"/>
      <c r="I68" s="934"/>
      <c r="J68" s="934"/>
      <c r="K68" s="934"/>
      <c r="L68" s="934"/>
      <c r="M68" s="934"/>
      <c r="N68" s="934"/>
      <c r="O68" s="934"/>
      <c r="P68" s="935"/>
      <c r="Q68" s="936">
        <v>4739</v>
      </c>
      <c r="R68" s="930"/>
      <c r="S68" s="930"/>
      <c r="T68" s="930"/>
      <c r="U68" s="930"/>
      <c r="V68" s="930">
        <v>4559</v>
      </c>
      <c r="W68" s="930"/>
      <c r="X68" s="930"/>
      <c r="Y68" s="930"/>
      <c r="Z68" s="930"/>
      <c r="AA68" s="930">
        <v>179</v>
      </c>
      <c r="AB68" s="930"/>
      <c r="AC68" s="930"/>
      <c r="AD68" s="930"/>
      <c r="AE68" s="930"/>
      <c r="AF68" s="930">
        <v>157</v>
      </c>
      <c r="AG68" s="930"/>
      <c r="AH68" s="930"/>
      <c r="AI68" s="930"/>
      <c r="AJ68" s="930"/>
      <c r="AK68" s="930" t="s">
        <v>597</v>
      </c>
      <c r="AL68" s="930"/>
      <c r="AM68" s="930"/>
      <c r="AN68" s="930"/>
      <c r="AO68" s="930"/>
      <c r="AP68" s="930">
        <v>13736</v>
      </c>
      <c r="AQ68" s="930"/>
      <c r="AR68" s="930"/>
      <c r="AS68" s="930"/>
      <c r="AT68" s="930"/>
      <c r="AU68" s="930">
        <v>5755</v>
      </c>
      <c r="AV68" s="930"/>
      <c r="AW68" s="930"/>
      <c r="AX68" s="930"/>
      <c r="AY68" s="930"/>
      <c r="AZ68" s="931" t="s">
        <v>564</v>
      </c>
      <c r="BA68" s="931"/>
      <c r="BB68" s="931"/>
      <c r="BC68" s="931"/>
      <c r="BD68" s="932"/>
      <c r="BE68" s="245"/>
      <c r="BF68" s="245"/>
      <c r="BG68" s="245"/>
      <c r="BH68" s="245"/>
      <c r="BI68" s="245"/>
      <c r="BJ68" s="245"/>
      <c r="BK68" s="245"/>
      <c r="BL68" s="245"/>
      <c r="BM68" s="245"/>
      <c r="BN68" s="245"/>
      <c r="BO68" s="245"/>
      <c r="BP68" s="245"/>
      <c r="BQ68" s="242">
        <v>62</v>
      </c>
      <c r="BR68" s="247"/>
      <c r="BS68" s="927"/>
      <c r="BT68" s="928"/>
      <c r="BU68" s="928"/>
      <c r="BV68" s="928"/>
      <c r="BW68" s="928"/>
      <c r="BX68" s="928"/>
      <c r="BY68" s="928"/>
      <c r="BZ68" s="928"/>
      <c r="CA68" s="928"/>
      <c r="CB68" s="928"/>
      <c r="CC68" s="928"/>
      <c r="CD68" s="928"/>
      <c r="CE68" s="928"/>
      <c r="CF68" s="928"/>
      <c r="CG68" s="929"/>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26"/>
    </row>
    <row r="69" spans="1:131" s="227" customFormat="1" ht="26.25" customHeight="1">
      <c r="A69" s="241">
        <v>2</v>
      </c>
      <c r="B69" s="937" t="s">
        <v>563</v>
      </c>
      <c r="C69" s="938"/>
      <c r="D69" s="938"/>
      <c r="E69" s="938"/>
      <c r="F69" s="938"/>
      <c r="G69" s="938"/>
      <c r="H69" s="938"/>
      <c r="I69" s="938"/>
      <c r="J69" s="938"/>
      <c r="K69" s="938"/>
      <c r="L69" s="938"/>
      <c r="M69" s="938"/>
      <c r="N69" s="938"/>
      <c r="O69" s="938"/>
      <c r="P69" s="939"/>
      <c r="Q69" s="940">
        <v>30</v>
      </c>
      <c r="R69" s="890"/>
      <c r="S69" s="890"/>
      <c r="T69" s="890"/>
      <c r="U69" s="890"/>
      <c r="V69" s="890">
        <v>20</v>
      </c>
      <c r="W69" s="890"/>
      <c r="X69" s="890"/>
      <c r="Y69" s="890"/>
      <c r="Z69" s="890"/>
      <c r="AA69" s="890">
        <v>10</v>
      </c>
      <c r="AB69" s="890"/>
      <c r="AC69" s="890"/>
      <c r="AD69" s="890"/>
      <c r="AE69" s="890"/>
      <c r="AF69" s="890">
        <v>10</v>
      </c>
      <c r="AG69" s="890"/>
      <c r="AH69" s="890"/>
      <c r="AI69" s="890"/>
      <c r="AJ69" s="890"/>
      <c r="AK69" s="890" t="s">
        <v>596</v>
      </c>
      <c r="AL69" s="890"/>
      <c r="AM69" s="890"/>
      <c r="AN69" s="890"/>
      <c r="AO69" s="890"/>
      <c r="AP69" s="890">
        <v>109</v>
      </c>
      <c r="AQ69" s="890"/>
      <c r="AR69" s="890"/>
      <c r="AS69" s="890"/>
      <c r="AT69" s="890"/>
      <c r="AU69" s="890">
        <v>46</v>
      </c>
      <c r="AV69" s="890"/>
      <c r="AW69" s="890"/>
      <c r="AX69" s="890"/>
      <c r="AY69" s="890"/>
      <c r="AZ69" s="941" t="s">
        <v>565</v>
      </c>
      <c r="BA69" s="941"/>
      <c r="BB69" s="941"/>
      <c r="BC69" s="941"/>
      <c r="BD69" s="942"/>
      <c r="BE69" s="245"/>
      <c r="BF69" s="245"/>
      <c r="BG69" s="245"/>
      <c r="BH69" s="245"/>
      <c r="BI69" s="245"/>
      <c r="BJ69" s="245"/>
      <c r="BK69" s="245"/>
      <c r="BL69" s="245"/>
      <c r="BM69" s="245"/>
      <c r="BN69" s="245"/>
      <c r="BO69" s="245"/>
      <c r="BP69" s="245"/>
      <c r="BQ69" s="242">
        <v>63</v>
      </c>
      <c r="BR69" s="247"/>
      <c r="BS69" s="927"/>
      <c r="BT69" s="928"/>
      <c r="BU69" s="928"/>
      <c r="BV69" s="928"/>
      <c r="BW69" s="928"/>
      <c r="BX69" s="928"/>
      <c r="BY69" s="928"/>
      <c r="BZ69" s="928"/>
      <c r="CA69" s="928"/>
      <c r="CB69" s="928"/>
      <c r="CC69" s="928"/>
      <c r="CD69" s="928"/>
      <c r="CE69" s="928"/>
      <c r="CF69" s="928"/>
      <c r="CG69" s="929"/>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26"/>
    </row>
    <row r="70" spans="1:131" s="227" customFormat="1" ht="26.25" customHeight="1">
      <c r="A70" s="241">
        <v>3</v>
      </c>
      <c r="B70" s="937" t="s">
        <v>566</v>
      </c>
      <c r="C70" s="938"/>
      <c r="D70" s="938"/>
      <c r="E70" s="938"/>
      <c r="F70" s="938"/>
      <c r="G70" s="938"/>
      <c r="H70" s="938"/>
      <c r="I70" s="938"/>
      <c r="J70" s="938"/>
      <c r="K70" s="938"/>
      <c r="L70" s="938"/>
      <c r="M70" s="938"/>
      <c r="N70" s="938"/>
      <c r="O70" s="938"/>
      <c r="P70" s="939"/>
      <c r="Q70" s="940">
        <v>3164</v>
      </c>
      <c r="R70" s="890"/>
      <c r="S70" s="890"/>
      <c r="T70" s="890"/>
      <c r="U70" s="890"/>
      <c r="V70" s="890">
        <v>2867</v>
      </c>
      <c r="W70" s="890"/>
      <c r="X70" s="890"/>
      <c r="Y70" s="890"/>
      <c r="Z70" s="890"/>
      <c r="AA70" s="890">
        <v>297</v>
      </c>
      <c r="AB70" s="890"/>
      <c r="AC70" s="890"/>
      <c r="AD70" s="890"/>
      <c r="AE70" s="890"/>
      <c r="AF70" s="890">
        <v>3637</v>
      </c>
      <c r="AG70" s="890"/>
      <c r="AH70" s="890"/>
      <c r="AI70" s="890"/>
      <c r="AJ70" s="890"/>
      <c r="AK70" s="890">
        <v>31</v>
      </c>
      <c r="AL70" s="890"/>
      <c r="AM70" s="890"/>
      <c r="AN70" s="890"/>
      <c r="AO70" s="890"/>
      <c r="AP70" s="890" t="s">
        <v>567</v>
      </c>
      <c r="AQ70" s="890"/>
      <c r="AR70" s="890"/>
      <c r="AS70" s="890"/>
      <c r="AT70" s="890"/>
      <c r="AU70" s="890" t="s">
        <v>568</v>
      </c>
      <c r="AV70" s="890"/>
      <c r="AW70" s="890"/>
      <c r="AX70" s="890"/>
      <c r="AY70" s="890"/>
      <c r="AZ70" s="941" t="s">
        <v>569</v>
      </c>
      <c r="BA70" s="941"/>
      <c r="BB70" s="941"/>
      <c r="BC70" s="941"/>
      <c r="BD70" s="942"/>
      <c r="BE70" s="245"/>
      <c r="BF70" s="245"/>
      <c r="BG70" s="245"/>
      <c r="BH70" s="245"/>
      <c r="BI70" s="245"/>
      <c r="BJ70" s="245"/>
      <c r="BK70" s="245"/>
      <c r="BL70" s="245"/>
      <c r="BM70" s="245"/>
      <c r="BN70" s="245"/>
      <c r="BO70" s="245"/>
      <c r="BP70" s="245"/>
      <c r="BQ70" s="242">
        <v>64</v>
      </c>
      <c r="BR70" s="247"/>
      <c r="BS70" s="927"/>
      <c r="BT70" s="928"/>
      <c r="BU70" s="928"/>
      <c r="BV70" s="928"/>
      <c r="BW70" s="928"/>
      <c r="BX70" s="928"/>
      <c r="BY70" s="928"/>
      <c r="BZ70" s="928"/>
      <c r="CA70" s="928"/>
      <c r="CB70" s="928"/>
      <c r="CC70" s="928"/>
      <c r="CD70" s="928"/>
      <c r="CE70" s="928"/>
      <c r="CF70" s="928"/>
      <c r="CG70" s="929"/>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26"/>
    </row>
    <row r="71" spans="1:131" s="227" customFormat="1" ht="26.25" customHeight="1">
      <c r="A71" s="241">
        <v>4</v>
      </c>
      <c r="B71" s="937" t="s">
        <v>570</v>
      </c>
      <c r="C71" s="938"/>
      <c r="D71" s="938"/>
      <c r="E71" s="938"/>
      <c r="F71" s="938"/>
      <c r="G71" s="938"/>
      <c r="H71" s="938"/>
      <c r="I71" s="938"/>
      <c r="J71" s="938"/>
      <c r="K71" s="938"/>
      <c r="L71" s="938"/>
      <c r="M71" s="938"/>
      <c r="N71" s="938"/>
      <c r="O71" s="938"/>
      <c r="P71" s="939"/>
      <c r="Q71" s="940">
        <v>2523</v>
      </c>
      <c r="R71" s="890"/>
      <c r="S71" s="890"/>
      <c r="T71" s="890"/>
      <c r="U71" s="890"/>
      <c r="V71" s="890">
        <v>2416</v>
      </c>
      <c r="W71" s="890"/>
      <c r="X71" s="890"/>
      <c r="Y71" s="890"/>
      <c r="Z71" s="890"/>
      <c r="AA71" s="890">
        <v>107</v>
      </c>
      <c r="AB71" s="890"/>
      <c r="AC71" s="890"/>
      <c r="AD71" s="890"/>
      <c r="AE71" s="890"/>
      <c r="AF71" s="890">
        <v>107</v>
      </c>
      <c r="AG71" s="890"/>
      <c r="AH71" s="890"/>
      <c r="AI71" s="890"/>
      <c r="AJ71" s="890"/>
      <c r="AK71" s="890" t="s">
        <v>568</v>
      </c>
      <c r="AL71" s="890"/>
      <c r="AM71" s="890"/>
      <c r="AN71" s="890"/>
      <c r="AO71" s="890"/>
      <c r="AP71" s="890">
        <v>543</v>
      </c>
      <c r="AQ71" s="890"/>
      <c r="AR71" s="890"/>
      <c r="AS71" s="890"/>
      <c r="AT71" s="890"/>
      <c r="AU71" s="890">
        <v>338</v>
      </c>
      <c r="AV71" s="890"/>
      <c r="AW71" s="890"/>
      <c r="AX71" s="890"/>
      <c r="AY71" s="890"/>
      <c r="AZ71" s="941"/>
      <c r="BA71" s="941"/>
      <c r="BB71" s="941"/>
      <c r="BC71" s="941"/>
      <c r="BD71" s="942"/>
      <c r="BE71" s="245"/>
      <c r="BF71" s="245"/>
      <c r="BG71" s="245"/>
      <c r="BH71" s="245"/>
      <c r="BI71" s="245"/>
      <c r="BJ71" s="245"/>
      <c r="BK71" s="245"/>
      <c r="BL71" s="245"/>
      <c r="BM71" s="245"/>
      <c r="BN71" s="245"/>
      <c r="BO71" s="245"/>
      <c r="BP71" s="245"/>
      <c r="BQ71" s="242">
        <v>65</v>
      </c>
      <c r="BR71" s="247"/>
      <c r="BS71" s="927"/>
      <c r="BT71" s="928"/>
      <c r="BU71" s="928"/>
      <c r="BV71" s="928"/>
      <c r="BW71" s="928"/>
      <c r="BX71" s="928"/>
      <c r="BY71" s="928"/>
      <c r="BZ71" s="928"/>
      <c r="CA71" s="928"/>
      <c r="CB71" s="928"/>
      <c r="CC71" s="928"/>
      <c r="CD71" s="928"/>
      <c r="CE71" s="928"/>
      <c r="CF71" s="928"/>
      <c r="CG71" s="929"/>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26"/>
    </row>
    <row r="72" spans="1:131" s="227" customFormat="1" ht="26.25" customHeight="1">
      <c r="A72" s="241">
        <v>5</v>
      </c>
      <c r="B72" s="937" t="s">
        <v>571</v>
      </c>
      <c r="C72" s="938"/>
      <c r="D72" s="938"/>
      <c r="E72" s="938"/>
      <c r="F72" s="938"/>
      <c r="G72" s="938"/>
      <c r="H72" s="938"/>
      <c r="I72" s="938"/>
      <c r="J72" s="938"/>
      <c r="K72" s="938"/>
      <c r="L72" s="938"/>
      <c r="M72" s="938"/>
      <c r="N72" s="938"/>
      <c r="O72" s="938"/>
      <c r="P72" s="939"/>
      <c r="Q72" s="940">
        <v>263</v>
      </c>
      <c r="R72" s="890"/>
      <c r="S72" s="890"/>
      <c r="T72" s="890"/>
      <c r="U72" s="890"/>
      <c r="V72" s="890">
        <v>237</v>
      </c>
      <c r="W72" s="890"/>
      <c r="X72" s="890"/>
      <c r="Y72" s="890"/>
      <c r="Z72" s="890"/>
      <c r="AA72" s="890">
        <v>26</v>
      </c>
      <c r="AB72" s="890"/>
      <c r="AC72" s="890"/>
      <c r="AD72" s="890"/>
      <c r="AE72" s="890"/>
      <c r="AF72" s="890">
        <v>26</v>
      </c>
      <c r="AG72" s="890"/>
      <c r="AH72" s="890"/>
      <c r="AI72" s="890"/>
      <c r="AJ72" s="890"/>
      <c r="AK72" s="890" t="s">
        <v>568</v>
      </c>
      <c r="AL72" s="890"/>
      <c r="AM72" s="890"/>
      <c r="AN72" s="890"/>
      <c r="AO72" s="890"/>
      <c r="AP72" s="890">
        <v>60</v>
      </c>
      <c r="AQ72" s="890"/>
      <c r="AR72" s="890"/>
      <c r="AS72" s="890"/>
      <c r="AT72" s="890"/>
      <c r="AU72" s="890">
        <v>25</v>
      </c>
      <c r="AV72" s="890"/>
      <c r="AW72" s="890"/>
      <c r="AX72" s="890"/>
      <c r="AY72" s="890"/>
      <c r="AZ72" s="941"/>
      <c r="BA72" s="941"/>
      <c r="BB72" s="941"/>
      <c r="BC72" s="941"/>
      <c r="BD72" s="942"/>
      <c r="BE72" s="245"/>
      <c r="BF72" s="245"/>
      <c r="BG72" s="245"/>
      <c r="BH72" s="245"/>
      <c r="BI72" s="245"/>
      <c r="BJ72" s="245"/>
      <c r="BK72" s="245"/>
      <c r="BL72" s="245"/>
      <c r="BM72" s="245"/>
      <c r="BN72" s="245"/>
      <c r="BO72" s="245"/>
      <c r="BP72" s="245"/>
      <c r="BQ72" s="242">
        <v>66</v>
      </c>
      <c r="BR72" s="247"/>
      <c r="BS72" s="927"/>
      <c r="BT72" s="928"/>
      <c r="BU72" s="928"/>
      <c r="BV72" s="928"/>
      <c r="BW72" s="928"/>
      <c r="BX72" s="928"/>
      <c r="BY72" s="928"/>
      <c r="BZ72" s="928"/>
      <c r="CA72" s="928"/>
      <c r="CB72" s="928"/>
      <c r="CC72" s="928"/>
      <c r="CD72" s="928"/>
      <c r="CE72" s="928"/>
      <c r="CF72" s="928"/>
      <c r="CG72" s="929"/>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26"/>
    </row>
    <row r="73" spans="1:131" s="227" customFormat="1" ht="26.25" customHeight="1">
      <c r="A73" s="241">
        <v>6</v>
      </c>
      <c r="B73" s="937" t="s">
        <v>572</v>
      </c>
      <c r="C73" s="938"/>
      <c r="D73" s="938"/>
      <c r="E73" s="938"/>
      <c r="F73" s="938"/>
      <c r="G73" s="938"/>
      <c r="H73" s="938"/>
      <c r="I73" s="938"/>
      <c r="J73" s="938"/>
      <c r="K73" s="938"/>
      <c r="L73" s="938"/>
      <c r="M73" s="938"/>
      <c r="N73" s="938"/>
      <c r="O73" s="938"/>
      <c r="P73" s="939"/>
      <c r="Q73" s="940">
        <v>838</v>
      </c>
      <c r="R73" s="890"/>
      <c r="S73" s="890"/>
      <c r="T73" s="890"/>
      <c r="U73" s="890"/>
      <c r="V73" s="890">
        <v>600</v>
      </c>
      <c r="W73" s="890"/>
      <c r="X73" s="890"/>
      <c r="Y73" s="890"/>
      <c r="Z73" s="890"/>
      <c r="AA73" s="890">
        <v>238</v>
      </c>
      <c r="AB73" s="890"/>
      <c r="AC73" s="890"/>
      <c r="AD73" s="890"/>
      <c r="AE73" s="890"/>
      <c r="AF73" s="890">
        <v>17</v>
      </c>
      <c r="AG73" s="890"/>
      <c r="AH73" s="890"/>
      <c r="AI73" s="890"/>
      <c r="AJ73" s="890"/>
      <c r="AK73" s="890">
        <v>51</v>
      </c>
      <c r="AL73" s="890"/>
      <c r="AM73" s="890"/>
      <c r="AN73" s="890"/>
      <c r="AO73" s="890"/>
      <c r="AP73" s="890">
        <v>360</v>
      </c>
      <c r="AQ73" s="890"/>
      <c r="AR73" s="890"/>
      <c r="AS73" s="890"/>
      <c r="AT73" s="890"/>
      <c r="AU73" s="890">
        <v>285</v>
      </c>
      <c r="AV73" s="890"/>
      <c r="AW73" s="890"/>
      <c r="AX73" s="890"/>
      <c r="AY73" s="890"/>
      <c r="AZ73" s="941"/>
      <c r="BA73" s="941"/>
      <c r="BB73" s="941"/>
      <c r="BC73" s="941"/>
      <c r="BD73" s="942"/>
      <c r="BE73" s="245"/>
      <c r="BF73" s="245"/>
      <c r="BG73" s="245"/>
      <c r="BH73" s="245"/>
      <c r="BI73" s="245"/>
      <c r="BJ73" s="245"/>
      <c r="BK73" s="245"/>
      <c r="BL73" s="245"/>
      <c r="BM73" s="245"/>
      <c r="BN73" s="245"/>
      <c r="BO73" s="245"/>
      <c r="BP73" s="245"/>
      <c r="BQ73" s="242">
        <v>67</v>
      </c>
      <c r="BR73" s="247"/>
      <c r="BS73" s="927"/>
      <c r="BT73" s="928"/>
      <c r="BU73" s="928"/>
      <c r="BV73" s="928"/>
      <c r="BW73" s="928"/>
      <c r="BX73" s="928"/>
      <c r="BY73" s="928"/>
      <c r="BZ73" s="928"/>
      <c r="CA73" s="928"/>
      <c r="CB73" s="928"/>
      <c r="CC73" s="928"/>
      <c r="CD73" s="928"/>
      <c r="CE73" s="928"/>
      <c r="CF73" s="928"/>
      <c r="CG73" s="929"/>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26"/>
    </row>
    <row r="74" spans="1:131" s="227" customFormat="1" ht="26.25" customHeight="1">
      <c r="A74" s="241">
        <v>7</v>
      </c>
      <c r="B74" s="937" t="s">
        <v>573</v>
      </c>
      <c r="C74" s="938"/>
      <c r="D74" s="938"/>
      <c r="E74" s="938"/>
      <c r="F74" s="938"/>
      <c r="G74" s="938"/>
      <c r="H74" s="938"/>
      <c r="I74" s="938"/>
      <c r="J74" s="938"/>
      <c r="K74" s="938"/>
      <c r="L74" s="938"/>
      <c r="M74" s="938"/>
      <c r="N74" s="938"/>
      <c r="O74" s="938"/>
      <c r="P74" s="939"/>
      <c r="Q74" s="940">
        <v>1644</v>
      </c>
      <c r="R74" s="890"/>
      <c r="S74" s="890"/>
      <c r="T74" s="890"/>
      <c r="U74" s="890"/>
      <c r="V74" s="890">
        <v>1624</v>
      </c>
      <c r="W74" s="890"/>
      <c r="X74" s="890"/>
      <c r="Y74" s="890"/>
      <c r="Z74" s="890"/>
      <c r="AA74" s="890">
        <v>20</v>
      </c>
      <c r="AB74" s="890"/>
      <c r="AC74" s="890"/>
      <c r="AD74" s="890"/>
      <c r="AE74" s="890"/>
      <c r="AF74" s="890">
        <v>20</v>
      </c>
      <c r="AG74" s="890"/>
      <c r="AH74" s="890"/>
      <c r="AI74" s="890"/>
      <c r="AJ74" s="890"/>
      <c r="AK74" s="890" t="s">
        <v>504</v>
      </c>
      <c r="AL74" s="890"/>
      <c r="AM74" s="890"/>
      <c r="AN74" s="890"/>
      <c r="AO74" s="890"/>
      <c r="AP74" s="890" t="s">
        <v>504</v>
      </c>
      <c r="AQ74" s="890"/>
      <c r="AR74" s="890"/>
      <c r="AS74" s="890"/>
      <c r="AT74" s="890"/>
      <c r="AU74" s="890" t="s">
        <v>504</v>
      </c>
      <c r="AV74" s="890"/>
      <c r="AW74" s="890"/>
      <c r="AX74" s="890"/>
      <c r="AY74" s="890"/>
      <c r="AZ74" s="941" t="s">
        <v>576</v>
      </c>
      <c r="BA74" s="941"/>
      <c r="BB74" s="941"/>
      <c r="BC74" s="941"/>
      <c r="BD74" s="942"/>
      <c r="BE74" s="245"/>
      <c r="BF74" s="245"/>
      <c r="BG74" s="245"/>
      <c r="BH74" s="245"/>
      <c r="BI74" s="245"/>
      <c r="BJ74" s="245"/>
      <c r="BK74" s="245"/>
      <c r="BL74" s="245"/>
      <c r="BM74" s="245"/>
      <c r="BN74" s="245"/>
      <c r="BO74" s="245"/>
      <c r="BP74" s="245"/>
      <c r="BQ74" s="242">
        <v>68</v>
      </c>
      <c r="BR74" s="247"/>
      <c r="BS74" s="927"/>
      <c r="BT74" s="928"/>
      <c r="BU74" s="928"/>
      <c r="BV74" s="928"/>
      <c r="BW74" s="928"/>
      <c r="BX74" s="928"/>
      <c r="BY74" s="928"/>
      <c r="BZ74" s="928"/>
      <c r="CA74" s="928"/>
      <c r="CB74" s="928"/>
      <c r="CC74" s="928"/>
      <c r="CD74" s="928"/>
      <c r="CE74" s="928"/>
      <c r="CF74" s="928"/>
      <c r="CG74" s="929"/>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26"/>
    </row>
    <row r="75" spans="1:131" s="227" customFormat="1" ht="26.25" customHeight="1">
      <c r="A75" s="241">
        <v>8</v>
      </c>
      <c r="B75" s="937" t="s">
        <v>573</v>
      </c>
      <c r="C75" s="938"/>
      <c r="D75" s="938"/>
      <c r="E75" s="938"/>
      <c r="F75" s="938"/>
      <c r="G75" s="938"/>
      <c r="H75" s="938"/>
      <c r="I75" s="938"/>
      <c r="J75" s="938"/>
      <c r="K75" s="938"/>
      <c r="L75" s="938"/>
      <c r="M75" s="938"/>
      <c r="N75" s="938"/>
      <c r="O75" s="938"/>
      <c r="P75" s="939"/>
      <c r="Q75" s="943">
        <v>693386</v>
      </c>
      <c r="R75" s="892"/>
      <c r="S75" s="892"/>
      <c r="T75" s="892"/>
      <c r="U75" s="889"/>
      <c r="V75" s="891">
        <v>677426</v>
      </c>
      <c r="W75" s="892"/>
      <c r="X75" s="892"/>
      <c r="Y75" s="892"/>
      <c r="Z75" s="889"/>
      <c r="AA75" s="891">
        <v>15960</v>
      </c>
      <c r="AB75" s="892"/>
      <c r="AC75" s="892"/>
      <c r="AD75" s="892"/>
      <c r="AE75" s="889"/>
      <c r="AF75" s="891">
        <v>15960</v>
      </c>
      <c r="AG75" s="892"/>
      <c r="AH75" s="892"/>
      <c r="AI75" s="892"/>
      <c r="AJ75" s="889"/>
      <c r="AK75" s="891">
        <v>7105</v>
      </c>
      <c r="AL75" s="892"/>
      <c r="AM75" s="892"/>
      <c r="AN75" s="892"/>
      <c r="AO75" s="889"/>
      <c r="AP75" s="891" t="s">
        <v>504</v>
      </c>
      <c r="AQ75" s="892"/>
      <c r="AR75" s="892"/>
      <c r="AS75" s="892"/>
      <c r="AT75" s="889"/>
      <c r="AU75" s="891" t="s">
        <v>504</v>
      </c>
      <c r="AV75" s="892"/>
      <c r="AW75" s="892"/>
      <c r="AX75" s="892"/>
      <c r="AY75" s="889"/>
      <c r="AZ75" s="941" t="s">
        <v>577</v>
      </c>
      <c r="BA75" s="941"/>
      <c r="BB75" s="941"/>
      <c r="BC75" s="941"/>
      <c r="BD75" s="942"/>
      <c r="BE75" s="245"/>
      <c r="BF75" s="245"/>
      <c r="BG75" s="245"/>
      <c r="BH75" s="245"/>
      <c r="BI75" s="245"/>
      <c r="BJ75" s="245"/>
      <c r="BK75" s="245"/>
      <c r="BL75" s="245"/>
      <c r="BM75" s="245"/>
      <c r="BN75" s="245"/>
      <c r="BO75" s="245"/>
      <c r="BP75" s="245"/>
      <c r="BQ75" s="242">
        <v>69</v>
      </c>
      <c r="BR75" s="247"/>
      <c r="BS75" s="927"/>
      <c r="BT75" s="928"/>
      <c r="BU75" s="928"/>
      <c r="BV75" s="928"/>
      <c r="BW75" s="928"/>
      <c r="BX75" s="928"/>
      <c r="BY75" s="928"/>
      <c r="BZ75" s="928"/>
      <c r="CA75" s="928"/>
      <c r="CB75" s="928"/>
      <c r="CC75" s="928"/>
      <c r="CD75" s="928"/>
      <c r="CE75" s="928"/>
      <c r="CF75" s="928"/>
      <c r="CG75" s="929"/>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26"/>
    </row>
    <row r="76" spans="1:131" s="227" customFormat="1" ht="26.25" customHeight="1">
      <c r="A76" s="241">
        <v>9</v>
      </c>
      <c r="B76" s="937" t="s">
        <v>574</v>
      </c>
      <c r="C76" s="938"/>
      <c r="D76" s="938"/>
      <c r="E76" s="938"/>
      <c r="F76" s="938"/>
      <c r="G76" s="938"/>
      <c r="H76" s="938"/>
      <c r="I76" s="938"/>
      <c r="J76" s="938"/>
      <c r="K76" s="938"/>
      <c r="L76" s="938"/>
      <c r="M76" s="938"/>
      <c r="N76" s="938"/>
      <c r="O76" s="938"/>
      <c r="P76" s="939"/>
      <c r="Q76" s="943">
        <v>26393</v>
      </c>
      <c r="R76" s="892"/>
      <c r="S76" s="892"/>
      <c r="T76" s="892"/>
      <c r="U76" s="889"/>
      <c r="V76" s="891">
        <v>25068</v>
      </c>
      <c r="W76" s="892"/>
      <c r="X76" s="892"/>
      <c r="Y76" s="892"/>
      <c r="Z76" s="889"/>
      <c r="AA76" s="891">
        <v>1325</v>
      </c>
      <c r="AB76" s="892"/>
      <c r="AC76" s="892"/>
      <c r="AD76" s="892"/>
      <c r="AE76" s="889"/>
      <c r="AF76" s="891">
        <v>1325</v>
      </c>
      <c r="AG76" s="892"/>
      <c r="AH76" s="892"/>
      <c r="AI76" s="892"/>
      <c r="AJ76" s="889"/>
      <c r="AK76" s="891">
        <v>22</v>
      </c>
      <c r="AL76" s="892"/>
      <c r="AM76" s="892"/>
      <c r="AN76" s="892"/>
      <c r="AO76" s="889"/>
      <c r="AP76" s="891" t="s">
        <v>504</v>
      </c>
      <c r="AQ76" s="892"/>
      <c r="AR76" s="892"/>
      <c r="AS76" s="892"/>
      <c r="AT76" s="889"/>
      <c r="AU76" s="891" t="s">
        <v>504</v>
      </c>
      <c r="AV76" s="892"/>
      <c r="AW76" s="892"/>
      <c r="AX76" s="892"/>
      <c r="AY76" s="889"/>
      <c r="AZ76" s="941" t="s">
        <v>576</v>
      </c>
      <c r="BA76" s="941"/>
      <c r="BB76" s="941"/>
      <c r="BC76" s="941"/>
      <c r="BD76" s="942"/>
      <c r="BE76" s="245"/>
      <c r="BF76" s="245"/>
      <c r="BG76" s="245"/>
      <c r="BH76" s="245"/>
      <c r="BI76" s="245"/>
      <c r="BJ76" s="245"/>
      <c r="BK76" s="245"/>
      <c r="BL76" s="245"/>
      <c r="BM76" s="245"/>
      <c r="BN76" s="245"/>
      <c r="BO76" s="245"/>
      <c r="BP76" s="245"/>
      <c r="BQ76" s="242">
        <v>70</v>
      </c>
      <c r="BR76" s="247"/>
      <c r="BS76" s="927"/>
      <c r="BT76" s="928"/>
      <c r="BU76" s="928"/>
      <c r="BV76" s="928"/>
      <c r="BW76" s="928"/>
      <c r="BX76" s="928"/>
      <c r="BY76" s="928"/>
      <c r="BZ76" s="928"/>
      <c r="CA76" s="928"/>
      <c r="CB76" s="928"/>
      <c r="CC76" s="928"/>
      <c r="CD76" s="928"/>
      <c r="CE76" s="928"/>
      <c r="CF76" s="928"/>
      <c r="CG76" s="929"/>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26"/>
    </row>
    <row r="77" spans="1:131" s="227" customFormat="1" ht="26.25" customHeight="1">
      <c r="A77" s="241">
        <v>10</v>
      </c>
      <c r="B77" s="937" t="s">
        <v>574</v>
      </c>
      <c r="C77" s="938"/>
      <c r="D77" s="938"/>
      <c r="E77" s="938"/>
      <c r="F77" s="938"/>
      <c r="G77" s="938"/>
      <c r="H77" s="938"/>
      <c r="I77" s="938"/>
      <c r="J77" s="938"/>
      <c r="K77" s="938"/>
      <c r="L77" s="938"/>
      <c r="M77" s="938"/>
      <c r="N77" s="938"/>
      <c r="O77" s="938"/>
      <c r="P77" s="939"/>
      <c r="Q77" s="943">
        <v>382</v>
      </c>
      <c r="R77" s="892"/>
      <c r="S77" s="892"/>
      <c r="T77" s="892"/>
      <c r="U77" s="889"/>
      <c r="V77" s="891">
        <v>136</v>
      </c>
      <c r="W77" s="892"/>
      <c r="X77" s="892"/>
      <c r="Y77" s="892"/>
      <c r="Z77" s="889"/>
      <c r="AA77" s="891">
        <v>246</v>
      </c>
      <c r="AB77" s="892"/>
      <c r="AC77" s="892"/>
      <c r="AD77" s="892"/>
      <c r="AE77" s="889"/>
      <c r="AF77" s="891">
        <v>246</v>
      </c>
      <c r="AG77" s="892"/>
      <c r="AH77" s="892"/>
      <c r="AI77" s="892"/>
      <c r="AJ77" s="889"/>
      <c r="AK77" s="891" t="s">
        <v>504</v>
      </c>
      <c r="AL77" s="892"/>
      <c r="AM77" s="892"/>
      <c r="AN77" s="892"/>
      <c r="AO77" s="889"/>
      <c r="AP77" s="891" t="s">
        <v>504</v>
      </c>
      <c r="AQ77" s="892"/>
      <c r="AR77" s="892"/>
      <c r="AS77" s="892"/>
      <c r="AT77" s="889"/>
      <c r="AU77" s="891" t="s">
        <v>504</v>
      </c>
      <c r="AV77" s="892"/>
      <c r="AW77" s="892"/>
      <c r="AX77" s="892"/>
      <c r="AY77" s="889"/>
      <c r="AZ77" s="941" t="s">
        <v>578</v>
      </c>
      <c r="BA77" s="941"/>
      <c r="BB77" s="941"/>
      <c r="BC77" s="941"/>
      <c r="BD77" s="942"/>
      <c r="BE77" s="245"/>
      <c r="BF77" s="245"/>
      <c r="BG77" s="245"/>
      <c r="BH77" s="245"/>
      <c r="BI77" s="245"/>
      <c r="BJ77" s="245"/>
      <c r="BK77" s="245"/>
      <c r="BL77" s="245"/>
      <c r="BM77" s="245"/>
      <c r="BN77" s="245"/>
      <c r="BO77" s="245"/>
      <c r="BP77" s="245"/>
      <c r="BQ77" s="242">
        <v>71</v>
      </c>
      <c r="BR77" s="247"/>
      <c r="BS77" s="927"/>
      <c r="BT77" s="928"/>
      <c r="BU77" s="928"/>
      <c r="BV77" s="928"/>
      <c r="BW77" s="928"/>
      <c r="BX77" s="928"/>
      <c r="BY77" s="928"/>
      <c r="BZ77" s="928"/>
      <c r="CA77" s="928"/>
      <c r="CB77" s="928"/>
      <c r="CC77" s="928"/>
      <c r="CD77" s="928"/>
      <c r="CE77" s="928"/>
      <c r="CF77" s="928"/>
      <c r="CG77" s="929"/>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26"/>
    </row>
    <row r="78" spans="1:131" s="227" customFormat="1" ht="26.25" customHeight="1">
      <c r="A78" s="241">
        <v>11</v>
      </c>
      <c r="B78" s="937" t="s">
        <v>575</v>
      </c>
      <c r="C78" s="938"/>
      <c r="D78" s="938"/>
      <c r="E78" s="938"/>
      <c r="F78" s="938"/>
      <c r="G78" s="938"/>
      <c r="H78" s="938"/>
      <c r="I78" s="938"/>
      <c r="J78" s="938"/>
      <c r="K78" s="938"/>
      <c r="L78" s="938"/>
      <c r="M78" s="938"/>
      <c r="N78" s="938"/>
      <c r="O78" s="938"/>
      <c r="P78" s="939"/>
      <c r="Q78" s="940">
        <v>423</v>
      </c>
      <c r="R78" s="890"/>
      <c r="S78" s="890"/>
      <c r="T78" s="890"/>
      <c r="U78" s="890"/>
      <c r="V78" s="890">
        <v>410</v>
      </c>
      <c r="W78" s="890"/>
      <c r="X78" s="890"/>
      <c r="Y78" s="890"/>
      <c r="Z78" s="890"/>
      <c r="AA78" s="890">
        <v>12</v>
      </c>
      <c r="AB78" s="890"/>
      <c r="AC78" s="890"/>
      <c r="AD78" s="890"/>
      <c r="AE78" s="890"/>
      <c r="AF78" s="890">
        <v>12</v>
      </c>
      <c r="AG78" s="890"/>
      <c r="AH78" s="890"/>
      <c r="AI78" s="890"/>
      <c r="AJ78" s="890"/>
      <c r="AK78" s="890">
        <v>49</v>
      </c>
      <c r="AL78" s="890"/>
      <c r="AM78" s="890"/>
      <c r="AN78" s="890"/>
      <c r="AO78" s="890"/>
      <c r="AP78" s="890" t="s">
        <v>504</v>
      </c>
      <c r="AQ78" s="890"/>
      <c r="AR78" s="890"/>
      <c r="AS78" s="890"/>
      <c r="AT78" s="890"/>
      <c r="AU78" s="890" t="s">
        <v>504</v>
      </c>
      <c r="AV78" s="890"/>
      <c r="AW78" s="890"/>
      <c r="AX78" s="890"/>
      <c r="AY78" s="890"/>
      <c r="AZ78" s="941"/>
      <c r="BA78" s="941"/>
      <c r="BB78" s="941"/>
      <c r="BC78" s="941"/>
      <c r="BD78" s="942"/>
      <c r="BE78" s="245"/>
      <c r="BF78" s="245"/>
      <c r="BG78" s="245"/>
      <c r="BH78" s="245"/>
      <c r="BI78" s="245"/>
      <c r="BJ78" s="248"/>
      <c r="BK78" s="248"/>
      <c r="BL78" s="248"/>
      <c r="BM78" s="248"/>
      <c r="BN78" s="248"/>
      <c r="BO78" s="245"/>
      <c r="BP78" s="245"/>
      <c r="BQ78" s="242">
        <v>72</v>
      </c>
      <c r="BR78" s="247"/>
      <c r="BS78" s="927"/>
      <c r="BT78" s="928"/>
      <c r="BU78" s="928"/>
      <c r="BV78" s="928"/>
      <c r="BW78" s="928"/>
      <c r="BX78" s="928"/>
      <c r="BY78" s="928"/>
      <c r="BZ78" s="928"/>
      <c r="CA78" s="928"/>
      <c r="CB78" s="928"/>
      <c r="CC78" s="928"/>
      <c r="CD78" s="928"/>
      <c r="CE78" s="928"/>
      <c r="CF78" s="928"/>
      <c r="CG78" s="929"/>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26"/>
    </row>
    <row r="79" spans="1:131" s="227" customFormat="1" ht="26.25" customHeight="1">
      <c r="A79" s="241">
        <v>12</v>
      </c>
      <c r="B79" s="937"/>
      <c r="C79" s="938"/>
      <c r="D79" s="938"/>
      <c r="E79" s="938"/>
      <c r="F79" s="938"/>
      <c r="G79" s="938"/>
      <c r="H79" s="938"/>
      <c r="I79" s="938"/>
      <c r="J79" s="938"/>
      <c r="K79" s="938"/>
      <c r="L79" s="938"/>
      <c r="M79" s="938"/>
      <c r="N79" s="938"/>
      <c r="O79" s="938"/>
      <c r="P79" s="939"/>
      <c r="Q79" s="940"/>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41"/>
      <c r="BA79" s="941"/>
      <c r="BB79" s="941"/>
      <c r="BC79" s="941"/>
      <c r="BD79" s="942"/>
      <c r="BE79" s="245"/>
      <c r="BF79" s="245"/>
      <c r="BG79" s="245"/>
      <c r="BH79" s="245"/>
      <c r="BI79" s="245"/>
      <c r="BJ79" s="248"/>
      <c r="BK79" s="248"/>
      <c r="BL79" s="248"/>
      <c r="BM79" s="248"/>
      <c r="BN79" s="248"/>
      <c r="BO79" s="245"/>
      <c r="BP79" s="245"/>
      <c r="BQ79" s="242">
        <v>73</v>
      </c>
      <c r="BR79" s="247"/>
      <c r="BS79" s="927"/>
      <c r="BT79" s="928"/>
      <c r="BU79" s="928"/>
      <c r="BV79" s="928"/>
      <c r="BW79" s="928"/>
      <c r="BX79" s="928"/>
      <c r="BY79" s="928"/>
      <c r="BZ79" s="928"/>
      <c r="CA79" s="928"/>
      <c r="CB79" s="928"/>
      <c r="CC79" s="928"/>
      <c r="CD79" s="928"/>
      <c r="CE79" s="928"/>
      <c r="CF79" s="928"/>
      <c r="CG79" s="929"/>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26"/>
    </row>
    <row r="80" spans="1:131" s="227" customFormat="1" ht="26.25" customHeight="1">
      <c r="A80" s="241">
        <v>13</v>
      </c>
      <c r="B80" s="937"/>
      <c r="C80" s="938"/>
      <c r="D80" s="938"/>
      <c r="E80" s="938"/>
      <c r="F80" s="938"/>
      <c r="G80" s="938"/>
      <c r="H80" s="938"/>
      <c r="I80" s="938"/>
      <c r="J80" s="938"/>
      <c r="K80" s="938"/>
      <c r="L80" s="938"/>
      <c r="M80" s="938"/>
      <c r="N80" s="938"/>
      <c r="O80" s="938"/>
      <c r="P80" s="939"/>
      <c r="Q80" s="940"/>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41"/>
      <c r="BA80" s="941"/>
      <c r="BB80" s="941"/>
      <c r="BC80" s="941"/>
      <c r="BD80" s="942"/>
      <c r="BE80" s="245"/>
      <c r="BF80" s="245"/>
      <c r="BG80" s="245"/>
      <c r="BH80" s="245"/>
      <c r="BI80" s="245"/>
      <c r="BJ80" s="245"/>
      <c r="BK80" s="245"/>
      <c r="BL80" s="245"/>
      <c r="BM80" s="245"/>
      <c r="BN80" s="245"/>
      <c r="BO80" s="245"/>
      <c r="BP80" s="245"/>
      <c r="BQ80" s="242">
        <v>74</v>
      </c>
      <c r="BR80" s="247"/>
      <c r="BS80" s="927"/>
      <c r="BT80" s="928"/>
      <c r="BU80" s="928"/>
      <c r="BV80" s="928"/>
      <c r="BW80" s="928"/>
      <c r="BX80" s="928"/>
      <c r="BY80" s="928"/>
      <c r="BZ80" s="928"/>
      <c r="CA80" s="928"/>
      <c r="CB80" s="928"/>
      <c r="CC80" s="928"/>
      <c r="CD80" s="928"/>
      <c r="CE80" s="928"/>
      <c r="CF80" s="928"/>
      <c r="CG80" s="929"/>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26"/>
    </row>
    <row r="81" spans="1:131" s="227" customFormat="1" ht="26.25" customHeight="1">
      <c r="A81" s="241">
        <v>14</v>
      </c>
      <c r="B81" s="937"/>
      <c r="C81" s="938"/>
      <c r="D81" s="938"/>
      <c r="E81" s="938"/>
      <c r="F81" s="938"/>
      <c r="G81" s="938"/>
      <c r="H81" s="938"/>
      <c r="I81" s="938"/>
      <c r="J81" s="938"/>
      <c r="K81" s="938"/>
      <c r="L81" s="938"/>
      <c r="M81" s="938"/>
      <c r="N81" s="938"/>
      <c r="O81" s="938"/>
      <c r="P81" s="939"/>
      <c r="Q81" s="940"/>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41"/>
      <c r="BA81" s="941"/>
      <c r="BB81" s="941"/>
      <c r="BC81" s="941"/>
      <c r="BD81" s="942"/>
      <c r="BE81" s="245"/>
      <c r="BF81" s="245"/>
      <c r="BG81" s="245"/>
      <c r="BH81" s="245"/>
      <c r="BI81" s="245"/>
      <c r="BJ81" s="245"/>
      <c r="BK81" s="245"/>
      <c r="BL81" s="245"/>
      <c r="BM81" s="245"/>
      <c r="BN81" s="245"/>
      <c r="BO81" s="245"/>
      <c r="BP81" s="245"/>
      <c r="BQ81" s="242">
        <v>75</v>
      </c>
      <c r="BR81" s="247"/>
      <c r="BS81" s="927"/>
      <c r="BT81" s="928"/>
      <c r="BU81" s="928"/>
      <c r="BV81" s="928"/>
      <c r="BW81" s="928"/>
      <c r="BX81" s="928"/>
      <c r="BY81" s="928"/>
      <c r="BZ81" s="928"/>
      <c r="CA81" s="928"/>
      <c r="CB81" s="928"/>
      <c r="CC81" s="928"/>
      <c r="CD81" s="928"/>
      <c r="CE81" s="928"/>
      <c r="CF81" s="928"/>
      <c r="CG81" s="929"/>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26"/>
    </row>
    <row r="82" spans="1:131" s="227" customFormat="1" ht="26.25" customHeight="1">
      <c r="A82" s="241">
        <v>15</v>
      </c>
      <c r="B82" s="937"/>
      <c r="C82" s="938"/>
      <c r="D82" s="938"/>
      <c r="E82" s="938"/>
      <c r="F82" s="938"/>
      <c r="G82" s="938"/>
      <c r="H82" s="938"/>
      <c r="I82" s="938"/>
      <c r="J82" s="938"/>
      <c r="K82" s="938"/>
      <c r="L82" s="938"/>
      <c r="M82" s="938"/>
      <c r="N82" s="938"/>
      <c r="O82" s="938"/>
      <c r="P82" s="939"/>
      <c r="Q82" s="940"/>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41"/>
      <c r="BA82" s="941"/>
      <c r="BB82" s="941"/>
      <c r="BC82" s="941"/>
      <c r="BD82" s="942"/>
      <c r="BE82" s="245"/>
      <c r="BF82" s="245"/>
      <c r="BG82" s="245"/>
      <c r="BH82" s="245"/>
      <c r="BI82" s="245"/>
      <c r="BJ82" s="245"/>
      <c r="BK82" s="245"/>
      <c r="BL82" s="245"/>
      <c r="BM82" s="245"/>
      <c r="BN82" s="245"/>
      <c r="BO82" s="245"/>
      <c r="BP82" s="245"/>
      <c r="BQ82" s="242">
        <v>76</v>
      </c>
      <c r="BR82" s="247"/>
      <c r="BS82" s="927"/>
      <c r="BT82" s="928"/>
      <c r="BU82" s="928"/>
      <c r="BV82" s="928"/>
      <c r="BW82" s="928"/>
      <c r="BX82" s="928"/>
      <c r="BY82" s="928"/>
      <c r="BZ82" s="928"/>
      <c r="CA82" s="928"/>
      <c r="CB82" s="928"/>
      <c r="CC82" s="928"/>
      <c r="CD82" s="928"/>
      <c r="CE82" s="928"/>
      <c r="CF82" s="928"/>
      <c r="CG82" s="929"/>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26"/>
    </row>
    <row r="83" spans="1:131" s="227" customFormat="1" ht="26.25" customHeight="1">
      <c r="A83" s="241">
        <v>16</v>
      </c>
      <c r="B83" s="937"/>
      <c r="C83" s="938"/>
      <c r="D83" s="938"/>
      <c r="E83" s="938"/>
      <c r="F83" s="938"/>
      <c r="G83" s="938"/>
      <c r="H83" s="938"/>
      <c r="I83" s="938"/>
      <c r="J83" s="938"/>
      <c r="K83" s="938"/>
      <c r="L83" s="938"/>
      <c r="M83" s="938"/>
      <c r="N83" s="938"/>
      <c r="O83" s="938"/>
      <c r="P83" s="939"/>
      <c r="Q83" s="940"/>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41"/>
      <c r="BA83" s="941"/>
      <c r="BB83" s="941"/>
      <c r="BC83" s="941"/>
      <c r="BD83" s="942"/>
      <c r="BE83" s="245"/>
      <c r="BF83" s="245"/>
      <c r="BG83" s="245"/>
      <c r="BH83" s="245"/>
      <c r="BI83" s="245"/>
      <c r="BJ83" s="245"/>
      <c r="BK83" s="245"/>
      <c r="BL83" s="245"/>
      <c r="BM83" s="245"/>
      <c r="BN83" s="245"/>
      <c r="BO83" s="245"/>
      <c r="BP83" s="245"/>
      <c r="BQ83" s="242">
        <v>77</v>
      </c>
      <c r="BR83" s="247"/>
      <c r="BS83" s="927"/>
      <c r="BT83" s="928"/>
      <c r="BU83" s="928"/>
      <c r="BV83" s="928"/>
      <c r="BW83" s="928"/>
      <c r="BX83" s="928"/>
      <c r="BY83" s="928"/>
      <c r="BZ83" s="928"/>
      <c r="CA83" s="928"/>
      <c r="CB83" s="928"/>
      <c r="CC83" s="928"/>
      <c r="CD83" s="928"/>
      <c r="CE83" s="928"/>
      <c r="CF83" s="928"/>
      <c r="CG83" s="929"/>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26"/>
    </row>
    <row r="84" spans="1:131" s="227" customFormat="1" ht="26.25" customHeight="1">
      <c r="A84" s="241">
        <v>17</v>
      </c>
      <c r="B84" s="937"/>
      <c r="C84" s="938"/>
      <c r="D84" s="938"/>
      <c r="E84" s="938"/>
      <c r="F84" s="938"/>
      <c r="G84" s="938"/>
      <c r="H84" s="938"/>
      <c r="I84" s="938"/>
      <c r="J84" s="938"/>
      <c r="K84" s="938"/>
      <c r="L84" s="938"/>
      <c r="M84" s="938"/>
      <c r="N84" s="938"/>
      <c r="O84" s="938"/>
      <c r="P84" s="939"/>
      <c r="Q84" s="940"/>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41"/>
      <c r="BA84" s="941"/>
      <c r="BB84" s="941"/>
      <c r="BC84" s="941"/>
      <c r="BD84" s="942"/>
      <c r="BE84" s="245"/>
      <c r="BF84" s="245"/>
      <c r="BG84" s="245"/>
      <c r="BH84" s="245"/>
      <c r="BI84" s="245"/>
      <c r="BJ84" s="245"/>
      <c r="BK84" s="245"/>
      <c r="BL84" s="245"/>
      <c r="BM84" s="245"/>
      <c r="BN84" s="245"/>
      <c r="BO84" s="245"/>
      <c r="BP84" s="245"/>
      <c r="BQ84" s="242">
        <v>78</v>
      </c>
      <c r="BR84" s="247"/>
      <c r="BS84" s="927"/>
      <c r="BT84" s="928"/>
      <c r="BU84" s="928"/>
      <c r="BV84" s="928"/>
      <c r="BW84" s="928"/>
      <c r="BX84" s="928"/>
      <c r="BY84" s="928"/>
      <c r="BZ84" s="928"/>
      <c r="CA84" s="928"/>
      <c r="CB84" s="928"/>
      <c r="CC84" s="928"/>
      <c r="CD84" s="928"/>
      <c r="CE84" s="928"/>
      <c r="CF84" s="928"/>
      <c r="CG84" s="929"/>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26"/>
    </row>
    <row r="85" spans="1:131" s="227" customFormat="1" ht="26.25" customHeight="1">
      <c r="A85" s="241">
        <v>18</v>
      </c>
      <c r="B85" s="937"/>
      <c r="C85" s="938"/>
      <c r="D85" s="938"/>
      <c r="E85" s="938"/>
      <c r="F85" s="938"/>
      <c r="G85" s="938"/>
      <c r="H85" s="938"/>
      <c r="I85" s="938"/>
      <c r="J85" s="938"/>
      <c r="K85" s="938"/>
      <c r="L85" s="938"/>
      <c r="M85" s="938"/>
      <c r="N85" s="938"/>
      <c r="O85" s="938"/>
      <c r="P85" s="939"/>
      <c r="Q85" s="940"/>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41"/>
      <c r="BA85" s="941"/>
      <c r="BB85" s="941"/>
      <c r="BC85" s="941"/>
      <c r="BD85" s="942"/>
      <c r="BE85" s="245"/>
      <c r="BF85" s="245"/>
      <c r="BG85" s="245"/>
      <c r="BH85" s="245"/>
      <c r="BI85" s="245"/>
      <c r="BJ85" s="245"/>
      <c r="BK85" s="245"/>
      <c r="BL85" s="245"/>
      <c r="BM85" s="245"/>
      <c r="BN85" s="245"/>
      <c r="BO85" s="245"/>
      <c r="BP85" s="245"/>
      <c r="BQ85" s="242">
        <v>79</v>
      </c>
      <c r="BR85" s="247"/>
      <c r="BS85" s="927"/>
      <c r="BT85" s="928"/>
      <c r="BU85" s="928"/>
      <c r="BV85" s="928"/>
      <c r="BW85" s="928"/>
      <c r="BX85" s="928"/>
      <c r="BY85" s="928"/>
      <c r="BZ85" s="928"/>
      <c r="CA85" s="928"/>
      <c r="CB85" s="928"/>
      <c r="CC85" s="928"/>
      <c r="CD85" s="928"/>
      <c r="CE85" s="928"/>
      <c r="CF85" s="928"/>
      <c r="CG85" s="929"/>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26"/>
    </row>
    <row r="86" spans="1:131" s="227" customFormat="1" ht="26.25" customHeight="1">
      <c r="A86" s="241">
        <v>19</v>
      </c>
      <c r="B86" s="937"/>
      <c r="C86" s="938"/>
      <c r="D86" s="938"/>
      <c r="E86" s="938"/>
      <c r="F86" s="938"/>
      <c r="G86" s="938"/>
      <c r="H86" s="938"/>
      <c r="I86" s="938"/>
      <c r="J86" s="938"/>
      <c r="K86" s="938"/>
      <c r="L86" s="938"/>
      <c r="M86" s="938"/>
      <c r="N86" s="938"/>
      <c r="O86" s="938"/>
      <c r="P86" s="939"/>
      <c r="Q86" s="940"/>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41"/>
      <c r="BA86" s="941"/>
      <c r="BB86" s="941"/>
      <c r="BC86" s="941"/>
      <c r="BD86" s="942"/>
      <c r="BE86" s="245"/>
      <c r="BF86" s="245"/>
      <c r="BG86" s="245"/>
      <c r="BH86" s="245"/>
      <c r="BI86" s="245"/>
      <c r="BJ86" s="245"/>
      <c r="BK86" s="245"/>
      <c r="BL86" s="245"/>
      <c r="BM86" s="245"/>
      <c r="BN86" s="245"/>
      <c r="BO86" s="245"/>
      <c r="BP86" s="245"/>
      <c r="BQ86" s="242">
        <v>80</v>
      </c>
      <c r="BR86" s="247"/>
      <c r="BS86" s="927"/>
      <c r="BT86" s="928"/>
      <c r="BU86" s="928"/>
      <c r="BV86" s="928"/>
      <c r="BW86" s="928"/>
      <c r="BX86" s="928"/>
      <c r="BY86" s="928"/>
      <c r="BZ86" s="928"/>
      <c r="CA86" s="928"/>
      <c r="CB86" s="928"/>
      <c r="CC86" s="928"/>
      <c r="CD86" s="928"/>
      <c r="CE86" s="928"/>
      <c r="CF86" s="928"/>
      <c r="CG86" s="929"/>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26"/>
    </row>
    <row r="87" spans="1:131" s="227" customFormat="1" ht="26.25" customHeight="1">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7"/>
      <c r="BT87" s="928"/>
      <c r="BU87" s="928"/>
      <c r="BV87" s="928"/>
      <c r="BW87" s="928"/>
      <c r="BX87" s="928"/>
      <c r="BY87" s="928"/>
      <c r="BZ87" s="928"/>
      <c r="CA87" s="928"/>
      <c r="CB87" s="928"/>
      <c r="CC87" s="928"/>
      <c r="CD87" s="928"/>
      <c r="CE87" s="928"/>
      <c r="CF87" s="928"/>
      <c r="CG87" s="929"/>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26"/>
    </row>
    <row r="88" spans="1:131" s="227" customFormat="1" ht="26.25" customHeight="1" thickBot="1">
      <c r="A88" s="244" t="s">
        <v>385</v>
      </c>
      <c r="B88" s="850" t="s">
        <v>409</v>
      </c>
      <c r="C88" s="851"/>
      <c r="D88" s="851"/>
      <c r="E88" s="851"/>
      <c r="F88" s="851"/>
      <c r="G88" s="851"/>
      <c r="H88" s="851"/>
      <c r="I88" s="851"/>
      <c r="J88" s="851"/>
      <c r="K88" s="851"/>
      <c r="L88" s="851"/>
      <c r="M88" s="851"/>
      <c r="N88" s="851"/>
      <c r="O88" s="851"/>
      <c r="P88" s="852"/>
      <c r="Q88" s="902"/>
      <c r="R88" s="903"/>
      <c r="S88" s="903"/>
      <c r="T88" s="903"/>
      <c r="U88" s="903"/>
      <c r="V88" s="903"/>
      <c r="W88" s="903"/>
      <c r="X88" s="903"/>
      <c r="Y88" s="903"/>
      <c r="Z88" s="903"/>
      <c r="AA88" s="903"/>
      <c r="AB88" s="903"/>
      <c r="AC88" s="903"/>
      <c r="AD88" s="903"/>
      <c r="AE88" s="903"/>
      <c r="AF88" s="906">
        <v>21517</v>
      </c>
      <c r="AG88" s="906"/>
      <c r="AH88" s="906"/>
      <c r="AI88" s="906"/>
      <c r="AJ88" s="906"/>
      <c r="AK88" s="903"/>
      <c r="AL88" s="903"/>
      <c r="AM88" s="903"/>
      <c r="AN88" s="903"/>
      <c r="AO88" s="903"/>
      <c r="AP88" s="906">
        <v>14808</v>
      </c>
      <c r="AQ88" s="906"/>
      <c r="AR88" s="906"/>
      <c r="AS88" s="906"/>
      <c r="AT88" s="906"/>
      <c r="AU88" s="906">
        <v>6449</v>
      </c>
      <c r="AV88" s="906"/>
      <c r="AW88" s="906"/>
      <c r="AX88" s="906"/>
      <c r="AY88" s="906"/>
      <c r="AZ88" s="911"/>
      <c r="BA88" s="911"/>
      <c r="BB88" s="911"/>
      <c r="BC88" s="911"/>
      <c r="BD88" s="912"/>
      <c r="BE88" s="245"/>
      <c r="BF88" s="245"/>
      <c r="BG88" s="245"/>
      <c r="BH88" s="245"/>
      <c r="BI88" s="245"/>
      <c r="BJ88" s="245"/>
      <c r="BK88" s="245"/>
      <c r="BL88" s="245"/>
      <c r="BM88" s="245"/>
      <c r="BN88" s="245"/>
      <c r="BO88" s="245"/>
      <c r="BP88" s="245"/>
      <c r="BQ88" s="242">
        <v>82</v>
      </c>
      <c r="BR88" s="247"/>
      <c r="BS88" s="927"/>
      <c r="BT88" s="928"/>
      <c r="BU88" s="928"/>
      <c r="BV88" s="928"/>
      <c r="BW88" s="928"/>
      <c r="BX88" s="928"/>
      <c r="BY88" s="928"/>
      <c r="BZ88" s="928"/>
      <c r="CA88" s="928"/>
      <c r="CB88" s="928"/>
      <c r="CC88" s="928"/>
      <c r="CD88" s="928"/>
      <c r="CE88" s="928"/>
      <c r="CF88" s="928"/>
      <c r="CG88" s="929"/>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7"/>
      <c r="BT89" s="928"/>
      <c r="BU89" s="928"/>
      <c r="BV89" s="928"/>
      <c r="BW89" s="928"/>
      <c r="BX89" s="928"/>
      <c r="BY89" s="928"/>
      <c r="BZ89" s="928"/>
      <c r="CA89" s="928"/>
      <c r="CB89" s="928"/>
      <c r="CC89" s="928"/>
      <c r="CD89" s="928"/>
      <c r="CE89" s="928"/>
      <c r="CF89" s="928"/>
      <c r="CG89" s="929"/>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7"/>
      <c r="BT90" s="928"/>
      <c r="BU90" s="928"/>
      <c r="BV90" s="928"/>
      <c r="BW90" s="928"/>
      <c r="BX90" s="928"/>
      <c r="BY90" s="928"/>
      <c r="BZ90" s="928"/>
      <c r="CA90" s="928"/>
      <c r="CB90" s="928"/>
      <c r="CC90" s="928"/>
      <c r="CD90" s="928"/>
      <c r="CE90" s="928"/>
      <c r="CF90" s="928"/>
      <c r="CG90" s="929"/>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7"/>
      <c r="BT91" s="928"/>
      <c r="BU91" s="928"/>
      <c r="BV91" s="928"/>
      <c r="BW91" s="928"/>
      <c r="BX91" s="928"/>
      <c r="BY91" s="928"/>
      <c r="BZ91" s="928"/>
      <c r="CA91" s="928"/>
      <c r="CB91" s="928"/>
      <c r="CC91" s="928"/>
      <c r="CD91" s="928"/>
      <c r="CE91" s="928"/>
      <c r="CF91" s="928"/>
      <c r="CG91" s="929"/>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7"/>
      <c r="BT92" s="928"/>
      <c r="BU92" s="928"/>
      <c r="BV92" s="928"/>
      <c r="BW92" s="928"/>
      <c r="BX92" s="928"/>
      <c r="BY92" s="928"/>
      <c r="BZ92" s="928"/>
      <c r="CA92" s="928"/>
      <c r="CB92" s="928"/>
      <c r="CC92" s="928"/>
      <c r="CD92" s="928"/>
      <c r="CE92" s="928"/>
      <c r="CF92" s="928"/>
      <c r="CG92" s="929"/>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7"/>
      <c r="BT93" s="928"/>
      <c r="BU93" s="928"/>
      <c r="BV93" s="928"/>
      <c r="BW93" s="928"/>
      <c r="BX93" s="928"/>
      <c r="BY93" s="928"/>
      <c r="BZ93" s="928"/>
      <c r="CA93" s="928"/>
      <c r="CB93" s="928"/>
      <c r="CC93" s="928"/>
      <c r="CD93" s="928"/>
      <c r="CE93" s="928"/>
      <c r="CF93" s="928"/>
      <c r="CG93" s="929"/>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7"/>
      <c r="BT94" s="928"/>
      <c r="BU94" s="928"/>
      <c r="BV94" s="928"/>
      <c r="BW94" s="928"/>
      <c r="BX94" s="928"/>
      <c r="BY94" s="928"/>
      <c r="BZ94" s="928"/>
      <c r="CA94" s="928"/>
      <c r="CB94" s="928"/>
      <c r="CC94" s="928"/>
      <c r="CD94" s="928"/>
      <c r="CE94" s="928"/>
      <c r="CF94" s="928"/>
      <c r="CG94" s="929"/>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7"/>
      <c r="BT95" s="928"/>
      <c r="BU95" s="928"/>
      <c r="BV95" s="928"/>
      <c r="BW95" s="928"/>
      <c r="BX95" s="928"/>
      <c r="BY95" s="928"/>
      <c r="BZ95" s="928"/>
      <c r="CA95" s="928"/>
      <c r="CB95" s="928"/>
      <c r="CC95" s="928"/>
      <c r="CD95" s="928"/>
      <c r="CE95" s="928"/>
      <c r="CF95" s="928"/>
      <c r="CG95" s="929"/>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7"/>
      <c r="BT96" s="928"/>
      <c r="BU96" s="928"/>
      <c r="BV96" s="928"/>
      <c r="BW96" s="928"/>
      <c r="BX96" s="928"/>
      <c r="BY96" s="928"/>
      <c r="BZ96" s="928"/>
      <c r="CA96" s="928"/>
      <c r="CB96" s="928"/>
      <c r="CC96" s="928"/>
      <c r="CD96" s="928"/>
      <c r="CE96" s="928"/>
      <c r="CF96" s="928"/>
      <c r="CG96" s="929"/>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7"/>
      <c r="BT97" s="928"/>
      <c r="BU97" s="928"/>
      <c r="BV97" s="928"/>
      <c r="BW97" s="928"/>
      <c r="BX97" s="928"/>
      <c r="BY97" s="928"/>
      <c r="BZ97" s="928"/>
      <c r="CA97" s="928"/>
      <c r="CB97" s="928"/>
      <c r="CC97" s="928"/>
      <c r="CD97" s="928"/>
      <c r="CE97" s="928"/>
      <c r="CF97" s="928"/>
      <c r="CG97" s="929"/>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7"/>
      <c r="BT98" s="928"/>
      <c r="BU98" s="928"/>
      <c r="BV98" s="928"/>
      <c r="BW98" s="928"/>
      <c r="BX98" s="928"/>
      <c r="BY98" s="928"/>
      <c r="BZ98" s="928"/>
      <c r="CA98" s="928"/>
      <c r="CB98" s="928"/>
      <c r="CC98" s="928"/>
      <c r="CD98" s="928"/>
      <c r="CE98" s="928"/>
      <c r="CF98" s="928"/>
      <c r="CG98" s="929"/>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7"/>
      <c r="BT99" s="928"/>
      <c r="BU99" s="928"/>
      <c r="BV99" s="928"/>
      <c r="BW99" s="928"/>
      <c r="BX99" s="928"/>
      <c r="BY99" s="928"/>
      <c r="BZ99" s="928"/>
      <c r="CA99" s="928"/>
      <c r="CB99" s="928"/>
      <c r="CC99" s="928"/>
      <c r="CD99" s="928"/>
      <c r="CE99" s="928"/>
      <c r="CF99" s="928"/>
      <c r="CG99" s="929"/>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7"/>
      <c r="BT100" s="928"/>
      <c r="BU100" s="928"/>
      <c r="BV100" s="928"/>
      <c r="BW100" s="928"/>
      <c r="BX100" s="928"/>
      <c r="BY100" s="928"/>
      <c r="BZ100" s="928"/>
      <c r="CA100" s="928"/>
      <c r="CB100" s="928"/>
      <c r="CC100" s="928"/>
      <c r="CD100" s="928"/>
      <c r="CE100" s="928"/>
      <c r="CF100" s="928"/>
      <c r="CG100" s="929"/>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7"/>
      <c r="BT101" s="928"/>
      <c r="BU101" s="928"/>
      <c r="BV101" s="928"/>
      <c r="BW101" s="928"/>
      <c r="BX101" s="928"/>
      <c r="BY101" s="928"/>
      <c r="BZ101" s="928"/>
      <c r="CA101" s="928"/>
      <c r="CB101" s="928"/>
      <c r="CC101" s="928"/>
      <c r="CD101" s="928"/>
      <c r="CE101" s="928"/>
      <c r="CF101" s="928"/>
      <c r="CG101" s="929"/>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410</v>
      </c>
      <c r="BS102" s="851"/>
      <c r="BT102" s="851"/>
      <c r="BU102" s="851"/>
      <c r="BV102" s="851"/>
      <c r="BW102" s="851"/>
      <c r="BX102" s="851"/>
      <c r="BY102" s="851"/>
      <c r="BZ102" s="851"/>
      <c r="CA102" s="851"/>
      <c r="CB102" s="851"/>
      <c r="CC102" s="851"/>
      <c r="CD102" s="851"/>
      <c r="CE102" s="851"/>
      <c r="CF102" s="851"/>
      <c r="CG102" s="852"/>
      <c r="CH102" s="951"/>
      <c r="CI102" s="952"/>
      <c r="CJ102" s="952"/>
      <c r="CK102" s="952"/>
      <c r="CL102" s="953"/>
      <c r="CM102" s="951"/>
      <c r="CN102" s="952"/>
      <c r="CO102" s="952"/>
      <c r="CP102" s="952"/>
      <c r="CQ102" s="953"/>
      <c r="CR102" s="954">
        <v>803</v>
      </c>
      <c r="CS102" s="914"/>
      <c r="CT102" s="914"/>
      <c r="CU102" s="914"/>
      <c r="CV102" s="955"/>
      <c r="CW102" s="954"/>
      <c r="CX102" s="914"/>
      <c r="CY102" s="914"/>
      <c r="CZ102" s="914"/>
      <c r="DA102" s="955"/>
      <c r="DB102" s="954"/>
      <c r="DC102" s="914"/>
      <c r="DD102" s="914"/>
      <c r="DE102" s="914"/>
      <c r="DF102" s="955"/>
      <c r="DG102" s="954"/>
      <c r="DH102" s="914"/>
      <c r="DI102" s="914"/>
      <c r="DJ102" s="914"/>
      <c r="DK102" s="955"/>
      <c r="DL102" s="954"/>
      <c r="DM102" s="914"/>
      <c r="DN102" s="914"/>
      <c r="DO102" s="914"/>
      <c r="DP102" s="955"/>
      <c r="DQ102" s="954"/>
      <c r="DR102" s="914"/>
      <c r="DS102" s="914"/>
      <c r="DT102" s="914"/>
      <c r="DU102" s="955"/>
      <c r="DV102" s="978"/>
      <c r="DW102" s="979"/>
      <c r="DX102" s="979"/>
      <c r="DY102" s="979"/>
      <c r="DZ102" s="98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411</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412</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3" t="s">
        <v>415</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416</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c r="A109" s="976" t="s">
        <v>417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418</v>
      </c>
      <c r="AB109" s="957"/>
      <c r="AC109" s="957"/>
      <c r="AD109" s="957"/>
      <c r="AE109" s="958"/>
      <c r="AF109" s="956" t="s">
        <v>299</v>
      </c>
      <c r="AG109" s="957"/>
      <c r="AH109" s="957"/>
      <c r="AI109" s="957"/>
      <c r="AJ109" s="958"/>
      <c r="AK109" s="956" t="s">
        <v>298</v>
      </c>
      <c r="AL109" s="957"/>
      <c r="AM109" s="957"/>
      <c r="AN109" s="957"/>
      <c r="AO109" s="958"/>
      <c r="AP109" s="956" t="s">
        <v>419</v>
      </c>
      <c r="AQ109" s="957"/>
      <c r="AR109" s="957"/>
      <c r="AS109" s="957"/>
      <c r="AT109" s="959"/>
      <c r="AU109" s="976" t="s">
        <v>417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418</v>
      </c>
      <c r="BR109" s="957"/>
      <c r="BS109" s="957"/>
      <c r="BT109" s="957"/>
      <c r="BU109" s="958"/>
      <c r="BV109" s="956" t="s">
        <v>299</v>
      </c>
      <c r="BW109" s="957"/>
      <c r="BX109" s="957"/>
      <c r="BY109" s="957"/>
      <c r="BZ109" s="958"/>
      <c r="CA109" s="956" t="s">
        <v>298</v>
      </c>
      <c r="CB109" s="957"/>
      <c r="CC109" s="957"/>
      <c r="CD109" s="957"/>
      <c r="CE109" s="958"/>
      <c r="CF109" s="977" t="s">
        <v>419</v>
      </c>
      <c r="CG109" s="977"/>
      <c r="CH109" s="977"/>
      <c r="CI109" s="977"/>
      <c r="CJ109" s="977"/>
      <c r="CK109" s="956" t="s">
        <v>420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418</v>
      </c>
      <c r="DH109" s="957"/>
      <c r="DI109" s="957"/>
      <c r="DJ109" s="957"/>
      <c r="DK109" s="958"/>
      <c r="DL109" s="956" t="s">
        <v>299</v>
      </c>
      <c r="DM109" s="957"/>
      <c r="DN109" s="957"/>
      <c r="DO109" s="957"/>
      <c r="DP109" s="958"/>
      <c r="DQ109" s="956" t="s">
        <v>298</v>
      </c>
      <c r="DR109" s="957"/>
      <c r="DS109" s="957"/>
      <c r="DT109" s="957"/>
      <c r="DU109" s="958"/>
      <c r="DV109" s="956" t="s">
        <v>419</v>
      </c>
      <c r="DW109" s="957"/>
      <c r="DX109" s="957"/>
      <c r="DY109" s="957"/>
      <c r="DZ109" s="959"/>
    </row>
    <row r="110" spans="1:131" s="226" customFormat="1" ht="26.25" customHeight="1">
      <c r="A110" s="960" t="s">
        <v>421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2409097</v>
      </c>
      <c r="AB110" s="964"/>
      <c r="AC110" s="964"/>
      <c r="AD110" s="964"/>
      <c r="AE110" s="965"/>
      <c r="AF110" s="966">
        <v>2588133</v>
      </c>
      <c r="AG110" s="964"/>
      <c r="AH110" s="964"/>
      <c r="AI110" s="964"/>
      <c r="AJ110" s="965"/>
      <c r="AK110" s="966">
        <v>2770392</v>
      </c>
      <c r="AL110" s="964"/>
      <c r="AM110" s="964"/>
      <c r="AN110" s="964"/>
      <c r="AO110" s="965"/>
      <c r="AP110" s="967">
        <v>17.100000000000001</v>
      </c>
      <c r="AQ110" s="968"/>
      <c r="AR110" s="968"/>
      <c r="AS110" s="968"/>
      <c r="AT110" s="969"/>
      <c r="AU110" s="970" t="s">
        <v>66</v>
      </c>
      <c r="AV110" s="971"/>
      <c r="AW110" s="971"/>
      <c r="AX110" s="971"/>
      <c r="AY110" s="971"/>
      <c r="AZ110" s="1012" t="s">
        <v>422</v>
      </c>
      <c r="BA110" s="961"/>
      <c r="BB110" s="961"/>
      <c r="BC110" s="961"/>
      <c r="BD110" s="961"/>
      <c r="BE110" s="961"/>
      <c r="BF110" s="961"/>
      <c r="BG110" s="961"/>
      <c r="BH110" s="961"/>
      <c r="BI110" s="961"/>
      <c r="BJ110" s="961"/>
      <c r="BK110" s="961"/>
      <c r="BL110" s="961"/>
      <c r="BM110" s="961"/>
      <c r="BN110" s="961"/>
      <c r="BO110" s="961"/>
      <c r="BP110" s="962"/>
      <c r="BQ110" s="998">
        <v>30528787</v>
      </c>
      <c r="BR110" s="999"/>
      <c r="BS110" s="999"/>
      <c r="BT110" s="999"/>
      <c r="BU110" s="999"/>
      <c r="BV110" s="999">
        <v>31111839</v>
      </c>
      <c r="BW110" s="999"/>
      <c r="BX110" s="999"/>
      <c r="BY110" s="999"/>
      <c r="BZ110" s="999"/>
      <c r="CA110" s="999">
        <v>30629378</v>
      </c>
      <c r="CB110" s="999"/>
      <c r="CC110" s="999"/>
      <c r="CD110" s="999"/>
      <c r="CE110" s="999"/>
      <c r="CF110" s="1013">
        <v>189</v>
      </c>
      <c r="CG110" s="1014"/>
      <c r="CH110" s="1014"/>
      <c r="CI110" s="1014"/>
      <c r="CJ110" s="1014"/>
      <c r="CK110" s="1015" t="s">
        <v>423</v>
      </c>
      <c r="CL110" s="1016"/>
      <c r="CM110" s="995" t="s">
        <v>424</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425</v>
      </c>
      <c r="DH110" s="999"/>
      <c r="DI110" s="999"/>
      <c r="DJ110" s="999"/>
      <c r="DK110" s="999"/>
      <c r="DL110" s="999" t="s">
        <v>425</v>
      </c>
      <c r="DM110" s="999"/>
      <c r="DN110" s="999"/>
      <c r="DO110" s="999"/>
      <c r="DP110" s="999"/>
      <c r="DQ110" s="999" t="s">
        <v>121</v>
      </c>
      <c r="DR110" s="999"/>
      <c r="DS110" s="999"/>
      <c r="DT110" s="999"/>
      <c r="DU110" s="999"/>
      <c r="DV110" s="1000" t="s">
        <v>425</v>
      </c>
      <c r="DW110" s="1000"/>
      <c r="DX110" s="1000"/>
      <c r="DY110" s="1000"/>
      <c r="DZ110" s="1001"/>
    </row>
    <row r="111" spans="1:131" s="226" customFormat="1" ht="26.25" customHeight="1">
      <c r="A111" s="1002" t="s">
        <v>426</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121</v>
      </c>
      <c r="AB111" s="1006"/>
      <c r="AC111" s="1006"/>
      <c r="AD111" s="1006"/>
      <c r="AE111" s="1007"/>
      <c r="AF111" s="1008" t="s">
        <v>425</v>
      </c>
      <c r="AG111" s="1006"/>
      <c r="AH111" s="1006"/>
      <c r="AI111" s="1006"/>
      <c r="AJ111" s="1007"/>
      <c r="AK111" s="1008" t="s">
        <v>425</v>
      </c>
      <c r="AL111" s="1006"/>
      <c r="AM111" s="1006"/>
      <c r="AN111" s="1006"/>
      <c r="AO111" s="1007"/>
      <c r="AP111" s="1009" t="s">
        <v>121</v>
      </c>
      <c r="AQ111" s="1010"/>
      <c r="AR111" s="1010"/>
      <c r="AS111" s="1010"/>
      <c r="AT111" s="1011"/>
      <c r="AU111" s="972"/>
      <c r="AV111" s="973"/>
      <c r="AW111" s="973"/>
      <c r="AX111" s="973"/>
      <c r="AY111" s="973"/>
      <c r="AZ111" s="1021" t="s">
        <v>427</v>
      </c>
      <c r="BA111" s="1022"/>
      <c r="BB111" s="1022"/>
      <c r="BC111" s="1022"/>
      <c r="BD111" s="1022"/>
      <c r="BE111" s="1022"/>
      <c r="BF111" s="1022"/>
      <c r="BG111" s="1022"/>
      <c r="BH111" s="1022"/>
      <c r="BI111" s="1022"/>
      <c r="BJ111" s="1022"/>
      <c r="BK111" s="1022"/>
      <c r="BL111" s="1022"/>
      <c r="BM111" s="1022"/>
      <c r="BN111" s="1022"/>
      <c r="BO111" s="1022"/>
      <c r="BP111" s="1023"/>
      <c r="BQ111" s="991">
        <v>3061534</v>
      </c>
      <c r="BR111" s="992"/>
      <c r="BS111" s="992"/>
      <c r="BT111" s="992"/>
      <c r="BU111" s="992"/>
      <c r="BV111" s="992">
        <v>2722587</v>
      </c>
      <c r="BW111" s="992"/>
      <c r="BX111" s="992"/>
      <c r="BY111" s="992"/>
      <c r="BZ111" s="992"/>
      <c r="CA111" s="992">
        <v>2550891</v>
      </c>
      <c r="CB111" s="992"/>
      <c r="CC111" s="992"/>
      <c r="CD111" s="992"/>
      <c r="CE111" s="992"/>
      <c r="CF111" s="986">
        <v>15.7</v>
      </c>
      <c r="CG111" s="987"/>
      <c r="CH111" s="987"/>
      <c r="CI111" s="987"/>
      <c r="CJ111" s="987"/>
      <c r="CK111" s="1017"/>
      <c r="CL111" s="1018"/>
      <c r="CM111" s="988" t="s">
        <v>428</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425</v>
      </c>
      <c r="DH111" s="992"/>
      <c r="DI111" s="992"/>
      <c r="DJ111" s="992"/>
      <c r="DK111" s="992"/>
      <c r="DL111" s="992" t="s">
        <v>429</v>
      </c>
      <c r="DM111" s="992"/>
      <c r="DN111" s="992"/>
      <c r="DO111" s="992"/>
      <c r="DP111" s="992"/>
      <c r="DQ111" s="992" t="s">
        <v>425</v>
      </c>
      <c r="DR111" s="992"/>
      <c r="DS111" s="992"/>
      <c r="DT111" s="992"/>
      <c r="DU111" s="992"/>
      <c r="DV111" s="993" t="s">
        <v>425</v>
      </c>
      <c r="DW111" s="993"/>
      <c r="DX111" s="993"/>
      <c r="DY111" s="993"/>
      <c r="DZ111" s="994"/>
    </row>
    <row r="112" spans="1:131" s="226" customFormat="1" ht="26.25" customHeight="1">
      <c r="A112" s="1024" t="s">
        <v>430</v>
      </c>
      <c r="B112" s="1025"/>
      <c r="C112" s="1022" t="s">
        <v>431</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429</v>
      </c>
      <c r="AB112" s="1031"/>
      <c r="AC112" s="1031"/>
      <c r="AD112" s="1031"/>
      <c r="AE112" s="1032"/>
      <c r="AF112" s="1033" t="s">
        <v>429</v>
      </c>
      <c r="AG112" s="1031"/>
      <c r="AH112" s="1031"/>
      <c r="AI112" s="1031"/>
      <c r="AJ112" s="1032"/>
      <c r="AK112" s="1033" t="s">
        <v>429</v>
      </c>
      <c r="AL112" s="1031"/>
      <c r="AM112" s="1031"/>
      <c r="AN112" s="1031"/>
      <c r="AO112" s="1032"/>
      <c r="AP112" s="1034" t="s">
        <v>429</v>
      </c>
      <c r="AQ112" s="1035"/>
      <c r="AR112" s="1035"/>
      <c r="AS112" s="1035"/>
      <c r="AT112" s="1036"/>
      <c r="AU112" s="972"/>
      <c r="AV112" s="973"/>
      <c r="AW112" s="973"/>
      <c r="AX112" s="973"/>
      <c r="AY112" s="973"/>
      <c r="AZ112" s="1021" t="s">
        <v>432</v>
      </c>
      <c r="BA112" s="1022"/>
      <c r="BB112" s="1022"/>
      <c r="BC112" s="1022"/>
      <c r="BD112" s="1022"/>
      <c r="BE112" s="1022"/>
      <c r="BF112" s="1022"/>
      <c r="BG112" s="1022"/>
      <c r="BH112" s="1022"/>
      <c r="BI112" s="1022"/>
      <c r="BJ112" s="1022"/>
      <c r="BK112" s="1022"/>
      <c r="BL112" s="1022"/>
      <c r="BM112" s="1022"/>
      <c r="BN112" s="1022"/>
      <c r="BO112" s="1022"/>
      <c r="BP112" s="1023"/>
      <c r="BQ112" s="991" t="s">
        <v>429</v>
      </c>
      <c r="BR112" s="992"/>
      <c r="BS112" s="992"/>
      <c r="BT112" s="992"/>
      <c r="BU112" s="992"/>
      <c r="BV112" s="992" t="s">
        <v>429</v>
      </c>
      <c r="BW112" s="992"/>
      <c r="BX112" s="992"/>
      <c r="BY112" s="992"/>
      <c r="BZ112" s="992"/>
      <c r="CA112" s="992" t="s">
        <v>429</v>
      </c>
      <c r="CB112" s="992"/>
      <c r="CC112" s="992"/>
      <c r="CD112" s="992"/>
      <c r="CE112" s="992"/>
      <c r="CF112" s="986" t="s">
        <v>429</v>
      </c>
      <c r="CG112" s="987"/>
      <c r="CH112" s="987"/>
      <c r="CI112" s="987"/>
      <c r="CJ112" s="987"/>
      <c r="CK112" s="1017"/>
      <c r="CL112" s="1018"/>
      <c r="CM112" s="988" t="s">
        <v>433</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429</v>
      </c>
      <c r="DH112" s="992"/>
      <c r="DI112" s="992"/>
      <c r="DJ112" s="992"/>
      <c r="DK112" s="992"/>
      <c r="DL112" s="992" t="s">
        <v>429</v>
      </c>
      <c r="DM112" s="992"/>
      <c r="DN112" s="992"/>
      <c r="DO112" s="992"/>
      <c r="DP112" s="992"/>
      <c r="DQ112" s="992" t="s">
        <v>429</v>
      </c>
      <c r="DR112" s="992"/>
      <c r="DS112" s="992"/>
      <c r="DT112" s="992"/>
      <c r="DU112" s="992"/>
      <c r="DV112" s="993" t="s">
        <v>429</v>
      </c>
      <c r="DW112" s="993"/>
      <c r="DX112" s="993"/>
      <c r="DY112" s="993"/>
      <c r="DZ112" s="994"/>
    </row>
    <row r="113" spans="1:130" s="226" customFormat="1" ht="26.25" customHeight="1">
      <c r="A113" s="1026"/>
      <c r="B113" s="1027"/>
      <c r="C113" s="1022" t="s">
        <v>434</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t="s">
        <v>429</v>
      </c>
      <c r="AB113" s="1006"/>
      <c r="AC113" s="1006"/>
      <c r="AD113" s="1006"/>
      <c r="AE113" s="1007"/>
      <c r="AF113" s="1008" t="s">
        <v>429</v>
      </c>
      <c r="AG113" s="1006"/>
      <c r="AH113" s="1006"/>
      <c r="AI113" s="1006"/>
      <c r="AJ113" s="1007"/>
      <c r="AK113" s="1008" t="s">
        <v>425</v>
      </c>
      <c r="AL113" s="1006"/>
      <c r="AM113" s="1006"/>
      <c r="AN113" s="1006"/>
      <c r="AO113" s="1007"/>
      <c r="AP113" s="1009" t="s">
        <v>429</v>
      </c>
      <c r="AQ113" s="1010"/>
      <c r="AR113" s="1010"/>
      <c r="AS113" s="1010"/>
      <c r="AT113" s="1011"/>
      <c r="AU113" s="972"/>
      <c r="AV113" s="973"/>
      <c r="AW113" s="973"/>
      <c r="AX113" s="973"/>
      <c r="AY113" s="973"/>
      <c r="AZ113" s="1021" t="s">
        <v>435</v>
      </c>
      <c r="BA113" s="1022"/>
      <c r="BB113" s="1022"/>
      <c r="BC113" s="1022"/>
      <c r="BD113" s="1022"/>
      <c r="BE113" s="1022"/>
      <c r="BF113" s="1022"/>
      <c r="BG113" s="1022"/>
      <c r="BH113" s="1022"/>
      <c r="BI113" s="1022"/>
      <c r="BJ113" s="1022"/>
      <c r="BK113" s="1022"/>
      <c r="BL113" s="1022"/>
      <c r="BM113" s="1022"/>
      <c r="BN113" s="1022"/>
      <c r="BO113" s="1022"/>
      <c r="BP113" s="1023"/>
      <c r="BQ113" s="991">
        <v>6676009</v>
      </c>
      <c r="BR113" s="992"/>
      <c r="BS113" s="992"/>
      <c r="BT113" s="992"/>
      <c r="BU113" s="992"/>
      <c r="BV113" s="992">
        <v>6625269</v>
      </c>
      <c r="BW113" s="992"/>
      <c r="BX113" s="992"/>
      <c r="BY113" s="992"/>
      <c r="BZ113" s="992"/>
      <c r="CA113" s="992">
        <v>6448482</v>
      </c>
      <c r="CB113" s="992"/>
      <c r="CC113" s="992"/>
      <c r="CD113" s="992"/>
      <c r="CE113" s="992"/>
      <c r="CF113" s="986">
        <v>39.799999999999997</v>
      </c>
      <c r="CG113" s="987"/>
      <c r="CH113" s="987"/>
      <c r="CI113" s="987"/>
      <c r="CJ113" s="987"/>
      <c r="CK113" s="1017"/>
      <c r="CL113" s="1018"/>
      <c r="CM113" s="988" t="s">
        <v>436</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429</v>
      </c>
      <c r="DH113" s="1031"/>
      <c r="DI113" s="1031"/>
      <c r="DJ113" s="1031"/>
      <c r="DK113" s="1032"/>
      <c r="DL113" s="1033" t="s">
        <v>429</v>
      </c>
      <c r="DM113" s="1031"/>
      <c r="DN113" s="1031"/>
      <c r="DO113" s="1031"/>
      <c r="DP113" s="1032"/>
      <c r="DQ113" s="1033" t="s">
        <v>429</v>
      </c>
      <c r="DR113" s="1031"/>
      <c r="DS113" s="1031"/>
      <c r="DT113" s="1031"/>
      <c r="DU113" s="1032"/>
      <c r="DV113" s="1034" t="s">
        <v>429</v>
      </c>
      <c r="DW113" s="1035"/>
      <c r="DX113" s="1035"/>
      <c r="DY113" s="1035"/>
      <c r="DZ113" s="1036"/>
    </row>
    <row r="114" spans="1:130" s="226" customFormat="1" ht="26.25" customHeight="1">
      <c r="A114" s="1026"/>
      <c r="B114" s="1027"/>
      <c r="C114" s="1022" t="s">
        <v>437</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714808</v>
      </c>
      <c r="AB114" s="1031"/>
      <c r="AC114" s="1031"/>
      <c r="AD114" s="1031"/>
      <c r="AE114" s="1032"/>
      <c r="AF114" s="1033">
        <v>719387</v>
      </c>
      <c r="AG114" s="1031"/>
      <c r="AH114" s="1031"/>
      <c r="AI114" s="1031"/>
      <c r="AJ114" s="1032"/>
      <c r="AK114" s="1033">
        <v>597634</v>
      </c>
      <c r="AL114" s="1031"/>
      <c r="AM114" s="1031"/>
      <c r="AN114" s="1031"/>
      <c r="AO114" s="1032"/>
      <c r="AP114" s="1034">
        <v>3.7</v>
      </c>
      <c r="AQ114" s="1035"/>
      <c r="AR114" s="1035"/>
      <c r="AS114" s="1035"/>
      <c r="AT114" s="1036"/>
      <c r="AU114" s="972"/>
      <c r="AV114" s="973"/>
      <c r="AW114" s="973"/>
      <c r="AX114" s="973"/>
      <c r="AY114" s="973"/>
      <c r="AZ114" s="1021" t="s">
        <v>438</v>
      </c>
      <c r="BA114" s="1022"/>
      <c r="BB114" s="1022"/>
      <c r="BC114" s="1022"/>
      <c r="BD114" s="1022"/>
      <c r="BE114" s="1022"/>
      <c r="BF114" s="1022"/>
      <c r="BG114" s="1022"/>
      <c r="BH114" s="1022"/>
      <c r="BI114" s="1022"/>
      <c r="BJ114" s="1022"/>
      <c r="BK114" s="1022"/>
      <c r="BL114" s="1022"/>
      <c r="BM114" s="1022"/>
      <c r="BN114" s="1022"/>
      <c r="BO114" s="1022"/>
      <c r="BP114" s="1023"/>
      <c r="BQ114" s="991">
        <v>3626606</v>
      </c>
      <c r="BR114" s="992"/>
      <c r="BS114" s="992"/>
      <c r="BT114" s="992"/>
      <c r="BU114" s="992"/>
      <c r="BV114" s="992">
        <v>3561031</v>
      </c>
      <c r="BW114" s="992"/>
      <c r="BX114" s="992"/>
      <c r="BY114" s="992"/>
      <c r="BZ114" s="992"/>
      <c r="CA114" s="992">
        <v>3477890</v>
      </c>
      <c r="CB114" s="992"/>
      <c r="CC114" s="992"/>
      <c r="CD114" s="992"/>
      <c r="CE114" s="992"/>
      <c r="CF114" s="986">
        <v>21.5</v>
      </c>
      <c r="CG114" s="987"/>
      <c r="CH114" s="987"/>
      <c r="CI114" s="987"/>
      <c r="CJ114" s="987"/>
      <c r="CK114" s="1017"/>
      <c r="CL114" s="1018"/>
      <c r="CM114" s="988" t="s">
        <v>439</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429</v>
      </c>
      <c r="DH114" s="1031"/>
      <c r="DI114" s="1031"/>
      <c r="DJ114" s="1031"/>
      <c r="DK114" s="1032"/>
      <c r="DL114" s="1033" t="s">
        <v>425</v>
      </c>
      <c r="DM114" s="1031"/>
      <c r="DN114" s="1031"/>
      <c r="DO114" s="1031"/>
      <c r="DP114" s="1032"/>
      <c r="DQ114" s="1033" t="s">
        <v>429</v>
      </c>
      <c r="DR114" s="1031"/>
      <c r="DS114" s="1031"/>
      <c r="DT114" s="1031"/>
      <c r="DU114" s="1032"/>
      <c r="DV114" s="1034" t="s">
        <v>429</v>
      </c>
      <c r="DW114" s="1035"/>
      <c r="DX114" s="1035"/>
      <c r="DY114" s="1035"/>
      <c r="DZ114" s="1036"/>
    </row>
    <row r="115" spans="1:130" s="226" customFormat="1" ht="26.25" customHeight="1">
      <c r="A115" s="1026"/>
      <c r="B115" s="1027"/>
      <c r="C115" s="1022" t="s">
        <v>440</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t="s">
        <v>429</v>
      </c>
      <c r="AB115" s="1006"/>
      <c r="AC115" s="1006"/>
      <c r="AD115" s="1006"/>
      <c r="AE115" s="1007"/>
      <c r="AF115" s="1008" t="s">
        <v>429</v>
      </c>
      <c r="AG115" s="1006"/>
      <c r="AH115" s="1006"/>
      <c r="AI115" s="1006"/>
      <c r="AJ115" s="1007"/>
      <c r="AK115" s="1008" t="s">
        <v>429</v>
      </c>
      <c r="AL115" s="1006"/>
      <c r="AM115" s="1006"/>
      <c r="AN115" s="1006"/>
      <c r="AO115" s="1007"/>
      <c r="AP115" s="1009" t="s">
        <v>429</v>
      </c>
      <c r="AQ115" s="1010"/>
      <c r="AR115" s="1010"/>
      <c r="AS115" s="1010"/>
      <c r="AT115" s="1011"/>
      <c r="AU115" s="972"/>
      <c r="AV115" s="973"/>
      <c r="AW115" s="973"/>
      <c r="AX115" s="973"/>
      <c r="AY115" s="973"/>
      <c r="AZ115" s="1021" t="s">
        <v>441</v>
      </c>
      <c r="BA115" s="1022"/>
      <c r="BB115" s="1022"/>
      <c r="BC115" s="1022"/>
      <c r="BD115" s="1022"/>
      <c r="BE115" s="1022"/>
      <c r="BF115" s="1022"/>
      <c r="BG115" s="1022"/>
      <c r="BH115" s="1022"/>
      <c r="BI115" s="1022"/>
      <c r="BJ115" s="1022"/>
      <c r="BK115" s="1022"/>
      <c r="BL115" s="1022"/>
      <c r="BM115" s="1022"/>
      <c r="BN115" s="1022"/>
      <c r="BO115" s="1022"/>
      <c r="BP115" s="1023"/>
      <c r="BQ115" s="991">
        <v>208</v>
      </c>
      <c r="BR115" s="992"/>
      <c r="BS115" s="992"/>
      <c r="BT115" s="992"/>
      <c r="BU115" s="992"/>
      <c r="BV115" s="992">
        <v>246</v>
      </c>
      <c r="BW115" s="992"/>
      <c r="BX115" s="992"/>
      <c r="BY115" s="992"/>
      <c r="BZ115" s="992"/>
      <c r="CA115" s="992">
        <v>241</v>
      </c>
      <c r="CB115" s="992"/>
      <c r="CC115" s="992"/>
      <c r="CD115" s="992"/>
      <c r="CE115" s="992"/>
      <c r="CF115" s="986">
        <v>0</v>
      </c>
      <c r="CG115" s="987"/>
      <c r="CH115" s="987"/>
      <c r="CI115" s="987"/>
      <c r="CJ115" s="987"/>
      <c r="CK115" s="1017"/>
      <c r="CL115" s="1018"/>
      <c r="CM115" s="1021" t="s">
        <v>442</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v>3061534</v>
      </c>
      <c r="DH115" s="1031"/>
      <c r="DI115" s="1031"/>
      <c r="DJ115" s="1031"/>
      <c r="DK115" s="1032"/>
      <c r="DL115" s="1033">
        <v>2722587</v>
      </c>
      <c r="DM115" s="1031"/>
      <c r="DN115" s="1031"/>
      <c r="DO115" s="1031"/>
      <c r="DP115" s="1032"/>
      <c r="DQ115" s="1033">
        <v>2550891</v>
      </c>
      <c r="DR115" s="1031"/>
      <c r="DS115" s="1031"/>
      <c r="DT115" s="1031"/>
      <c r="DU115" s="1032"/>
      <c r="DV115" s="1034">
        <v>15.7</v>
      </c>
      <c r="DW115" s="1035"/>
      <c r="DX115" s="1035"/>
      <c r="DY115" s="1035"/>
      <c r="DZ115" s="1036"/>
    </row>
    <row r="116" spans="1:130" s="226" customFormat="1" ht="26.25" customHeight="1">
      <c r="A116" s="1028"/>
      <c r="B116" s="1029"/>
      <c r="C116" s="1037" t="s">
        <v>443</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429</v>
      </c>
      <c r="AB116" s="1031"/>
      <c r="AC116" s="1031"/>
      <c r="AD116" s="1031"/>
      <c r="AE116" s="1032"/>
      <c r="AF116" s="1033" t="s">
        <v>429</v>
      </c>
      <c r="AG116" s="1031"/>
      <c r="AH116" s="1031"/>
      <c r="AI116" s="1031"/>
      <c r="AJ116" s="1032"/>
      <c r="AK116" s="1033" t="s">
        <v>429</v>
      </c>
      <c r="AL116" s="1031"/>
      <c r="AM116" s="1031"/>
      <c r="AN116" s="1031"/>
      <c r="AO116" s="1032"/>
      <c r="AP116" s="1034" t="s">
        <v>429</v>
      </c>
      <c r="AQ116" s="1035"/>
      <c r="AR116" s="1035"/>
      <c r="AS116" s="1035"/>
      <c r="AT116" s="1036"/>
      <c r="AU116" s="972"/>
      <c r="AV116" s="973"/>
      <c r="AW116" s="973"/>
      <c r="AX116" s="973"/>
      <c r="AY116" s="973"/>
      <c r="AZ116" s="1039" t="s">
        <v>444</v>
      </c>
      <c r="BA116" s="1040"/>
      <c r="BB116" s="1040"/>
      <c r="BC116" s="1040"/>
      <c r="BD116" s="1040"/>
      <c r="BE116" s="1040"/>
      <c r="BF116" s="1040"/>
      <c r="BG116" s="1040"/>
      <c r="BH116" s="1040"/>
      <c r="BI116" s="1040"/>
      <c r="BJ116" s="1040"/>
      <c r="BK116" s="1040"/>
      <c r="BL116" s="1040"/>
      <c r="BM116" s="1040"/>
      <c r="BN116" s="1040"/>
      <c r="BO116" s="1040"/>
      <c r="BP116" s="1041"/>
      <c r="BQ116" s="991" t="s">
        <v>429</v>
      </c>
      <c r="BR116" s="992"/>
      <c r="BS116" s="992"/>
      <c r="BT116" s="992"/>
      <c r="BU116" s="992"/>
      <c r="BV116" s="992" t="s">
        <v>429</v>
      </c>
      <c r="BW116" s="992"/>
      <c r="BX116" s="992"/>
      <c r="BY116" s="992"/>
      <c r="BZ116" s="992"/>
      <c r="CA116" s="992" t="s">
        <v>429</v>
      </c>
      <c r="CB116" s="992"/>
      <c r="CC116" s="992"/>
      <c r="CD116" s="992"/>
      <c r="CE116" s="992"/>
      <c r="CF116" s="986" t="s">
        <v>429</v>
      </c>
      <c r="CG116" s="987"/>
      <c r="CH116" s="987"/>
      <c r="CI116" s="987"/>
      <c r="CJ116" s="987"/>
      <c r="CK116" s="1017"/>
      <c r="CL116" s="1018"/>
      <c r="CM116" s="988" t="s">
        <v>445</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429</v>
      </c>
      <c r="DH116" s="1031"/>
      <c r="DI116" s="1031"/>
      <c r="DJ116" s="1031"/>
      <c r="DK116" s="1032"/>
      <c r="DL116" s="1033" t="s">
        <v>429</v>
      </c>
      <c r="DM116" s="1031"/>
      <c r="DN116" s="1031"/>
      <c r="DO116" s="1031"/>
      <c r="DP116" s="1032"/>
      <c r="DQ116" s="1033" t="s">
        <v>429</v>
      </c>
      <c r="DR116" s="1031"/>
      <c r="DS116" s="1031"/>
      <c r="DT116" s="1031"/>
      <c r="DU116" s="1032"/>
      <c r="DV116" s="1034" t="s">
        <v>429</v>
      </c>
      <c r="DW116" s="1035"/>
      <c r="DX116" s="1035"/>
      <c r="DY116" s="1035"/>
      <c r="DZ116" s="1036"/>
    </row>
    <row r="117" spans="1:130" s="226" customFormat="1" ht="26.25" customHeight="1">
      <c r="A117" s="976" t="s">
        <v>181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446</v>
      </c>
      <c r="Z117" s="958"/>
      <c r="AA117" s="1048">
        <v>3123905</v>
      </c>
      <c r="AB117" s="1049"/>
      <c r="AC117" s="1049"/>
      <c r="AD117" s="1049"/>
      <c r="AE117" s="1050"/>
      <c r="AF117" s="1051">
        <v>3307520</v>
      </c>
      <c r="AG117" s="1049"/>
      <c r="AH117" s="1049"/>
      <c r="AI117" s="1049"/>
      <c r="AJ117" s="1050"/>
      <c r="AK117" s="1051">
        <v>3368026</v>
      </c>
      <c r="AL117" s="1049"/>
      <c r="AM117" s="1049"/>
      <c r="AN117" s="1049"/>
      <c r="AO117" s="1050"/>
      <c r="AP117" s="1052"/>
      <c r="AQ117" s="1053"/>
      <c r="AR117" s="1053"/>
      <c r="AS117" s="1053"/>
      <c r="AT117" s="1054"/>
      <c r="AU117" s="972"/>
      <c r="AV117" s="973"/>
      <c r="AW117" s="973"/>
      <c r="AX117" s="973"/>
      <c r="AY117" s="973"/>
      <c r="AZ117" s="1039" t="s">
        <v>447</v>
      </c>
      <c r="BA117" s="1040"/>
      <c r="BB117" s="1040"/>
      <c r="BC117" s="1040"/>
      <c r="BD117" s="1040"/>
      <c r="BE117" s="1040"/>
      <c r="BF117" s="1040"/>
      <c r="BG117" s="1040"/>
      <c r="BH117" s="1040"/>
      <c r="BI117" s="1040"/>
      <c r="BJ117" s="1040"/>
      <c r="BK117" s="1040"/>
      <c r="BL117" s="1040"/>
      <c r="BM117" s="1040"/>
      <c r="BN117" s="1040"/>
      <c r="BO117" s="1040"/>
      <c r="BP117" s="1041"/>
      <c r="BQ117" s="991" t="s">
        <v>448</v>
      </c>
      <c r="BR117" s="992"/>
      <c r="BS117" s="992"/>
      <c r="BT117" s="992"/>
      <c r="BU117" s="992"/>
      <c r="BV117" s="992" t="s">
        <v>448</v>
      </c>
      <c r="BW117" s="992"/>
      <c r="BX117" s="992"/>
      <c r="BY117" s="992"/>
      <c r="BZ117" s="992"/>
      <c r="CA117" s="992" t="s">
        <v>448</v>
      </c>
      <c r="CB117" s="992"/>
      <c r="CC117" s="992"/>
      <c r="CD117" s="992"/>
      <c r="CE117" s="992"/>
      <c r="CF117" s="986" t="s">
        <v>448</v>
      </c>
      <c r="CG117" s="987"/>
      <c r="CH117" s="987"/>
      <c r="CI117" s="987"/>
      <c r="CJ117" s="987"/>
      <c r="CK117" s="1017"/>
      <c r="CL117" s="1018"/>
      <c r="CM117" s="988" t="s">
        <v>449</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448</v>
      </c>
      <c r="DH117" s="1031"/>
      <c r="DI117" s="1031"/>
      <c r="DJ117" s="1031"/>
      <c r="DK117" s="1032"/>
      <c r="DL117" s="1033" t="s">
        <v>448</v>
      </c>
      <c r="DM117" s="1031"/>
      <c r="DN117" s="1031"/>
      <c r="DO117" s="1031"/>
      <c r="DP117" s="1032"/>
      <c r="DQ117" s="1033" t="s">
        <v>448</v>
      </c>
      <c r="DR117" s="1031"/>
      <c r="DS117" s="1031"/>
      <c r="DT117" s="1031"/>
      <c r="DU117" s="1032"/>
      <c r="DV117" s="1034" t="s">
        <v>448</v>
      </c>
      <c r="DW117" s="1035"/>
      <c r="DX117" s="1035"/>
      <c r="DY117" s="1035"/>
      <c r="DZ117" s="1036"/>
    </row>
    <row r="118" spans="1:130" s="226" customFormat="1" ht="26.25" customHeight="1">
      <c r="A118" s="976" t="s">
        <v>420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418</v>
      </c>
      <c r="AB118" s="957"/>
      <c r="AC118" s="957"/>
      <c r="AD118" s="957"/>
      <c r="AE118" s="958"/>
      <c r="AF118" s="956" t="s">
        <v>299</v>
      </c>
      <c r="AG118" s="957"/>
      <c r="AH118" s="957"/>
      <c r="AI118" s="957"/>
      <c r="AJ118" s="958"/>
      <c r="AK118" s="956" t="s">
        <v>298</v>
      </c>
      <c r="AL118" s="957"/>
      <c r="AM118" s="957"/>
      <c r="AN118" s="957"/>
      <c r="AO118" s="958"/>
      <c r="AP118" s="1043" t="s">
        <v>419</v>
      </c>
      <c r="AQ118" s="1044"/>
      <c r="AR118" s="1044"/>
      <c r="AS118" s="1044"/>
      <c r="AT118" s="1045"/>
      <c r="AU118" s="972"/>
      <c r="AV118" s="973"/>
      <c r="AW118" s="973"/>
      <c r="AX118" s="973"/>
      <c r="AY118" s="973"/>
      <c r="AZ118" s="1046" t="s">
        <v>450</v>
      </c>
      <c r="BA118" s="1037"/>
      <c r="BB118" s="1037"/>
      <c r="BC118" s="1037"/>
      <c r="BD118" s="1037"/>
      <c r="BE118" s="1037"/>
      <c r="BF118" s="1037"/>
      <c r="BG118" s="1037"/>
      <c r="BH118" s="1037"/>
      <c r="BI118" s="1037"/>
      <c r="BJ118" s="1037"/>
      <c r="BK118" s="1037"/>
      <c r="BL118" s="1037"/>
      <c r="BM118" s="1037"/>
      <c r="BN118" s="1037"/>
      <c r="BO118" s="1037"/>
      <c r="BP118" s="1038"/>
      <c r="BQ118" s="1069" t="s">
        <v>448</v>
      </c>
      <c r="BR118" s="1070"/>
      <c r="BS118" s="1070"/>
      <c r="BT118" s="1070"/>
      <c r="BU118" s="1070"/>
      <c r="BV118" s="1070" t="s">
        <v>448</v>
      </c>
      <c r="BW118" s="1070"/>
      <c r="BX118" s="1070"/>
      <c r="BY118" s="1070"/>
      <c r="BZ118" s="1070"/>
      <c r="CA118" s="1070" t="s">
        <v>448</v>
      </c>
      <c r="CB118" s="1070"/>
      <c r="CC118" s="1070"/>
      <c r="CD118" s="1070"/>
      <c r="CE118" s="1070"/>
      <c r="CF118" s="986" t="s">
        <v>448</v>
      </c>
      <c r="CG118" s="987"/>
      <c r="CH118" s="987"/>
      <c r="CI118" s="987"/>
      <c r="CJ118" s="987"/>
      <c r="CK118" s="1017"/>
      <c r="CL118" s="1018"/>
      <c r="CM118" s="988" t="s">
        <v>451</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448</v>
      </c>
      <c r="DH118" s="1031"/>
      <c r="DI118" s="1031"/>
      <c r="DJ118" s="1031"/>
      <c r="DK118" s="1032"/>
      <c r="DL118" s="1033" t="s">
        <v>448</v>
      </c>
      <c r="DM118" s="1031"/>
      <c r="DN118" s="1031"/>
      <c r="DO118" s="1031"/>
      <c r="DP118" s="1032"/>
      <c r="DQ118" s="1033" t="s">
        <v>448</v>
      </c>
      <c r="DR118" s="1031"/>
      <c r="DS118" s="1031"/>
      <c r="DT118" s="1031"/>
      <c r="DU118" s="1032"/>
      <c r="DV118" s="1034" t="s">
        <v>448</v>
      </c>
      <c r="DW118" s="1035"/>
      <c r="DX118" s="1035"/>
      <c r="DY118" s="1035"/>
      <c r="DZ118" s="1036"/>
    </row>
    <row r="119" spans="1:130" s="226" customFormat="1" ht="26.25" customHeight="1">
      <c r="A119" s="1130" t="s">
        <v>423</v>
      </c>
      <c r="B119" s="1016"/>
      <c r="C119" s="995" t="s">
        <v>424</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448</v>
      </c>
      <c r="AB119" s="964"/>
      <c r="AC119" s="964"/>
      <c r="AD119" s="964"/>
      <c r="AE119" s="965"/>
      <c r="AF119" s="966" t="s">
        <v>448</v>
      </c>
      <c r="AG119" s="964"/>
      <c r="AH119" s="964"/>
      <c r="AI119" s="964"/>
      <c r="AJ119" s="965"/>
      <c r="AK119" s="966" t="s">
        <v>448</v>
      </c>
      <c r="AL119" s="964"/>
      <c r="AM119" s="964"/>
      <c r="AN119" s="964"/>
      <c r="AO119" s="965"/>
      <c r="AP119" s="967" t="s">
        <v>448</v>
      </c>
      <c r="AQ119" s="968"/>
      <c r="AR119" s="968"/>
      <c r="AS119" s="968"/>
      <c r="AT119" s="969"/>
      <c r="AU119" s="974"/>
      <c r="AV119" s="975"/>
      <c r="AW119" s="975"/>
      <c r="AX119" s="975"/>
      <c r="AY119" s="975"/>
      <c r="AZ119" s="257" t="s">
        <v>181</v>
      </c>
      <c r="BA119" s="257"/>
      <c r="BB119" s="257"/>
      <c r="BC119" s="257"/>
      <c r="BD119" s="257"/>
      <c r="BE119" s="257"/>
      <c r="BF119" s="257"/>
      <c r="BG119" s="257"/>
      <c r="BH119" s="257"/>
      <c r="BI119" s="257"/>
      <c r="BJ119" s="257"/>
      <c r="BK119" s="257"/>
      <c r="BL119" s="257"/>
      <c r="BM119" s="257"/>
      <c r="BN119" s="257"/>
      <c r="BO119" s="1047" t="s">
        <v>452</v>
      </c>
      <c r="BP119" s="1078"/>
      <c r="BQ119" s="1069">
        <v>43893144</v>
      </c>
      <c r="BR119" s="1070"/>
      <c r="BS119" s="1070"/>
      <c r="BT119" s="1070"/>
      <c r="BU119" s="1070"/>
      <c r="BV119" s="1070">
        <v>44020972</v>
      </c>
      <c r="BW119" s="1070"/>
      <c r="BX119" s="1070"/>
      <c r="BY119" s="1070"/>
      <c r="BZ119" s="1070"/>
      <c r="CA119" s="1070">
        <v>43106882</v>
      </c>
      <c r="CB119" s="1070"/>
      <c r="CC119" s="1070"/>
      <c r="CD119" s="1070"/>
      <c r="CE119" s="1070"/>
      <c r="CF119" s="1071"/>
      <c r="CG119" s="1072"/>
      <c r="CH119" s="1072"/>
      <c r="CI119" s="1072"/>
      <c r="CJ119" s="1073"/>
      <c r="CK119" s="1019"/>
      <c r="CL119" s="1020"/>
      <c r="CM119" s="1074" t="s">
        <v>453</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454</v>
      </c>
      <c r="DH119" s="1056"/>
      <c r="DI119" s="1056"/>
      <c r="DJ119" s="1056"/>
      <c r="DK119" s="1057"/>
      <c r="DL119" s="1055" t="s">
        <v>454</v>
      </c>
      <c r="DM119" s="1056"/>
      <c r="DN119" s="1056"/>
      <c r="DO119" s="1056"/>
      <c r="DP119" s="1057"/>
      <c r="DQ119" s="1055" t="s">
        <v>454</v>
      </c>
      <c r="DR119" s="1056"/>
      <c r="DS119" s="1056"/>
      <c r="DT119" s="1056"/>
      <c r="DU119" s="1057"/>
      <c r="DV119" s="1058" t="s">
        <v>454</v>
      </c>
      <c r="DW119" s="1059"/>
      <c r="DX119" s="1059"/>
      <c r="DY119" s="1059"/>
      <c r="DZ119" s="1060"/>
    </row>
    <row r="120" spans="1:130" s="226" customFormat="1" ht="26.25" customHeight="1">
      <c r="A120" s="1131"/>
      <c r="B120" s="1018"/>
      <c r="C120" s="988" t="s">
        <v>428</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454</v>
      </c>
      <c r="AB120" s="1031"/>
      <c r="AC120" s="1031"/>
      <c r="AD120" s="1031"/>
      <c r="AE120" s="1032"/>
      <c r="AF120" s="1033" t="s">
        <v>454</v>
      </c>
      <c r="AG120" s="1031"/>
      <c r="AH120" s="1031"/>
      <c r="AI120" s="1031"/>
      <c r="AJ120" s="1032"/>
      <c r="AK120" s="1033" t="s">
        <v>454</v>
      </c>
      <c r="AL120" s="1031"/>
      <c r="AM120" s="1031"/>
      <c r="AN120" s="1031"/>
      <c r="AO120" s="1032"/>
      <c r="AP120" s="1034" t="s">
        <v>454</v>
      </c>
      <c r="AQ120" s="1035"/>
      <c r="AR120" s="1035"/>
      <c r="AS120" s="1035"/>
      <c r="AT120" s="1036"/>
      <c r="AU120" s="1061" t="s">
        <v>455</v>
      </c>
      <c r="AV120" s="1062"/>
      <c r="AW120" s="1062"/>
      <c r="AX120" s="1062"/>
      <c r="AY120" s="1063"/>
      <c r="AZ120" s="1012" t="s">
        <v>456</v>
      </c>
      <c r="BA120" s="961"/>
      <c r="BB120" s="961"/>
      <c r="BC120" s="961"/>
      <c r="BD120" s="961"/>
      <c r="BE120" s="961"/>
      <c r="BF120" s="961"/>
      <c r="BG120" s="961"/>
      <c r="BH120" s="961"/>
      <c r="BI120" s="961"/>
      <c r="BJ120" s="961"/>
      <c r="BK120" s="961"/>
      <c r="BL120" s="961"/>
      <c r="BM120" s="961"/>
      <c r="BN120" s="961"/>
      <c r="BO120" s="961"/>
      <c r="BP120" s="962"/>
      <c r="BQ120" s="998">
        <v>6813994</v>
      </c>
      <c r="BR120" s="999"/>
      <c r="BS120" s="999"/>
      <c r="BT120" s="999"/>
      <c r="BU120" s="999"/>
      <c r="BV120" s="999">
        <v>7244240</v>
      </c>
      <c r="BW120" s="999"/>
      <c r="BX120" s="999"/>
      <c r="BY120" s="999"/>
      <c r="BZ120" s="999"/>
      <c r="CA120" s="999">
        <v>6597762</v>
      </c>
      <c r="CB120" s="999"/>
      <c r="CC120" s="999"/>
      <c r="CD120" s="999"/>
      <c r="CE120" s="999"/>
      <c r="CF120" s="1013">
        <v>40.700000000000003</v>
      </c>
      <c r="CG120" s="1014"/>
      <c r="CH120" s="1014"/>
      <c r="CI120" s="1014"/>
      <c r="CJ120" s="1014"/>
      <c r="CK120" s="1079" t="s">
        <v>457</v>
      </c>
      <c r="CL120" s="1080"/>
      <c r="CM120" s="1080"/>
      <c r="CN120" s="1080"/>
      <c r="CO120" s="1081"/>
      <c r="CP120" s="1087"/>
      <c r="CQ120" s="1088"/>
      <c r="CR120" s="1088"/>
      <c r="CS120" s="1088"/>
      <c r="CT120" s="1088"/>
      <c r="CU120" s="1088"/>
      <c r="CV120" s="1088"/>
      <c r="CW120" s="1088"/>
      <c r="CX120" s="1088"/>
      <c r="CY120" s="1088"/>
      <c r="CZ120" s="1088"/>
      <c r="DA120" s="1088"/>
      <c r="DB120" s="1088"/>
      <c r="DC120" s="1088"/>
      <c r="DD120" s="1088"/>
      <c r="DE120" s="1088"/>
      <c r="DF120" s="1089"/>
      <c r="DG120" s="998"/>
      <c r="DH120" s="999"/>
      <c r="DI120" s="999"/>
      <c r="DJ120" s="999"/>
      <c r="DK120" s="999"/>
      <c r="DL120" s="999"/>
      <c r="DM120" s="999"/>
      <c r="DN120" s="999"/>
      <c r="DO120" s="999"/>
      <c r="DP120" s="999"/>
      <c r="DQ120" s="999"/>
      <c r="DR120" s="999"/>
      <c r="DS120" s="999"/>
      <c r="DT120" s="999"/>
      <c r="DU120" s="999"/>
      <c r="DV120" s="1000"/>
      <c r="DW120" s="1000"/>
      <c r="DX120" s="1000"/>
      <c r="DY120" s="1000"/>
      <c r="DZ120" s="1001"/>
    </row>
    <row r="121" spans="1:130" s="226" customFormat="1" ht="26.25" customHeight="1">
      <c r="A121" s="1131"/>
      <c r="B121" s="1018"/>
      <c r="C121" s="1039" t="s">
        <v>458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454</v>
      </c>
      <c r="AB121" s="1031"/>
      <c r="AC121" s="1031"/>
      <c r="AD121" s="1031"/>
      <c r="AE121" s="1032"/>
      <c r="AF121" s="1033" t="s">
        <v>454</v>
      </c>
      <c r="AG121" s="1031"/>
      <c r="AH121" s="1031"/>
      <c r="AI121" s="1031"/>
      <c r="AJ121" s="1032"/>
      <c r="AK121" s="1033" t="s">
        <v>454</v>
      </c>
      <c r="AL121" s="1031"/>
      <c r="AM121" s="1031"/>
      <c r="AN121" s="1031"/>
      <c r="AO121" s="1032"/>
      <c r="AP121" s="1034" t="s">
        <v>454</v>
      </c>
      <c r="AQ121" s="1035"/>
      <c r="AR121" s="1035"/>
      <c r="AS121" s="1035"/>
      <c r="AT121" s="1036"/>
      <c r="AU121" s="1064"/>
      <c r="AV121" s="1065"/>
      <c r="AW121" s="1065"/>
      <c r="AX121" s="1065"/>
      <c r="AY121" s="1066"/>
      <c r="AZ121" s="1021" t="s">
        <v>459</v>
      </c>
      <c r="BA121" s="1022"/>
      <c r="BB121" s="1022"/>
      <c r="BC121" s="1022"/>
      <c r="BD121" s="1022"/>
      <c r="BE121" s="1022"/>
      <c r="BF121" s="1022"/>
      <c r="BG121" s="1022"/>
      <c r="BH121" s="1022"/>
      <c r="BI121" s="1022"/>
      <c r="BJ121" s="1022"/>
      <c r="BK121" s="1022"/>
      <c r="BL121" s="1022"/>
      <c r="BM121" s="1022"/>
      <c r="BN121" s="1022"/>
      <c r="BO121" s="1022"/>
      <c r="BP121" s="1023"/>
      <c r="BQ121" s="991">
        <v>4994440</v>
      </c>
      <c r="BR121" s="992"/>
      <c r="BS121" s="992"/>
      <c r="BT121" s="992"/>
      <c r="BU121" s="992"/>
      <c r="BV121" s="992">
        <v>4972263</v>
      </c>
      <c r="BW121" s="992"/>
      <c r="BX121" s="992"/>
      <c r="BY121" s="992"/>
      <c r="BZ121" s="992"/>
      <c r="CA121" s="992">
        <v>5046717</v>
      </c>
      <c r="CB121" s="992"/>
      <c r="CC121" s="992"/>
      <c r="CD121" s="992"/>
      <c r="CE121" s="992"/>
      <c r="CF121" s="986">
        <v>31.1</v>
      </c>
      <c r="CG121" s="987"/>
      <c r="CH121" s="987"/>
      <c r="CI121" s="987"/>
      <c r="CJ121" s="987"/>
      <c r="CK121" s="1082"/>
      <c r="CL121" s="1083"/>
      <c r="CM121" s="1083"/>
      <c r="CN121" s="1083"/>
      <c r="CO121" s="1084"/>
      <c r="CP121" s="1092"/>
      <c r="CQ121" s="1093"/>
      <c r="CR121" s="1093"/>
      <c r="CS121" s="1093"/>
      <c r="CT121" s="1093"/>
      <c r="CU121" s="1093"/>
      <c r="CV121" s="1093"/>
      <c r="CW121" s="1093"/>
      <c r="CX121" s="1093"/>
      <c r="CY121" s="1093"/>
      <c r="CZ121" s="1093"/>
      <c r="DA121" s="1093"/>
      <c r="DB121" s="1093"/>
      <c r="DC121" s="1093"/>
      <c r="DD121" s="1093"/>
      <c r="DE121" s="1093"/>
      <c r="DF121" s="1094"/>
      <c r="DG121" s="991"/>
      <c r="DH121" s="992"/>
      <c r="DI121" s="992"/>
      <c r="DJ121" s="992"/>
      <c r="DK121" s="992"/>
      <c r="DL121" s="992"/>
      <c r="DM121" s="992"/>
      <c r="DN121" s="992"/>
      <c r="DO121" s="992"/>
      <c r="DP121" s="992"/>
      <c r="DQ121" s="992"/>
      <c r="DR121" s="992"/>
      <c r="DS121" s="992"/>
      <c r="DT121" s="992"/>
      <c r="DU121" s="992"/>
      <c r="DV121" s="993"/>
      <c r="DW121" s="993"/>
      <c r="DX121" s="993"/>
      <c r="DY121" s="993"/>
      <c r="DZ121" s="994"/>
    </row>
    <row r="122" spans="1:130" s="226" customFormat="1" ht="26.25" customHeight="1">
      <c r="A122" s="1131"/>
      <c r="B122" s="1018"/>
      <c r="C122" s="988" t="s">
        <v>439</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454</v>
      </c>
      <c r="AB122" s="1031"/>
      <c r="AC122" s="1031"/>
      <c r="AD122" s="1031"/>
      <c r="AE122" s="1032"/>
      <c r="AF122" s="1033" t="s">
        <v>454</v>
      </c>
      <c r="AG122" s="1031"/>
      <c r="AH122" s="1031"/>
      <c r="AI122" s="1031"/>
      <c r="AJ122" s="1032"/>
      <c r="AK122" s="1033" t="s">
        <v>454</v>
      </c>
      <c r="AL122" s="1031"/>
      <c r="AM122" s="1031"/>
      <c r="AN122" s="1031"/>
      <c r="AO122" s="1032"/>
      <c r="AP122" s="1034" t="s">
        <v>454</v>
      </c>
      <c r="AQ122" s="1035"/>
      <c r="AR122" s="1035"/>
      <c r="AS122" s="1035"/>
      <c r="AT122" s="1036"/>
      <c r="AU122" s="1064"/>
      <c r="AV122" s="1065"/>
      <c r="AW122" s="1065"/>
      <c r="AX122" s="1065"/>
      <c r="AY122" s="1066"/>
      <c r="AZ122" s="1046" t="s">
        <v>460</v>
      </c>
      <c r="BA122" s="1037"/>
      <c r="BB122" s="1037"/>
      <c r="BC122" s="1037"/>
      <c r="BD122" s="1037"/>
      <c r="BE122" s="1037"/>
      <c r="BF122" s="1037"/>
      <c r="BG122" s="1037"/>
      <c r="BH122" s="1037"/>
      <c r="BI122" s="1037"/>
      <c r="BJ122" s="1037"/>
      <c r="BK122" s="1037"/>
      <c r="BL122" s="1037"/>
      <c r="BM122" s="1037"/>
      <c r="BN122" s="1037"/>
      <c r="BO122" s="1037"/>
      <c r="BP122" s="1038"/>
      <c r="BQ122" s="1069">
        <v>24460684</v>
      </c>
      <c r="BR122" s="1070"/>
      <c r="BS122" s="1070"/>
      <c r="BT122" s="1070"/>
      <c r="BU122" s="1070"/>
      <c r="BV122" s="1070">
        <v>24795288</v>
      </c>
      <c r="BW122" s="1070"/>
      <c r="BX122" s="1070"/>
      <c r="BY122" s="1070"/>
      <c r="BZ122" s="1070"/>
      <c r="CA122" s="1070">
        <v>24811004</v>
      </c>
      <c r="CB122" s="1070"/>
      <c r="CC122" s="1070"/>
      <c r="CD122" s="1070"/>
      <c r="CE122" s="1070"/>
      <c r="CF122" s="1090">
        <v>153.1</v>
      </c>
      <c r="CG122" s="1091"/>
      <c r="CH122" s="1091"/>
      <c r="CI122" s="1091"/>
      <c r="CJ122" s="1091"/>
      <c r="CK122" s="1082"/>
      <c r="CL122" s="1083"/>
      <c r="CM122" s="1083"/>
      <c r="CN122" s="1083"/>
      <c r="CO122" s="1084"/>
      <c r="CP122" s="1092"/>
      <c r="CQ122" s="1093"/>
      <c r="CR122" s="1093"/>
      <c r="CS122" s="1093"/>
      <c r="CT122" s="1093"/>
      <c r="CU122" s="1093"/>
      <c r="CV122" s="1093"/>
      <c r="CW122" s="1093"/>
      <c r="CX122" s="1093"/>
      <c r="CY122" s="1093"/>
      <c r="CZ122" s="1093"/>
      <c r="DA122" s="1093"/>
      <c r="DB122" s="1093"/>
      <c r="DC122" s="1093"/>
      <c r="DD122" s="1093"/>
      <c r="DE122" s="1093"/>
      <c r="DF122" s="1094"/>
      <c r="DG122" s="991"/>
      <c r="DH122" s="992"/>
      <c r="DI122" s="992"/>
      <c r="DJ122" s="992"/>
      <c r="DK122" s="992"/>
      <c r="DL122" s="992"/>
      <c r="DM122" s="992"/>
      <c r="DN122" s="992"/>
      <c r="DO122" s="992"/>
      <c r="DP122" s="992"/>
      <c r="DQ122" s="992"/>
      <c r="DR122" s="992"/>
      <c r="DS122" s="992"/>
      <c r="DT122" s="992"/>
      <c r="DU122" s="992"/>
      <c r="DV122" s="993"/>
      <c r="DW122" s="993"/>
      <c r="DX122" s="993"/>
      <c r="DY122" s="993"/>
      <c r="DZ122" s="994"/>
    </row>
    <row r="123" spans="1:130" s="226" customFormat="1" ht="26.25" customHeight="1">
      <c r="A123" s="1131"/>
      <c r="B123" s="1018"/>
      <c r="C123" s="988" t="s">
        <v>445</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121</v>
      </c>
      <c r="AB123" s="1031"/>
      <c r="AC123" s="1031"/>
      <c r="AD123" s="1031"/>
      <c r="AE123" s="1032"/>
      <c r="AF123" s="1033" t="s">
        <v>121</v>
      </c>
      <c r="AG123" s="1031"/>
      <c r="AH123" s="1031"/>
      <c r="AI123" s="1031"/>
      <c r="AJ123" s="1032"/>
      <c r="AK123" s="1033" t="s">
        <v>121</v>
      </c>
      <c r="AL123" s="1031"/>
      <c r="AM123" s="1031"/>
      <c r="AN123" s="1031"/>
      <c r="AO123" s="1032"/>
      <c r="AP123" s="1034" t="s">
        <v>121</v>
      </c>
      <c r="AQ123" s="1035"/>
      <c r="AR123" s="1035"/>
      <c r="AS123" s="1035"/>
      <c r="AT123" s="1036"/>
      <c r="AU123" s="1067"/>
      <c r="AV123" s="1068"/>
      <c r="AW123" s="1068"/>
      <c r="AX123" s="1068"/>
      <c r="AY123" s="1068"/>
      <c r="AZ123" s="257" t="s">
        <v>181</v>
      </c>
      <c r="BA123" s="257"/>
      <c r="BB123" s="257"/>
      <c r="BC123" s="257"/>
      <c r="BD123" s="257"/>
      <c r="BE123" s="257"/>
      <c r="BF123" s="257"/>
      <c r="BG123" s="257"/>
      <c r="BH123" s="257"/>
      <c r="BI123" s="257"/>
      <c r="BJ123" s="257"/>
      <c r="BK123" s="257"/>
      <c r="BL123" s="257"/>
      <c r="BM123" s="257"/>
      <c r="BN123" s="257"/>
      <c r="BO123" s="1047" t="s">
        <v>461</v>
      </c>
      <c r="BP123" s="1078"/>
      <c r="BQ123" s="1137">
        <v>36269118</v>
      </c>
      <c r="BR123" s="1138"/>
      <c r="BS123" s="1138"/>
      <c r="BT123" s="1138"/>
      <c r="BU123" s="1138"/>
      <c r="BV123" s="1138">
        <v>37011791</v>
      </c>
      <c r="BW123" s="1138"/>
      <c r="BX123" s="1138"/>
      <c r="BY123" s="1138"/>
      <c r="BZ123" s="1138"/>
      <c r="CA123" s="1138">
        <v>36455483</v>
      </c>
      <c r="CB123" s="1138"/>
      <c r="CC123" s="1138"/>
      <c r="CD123" s="1138"/>
      <c r="CE123" s="1138"/>
      <c r="CF123" s="1071"/>
      <c r="CG123" s="1072"/>
      <c r="CH123" s="1072"/>
      <c r="CI123" s="1072"/>
      <c r="CJ123" s="1073"/>
      <c r="CK123" s="1082"/>
      <c r="CL123" s="1083"/>
      <c r="CM123" s="1083"/>
      <c r="CN123" s="1083"/>
      <c r="CO123" s="1084"/>
      <c r="CP123" s="1092"/>
      <c r="CQ123" s="1093"/>
      <c r="CR123" s="1093"/>
      <c r="CS123" s="1093"/>
      <c r="CT123" s="1093"/>
      <c r="CU123" s="1093"/>
      <c r="CV123" s="1093"/>
      <c r="CW123" s="1093"/>
      <c r="CX123" s="1093"/>
      <c r="CY123" s="1093"/>
      <c r="CZ123" s="1093"/>
      <c r="DA123" s="1093"/>
      <c r="DB123" s="1093"/>
      <c r="DC123" s="1093"/>
      <c r="DD123" s="1093"/>
      <c r="DE123" s="1093"/>
      <c r="DF123" s="1094"/>
      <c r="DG123" s="1030"/>
      <c r="DH123" s="1031"/>
      <c r="DI123" s="1031"/>
      <c r="DJ123" s="1031"/>
      <c r="DK123" s="1032"/>
      <c r="DL123" s="1033"/>
      <c r="DM123" s="1031"/>
      <c r="DN123" s="1031"/>
      <c r="DO123" s="1031"/>
      <c r="DP123" s="1032"/>
      <c r="DQ123" s="1033"/>
      <c r="DR123" s="1031"/>
      <c r="DS123" s="1031"/>
      <c r="DT123" s="1031"/>
      <c r="DU123" s="1032"/>
      <c r="DV123" s="1034"/>
      <c r="DW123" s="1035"/>
      <c r="DX123" s="1035"/>
      <c r="DY123" s="1035"/>
      <c r="DZ123" s="1036"/>
    </row>
    <row r="124" spans="1:130" s="226" customFormat="1" ht="26.25" customHeight="1" thickBot="1">
      <c r="A124" s="1131"/>
      <c r="B124" s="1018"/>
      <c r="C124" s="988" t="s">
        <v>449</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462</v>
      </c>
      <c r="AB124" s="1031"/>
      <c r="AC124" s="1031"/>
      <c r="AD124" s="1031"/>
      <c r="AE124" s="1032"/>
      <c r="AF124" s="1033" t="s">
        <v>462</v>
      </c>
      <c r="AG124" s="1031"/>
      <c r="AH124" s="1031"/>
      <c r="AI124" s="1031"/>
      <c r="AJ124" s="1032"/>
      <c r="AK124" s="1033" t="s">
        <v>462</v>
      </c>
      <c r="AL124" s="1031"/>
      <c r="AM124" s="1031"/>
      <c r="AN124" s="1031"/>
      <c r="AO124" s="1032"/>
      <c r="AP124" s="1034" t="s">
        <v>462</v>
      </c>
      <c r="AQ124" s="1035"/>
      <c r="AR124" s="1035"/>
      <c r="AS124" s="1035"/>
      <c r="AT124" s="1036"/>
      <c r="AU124" s="1133" t="s">
        <v>463</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47.8</v>
      </c>
      <c r="BR124" s="1100"/>
      <c r="BS124" s="1100"/>
      <c r="BT124" s="1100"/>
      <c r="BU124" s="1100"/>
      <c r="BV124" s="1100">
        <v>43.1</v>
      </c>
      <c r="BW124" s="1100"/>
      <c r="BX124" s="1100"/>
      <c r="BY124" s="1100"/>
      <c r="BZ124" s="1100"/>
      <c r="CA124" s="1100">
        <v>41</v>
      </c>
      <c r="CB124" s="1100"/>
      <c r="CC124" s="1100"/>
      <c r="CD124" s="1100"/>
      <c r="CE124" s="1100"/>
      <c r="CF124" s="1101"/>
      <c r="CG124" s="1102"/>
      <c r="CH124" s="1102"/>
      <c r="CI124" s="1102"/>
      <c r="CJ124" s="1103"/>
      <c r="CK124" s="1085"/>
      <c r="CL124" s="1085"/>
      <c r="CM124" s="1085"/>
      <c r="CN124" s="1085"/>
      <c r="CO124" s="1086"/>
      <c r="CP124" s="1092"/>
      <c r="CQ124" s="1093"/>
      <c r="CR124" s="1093"/>
      <c r="CS124" s="1093"/>
      <c r="CT124" s="1093"/>
      <c r="CU124" s="1093"/>
      <c r="CV124" s="1093"/>
      <c r="CW124" s="1093"/>
      <c r="CX124" s="1093"/>
      <c r="CY124" s="1093"/>
      <c r="CZ124" s="1093"/>
      <c r="DA124" s="1093"/>
      <c r="DB124" s="1093"/>
      <c r="DC124" s="1093"/>
      <c r="DD124" s="1093"/>
      <c r="DE124" s="1093"/>
      <c r="DF124" s="1094"/>
      <c r="DG124" s="1077"/>
      <c r="DH124" s="1056"/>
      <c r="DI124" s="1056"/>
      <c r="DJ124" s="1056"/>
      <c r="DK124" s="1057"/>
      <c r="DL124" s="1055"/>
      <c r="DM124" s="1056"/>
      <c r="DN124" s="1056"/>
      <c r="DO124" s="1056"/>
      <c r="DP124" s="1057"/>
      <c r="DQ124" s="1055"/>
      <c r="DR124" s="1056"/>
      <c r="DS124" s="1056"/>
      <c r="DT124" s="1056"/>
      <c r="DU124" s="1057"/>
      <c r="DV124" s="1058"/>
      <c r="DW124" s="1059"/>
      <c r="DX124" s="1059"/>
      <c r="DY124" s="1059"/>
      <c r="DZ124" s="1060"/>
    </row>
    <row r="125" spans="1:130" s="226" customFormat="1" ht="26.25" customHeight="1">
      <c r="A125" s="1131"/>
      <c r="B125" s="1018"/>
      <c r="C125" s="988" t="s">
        <v>451</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464</v>
      </c>
      <c r="AB125" s="1031"/>
      <c r="AC125" s="1031"/>
      <c r="AD125" s="1031"/>
      <c r="AE125" s="1032"/>
      <c r="AF125" s="1033" t="s">
        <v>464</v>
      </c>
      <c r="AG125" s="1031"/>
      <c r="AH125" s="1031"/>
      <c r="AI125" s="1031"/>
      <c r="AJ125" s="1032"/>
      <c r="AK125" s="1033" t="s">
        <v>465</v>
      </c>
      <c r="AL125" s="1031"/>
      <c r="AM125" s="1031"/>
      <c r="AN125" s="1031"/>
      <c r="AO125" s="1032"/>
      <c r="AP125" s="1034" t="s">
        <v>466</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467</v>
      </c>
      <c r="CL125" s="1080"/>
      <c r="CM125" s="1080"/>
      <c r="CN125" s="1080"/>
      <c r="CO125" s="1081"/>
      <c r="CP125" s="1012" t="s">
        <v>468</v>
      </c>
      <c r="CQ125" s="961"/>
      <c r="CR125" s="961"/>
      <c r="CS125" s="961"/>
      <c r="CT125" s="961"/>
      <c r="CU125" s="961"/>
      <c r="CV125" s="961"/>
      <c r="CW125" s="961"/>
      <c r="CX125" s="961"/>
      <c r="CY125" s="961"/>
      <c r="CZ125" s="961"/>
      <c r="DA125" s="961"/>
      <c r="DB125" s="961"/>
      <c r="DC125" s="961"/>
      <c r="DD125" s="961"/>
      <c r="DE125" s="961"/>
      <c r="DF125" s="962"/>
      <c r="DG125" s="998" t="s">
        <v>465</v>
      </c>
      <c r="DH125" s="999"/>
      <c r="DI125" s="999"/>
      <c r="DJ125" s="999"/>
      <c r="DK125" s="999"/>
      <c r="DL125" s="999" t="s">
        <v>469</v>
      </c>
      <c r="DM125" s="999"/>
      <c r="DN125" s="999"/>
      <c r="DO125" s="999"/>
      <c r="DP125" s="999"/>
      <c r="DQ125" s="999" t="s">
        <v>469</v>
      </c>
      <c r="DR125" s="999"/>
      <c r="DS125" s="999"/>
      <c r="DT125" s="999"/>
      <c r="DU125" s="999"/>
      <c r="DV125" s="1000" t="s">
        <v>465</v>
      </c>
      <c r="DW125" s="1000"/>
      <c r="DX125" s="1000"/>
      <c r="DY125" s="1000"/>
      <c r="DZ125" s="1001"/>
    </row>
    <row r="126" spans="1:130" s="226" customFormat="1" ht="26.25" customHeight="1" thickBot="1">
      <c r="A126" s="1131"/>
      <c r="B126" s="1018"/>
      <c r="C126" s="988" t="s">
        <v>453</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469</v>
      </c>
      <c r="AB126" s="1031"/>
      <c r="AC126" s="1031"/>
      <c r="AD126" s="1031"/>
      <c r="AE126" s="1032"/>
      <c r="AF126" s="1033" t="s">
        <v>465</v>
      </c>
      <c r="AG126" s="1031"/>
      <c r="AH126" s="1031"/>
      <c r="AI126" s="1031"/>
      <c r="AJ126" s="1032"/>
      <c r="AK126" s="1033" t="s">
        <v>469</v>
      </c>
      <c r="AL126" s="1031"/>
      <c r="AM126" s="1031"/>
      <c r="AN126" s="1031"/>
      <c r="AO126" s="1032"/>
      <c r="AP126" s="1034" t="s">
        <v>469</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470</v>
      </c>
      <c r="CQ126" s="1022"/>
      <c r="CR126" s="1022"/>
      <c r="CS126" s="1022"/>
      <c r="CT126" s="1022"/>
      <c r="CU126" s="1022"/>
      <c r="CV126" s="1022"/>
      <c r="CW126" s="1022"/>
      <c r="CX126" s="1022"/>
      <c r="CY126" s="1022"/>
      <c r="CZ126" s="1022"/>
      <c r="DA126" s="1022"/>
      <c r="DB126" s="1022"/>
      <c r="DC126" s="1022"/>
      <c r="DD126" s="1022"/>
      <c r="DE126" s="1022"/>
      <c r="DF126" s="1023"/>
      <c r="DG126" s="991" t="s">
        <v>469</v>
      </c>
      <c r="DH126" s="992"/>
      <c r="DI126" s="992"/>
      <c r="DJ126" s="992"/>
      <c r="DK126" s="992"/>
      <c r="DL126" s="992" t="s">
        <v>466</v>
      </c>
      <c r="DM126" s="992"/>
      <c r="DN126" s="992"/>
      <c r="DO126" s="992"/>
      <c r="DP126" s="992"/>
      <c r="DQ126" s="992" t="s">
        <v>469</v>
      </c>
      <c r="DR126" s="992"/>
      <c r="DS126" s="992"/>
      <c r="DT126" s="992"/>
      <c r="DU126" s="992"/>
      <c r="DV126" s="993" t="s">
        <v>464</v>
      </c>
      <c r="DW126" s="993"/>
      <c r="DX126" s="993"/>
      <c r="DY126" s="993"/>
      <c r="DZ126" s="994"/>
    </row>
    <row r="127" spans="1:130" s="226" customFormat="1" ht="26.25" customHeight="1">
      <c r="A127" s="1132"/>
      <c r="B127" s="1020"/>
      <c r="C127" s="1074" t="s">
        <v>471</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t="s">
        <v>465</v>
      </c>
      <c r="AB127" s="1031"/>
      <c r="AC127" s="1031"/>
      <c r="AD127" s="1031"/>
      <c r="AE127" s="1032"/>
      <c r="AF127" s="1033" t="s">
        <v>466</v>
      </c>
      <c r="AG127" s="1031"/>
      <c r="AH127" s="1031"/>
      <c r="AI127" s="1031"/>
      <c r="AJ127" s="1032"/>
      <c r="AK127" s="1033" t="s">
        <v>469</v>
      </c>
      <c r="AL127" s="1031"/>
      <c r="AM127" s="1031"/>
      <c r="AN127" s="1031"/>
      <c r="AO127" s="1032"/>
      <c r="AP127" s="1034" t="s">
        <v>464</v>
      </c>
      <c r="AQ127" s="1035"/>
      <c r="AR127" s="1035"/>
      <c r="AS127" s="1035"/>
      <c r="AT127" s="1036"/>
      <c r="AU127" s="262"/>
      <c r="AV127" s="262"/>
      <c r="AW127" s="262"/>
      <c r="AX127" s="1104" t="s">
        <v>472</v>
      </c>
      <c r="AY127" s="1105"/>
      <c r="AZ127" s="1105"/>
      <c r="BA127" s="1105"/>
      <c r="BB127" s="1105"/>
      <c r="BC127" s="1105"/>
      <c r="BD127" s="1105"/>
      <c r="BE127" s="1106"/>
      <c r="BF127" s="1107" t="s">
        <v>473</v>
      </c>
      <c r="BG127" s="1105"/>
      <c r="BH127" s="1105"/>
      <c r="BI127" s="1105"/>
      <c r="BJ127" s="1105"/>
      <c r="BK127" s="1105"/>
      <c r="BL127" s="1106"/>
      <c r="BM127" s="1107" t="s">
        <v>474</v>
      </c>
      <c r="BN127" s="1105"/>
      <c r="BO127" s="1105"/>
      <c r="BP127" s="1105"/>
      <c r="BQ127" s="1105"/>
      <c r="BR127" s="1105"/>
      <c r="BS127" s="1106"/>
      <c r="BT127" s="1107" t="s">
        <v>475</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476</v>
      </c>
      <c r="CQ127" s="1022"/>
      <c r="CR127" s="1022"/>
      <c r="CS127" s="1022"/>
      <c r="CT127" s="1022"/>
      <c r="CU127" s="1022"/>
      <c r="CV127" s="1022"/>
      <c r="CW127" s="1022"/>
      <c r="CX127" s="1022"/>
      <c r="CY127" s="1022"/>
      <c r="CZ127" s="1022"/>
      <c r="DA127" s="1022"/>
      <c r="DB127" s="1022"/>
      <c r="DC127" s="1022"/>
      <c r="DD127" s="1022"/>
      <c r="DE127" s="1022"/>
      <c r="DF127" s="1023"/>
      <c r="DG127" s="991" t="s">
        <v>465</v>
      </c>
      <c r="DH127" s="992"/>
      <c r="DI127" s="992"/>
      <c r="DJ127" s="992"/>
      <c r="DK127" s="992"/>
      <c r="DL127" s="992" t="s">
        <v>464</v>
      </c>
      <c r="DM127" s="992"/>
      <c r="DN127" s="992"/>
      <c r="DO127" s="992"/>
      <c r="DP127" s="992"/>
      <c r="DQ127" s="992" t="s">
        <v>469</v>
      </c>
      <c r="DR127" s="992"/>
      <c r="DS127" s="992"/>
      <c r="DT127" s="992"/>
      <c r="DU127" s="992"/>
      <c r="DV127" s="993" t="s">
        <v>469</v>
      </c>
      <c r="DW127" s="993"/>
      <c r="DX127" s="993"/>
      <c r="DY127" s="993"/>
      <c r="DZ127" s="994"/>
    </row>
    <row r="128" spans="1:130" s="226" customFormat="1" ht="26.25" customHeight="1" thickBot="1">
      <c r="A128" s="1115" t="s">
        <v>477</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478</v>
      </c>
      <c r="X128" s="1117"/>
      <c r="Y128" s="1117"/>
      <c r="Z128" s="1118"/>
      <c r="AA128" s="1119">
        <v>409580</v>
      </c>
      <c r="AB128" s="1120"/>
      <c r="AC128" s="1120"/>
      <c r="AD128" s="1120"/>
      <c r="AE128" s="1121"/>
      <c r="AF128" s="1122">
        <v>442278</v>
      </c>
      <c r="AG128" s="1120"/>
      <c r="AH128" s="1120"/>
      <c r="AI128" s="1120"/>
      <c r="AJ128" s="1121"/>
      <c r="AK128" s="1122">
        <v>465278</v>
      </c>
      <c r="AL128" s="1120"/>
      <c r="AM128" s="1120"/>
      <c r="AN128" s="1120"/>
      <c r="AO128" s="1121"/>
      <c r="AP128" s="1123"/>
      <c r="AQ128" s="1124"/>
      <c r="AR128" s="1124"/>
      <c r="AS128" s="1124"/>
      <c r="AT128" s="1125"/>
      <c r="AU128" s="262"/>
      <c r="AV128" s="262"/>
      <c r="AW128" s="262"/>
      <c r="AX128" s="960" t="s">
        <v>479</v>
      </c>
      <c r="AY128" s="961"/>
      <c r="AZ128" s="961"/>
      <c r="BA128" s="961"/>
      <c r="BB128" s="961"/>
      <c r="BC128" s="961"/>
      <c r="BD128" s="961"/>
      <c r="BE128" s="962"/>
      <c r="BF128" s="1126" t="s">
        <v>469</v>
      </c>
      <c r="BG128" s="1127"/>
      <c r="BH128" s="1127"/>
      <c r="BI128" s="1127"/>
      <c r="BJ128" s="1127"/>
      <c r="BK128" s="1127"/>
      <c r="BL128" s="1128"/>
      <c r="BM128" s="1126">
        <v>12.58</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480</v>
      </c>
      <c r="CQ128" s="1109"/>
      <c r="CR128" s="1109"/>
      <c r="CS128" s="1109"/>
      <c r="CT128" s="1109"/>
      <c r="CU128" s="1109"/>
      <c r="CV128" s="1109"/>
      <c r="CW128" s="1109"/>
      <c r="CX128" s="1109"/>
      <c r="CY128" s="1109"/>
      <c r="CZ128" s="1109"/>
      <c r="DA128" s="1109"/>
      <c r="DB128" s="1109"/>
      <c r="DC128" s="1109"/>
      <c r="DD128" s="1109"/>
      <c r="DE128" s="1109"/>
      <c r="DF128" s="1110"/>
      <c r="DG128" s="1111">
        <v>208</v>
      </c>
      <c r="DH128" s="1112"/>
      <c r="DI128" s="1112"/>
      <c r="DJ128" s="1112"/>
      <c r="DK128" s="1112"/>
      <c r="DL128" s="1112">
        <v>246</v>
      </c>
      <c r="DM128" s="1112"/>
      <c r="DN128" s="1112"/>
      <c r="DO128" s="1112"/>
      <c r="DP128" s="1112"/>
      <c r="DQ128" s="1112">
        <v>241</v>
      </c>
      <c r="DR128" s="1112"/>
      <c r="DS128" s="1112"/>
      <c r="DT128" s="1112"/>
      <c r="DU128" s="1112"/>
      <c r="DV128" s="1113">
        <v>0</v>
      </c>
      <c r="DW128" s="1113"/>
      <c r="DX128" s="1113"/>
      <c r="DY128" s="1113"/>
      <c r="DZ128" s="1114"/>
    </row>
    <row r="129" spans="1:131" s="226" customFormat="1" ht="26.25" customHeight="1">
      <c r="A129" s="1002" t="s">
        <v>100</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481</v>
      </c>
      <c r="X129" s="1146"/>
      <c r="Y129" s="1146"/>
      <c r="Z129" s="1147"/>
      <c r="AA129" s="1030">
        <v>17900628</v>
      </c>
      <c r="AB129" s="1031"/>
      <c r="AC129" s="1031"/>
      <c r="AD129" s="1031"/>
      <c r="AE129" s="1032"/>
      <c r="AF129" s="1033">
        <v>18300247</v>
      </c>
      <c r="AG129" s="1031"/>
      <c r="AH129" s="1031"/>
      <c r="AI129" s="1031"/>
      <c r="AJ129" s="1032"/>
      <c r="AK129" s="1033">
        <v>18304517</v>
      </c>
      <c r="AL129" s="1031"/>
      <c r="AM129" s="1031"/>
      <c r="AN129" s="1031"/>
      <c r="AO129" s="1032"/>
      <c r="AP129" s="1148"/>
      <c r="AQ129" s="1149"/>
      <c r="AR129" s="1149"/>
      <c r="AS129" s="1149"/>
      <c r="AT129" s="1150"/>
      <c r="AU129" s="264"/>
      <c r="AV129" s="264"/>
      <c r="AW129" s="264"/>
      <c r="AX129" s="1139" t="s">
        <v>482</v>
      </c>
      <c r="AY129" s="1022"/>
      <c r="AZ129" s="1022"/>
      <c r="BA129" s="1022"/>
      <c r="BB129" s="1022"/>
      <c r="BC129" s="1022"/>
      <c r="BD129" s="1022"/>
      <c r="BE129" s="1023"/>
      <c r="BF129" s="1140" t="s">
        <v>483</v>
      </c>
      <c r="BG129" s="1141"/>
      <c r="BH129" s="1141"/>
      <c r="BI129" s="1141"/>
      <c r="BJ129" s="1141"/>
      <c r="BK129" s="1141"/>
      <c r="BL129" s="1142"/>
      <c r="BM129" s="1140">
        <v>17.579999999999998</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2" t="s">
        <v>484</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485</v>
      </c>
      <c r="X130" s="1146"/>
      <c r="Y130" s="1146"/>
      <c r="Z130" s="1147"/>
      <c r="AA130" s="1030">
        <v>1969114</v>
      </c>
      <c r="AB130" s="1031"/>
      <c r="AC130" s="1031"/>
      <c r="AD130" s="1031"/>
      <c r="AE130" s="1032"/>
      <c r="AF130" s="1033">
        <v>2067327</v>
      </c>
      <c r="AG130" s="1031"/>
      <c r="AH130" s="1031"/>
      <c r="AI130" s="1031"/>
      <c r="AJ130" s="1032"/>
      <c r="AK130" s="1033">
        <v>2098390</v>
      </c>
      <c r="AL130" s="1031"/>
      <c r="AM130" s="1031"/>
      <c r="AN130" s="1031"/>
      <c r="AO130" s="1032"/>
      <c r="AP130" s="1148"/>
      <c r="AQ130" s="1149"/>
      <c r="AR130" s="1149"/>
      <c r="AS130" s="1149"/>
      <c r="AT130" s="1150"/>
      <c r="AU130" s="264"/>
      <c r="AV130" s="264"/>
      <c r="AW130" s="264"/>
      <c r="AX130" s="1139" t="s">
        <v>486</v>
      </c>
      <c r="AY130" s="1022"/>
      <c r="AZ130" s="1022"/>
      <c r="BA130" s="1022"/>
      <c r="BB130" s="1022"/>
      <c r="BC130" s="1022"/>
      <c r="BD130" s="1022"/>
      <c r="BE130" s="1023"/>
      <c r="BF130" s="1176">
        <v>4.8</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487</v>
      </c>
      <c r="X131" s="1184"/>
      <c r="Y131" s="1184"/>
      <c r="Z131" s="1185"/>
      <c r="AA131" s="1077">
        <v>15931514</v>
      </c>
      <c r="AB131" s="1056"/>
      <c r="AC131" s="1056"/>
      <c r="AD131" s="1056"/>
      <c r="AE131" s="1057"/>
      <c r="AF131" s="1055">
        <v>16232920</v>
      </c>
      <c r="AG131" s="1056"/>
      <c r="AH131" s="1056"/>
      <c r="AI131" s="1056"/>
      <c r="AJ131" s="1057"/>
      <c r="AK131" s="1055">
        <v>16206127</v>
      </c>
      <c r="AL131" s="1056"/>
      <c r="AM131" s="1056"/>
      <c r="AN131" s="1056"/>
      <c r="AO131" s="1057"/>
      <c r="AP131" s="1186"/>
      <c r="AQ131" s="1187"/>
      <c r="AR131" s="1187"/>
      <c r="AS131" s="1187"/>
      <c r="AT131" s="1188"/>
      <c r="AU131" s="264"/>
      <c r="AV131" s="264"/>
      <c r="AW131" s="264"/>
      <c r="AX131" s="1158" t="s">
        <v>488</v>
      </c>
      <c r="AY131" s="1109"/>
      <c r="AZ131" s="1109"/>
      <c r="BA131" s="1109"/>
      <c r="BB131" s="1109"/>
      <c r="BC131" s="1109"/>
      <c r="BD131" s="1109"/>
      <c r="BE131" s="1110"/>
      <c r="BF131" s="1159">
        <v>41</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5" t="s">
        <v>489</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490</v>
      </c>
      <c r="W132" s="1169"/>
      <c r="X132" s="1169"/>
      <c r="Y132" s="1169"/>
      <c r="Z132" s="1170"/>
      <c r="AA132" s="1171">
        <v>4.6775905919999996</v>
      </c>
      <c r="AB132" s="1172"/>
      <c r="AC132" s="1172"/>
      <c r="AD132" s="1172"/>
      <c r="AE132" s="1173"/>
      <c r="AF132" s="1174">
        <v>4.9154126309999997</v>
      </c>
      <c r="AG132" s="1172"/>
      <c r="AH132" s="1172"/>
      <c r="AI132" s="1172"/>
      <c r="AJ132" s="1173"/>
      <c r="AK132" s="1174">
        <v>4.9632956720000001</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491</v>
      </c>
      <c r="W133" s="1152"/>
      <c r="X133" s="1152"/>
      <c r="Y133" s="1152"/>
      <c r="Z133" s="1153"/>
      <c r="AA133" s="1154">
        <v>4.4000000000000004</v>
      </c>
      <c r="AB133" s="1155"/>
      <c r="AC133" s="1155"/>
      <c r="AD133" s="1155"/>
      <c r="AE133" s="1156"/>
      <c r="AF133" s="1154">
        <v>4.5</v>
      </c>
      <c r="AG133" s="1155"/>
      <c r="AH133" s="1155"/>
      <c r="AI133" s="1155"/>
      <c r="AJ133" s="1156"/>
      <c r="AK133" s="1154">
        <v>4.8</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QuknoCDhkO4U1DxqQBKXeyEfGZQ2rnTL1y0TMQUWuCC18Z6t1o3KMaWTDRuz/kNbeW+d6Y+TYyeHNKstS2Ncg==" saltValue="Q/MlVrB0U7c/FDoqQndO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CU27" sqref="CU2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j1kf0Fkj1YUp2uVeELpgA1QU0RyMWv411+Sbxcnajxj5rxJAL5yw6xty2mD5sM8qF4Q97sJdhNYfNIbBbtP4w==" saltValue="6zKWmXRwxuplbMa2UkTT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BSfENF0PY3AEpgv0qhlm+XK5JzXKgy0Gp9zcdnHra+CCtTq9v4CTFtPWgDhjIRYlvSHkfQx0UFShWM+Xkx9wg==" saltValue="bd8jLhdG8ZQVUYASYAI7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500</v>
      </c>
      <c r="AL9" s="1195"/>
      <c r="AM9" s="1195"/>
      <c r="AN9" s="1196"/>
      <c r="AO9" s="292">
        <v>4551355</v>
      </c>
      <c r="AP9" s="292">
        <v>44901</v>
      </c>
      <c r="AQ9" s="293">
        <v>56348</v>
      </c>
      <c r="AR9" s="294">
        <v>-20.3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501</v>
      </c>
      <c r="AL10" s="1195"/>
      <c r="AM10" s="1195"/>
      <c r="AN10" s="1196"/>
      <c r="AO10" s="295">
        <v>300229</v>
      </c>
      <c r="AP10" s="295">
        <v>2962</v>
      </c>
      <c r="AQ10" s="296">
        <v>3645</v>
      </c>
      <c r="AR10" s="297">
        <v>-18.7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502</v>
      </c>
      <c r="AL11" s="1195"/>
      <c r="AM11" s="1195"/>
      <c r="AN11" s="1196"/>
      <c r="AO11" s="295">
        <v>1038567</v>
      </c>
      <c r="AP11" s="295">
        <v>10246</v>
      </c>
      <c r="AQ11" s="296">
        <v>3500</v>
      </c>
      <c r="AR11" s="297">
        <v>192.7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503</v>
      </c>
      <c r="AL12" s="1195"/>
      <c r="AM12" s="1195"/>
      <c r="AN12" s="1196"/>
      <c r="AO12" s="295" t="s">
        <v>504</v>
      </c>
      <c r="AP12" s="295" t="s">
        <v>504</v>
      </c>
      <c r="AQ12" s="296">
        <v>434</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505</v>
      </c>
      <c r="AL13" s="1195"/>
      <c r="AM13" s="1195"/>
      <c r="AN13" s="1196"/>
      <c r="AO13" s="295" t="s">
        <v>504</v>
      </c>
      <c r="AP13" s="295" t="s">
        <v>504</v>
      </c>
      <c r="AQ13" s="296">
        <v>13</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506</v>
      </c>
      <c r="AL14" s="1195"/>
      <c r="AM14" s="1195"/>
      <c r="AN14" s="1196"/>
      <c r="AO14" s="295">
        <v>429029</v>
      </c>
      <c r="AP14" s="295">
        <v>4233</v>
      </c>
      <c r="AQ14" s="296">
        <v>2442</v>
      </c>
      <c r="AR14" s="297">
        <v>73.3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507</v>
      </c>
      <c r="AL15" s="1195"/>
      <c r="AM15" s="1195"/>
      <c r="AN15" s="1196"/>
      <c r="AO15" s="295">
        <v>235359</v>
      </c>
      <c r="AP15" s="295">
        <v>2322</v>
      </c>
      <c r="AQ15" s="296">
        <v>1100</v>
      </c>
      <c r="AR15" s="297">
        <v>111.1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508</v>
      </c>
      <c r="AL16" s="1198"/>
      <c r="AM16" s="1198"/>
      <c r="AN16" s="1199"/>
      <c r="AO16" s="295">
        <v>-422069</v>
      </c>
      <c r="AP16" s="295">
        <v>-4164</v>
      </c>
      <c r="AQ16" s="296">
        <v>-4518</v>
      </c>
      <c r="AR16" s="297">
        <v>-7.8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181</v>
      </c>
      <c r="AL17" s="1198"/>
      <c r="AM17" s="1198"/>
      <c r="AN17" s="1199"/>
      <c r="AO17" s="295">
        <v>6132470</v>
      </c>
      <c r="AP17" s="295">
        <v>60499</v>
      </c>
      <c r="AQ17" s="296">
        <v>62964</v>
      </c>
      <c r="AR17" s="297">
        <v>-3.9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513</v>
      </c>
      <c r="AL21" s="1190"/>
      <c r="AM21" s="1190"/>
      <c r="AN21" s="1191"/>
      <c r="AO21" s="307">
        <v>5.25</v>
      </c>
      <c r="AP21" s="308">
        <v>5.98</v>
      </c>
      <c r="AQ21" s="309">
        <v>-0.73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514</v>
      </c>
      <c r="AL22" s="1190"/>
      <c r="AM22" s="1190"/>
      <c r="AN22" s="1191"/>
      <c r="AO22" s="312">
        <v>99.9</v>
      </c>
      <c r="AP22" s="313">
        <v>99.8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519</v>
      </c>
      <c r="AL32" s="1206"/>
      <c r="AM32" s="1206"/>
      <c r="AN32" s="1207"/>
      <c r="AO32" s="322">
        <v>2770392</v>
      </c>
      <c r="AP32" s="322">
        <v>27331</v>
      </c>
      <c r="AQ32" s="323">
        <v>32962</v>
      </c>
      <c r="AR32" s="324">
        <v>-17.100000000000001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520</v>
      </c>
      <c r="AL33" s="1206"/>
      <c r="AM33" s="1206"/>
      <c r="AN33" s="1207"/>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521</v>
      </c>
      <c r="AL34" s="1206"/>
      <c r="AM34" s="1206"/>
      <c r="AN34" s="1207"/>
      <c r="AO34" s="322" t="s">
        <v>504</v>
      </c>
      <c r="AP34" s="322" t="s">
        <v>504</v>
      </c>
      <c r="AQ34" s="323">
        <v>46</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522</v>
      </c>
      <c r="AL35" s="1206"/>
      <c r="AM35" s="1206"/>
      <c r="AN35" s="1207"/>
      <c r="AO35" s="322" t="s">
        <v>504</v>
      </c>
      <c r="AP35" s="322" t="s">
        <v>504</v>
      </c>
      <c r="AQ35" s="323">
        <v>6858</v>
      </c>
      <c r="AR35" s="324" t="s">
        <v>504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523</v>
      </c>
      <c r="AL36" s="1206"/>
      <c r="AM36" s="1206"/>
      <c r="AN36" s="1207"/>
      <c r="AO36" s="322">
        <v>597634</v>
      </c>
      <c r="AP36" s="322">
        <v>5896</v>
      </c>
      <c r="AQ36" s="323">
        <v>1328</v>
      </c>
      <c r="AR36" s="324">
        <v>344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524</v>
      </c>
      <c r="AL37" s="1206"/>
      <c r="AM37" s="1206"/>
      <c r="AN37" s="1207"/>
      <c r="AO37" s="322" t="s">
        <v>504</v>
      </c>
      <c r="AP37" s="322" t="s">
        <v>504</v>
      </c>
      <c r="AQ37" s="323">
        <v>918</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525</v>
      </c>
      <c r="AL38" s="1209"/>
      <c r="AM38" s="1209"/>
      <c r="AN38" s="1210"/>
      <c r="AO38" s="325" t="s">
        <v>504</v>
      </c>
      <c r="AP38" s="325" t="s">
        <v>504</v>
      </c>
      <c r="AQ38" s="326">
        <v>1</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526</v>
      </c>
      <c r="AL39" s="1209"/>
      <c r="AM39" s="1209"/>
      <c r="AN39" s="1210"/>
      <c r="AO39" s="322">
        <v>-465278</v>
      </c>
      <c r="AP39" s="322">
        <v>-4590</v>
      </c>
      <c r="AQ39" s="323">
        <v>-7068</v>
      </c>
      <c r="AR39" s="324">
        <v>-35.1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527</v>
      </c>
      <c r="AL40" s="1206"/>
      <c r="AM40" s="1206"/>
      <c r="AN40" s="1207"/>
      <c r="AO40" s="322">
        <v>-2098390</v>
      </c>
      <c r="AP40" s="322">
        <v>-20702</v>
      </c>
      <c r="AQ40" s="323">
        <v>-26735</v>
      </c>
      <c r="AR40" s="324">
        <v>-22.6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293</v>
      </c>
      <c r="AL41" s="1212"/>
      <c r="AM41" s="1212"/>
      <c r="AN41" s="1213"/>
      <c r="AO41" s="322">
        <v>804358</v>
      </c>
      <c r="AP41" s="322">
        <v>7935</v>
      </c>
      <c r="AQ41" s="323">
        <v>8310</v>
      </c>
      <c r="AR41" s="324">
        <v>-4.5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495</v>
      </c>
      <c r="AN49" s="1202" t="s">
        <v>531</v>
      </c>
      <c r="AO49" s="1203"/>
      <c r="AP49" s="1203"/>
      <c r="AQ49" s="1203"/>
      <c r="AR49" s="120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4699002</v>
      </c>
      <c r="AN51" s="344">
        <v>46480</v>
      </c>
      <c r="AO51" s="345">
        <v>36</v>
      </c>
      <c r="AP51" s="346">
        <v>50840</v>
      </c>
      <c r="AQ51" s="347">
        <v>16.899999999999999</v>
      </c>
      <c r="AR51" s="348">
        <v>19.100000000000001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2366533</v>
      </c>
      <c r="AN52" s="352">
        <v>23408</v>
      </c>
      <c r="AO52" s="353">
        <v>41.5</v>
      </c>
      <c r="AP52" s="354">
        <v>25367</v>
      </c>
      <c r="AQ52" s="355">
        <v>9.1</v>
      </c>
      <c r="AR52" s="356">
        <v>32.4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2451227</v>
      </c>
      <c r="AN53" s="344">
        <v>24217</v>
      </c>
      <c r="AO53" s="345">
        <v>-47.9</v>
      </c>
      <c r="AP53" s="346">
        <v>53605</v>
      </c>
      <c r="AQ53" s="347">
        <v>5.4</v>
      </c>
      <c r="AR53" s="348">
        <v>-53.3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1366032</v>
      </c>
      <c r="AN54" s="352">
        <v>13496</v>
      </c>
      <c r="AO54" s="353">
        <v>-42.3</v>
      </c>
      <c r="AP54" s="354">
        <v>28343</v>
      </c>
      <c r="AQ54" s="355">
        <v>11.7</v>
      </c>
      <c r="AR54" s="356">
        <v>-54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4644039</v>
      </c>
      <c r="AN55" s="344">
        <v>45796</v>
      </c>
      <c r="AO55" s="345">
        <v>89.1</v>
      </c>
      <c r="AP55" s="346">
        <v>46440</v>
      </c>
      <c r="AQ55" s="347">
        <v>-13.4</v>
      </c>
      <c r="AR55" s="348">
        <v>102.5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2700707</v>
      </c>
      <c r="AN56" s="352">
        <v>26632</v>
      </c>
      <c r="AO56" s="353">
        <v>97.3</v>
      </c>
      <c r="AP56" s="354">
        <v>27658</v>
      </c>
      <c r="AQ56" s="355">
        <v>-2.4</v>
      </c>
      <c r="AR56" s="356">
        <v>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3939695</v>
      </c>
      <c r="AN57" s="344">
        <v>38798</v>
      </c>
      <c r="AO57" s="345">
        <v>-15.3</v>
      </c>
      <c r="AP57" s="346">
        <v>40879</v>
      </c>
      <c r="AQ57" s="347">
        <v>-12</v>
      </c>
      <c r="AR57" s="348">
        <v>-3.3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1878991</v>
      </c>
      <c r="AN58" s="352">
        <v>18504</v>
      </c>
      <c r="AO58" s="353">
        <v>-30.5</v>
      </c>
      <c r="AP58" s="354">
        <v>24087</v>
      </c>
      <c r="AQ58" s="355">
        <v>-12.9</v>
      </c>
      <c r="AR58" s="356">
        <v>-17.600000000000001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2394863</v>
      </c>
      <c r="AN59" s="344">
        <v>23626</v>
      </c>
      <c r="AO59" s="345">
        <v>-39.1</v>
      </c>
      <c r="AP59" s="346">
        <v>42651</v>
      </c>
      <c r="AQ59" s="347">
        <v>4.3</v>
      </c>
      <c r="AR59" s="348">
        <v>-43.4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1503067</v>
      </c>
      <c r="AN60" s="352">
        <v>14828</v>
      </c>
      <c r="AO60" s="353">
        <v>-19.899999999999999</v>
      </c>
      <c r="AP60" s="354">
        <v>22675</v>
      </c>
      <c r="AQ60" s="355">
        <v>-5.9</v>
      </c>
      <c r="AR60" s="356">
        <v>-14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3625765</v>
      </c>
      <c r="AN61" s="359">
        <v>35783</v>
      </c>
      <c r="AO61" s="360">
        <v>4.5999999999999996</v>
      </c>
      <c r="AP61" s="361">
        <v>46883</v>
      </c>
      <c r="AQ61" s="362">
        <v>0.2</v>
      </c>
      <c r="AR61" s="348">
        <v>4.4000000000000004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1963066</v>
      </c>
      <c r="AN62" s="352">
        <v>19374</v>
      </c>
      <c r="AO62" s="353">
        <v>9.1999999999999993</v>
      </c>
      <c r="AP62" s="354">
        <v>25626</v>
      </c>
      <c r="AQ62" s="355">
        <v>-0.1</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mnUcE6I8Kul47wNxIMfwuoRbJbxt6ip1C2OlvYxUgomGsfmIXXJaOn3t5JHeEoC15H/1gm53b6ePehkJjNAfg==" saltValue="lfWGsShIs9dqUZEFE3J3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AF84" sqref="AF8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tfLPuLC4kR8gzA/7Gc8ZELt6tmysJL+9NJP2whp4wBcfEwvnAFicjzQXoDoYSok50gRI6rSrU+rzOSO2oHVTA==" saltValue="bCd59yn6WXPwyrptVgAB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AE63" sqref="AE6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wghbRRN4GqypUUY1SCoU0e0q3k6qHN4UvRYhr7ALtb+hJh+ys3AazuzeKErvdAbyyLUQpgDdvfheTtXzRj/nA==" saltValue="c4q1wn8GzLOFYxmrJB4v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4" t="s">
        <v>3</v>
      </c>
      <c r="D47" s="1214"/>
      <c r="E47" s="1215"/>
      <c r="F47" s="11">
        <v>19.28</v>
      </c>
      <c r="G47" s="12">
        <v>20.309999999999999</v>
      </c>
      <c r="H47" s="12">
        <v>19.52</v>
      </c>
      <c r="I47" s="12">
        <v>21.38</v>
      </c>
      <c r="J47" s="13">
        <v>22.01</v>
      </c>
    </row>
    <row r="48" spans="2:10" ht="57.75" customHeight="1">
      <c r="B48" s="14"/>
      <c r="C48" s="1216" t="s">
        <v>4</v>
      </c>
      <c r="D48" s="1216"/>
      <c r="E48" s="1217"/>
      <c r="F48" s="15">
        <v>6.66</v>
      </c>
      <c r="G48" s="16">
        <v>7.31</v>
      </c>
      <c r="H48" s="16">
        <v>7.88</v>
      </c>
      <c r="I48" s="16">
        <v>5.16</v>
      </c>
      <c r="J48" s="17">
        <v>7.55</v>
      </c>
    </row>
    <row r="49" spans="2:10" ht="57.75" customHeight="1" thickBot="1">
      <c r="B49" s="18"/>
      <c r="C49" s="1218" t="s">
        <v>5</v>
      </c>
      <c r="D49" s="1218"/>
      <c r="E49" s="1219"/>
      <c r="F49" s="19">
        <v>4.53</v>
      </c>
      <c r="G49" s="20">
        <v>1.75</v>
      </c>
      <c r="H49" s="20">
        <v>0.24</v>
      </c>
      <c r="I49" s="20" t="s">
        <v>552</v>
      </c>
      <c r="J49" s="21">
        <v>3.02</v>
      </c>
    </row>
    <row r="50" spans="2:10" ht="13.5" customHeight="1"/>
    <row r="51" spans="2:10" ht="13.5" hidden="1" customHeight="1"/>
    <row r="52" spans="2:10" ht="13.5" hidden="1" customHeight="1"/>
    <row r="53" spans="2:10" ht="13.5" hidden="1" customHeight="1"/>
  </sheetData>
  <sheetProtection algorithmName="SHA-512" hashValue="OVJR46YFm5tLXYZpRsfjQSjgWyh5CmTXZNTlC8ALX6uqRTvCTiD/xpOWvjPv322p2D5y8DQD80nV+zB3qwO9Rw==" saltValue="1d7dvOboaNbgql9sjtO7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2019-03-19T05:43:42Z</cp:lastPrinted>
  <dcterms:created xsi:type="dcterms:W3CDTF">2019-02-14T02:05:58Z</dcterms:created>
  <dcterms:modified xsi:type="dcterms:W3CDTF">2019-10-25T06:58:13Z</dcterms:modified>
  <cp:category/>
</cp:coreProperties>
</file>