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1" i="12" l="1"/>
  <c r="B69" i="12"/>
  <c r="BG36" i="10" l="1"/>
  <c r="BG35" i="10"/>
  <c r="BG34"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<sst xmlns="http://schemas.openxmlformats.org/spreadsheetml/2006/main" count="1116" uniqueCount="607">
  <si>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</si>
  <si>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</si>
  <si>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</si>
  <si>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</si>
  <si>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</si>
  <si>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</si>
  <si>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</si>
  <si>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</si>
  <si>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</si>
  <si>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</si>
  <si>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</si>
  <si>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</si>
  <si>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</si>
  <si>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</si>
  <si>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</si>
  <si>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</si>
  <si>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</si>
  <si>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</si>
  <si>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</si>
  <si>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</si>
  <si>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</si>
  <si>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</si>
  <si>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</si>
  <si>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</si>
  <si>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</si>
  <si>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</si>
  <si>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</si>
  <si>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</si>
  <si>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</si>
  <si>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</si>
  <si>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</si>
  <si>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</si>
  <si>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</si>
  <si>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</si>
  <si>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</si>
  <si>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</si>
  <si>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</si>
  <si>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</si>
  <si>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</si>
  <si>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</si>
  <si>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</si>
  <si>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</si>
  <si>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</si>
  <si>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</si>
  <si>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</si>
  <si>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</si>
  <si>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</si>
  <si>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</si>
  <si>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</si>
  <si>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</si>
  <si>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</si>
  <si>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</si>
  <si>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</si>
  <si>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</si>
  <si>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</si>
  <si>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</si>
  <si>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</si>
  <si>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</si>
  <si>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</si>
  <si>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</si>
  <si>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</si>
  <si>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</si>
  <si>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</si>
  <si>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</si>
  <si>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</si>
  <si>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</si>
  <si>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</si>
  <si>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</si>
  <si>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</si>
  <si>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</si>
  <si>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</si>
  <si>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</si>
  <si>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</si>
  <si>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</si>
  <si>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</si>
  <si>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</si>
  <si>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</si>
  <si>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</si>
  <si>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</si>
  <si>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</si>
  <si>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</si>
  <si>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</si>
  <si>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</si>
  <si>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</si>
  <si>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</si>
  <si>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</si>
  <si>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</si>
  <si>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</si>
  <si>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</si>
  <si>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</si>
  <si>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</si>
  <si>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草加市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</si>
  <si>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</si>
  <si>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</si>
  <si>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</si>
  <si>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</si>
  <si>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</si>
  <si>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</si>
  <si>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</si>
  <si>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</si>
  <si>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</si>
  <si>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</si>
  <si>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</si>
  <si>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</si>
  <si>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</si>
  <si>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</si>
  <si>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</si>
  <si>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</si>
  <si>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</si>
  <si>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</si>
  <si>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</si>
  <si>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</si>
  <si>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</si>
  <si>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</si>
  <si>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</si>
  <si>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</si>
  <si>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</si>
  <si>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</si>
  <si>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</si>
  <si>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</si>
  <si>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</si>
  <si>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</si>
  <si>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</si>
  <si>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</si>
  <si>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</si>
  <si>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</si>
  <si>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</si>
  <si>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</si>
  <si>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</si>
  <si>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</si>
  <si>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</si>
  <si>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</si>
  <si>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</si>
  <si>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</si>
  <si>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</si>
  <si>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</si>
  <si>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</si>
  <si>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</si>
  <si>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</si>
  <si>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</si>
  <si>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</si>
  <si>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</si>
  <si>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</si>
  <si>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</si>
  <si>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</si>
  <si>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</si>
  <si>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</si>
  <si>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</si>
  <si>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</si>
  <si>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</si>
  <si>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</si>
  <si>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</si>
  <si>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</si>
  <si>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</si>
  <si>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</si>
  <si>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</si>
  <si>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</si>
  <si>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</si>
  <si>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</si>
  <si>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</si>
  <si>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</si>
  <si>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</si>
  <si>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</si>
  <si>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</si>
  <si>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</si>
  <si>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</si>
  <si>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</si>
  <si>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</si>
  <si>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</si>
  <si>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</si>
  <si>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</si>
  <si>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</si>
  <si>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</si>
  <si>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</si>
  <si>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</si>
  <si>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</si>
  <si>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</si>
  <si>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</si>
  <si>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</si>
  <si>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</si>
  <si>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</si>
  <si>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</si>
  <si>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</si>
  <si>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</si>
  <si>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</si>
  <si>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</si>
  <si>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</si>
  <si>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</si>
  <si>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</si>
  <si>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</si>
  <si>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</si>
  <si>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</si>
  <si>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</si>
  <si>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</si>
  <si>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</si>
  <si>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</si>
  <si>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</si>
  <si>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</si>
  <si>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</si>
  <si>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</si>
  <si>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</si>
  <si>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</si>
  <si>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</si>
  <si>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</si>
  <si>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</si>
  <si>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</si>
  <si>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</si>
  <si>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埼玉県草加市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</si>
  <si>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</si>
  <si>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</si>
  <si>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</si>
  <si>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</si>
  <si>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</si>
  <si>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</si>
  <si>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</si>
  <si>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</si>
  <si>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</si>
  <si>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</si>
  <si>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</si>
  <si>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</si>
  <si>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</si>
  <si>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</si>
  <si>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</si>
  <si>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</si>
  <si>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</si>
  <si>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</si>
  <si>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</si>
  <si>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</si>
  <si>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</si>
  <si>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</si>
  <si>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</si>
  <si>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</si>
  <si>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</si>
  <si>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</si>
  <si>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</si>
  <si>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</si>
  <si>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</si>
  <si>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</si>
  <si>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</si>
  <si>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</si>
  <si>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</si>
  <si>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</si>
  <si>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</si>
  <si>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</si>
  <si>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</si>
  <si>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</si>
  <si>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</si>
  <si>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</si>
  <si>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</si>
  <si>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</si>
  <si>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</si>
  <si>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</si>
  <si>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</si>
  <si>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</si>
  <si>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</si>
  <si>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</si>
  <si>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</si>
  <si>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</si>
  <si>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</si>
  <si>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</si>
  <si>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</si>
  <si>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</si>
  <si>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</si>
  <si>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</si>
  <si>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</si>
  <si>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</si>
  <si>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</si>
  <si>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</si>
  <si>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</si>
  <si>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</si>
  <si>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</si>
  <si>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</si>
  <si>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</si>
  <si>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</si>
  <si>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</si>
  <si>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</si>
  <si>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</si>
  <si>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</si>
  <si>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</si>
  <si>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</si>
  <si>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</si>
  <si>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</si>
  <si>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</si>
  <si>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</si>
  <si>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</si>
  <si>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</si>
  <si>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</si>
  <si>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</si>
  <si>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</si>
  <si>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</si>
  <si>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</si>
  <si>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</si>
  <si>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</si>
  <si>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</si>
  <si>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</si>
  <si>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</si>
  <si>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</si>
  <si>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</si>
  <si>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</si>
  <si>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</si>
  <si>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</si>
  <si>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</si>
  <si>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</si>
  <si>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</si>
  <si>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</si>
  <si>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</si>
  <si>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</si>
  <si>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</si>
  <si>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</si>
  <si>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</si>
  <si>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</si>
  <si>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</si>
  <si>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</si>
  <si>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</si>
  <si>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</si>
  <si>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</si>
  <si>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</si>
  <si>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</si>
  <si>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</si>
  <si>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</si>
  <si>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</si>
  <si>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</si>
  <si>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</si>
  <si>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</si>
  <si>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</si>
  <si>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</si>
  <si>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</si>
  <si>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</si>
  <si>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</si>
  <si>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</si>
  <si>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</si>
  <si>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</si>
  <si>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</si>
  <si>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</si>
  <si>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</si>
  <si>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</si>
  <si>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</si>
  <si>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</si>
  <si>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</si>
  <si>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</si>
  <si>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</si>
  <si>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</si>
  <si>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</si>
  <si>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</si>
  <si>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</si>
  <si>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</si>
  <si>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</si>
  <si>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</si>
  <si>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</si>
  <si>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</si>
  <si>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</si>
  <si>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</si>
  <si>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</si>
  <si>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</si>
  <si>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</si>
  <si>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</si>
  <si>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</si>
  <si>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</si>
  <si>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埼玉県草加市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</si>
  <si>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</si>
  <si>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</si>
  <si>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</si>
  <si>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</si>
  <si>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</si>
  <si>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</si>
  <si>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</si>
  <si>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</si>
  <si>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</si>
  <si>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</si>
  <si>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</si>
  <si>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</si>
  <si>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</si>
  <si>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</si>
  <si>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</si>
  <si>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</si>
  <si>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</si>
  <si>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</si>
  <si>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</si>
  <si>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</si>
  <si>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草加都市計画新田西部土地区画整理事業特別会計（一般会計等）</t>
    <phoneticPr fontId="5"/>
  </si>
  <si>
    <t>草加都市計画新田駅西口土地区画整理事業特別会計（一般会計等）</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</si>
  <si>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</si>
  <si>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</si>
  <si>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</si>
  <si>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</si>
  <si>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</si>
  <si>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</si>
  <si>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</si>
  <si>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</si>
  <si>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</si>
  <si>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</si>
  <si>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</si>
  <si>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</si>
  <si>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</si>
  <si>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</si>
  <si>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</si>
  <si>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</si>
  <si>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</si>
  <si>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交通災害共済特別会計</t>
    <phoneticPr fontId="5"/>
  </si>
  <si>
    <t>介護サービス事業特別会計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</si>
  <si>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</si>
  <si>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</si>
  <si>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</si>
  <si>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</si>
  <si>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</si>
  <si>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草加都市計画新田西部土地区画整理事業特別会計</t>
    <phoneticPr fontId="5"/>
  </si>
  <si>
    <t>法非適用企業</t>
    <phoneticPr fontId="5"/>
  </si>
  <si>
    <t>草加都市計画新田駅西口土地区画整理事業特別会計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</si>
  <si>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</si>
  <si>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</si>
  <si>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</si>
  <si>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</si>
  <si>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</si>
  <si>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</si>
  <si>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</si>
  <si>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</si>
  <si>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</si>
  <si>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</si>
  <si>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</si>
  <si>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</si>
  <si>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</si>
  <si>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</si>
  <si>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</si>
  <si>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</si>
  <si>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</si>
  <si>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</si>
  <si>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</si>
  <si>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</si>
  <si>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</si>
  <si>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</si>
  <si>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</si>
  <si>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</si>
  <si>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</si>
  <si>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</si>
  <si>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</si>
  <si>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</si>
  <si>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</si>
  <si>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</si>
  <si>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</si>
  <si>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</si>
  <si>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</si>
  <si>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</si>
  <si>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</si>
  <si>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</si>
  <si>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</si>
  <si>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</si>
  <si>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</si>
  <si>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</si>
  <si>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</si>
  <si>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</si>
  <si>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</si>
  <si>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</si>
  <si>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</si>
  <si>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</si>
  <si>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</si>
  <si>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</si>
  <si>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</si>
  <si>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</si>
  <si>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</si>
  <si>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</si>
  <si>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</si>
  <si>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</si>
  <si>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</si>
  <si>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</si>
  <si>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</si>
  <si>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</si>
  <si>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</si>
  <si>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草加市立病院事業会計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</si>
  <si>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</si>
  <si>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</si>
  <si>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草加市水道事業会計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</si>
  <si>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</si>
  <si>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</si>
  <si>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</si>
  <si>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</si>
  <si>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</si>
  <si>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</si>
  <si>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</si>
  <si>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</si>
  <si>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</si>
  <si>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</si>
  <si>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</si>
  <si>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</si>
  <si>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</si>
  <si>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</si>
  <si>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</si>
  <si>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</si>
  <si>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</si>
  <si>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</si>
  <si>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</si>
  <si>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</si>
  <si>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</si>
  <si>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</si>
  <si>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</si>
  <si>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</si>
  <si>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</si>
  <si>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</si>
  <si>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</si>
  <si>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</si>
  <si>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</si>
  <si>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</si>
  <si>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</si>
  <si>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</si>
  <si>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</si>
  <si>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</si>
  <si>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</si>
  <si>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</si>
  <si>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</si>
  <si>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</si>
  <si>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</si>
  <si>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</si>
  <si>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</si>
  <si>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</si>
  <si>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</si>
  <si>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</si>
  <si>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</si>
  <si>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</si>
  <si>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</si>
  <si>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</si>
  <si>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</si>
  <si>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</si>
  <si>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</si>
  <si>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</si>
  <si>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</si>
  <si>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</si>
  <si>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</si>
  <si>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</si>
  <si>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</si>
  <si>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</si>
  <si>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</si>
  <si>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</si>
  <si>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</si>
  <si>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</si>
  <si>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</si>
  <si>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</si>
  <si>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</si>
  <si>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</si>
  <si>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</si>
  <si>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</si>
  <si>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</si>
  <si>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</si>
  <si>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</si>
  <si>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</si>
  <si>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</si>
  <si>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</si>
  <si>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</si>
  <si>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</si>
  <si>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</si>
  <si>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</si>
  <si>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</si>
  <si>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</si>
  <si>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</si>
  <si>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</si>
  <si>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</si>
  <si>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</si>
  <si>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</si>
  <si>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</si>
  <si>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0.14</t>
  </si>
  <si>
    <t>▲ 4.56</t>
  </si>
  <si>
    <t>水道事業会計</t>
  </si>
  <si>
    <t>一般会計</t>
  </si>
  <si>
    <t>国民健康保険特別会計</t>
  </si>
  <si>
    <t>病院事業会計</t>
  </si>
  <si>
    <t>介護保険特別会計</t>
  </si>
  <si>
    <t>公共下水道事業特別会計</t>
  </si>
  <si>
    <t>交通災害共済特別会計</t>
  </si>
  <si>
    <t>草加都市計画新田駅西口土地区画整理事業特別会計（一般会計等）</t>
  </si>
  <si>
    <t>その他会計（赤字）</t>
  </si>
  <si>
    <t>その他会計（黒字）</t>
  </si>
  <si>
    <t>草加市体育協会</t>
    <rPh sb="0" eb="3">
      <t>ソウカシ</t>
    </rPh>
    <rPh sb="3" eb="5">
      <t>タイイク</t>
    </rPh>
    <rPh sb="5" eb="7">
      <t>キョウカイ</t>
    </rPh>
    <phoneticPr fontId="2"/>
  </si>
  <si>
    <t>草加市土地開発公社</t>
    <rPh sb="0" eb="3">
      <t>ソウカシ</t>
    </rPh>
    <rPh sb="3" eb="5">
      <t>トチ</t>
    </rPh>
    <rPh sb="5" eb="7">
      <t>カイハツ</t>
    </rPh>
    <rPh sb="7" eb="9">
      <t>コウシャ</t>
    </rPh>
    <phoneticPr fontId="2"/>
  </si>
  <si>
    <t>アコス</t>
    <phoneticPr fontId="2"/>
  </si>
  <si>
    <t>草加市文化協会</t>
    <rPh sb="0" eb="3">
      <t>ソウカシ</t>
    </rPh>
    <rPh sb="3" eb="5">
      <t>ブンカ</t>
    </rPh>
    <rPh sb="5" eb="7">
      <t>キョウカイ</t>
    </rPh>
    <phoneticPr fontId="2"/>
  </si>
  <si>
    <t>-</t>
    <phoneticPr fontId="2"/>
  </si>
  <si>
    <t>-</t>
    <phoneticPr fontId="2"/>
  </si>
  <si>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</si>
  <si>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</si>
  <si>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</si>
  <si>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</si>
  <si>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</si>
  <si>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</si>
  <si>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</si>
  <si>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rPh sb="0" eb="3">
      <t>サイタマケン</t>
    </rPh>
    <rPh sb="3" eb="7">
      <t>トシキョウテイ</t>
    </rPh>
    <rPh sb="7" eb="9">
      <t>クミアイ</t>
    </rPh>
    <phoneticPr fontId="2"/>
  </si>
  <si>
    <t>東埼玉資源環境組合</t>
    <rPh sb="0" eb="1">
      <t>ヒガシ</t>
    </rPh>
    <rPh sb="1" eb="3">
      <t>サイタマ</t>
    </rPh>
    <rPh sb="3" eb="5">
      <t>シゲン</t>
    </rPh>
    <rPh sb="5" eb="7">
      <t>カンキョウ</t>
    </rPh>
    <rPh sb="7" eb="9">
      <t>クミアイ</t>
    </rPh>
    <phoneticPr fontId="2"/>
  </si>
  <si>
    <t>草加八潮消防組合</t>
    <rPh sb="0" eb="2">
      <t>ソウカ</t>
    </rPh>
    <rPh sb="2" eb="4">
      <t>ヤシオ</t>
    </rPh>
    <rPh sb="4" eb="6">
      <t>ショウボウ</t>
    </rPh>
    <rPh sb="6" eb="8">
      <t>クミアイ</t>
    </rPh>
    <phoneticPr fontId="2"/>
  </si>
  <si>
    <t>一般会計</t>
    <rPh sb="0" eb="4">
      <t>イッパンカイケイ</t>
    </rPh>
    <phoneticPr fontId="2"/>
  </si>
  <si>
    <t>特別会計</t>
    <rPh sb="0" eb="4">
      <t>トクベツカイケイ</t>
    </rPh>
    <phoneticPr fontId="2"/>
  </si>
  <si>
    <t>交通災害特別会計</t>
    <rPh sb="0" eb="2">
      <t>コウツウ</t>
    </rPh>
    <rPh sb="2" eb="4">
      <t>サイガイ</t>
    </rPh>
    <rPh sb="4" eb="8">
      <t>トクベツカイケイ</t>
    </rPh>
    <phoneticPr fontId="2"/>
  </si>
  <si>
    <t>庁舎建設基金</t>
    <rPh sb="0" eb="2">
      <t>チョウシャ</t>
    </rPh>
    <rPh sb="2" eb="4">
      <t>ケンセツ</t>
    </rPh>
    <rPh sb="4" eb="6">
      <t>キキン</t>
    </rPh>
    <phoneticPr fontId="11"/>
  </si>
  <si>
    <t>公共施設整備基金</t>
    <rPh sb="0" eb="8">
      <t>コウキョウシセツセイビキキン</t>
    </rPh>
    <phoneticPr fontId="11"/>
  </si>
  <si>
    <t>新栄町団地の係る都市計画街路の設置等に関する基金</t>
    <rPh sb="0" eb="3">
      <t>シンエイチョウ</t>
    </rPh>
    <rPh sb="3" eb="5">
      <t>ダンチ</t>
    </rPh>
    <rPh sb="6" eb="7">
      <t>カカ</t>
    </rPh>
    <rPh sb="8" eb="10">
      <t>トシ</t>
    </rPh>
    <rPh sb="10" eb="12">
      <t>ケイカク</t>
    </rPh>
    <rPh sb="12" eb="14">
      <t>ガイロ</t>
    </rPh>
    <rPh sb="15" eb="17">
      <t>セッチ</t>
    </rPh>
    <rPh sb="17" eb="18">
      <t>トウ</t>
    </rPh>
    <rPh sb="19" eb="20">
      <t>カン</t>
    </rPh>
    <rPh sb="22" eb="24">
      <t>キキン</t>
    </rPh>
    <phoneticPr fontId="11"/>
  </si>
  <si>
    <t>ふるさとまちづくり応援基金</t>
    <rPh sb="9" eb="13">
      <t>オウエンキキン</t>
    </rPh>
    <phoneticPr fontId="11"/>
  </si>
  <si>
    <t>みどりのまちづくり基金</t>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</si>
  <si>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</si>
  <si>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</si>
  <si>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</si>
  <si>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</si>
  <si>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</si>
  <si>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</si>
  <si>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</si>
  <si>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</si>
  <si>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</si>
  <si>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</si>
  <si>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</si>
  <si>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t>
    <phoneticPr fontId="5"/>
  </si>
  <si>
    <t>有形固定資産減価償却率については、類似団体の平均をやや下回っており、一方で将来負担比率は類似団体を大きく下回っている。
将来負担比率については、今後も適正な地方債の運用を図り、水準を抑えるよう努めていく。</t>
    <rPh sb="27" eb="29">
      <t>シタマワ</t>
    </rPh>
    <rPh sb="34" eb="36">
      <t>イッポウ</t>
    </rPh>
    <rPh sb="37" eb="39">
      <t>ショウライ</t>
    </rPh>
    <rPh sb="39" eb="41">
      <t>フタン</t>
    </rPh>
    <rPh sb="41" eb="43">
      <t>ヒリツ</t>
    </rPh>
    <rPh sb="44" eb="46">
      <t>ルイジ</t>
    </rPh>
    <rPh sb="46" eb="48">
      <t>ダンタイ</t>
    </rPh>
    <rPh sb="49" eb="50">
      <t>オオ</t>
    </rPh>
    <rPh sb="52" eb="54">
      <t>シタマワ</t>
    </rPh>
    <phoneticPr fontId="5"/>
  </si>
  <si>
    <t>将来負担比率については、充当可能な基金の額の増加等により、数値を低く抑えられている。
一方で実質公債費比率については、平成２９年度単年度（4.21%）では前年度単年度（4.18%）から大きな変化はないものの、３か年平均で算出するものであることから、今回、平成26年度単年度の3.4%という低い数値が外れたため比率が上昇したものである。
これらについては、引き続き水準を抑え健全な財政を維持するよう努めていく。</t>
    <rPh sb="43" eb="45">
      <t>イッポウ</t>
    </rPh>
    <rPh sb="59" eb="61">
      <t>ヘイセイ</t>
    </rPh>
    <rPh sb="63" eb="65">
      <t>ネンド</t>
    </rPh>
    <rPh sb="65" eb="68">
      <t>タンネンド</t>
    </rPh>
    <rPh sb="77" eb="79">
      <t>ゼンネン</t>
    </rPh>
    <rPh sb="79" eb="80">
      <t>ド</t>
    </rPh>
    <rPh sb="80" eb="83">
      <t>タンネンド</t>
    </rPh>
    <rPh sb="92" eb="93">
      <t>オオ</t>
    </rPh>
    <rPh sb="95" eb="97">
      <t>ヘンカ</t>
    </rPh>
    <rPh sb="110" eb="112">
      <t>サンシュツ</t>
    </rPh>
    <rPh sb="133" eb="136">
      <t>タンネンド</t>
    </rPh>
    <rPh sb="154" eb="156">
      <t>ヒリツ</t>
    </rPh>
    <rPh sb="157" eb="159">
      <t>ジョウショウ</t>
    </rPh>
    <rPh sb="177" eb="178">
      <t>ヒ</t>
    </rPh>
    <rPh sb="179" eb="180">
      <t>ツヅ</t>
    </rPh>
    <rPh sb="181" eb="183">
      <t>スイジュン</t>
    </rPh>
    <rPh sb="184" eb="185">
      <t>オサ</t>
    </rPh>
    <rPh sb="186" eb="188">
      <t>ケンゼン</t>
    </rPh>
    <rPh sb="189" eb="191">
      <t>ザイセイ</t>
    </rPh>
    <rPh sb="192" eb="194">
      <t>イジ</t>
    </rPh>
    <rPh sb="198" eb="19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</si>
</sst>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5F5C-4303-A597-C48CCA59CA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39014</c:v>
                </c:pt>
                <c:pt idx="1">
                  <c:v>22167</c:v>
                </c:pt>
                <c:pt idx="2">
                  <c:v>23101</c:v>
                </c:pt>
                <c:pt idx="3">
                  <c:v>21720</c:v>
                </c:pt>
                <c:pt idx="4">
                  <c:v>22617</c:v>
                </c:pt>
              </c:numCache>
            </c:numRef>
          </c:val>
          <c:smooth val="0"/>
          <c:extLst xmlns:c16r2="http://schemas.microsoft.com/office/drawing/2015/06/chart">
            <c:ext xmlns:c16="http://schemas.microsoft.com/office/drawing/2014/chart" uri="{C3380CC4-5D6E-409C-BE32-E72D297353CC}">
              <c16:uniqueId val="{00000001-5F5C-4303-A597-C48CCA59CAD1}"/>
            </c:ext>
          </c:extLst>
        </c:ser>
        <c:dLbls>
          <c:showLegendKey val="0"/>
          <c:showVal val="0"/>
          <c:showCatName val="0"/>
          <c:showSerName val="0"/>
          <c:showPercent val="0"/>
          <c:showBubbleSize val="0"/>
        </c:dLbls>
        <c:marker val="1"/>
        <c:smooth val="0"/>
        <c:axId val="282677248"/>
        <c:axId val="282679168"/>
      </c:lineChart>
      <c:catAx>
        <c:axId val="28267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679168"/>
        <c:crosses val="autoZero"/>
        <c:auto val="1"/>
        <c:lblAlgn val="ctr"/>
        <c:lblOffset val="100"/>
        <c:tickLblSkip val="1"/>
        <c:tickMarkSkip val="1"/>
        <c:noMultiLvlLbl val="0"/>
      </c:catAx>
      <c:valAx>
        <c:axId val="28267916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267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10.53</c:v>
                </c:pt>
                <c:pt idx="1">
                  <c:v>10.61</c:v>
                </c:pt>
                <c:pt idx="2">
                  <c:v>11.35</c:v>
                </c:pt>
                <c:pt idx="3">
                  <c:v>6.43</c:v>
                </c:pt>
                <c:pt idx="4">
                  <c:v>8.2899999999999991</c:v>
                </c:pt>
              </c:numCache>
            </c:numRef>
          </c:val>
          <c:extLst xmlns:c16r2="http://schemas.microsoft.com/office/drawing/2015/06/chart">
            <c:ext xmlns:c16="http://schemas.microsoft.com/office/drawing/2014/chart" uri="{C3380CC4-5D6E-409C-BE32-E72D297353CC}">
              <c16:uniqueId val="{00000000-9F01-4CD2-A9E6-EB095BDC7B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10.89</c:v>
                </c:pt>
                <c:pt idx="1">
                  <c:v>11.64</c:v>
                </c:pt>
                <c:pt idx="2">
                  <c:v>10.44</c:v>
                </c:pt>
                <c:pt idx="3">
                  <c:v>10.51</c:v>
                </c:pt>
                <c:pt idx="4">
                  <c:v>12.78</c:v>
                </c:pt>
              </c:numCache>
            </c:numRef>
          </c:val>
          <c:extLst xmlns:c16r2="http://schemas.microsoft.com/office/drawing/2015/06/chart">
            <c:ext xmlns:c16="http://schemas.microsoft.com/office/drawing/2014/chart" uri="{C3380CC4-5D6E-409C-BE32-E72D297353CC}">
              <c16:uniqueId val="{00000001-9F01-4CD2-A9E6-EB095BDC7B3C}"/>
            </c:ext>
          </c:extLst>
        </c:ser>
        <c:dLbls>
          <c:showLegendKey val="0"/>
          <c:showVal val="0"/>
          <c:showCatName val="0"/>
          <c:showSerName val="0"/>
          <c:showPercent val="0"/>
          <c:showBubbleSize val="0"/>
        </c:dLbls>
        <c:gapWidth val="250"/>
        <c:overlap val="100"/>
        <c:axId val="284469120"/>
        <c:axId val="28447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3.22</c:v>
                </c:pt>
                <c:pt idx="1">
                  <c:v>0.94</c:v>
                </c:pt>
                <c:pt idx="2">
                  <c:v>-0.14000000000000001</c:v>
                </c:pt>
                <c:pt idx="3">
                  <c:v>-4.5599999999999996</c:v>
                </c:pt>
                <c:pt idx="4">
                  <c:v>4.26</c:v>
                </c:pt>
              </c:numCache>
            </c:numRef>
          </c:val>
          <c:smooth val="0"/>
          <c:extLst xmlns:c16r2="http://schemas.microsoft.com/office/drawing/2015/06/chart">
            <c:ext xmlns:c16="http://schemas.microsoft.com/office/drawing/2014/chart" uri="{C3380CC4-5D6E-409C-BE32-E72D297353CC}">
              <c16:uniqueId val="{00000002-9F01-4CD2-A9E6-EB095BDC7B3C}"/>
            </c:ext>
          </c:extLst>
        </c:ser>
        <c:dLbls>
          <c:showLegendKey val="0"/>
          <c:showVal val="0"/>
          <c:showCatName val="0"/>
          <c:showSerName val="0"/>
          <c:showPercent val="0"/>
          <c:showBubbleSize val="0"/>
        </c:dLbls>
        <c:marker val="1"/>
        <c:smooth val="0"/>
        <c:axId val="284469120"/>
        <c:axId val="284479488"/>
      </c:lineChart>
      <c:catAx>
        <c:axId val="2844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479488"/>
        <c:crosses val="autoZero"/>
        <c:auto val="1"/>
        <c:lblAlgn val="ctr"/>
        <c:lblOffset val="100"/>
        <c:tickLblSkip val="1"/>
        <c:tickMarkSkip val="1"/>
        <c:noMultiLvlLbl val="0"/>
      </c:catAx>
      <c:valAx>
        <c:axId val="28447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4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0.09</c:v>
                </c:pt>
                <c:pt idx="4">
                  <c:v>#N/A</c:v>
                </c:pt>
                <c:pt idx="5">
                  <c:v>0.37</c:v>
                </c:pt>
                <c:pt idx="6">
                  <c:v>#N/A</c:v>
                </c:pt>
                <c:pt idx="7">
                  <c:v>0.4</c:v>
                </c:pt>
                <c:pt idx="8">
                  <c:v>#N/A</c:v>
                </c:pt>
                <c:pt idx="9">
                  <c:v>0.09</c:v>
                </c:pt>
              </c:numCache>
            </c:numRef>
          </c:val>
          <c:extLst xmlns:c16r2="http://schemas.microsoft.com/office/drawing/2015/06/chart">
            <c:ext xmlns:c16="http://schemas.microsoft.com/office/drawing/2014/chart" uri="{C3380CC4-5D6E-409C-BE32-E72D297353CC}">
              <c16:uniqueId val="{00000000-1D0D-4066-A0AF-818F6F76C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0D-4066-A0AF-818F6F76C500}"/>
            </c:ext>
          </c:extLst>
        </c:ser>
        <c:ser>
          <c:idx val="2"/>
          <c:order val="2"/>
          <c:tx>
            <c:strRef>
              <c:f>データシート!$A$29</c:f>
              <c:strCache>
                <c:ptCount val="1"/>
                <c:pt idx="0">
                  <c:v>草加都市計画新田駅西口土地区画整理事業特別会計（一般会計等）</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xmlns:c16r2="http://schemas.microsoft.com/office/drawing/2015/06/chart">
            <c:ext xmlns:c16="http://schemas.microsoft.com/office/drawing/2014/chart" uri="{C3380CC4-5D6E-409C-BE32-E72D297353CC}">
              <c16:uniqueId val="{00000002-1D0D-4066-A0AF-818F6F76C500}"/>
            </c:ext>
          </c:extLst>
        </c:ser>
        <c:ser>
          <c:idx val="3"/>
          <c:order val="3"/>
          <c:tx>
            <c:strRef>
              <c:f>データシート!$A$30</c:f>
              <c:strCache>
                <c:ptCount val="1"/>
                <c:pt idx="0">
                  <c:v>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0.12</c:v>
                </c:pt>
                <c:pt idx="2">
                  <c:v>#N/A</c:v>
                </c:pt>
                <c:pt idx="3">
                  <c:v>0.13</c:v>
                </c:pt>
                <c:pt idx="4">
                  <c:v>#N/A</c:v>
                </c:pt>
                <c:pt idx="5">
                  <c:v>0.14000000000000001</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1D0D-4066-A0AF-818F6F76C50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0.77</c:v>
                </c:pt>
                <c:pt idx="2">
                  <c:v>#N/A</c:v>
                </c:pt>
                <c:pt idx="3">
                  <c:v>0.6</c:v>
                </c:pt>
                <c:pt idx="4">
                  <c:v>#N/A</c:v>
                </c:pt>
                <c:pt idx="5">
                  <c:v>0.48</c:v>
                </c:pt>
                <c:pt idx="6">
                  <c:v>#N/A</c:v>
                </c:pt>
                <c:pt idx="7">
                  <c:v>0.59</c:v>
                </c:pt>
                <c:pt idx="8">
                  <c:v>#N/A</c:v>
                </c:pt>
                <c:pt idx="9">
                  <c:v>0.45</c:v>
                </c:pt>
              </c:numCache>
            </c:numRef>
          </c:val>
          <c:extLst xmlns:c16r2="http://schemas.microsoft.com/office/drawing/2015/06/chart">
            <c:ext xmlns:c16="http://schemas.microsoft.com/office/drawing/2014/chart" uri="{C3380CC4-5D6E-409C-BE32-E72D297353CC}">
              <c16:uniqueId val="{00000004-1D0D-4066-A0AF-818F6F76C50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0.66</c:v>
                </c:pt>
                <c:pt idx="2">
                  <c:v>#N/A</c:v>
                </c:pt>
                <c:pt idx="3">
                  <c:v>0.67</c:v>
                </c:pt>
                <c:pt idx="4">
                  <c:v>#N/A</c:v>
                </c:pt>
                <c:pt idx="5">
                  <c:v>1.27</c:v>
                </c:pt>
                <c:pt idx="6">
                  <c:v>#N/A</c:v>
                </c:pt>
                <c:pt idx="7">
                  <c:v>1.97</c:v>
                </c:pt>
                <c:pt idx="8">
                  <c:v>#N/A</c:v>
                </c:pt>
                <c:pt idx="9">
                  <c:v>0.91</c:v>
                </c:pt>
              </c:numCache>
            </c:numRef>
          </c:val>
          <c:extLst xmlns:c16r2="http://schemas.microsoft.com/office/drawing/2015/06/chart">
            <c:ext xmlns:c16="http://schemas.microsoft.com/office/drawing/2014/chart" uri="{C3380CC4-5D6E-409C-BE32-E72D297353CC}">
              <c16:uniqueId val="{00000005-1D0D-4066-A0AF-818F6F76C50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6.89</c:v>
                </c:pt>
                <c:pt idx="2">
                  <c:v>#N/A</c:v>
                </c:pt>
                <c:pt idx="3">
                  <c:v>6.53</c:v>
                </c:pt>
                <c:pt idx="4">
                  <c:v>#N/A</c:v>
                </c:pt>
                <c:pt idx="5">
                  <c:v>6.09</c:v>
                </c:pt>
                <c:pt idx="6">
                  <c:v>#N/A</c:v>
                </c:pt>
                <c:pt idx="7">
                  <c:v>4.95</c:v>
                </c:pt>
                <c:pt idx="8">
                  <c:v>#N/A</c:v>
                </c:pt>
                <c:pt idx="9">
                  <c:v>3.04</c:v>
                </c:pt>
              </c:numCache>
            </c:numRef>
          </c:val>
          <c:extLst xmlns:c16r2="http://schemas.microsoft.com/office/drawing/2015/06/chart">
            <c:ext xmlns:c16="http://schemas.microsoft.com/office/drawing/2014/chart" uri="{C3380CC4-5D6E-409C-BE32-E72D297353CC}">
              <c16:uniqueId val="{00000006-1D0D-4066-A0AF-818F6F76C5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2.17</c:v>
                </c:pt>
                <c:pt idx="2">
                  <c:v>#N/A</c:v>
                </c:pt>
                <c:pt idx="3">
                  <c:v>1.4</c:v>
                </c:pt>
                <c:pt idx="4">
                  <c:v>#N/A</c:v>
                </c:pt>
                <c:pt idx="5">
                  <c:v>2.31</c:v>
                </c:pt>
                <c:pt idx="6">
                  <c:v>#N/A</c:v>
                </c:pt>
                <c:pt idx="7">
                  <c:v>4.54</c:v>
                </c:pt>
                <c:pt idx="8">
                  <c:v>#N/A</c:v>
                </c:pt>
                <c:pt idx="9">
                  <c:v>3.05</c:v>
                </c:pt>
              </c:numCache>
            </c:numRef>
          </c:val>
          <c:extLst xmlns:c16r2="http://schemas.microsoft.com/office/drawing/2015/06/chart">
            <c:ext xmlns:c16="http://schemas.microsoft.com/office/drawing/2014/chart" uri="{C3380CC4-5D6E-409C-BE32-E72D297353CC}">
              <c16:uniqueId val="{00000007-1D0D-4066-A0AF-818F6F76C50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10.53</c:v>
                </c:pt>
                <c:pt idx="2">
                  <c:v>#N/A</c:v>
                </c:pt>
                <c:pt idx="3">
                  <c:v>10.6</c:v>
                </c:pt>
                <c:pt idx="4">
                  <c:v>#N/A</c:v>
                </c:pt>
                <c:pt idx="5">
                  <c:v>11.35</c:v>
                </c:pt>
                <c:pt idx="6">
                  <c:v>#N/A</c:v>
                </c:pt>
                <c:pt idx="7">
                  <c:v>6.1</c:v>
                </c:pt>
                <c:pt idx="8">
                  <c:v>#N/A</c:v>
                </c:pt>
                <c:pt idx="9">
                  <c:v>8.23</c:v>
                </c:pt>
              </c:numCache>
            </c:numRef>
          </c:val>
          <c:extLst xmlns:c16r2="http://schemas.microsoft.com/office/drawing/2015/06/chart">
            <c:ext xmlns:c16="http://schemas.microsoft.com/office/drawing/2014/chart" uri="{C3380CC4-5D6E-409C-BE32-E72D297353CC}">
              <c16:uniqueId val="{00000008-1D0D-4066-A0AF-818F6F76C50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18.21</c:v>
                </c:pt>
                <c:pt idx="2">
                  <c:v>#N/A</c:v>
                </c:pt>
                <c:pt idx="3">
                  <c:v>14.12</c:v>
                </c:pt>
                <c:pt idx="4">
                  <c:v>#N/A</c:v>
                </c:pt>
                <c:pt idx="5">
                  <c:v>15.33</c:v>
                </c:pt>
                <c:pt idx="6">
                  <c:v>#N/A</c:v>
                </c:pt>
                <c:pt idx="7">
                  <c:v>15.29</c:v>
                </c:pt>
                <c:pt idx="8">
                  <c:v>#N/A</c:v>
                </c:pt>
                <c:pt idx="9">
                  <c:v>14.82</c:v>
                </c:pt>
              </c:numCache>
            </c:numRef>
          </c:val>
          <c:extLst xmlns:c16r2="http://schemas.microsoft.com/office/drawing/2015/06/chart">
            <c:ext xmlns:c16="http://schemas.microsoft.com/office/drawing/2014/chart" uri="{C3380CC4-5D6E-409C-BE32-E72D297353CC}">
              <c16:uniqueId val="{00000009-1D0D-4066-A0AF-818F6F76C500}"/>
            </c:ext>
          </c:extLst>
        </c:ser>
        <c:dLbls>
          <c:showLegendKey val="0"/>
          <c:showVal val="0"/>
          <c:showCatName val="0"/>
          <c:showSerName val="0"/>
          <c:showPercent val="0"/>
          <c:showBubbleSize val="0"/>
        </c:dLbls>
        <c:gapWidth val="150"/>
        <c:overlap val="100"/>
        <c:axId val="284516352"/>
        <c:axId val="284517888"/>
      </c:barChart>
      <c:catAx>
        <c:axId val="28451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517888"/>
        <c:crosses val="autoZero"/>
        <c:auto val="1"/>
        <c:lblAlgn val="ctr"/>
        <c:lblOffset val="100"/>
        <c:tickLblSkip val="1"/>
        <c:tickMarkSkip val="1"/>
        <c:noMultiLvlLbl val="0"/>
      </c:catAx>
      <c:valAx>
        <c:axId val="28451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51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7589</c:v>
                </c:pt>
                <c:pt idx="5">
                  <c:v>7752</c:v>
                </c:pt>
                <c:pt idx="8">
                  <c:v>7348</c:v>
                </c:pt>
                <c:pt idx="11">
                  <c:v>7496</c:v>
                </c:pt>
                <c:pt idx="14">
                  <c:v>7533</c:v>
                </c:pt>
              </c:numCache>
            </c:numRef>
          </c:val>
          <c:extLst xmlns:c16r2="http://schemas.microsoft.com/office/drawing/2015/06/chart">
            <c:ext xmlns:c16="http://schemas.microsoft.com/office/drawing/2014/chart" uri="{C3380CC4-5D6E-409C-BE32-E72D297353CC}">
              <c16:uniqueId val="{00000000-5D63-4A58-ACBA-97807EC22B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D63-4A58-ACBA-97807EC22B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72</c:v>
                </c:pt>
                <c:pt idx="6">
                  <c:v>79</c:v>
                </c:pt>
                <c:pt idx="9">
                  <c:v>139</c:v>
                </c:pt>
                <c:pt idx="12">
                  <c:v>26</c:v>
                </c:pt>
              </c:numCache>
            </c:numRef>
          </c:val>
          <c:extLst xmlns:c16r2="http://schemas.microsoft.com/office/drawing/2015/06/chart">
            <c:ext xmlns:c16="http://schemas.microsoft.com/office/drawing/2014/chart" uri="{C3380CC4-5D6E-409C-BE32-E72D297353CC}">
              <c16:uniqueId val="{00000002-5D63-4A58-ACBA-97807EC22B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124</c:v>
                </c:pt>
                <c:pt idx="3">
                  <c:v>93</c:v>
                </c:pt>
                <c:pt idx="6">
                  <c:v>150</c:v>
                </c:pt>
                <c:pt idx="9">
                  <c:v>132</c:v>
                </c:pt>
                <c:pt idx="12">
                  <c:v>90</c:v>
                </c:pt>
              </c:numCache>
            </c:numRef>
          </c:val>
          <c:extLst xmlns:c16r2="http://schemas.microsoft.com/office/drawing/2015/06/chart">
            <c:ext xmlns:c16="http://schemas.microsoft.com/office/drawing/2014/chart" uri="{C3380CC4-5D6E-409C-BE32-E72D297353CC}">
              <c16:uniqueId val="{00000003-5D63-4A58-ACBA-97807EC22B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3547</c:v>
                </c:pt>
                <c:pt idx="3">
                  <c:v>3453</c:v>
                </c:pt>
                <c:pt idx="6">
                  <c:v>3638</c:v>
                </c:pt>
                <c:pt idx="9">
                  <c:v>3494</c:v>
                </c:pt>
                <c:pt idx="12">
                  <c:v>3339</c:v>
                </c:pt>
              </c:numCache>
            </c:numRef>
          </c:val>
          <c:extLst xmlns:c16r2="http://schemas.microsoft.com/office/drawing/2015/06/chart">
            <c:ext xmlns:c16="http://schemas.microsoft.com/office/drawing/2014/chart" uri="{C3380CC4-5D6E-409C-BE32-E72D297353CC}">
              <c16:uniqueId val="{00000004-5D63-4A58-ACBA-97807EC22B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63-4A58-ACBA-97807EC22B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63-4A58-ACBA-97807EC22B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5373</c:v>
                </c:pt>
                <c:pt idx="3">
                  <c:v>5350</c:v>
                </c:pt>
                <c:pt idx="6">
                  <c:v>5067</c:v>
                </c:pt>
                <c:pt idx="9">
                  <c:v>5289</c:v>
                </c:pt>
                <c:pt idx="12">
                  <c:v>5678</c:v>
                </c:pt>
              </c:numCache>
            </c:numRef>
          </c:val>
          <c:extLst xmlns:c16r2="http://schemas.microsoft.com/office/drawing/2015/06/chart">
            <c:ext xmlns:c16="http://schemas.microsoft.com/office/drawing/2014/chart" uri="{C3380CC4-5D6E-409C-BE32-E72D297353CC}">
              <c16:uniqueId val="{00000007-5D63-4A58-ACBA-97807EC22B3A}"/>
            </c:ext>
          </c:extLst>
        </c:ser>
        <c:dLbls>
          <c:showLegendKey val="0"/>
          <c:showVal val="0"/>
          <c:showCatName val="0"/>
          <c:showSerName val="0"/>
          <c:showPercent val="0"/>
          <c:showBubbleSize val="0"/>
        </c:dLbls>
        <c:gapWidth val="100"/>
        <c:overlap val="100"/>
        <c:axId val="282573824"/>
        <c:axId val="28258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1482</c:v>
                </c:pt>
                <c:pt idx="2">
                  <c:v>#N/A</c:v>
                </c:pt>
                <c:pt idx="3">
                  <c:v>#N/A</c:v>
                </c:pt>
                <c:pt idx="4">
                  <c:v>1216</c:v>
                </c:pt>
                <c:pt idx="5">
                  <c:v>#N/A</c:v>
                </c:pt>
                <c:pt idx="6">
                  <c:v>#N/A</c:v>
                </c:pt>
                <c:pt idx="7">
                  <c:v>1586</c:v>
                </c:pt>
                <c:pt idx="8">
                  <c:v>#N/A</c:v>
                </c:pt>
                <c:pt idx="9">
                  <c:v>#N/A</c:v>
                </c:pt>
                <c:pt idx="10">
                  <c:v>1558</c:v>
                </c:pt>
                <c:pt idx="11">
                  <c:v>#N/A</c:v>
                </c:pt>
                <c:pt idx="12">
                  <c:v>#N/A</c:v>
                </c:pt>
                <c:pt idx="13">
                  <c:v>1600</c:v>
                </c:pt>
                <c:pt idx="14">
                  <c:v>#N/A</c:v>
                </c:pt>
              </c:numCache>
            </c:numRef>
          </c:val>
          <c:smooth val="0"/>
          <c:extLst xmlns:c16r2="http://schemas.microsoft.com/office/drawing/2015/06/chart">
            <c:ext xmlns:c16="http://schemas.microsoft.com/office/drawing/2014/chart" uri="{C3380CC4-5D6E-409C-BE32-E72D297353CC}">
              <c16:uniqueId val="{00000008-5D63-4A58-ACBA-97807EC22B3A}"/>
            </c:ext>
          </c:extLst>
        </c:ser>
        <c:dLbls>
          <c:showLegendKey val="0"/>
          <c:showVal val="0"/>
          <c:showCatName val="0"/>
          <c:showSerName val="0"/>
          <c:showPercent val="0"/>
          <c:showBubbleSize val="0"/>
        </c:dLbls>
        <c:marker val="1"/>
        <c:smooth val="0"/>
        <c:axId val="282573824"/>
        <c:axId val="282580096"/>
      </c:lineChart>
      <c:catAx>
        <c:axId val="2825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2580096"/>
        <c:crosses val="autoZero"/>
        <c:auto val="1"/>
        <c:lblAlgn val="ctr"/>
        <c:lblOffset val="100"/>
        <c:tickLblSkip val="1"/>
        <c:tickMarkSkip val="1"/>
        <c:noMultiLvlLbl val="0"/>
      </c:catAx>
      <c:valAx>
        <c:axId val="28258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5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67651</c:v>
                </c:pt>
                <c:pt idx="5">
                  <c:v>67738</c:v>
                </c:pt>
                <c:pt idx="8">
                  <c:v>66812</c:v>
                </c:pt>
                <c:pt idx="11">
                  <c:v>65878</c:v>
                </c:pt>
                <c:pt idx="14">
                  <c:v>65490</c:v>
                </c:pt>
              </c:numCache>
            </c:numRef>
          </c:val>
          <c:extLst xmlns:c16r2="http://schemas.microsoft.com/office/drawing/2015/06/chart">
            <c:ext xmlns:c16="http://schemas.microsoft.com/office/drawing/2014/chart" uri="{C3380CC4-5D6E-409C-BE32-E72D297353CC}">
              <c16:uniqueId val="{00000000-D1FB-42FB-B8AB-3DFB4FE53C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16212</c:v>
                </c:pt>
                <c:pt idx="5">
                  <c:v>15598</c:v>
                </c:pt>
                <c:pt idx="8">
                  <c:v>17562</c:v>
                </c:pt>
                <c:pt idx="11">
                  <c:v>16598</c:v>
                </c:pt>
                <c:pt idx="14">
                  <c:v>16512</c:v>
                </c:pt>
              </c:numCache>
            </c:numRef>
          </c:val>
          <c:extLst xmlns:c16r2="http://schemas.microsoft.com/office/drawing/2015/06/chart">
            <c:ext xmlns:c16="http://schemas.microsoft.com/office/drawing/2014/chart" uri="{C3380CC4-5D6E-409C-BE32-E72D297353CC}">
              <c16:uniqueId val="{00000001-D1FB-42FB-B8AB-3DFB4FE53C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9290</c:v>
                </c:pt>
                <c:pt idx="5">
                  <c:v>10521</c:v>
                </c:pt>
                <c:pt idx="8">
                  <c:v>11524</c:v>
                </c:pt>
                <c:pt idx="11">
                  <c:v>12803</c:v>
                </c:pt>
                <c:pt idx="14">
                  <c:v>16083</c:v>
                </c:pt>
              </c:numCache>
            </c:numRef>
          </c:val>
          <c:extLst xmlns:c16r2="http://schemas.microsoft.com/office/drawing/2015/06/chart">
            <c:ext xmlns:c16="http://schemas.microsoft.com/office/drawing/2014/chart" uri="{C3380CC4-5D6E-409C-BE32-E72D297353CC}">
              <c16:uniqueId val="{00000002-D1FB-42FB-B8AB-3DFB4FE53C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FB-42FB-B8AB-3DFB4FE53C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FB-42FB-B8AB-3DFB4FE53C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31</c:v>
                </c:pt>
                <c:pt idx="3">
                  <c:v>21</c:v>
                </c:pt>
                <c:pt idx="6">
                  <c:v>2</c:v>
                </c:pt>
                <c:pt idx="9">
                  <c:v>1</c:v>
                </c:pt>
                <c:pt idx="12">
                  <c:v>1</c:v>
                </c:pt>
              </c:numCache>
            </c:numRef>
          </c:val>
          <c:extLst xmlns:c16r2="http://schemas.microsoft.com/office/drawing/2015/06/chart">
            <c:ext xmlns:c16="http://schemas.microsoft.com/office/drawing/2014/chart" uri="{C3380CC4-5D6E-409C-BE32-E72D297353CC}">
              <c16:uniqueId val="{00000005-D1FB-42FB-B8AB-3DFB4FE53C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9103</c:v>
                </c:pt>
                <c:pt idx="3">
                  <c:v>8087</c:v>
                </c:pt>
                <c:pt idx="6">
                  <c:v>7365</c:v>
                </c:pt>
                <c:pt idx="9">
                  <c:v>5725</c:v>
                </c:pt>
                <c:pt idx="12">
                  <c:v>5296</c:v>
                </c:pt>
              </c:numCache>
            </c:numRef>
          </c:val>
          <c:extLst xmlns:c16r2="http://schemas.microsoft.com/office/drawing/2015/06/chart">
            <c:ext xmlns:c16="http://schemas.microsoft.com/office/drawing/2014/chart" uri="{C3380CC4-5D6E-409C-BE32-E72D297353CC}">
              <c16:uniqueId val="{00000006-D1FB-42FB-B8AB-3DFB4FE53C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704</c:v>
                </c:pt>
                <c:pt idx="3">
                  <c:v>1216</c:v>
                </c:pt>
                <c:pt idx="6">
                  <c:v>2184</c:v>
                </c:pt>
                <c:pt idx="9">
                  <c:v>2094</c:v>
                </c:pt>
                <c:pt idx="12">
                  <c:v>2092</c:v>
                </c:pt>
              </c:numCache>
            </c:numRef>
          </c:val>
          <c:extLst xmlns:c16r2="http://schemas.microsoft.com/office/drawing/2015/06/chart">
            <c:ext xmlns:c16="http://schemas.microsoft.com/office/drawing/2014/chart" uri="{C3380CC4-5D6E-409C-BE32-E72D297353CC}">
              <c16:uniqueId val="{00000007-D1FB-42FB-B8AB-3DFB4FE53C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38080</c:v>
                </c:pt>
                <c:pt idx="3">
                  <c:v>35505</c:v>
                </c:pt>
                <c:pt idx="6">
                  <c:v>33758</c:v>
                </c:pt>
                <c:pt idx="9">
                  <c:v>32476</c:v>
                </c:pt>
                <c:pt idx="12">
                  <c:v>31078</c:v>
                </c:pt>
              </c:numCache>
            </c:numRef>
          </c:val>
          <c:extLst xmlns:c16r2="http://schemas.microsoft.com/office/drawing/2015/06/chart">
            <c:ext xmlns:c16="http://schemas.microsoft.com/office/drawing/2014/chart" uri="{C3380CC4-5D6E-409C-BE32-E72D297353CC}">
              <c16:uniqueId val="{00000008-D1FB-42FB-B8AB-3DFB4FE53C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1717</c:v>
                </c:pt>
                <c:pt idx="3">
                  <c:v>1801</c:v>
                </c:pt>
                <c:pt idx="6">
                  <c:v>2077</c:v>
                </c:pt>
                <c:pt idx="9">
                  <c:v>2066</c:v>
                </c:pt>
                <c:pt idx="12">
                  <c:v>2337</c:v>
                </c:pt>
              </c:numCache>
            </c:numRef>
          </c:val>
          <c:extLst xmlns:c16r2="http://schemas.microsoft.com/office/drawing/2015/06/chart">
            <c:ext xmlns:c16="http://schemas.microsoft.com/office/drawing/2014/chart" uri="{C3380CC4-5D6E-409C-BE32-E72D297353CC}">
              <c16:uniqueId val="{00000009-D1FB-42FB-B8AB-3DFB4FE53C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55842</c:v>
                </c:pt>
                <c:pt idx="3">
                  <c:v>56184</c:v>
                </c:pt>
                <c:pt idx="6">
                  <c:v>57268</c:v>
                </c:pt>
                <c:pt idx="9">
                  <c:v>57095</c:v>
                </c:pt>
                <c:pt idx="12">
                  <c:v>58354</c:v>
                </c:pt>
              </c:numCache>
            </c:numRef>
          </c:val>
          <c:extLst xmlns:c16r2="http://schemas.microsoft.com/office/drawing/2015/06/chart">
            <c:ext xmlns:c16="http://schemas.microsoft.com/office/drawing/2014/chart" uri="{C3380CC4-5D6E-409C-BE32-E72D297353CC}">
              <c16:uniqueId val="{0000000A-D1FB-42FB-B8AB-3DFB4FE53C35}"/>
            </c:ext>
          </c:extLst>
        </c:ser>
        <c:dLbls>
          <c:showLegendKey val="0"/>
          <c:showVal val="0"/>
          <c:showCatName val="0"/>
          <c:showSerName val="0"/>
          <c:showPercent val="0"/>
          <c:showBubbleSize val="0"/>
        </c:dLbls>
        <c:gapWidth val="100"/>
        <c:overlap val="100"/>
        <c:axId val="324298624"/>
        <c:axId val="32430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12324</c:v>
                </c:pt>
                <c:pt idx="2">
                  <c:v>#N/A</c:v>
                </c:pt>
                <c:pt idx="3">
                  <c:v>#N/A</c:v>
                </c:pt>
                <c:pt idx="4">
                  <c:v>8956</c:v>
                </c:pt>
                <c:pt idx="5">
                  <c:v>#N/A</c:v>
                </c:pt>
                <c:pt idx="6">
                  <c:v>#N/A</c:v>
                </c:pt>
                <c:pt idx="7">
                  <c:v>6756</c:v>
                </c:pt>
                <c:pt idx="8">
                  <c:v>#N/A</c:v>
                </c:pt>
                <c:pt idx="9">
                  <c:v>#N/A</c:v>
                </c:pt>
                <c:pt idx="10">
                  <c:v>4178</c:v>
                </c:pt>
                <c:pt idx="11">
                  <c:v>#N/A</c:v>
                </c:pt>
                <c:pt idx="12">
                  <c:v>#N/A</c:v>
                </c:pt>
                <c:pt idx="13">
                  <c:v>1074</c:v>
                </c:pt>
                <c:pt idx="14">
                  <c:v>#N/A</c:v>
                </c:pt>
              </c:numCache>
            </c:numRef>
          </c:val>
          <c:smooth val="0"/>
          <c:extLst xmlns:c16r2="http://schemas.microsoft.com/office/drawing/2015/06/chart">
            <c:ext xmlns:c16="http://schemas.microsoft.com/office/drawing/2014/chart" uri="{C3380CC4-5D6E-409C-BE32-E72D297353CC}">
              <c16:uniqueId val="{0000000B-D1FB-42FB-B8AB-3DFB4FE53C35}"/>
            </c:ext>
          </c:extLst>
        </c:ser>
        <c:dLbls>
          <c:showLegendKey val="0"/>
          <c:showVal val="0"/>
          <c:showCatName val="0"/>
          <c:showSerName val="0"/>
          <c:showPercent val="0"/>
          <c:showBubbleSize val="0"/>
        </c:dLbls>
        <c:marker val="1"/>
        <c:smooth val="0"/>
        <c:axId val="324298624"/>
        <c:axId val="324304896"/>
      </c:lineChart>
      <c:catAx>
        <c:axId val="32429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304896"/>
        <c:crosses val="autoZero"/>
        <c:auto val="1"/>
        <c:lblAlgn val="ctr"/>
        <c:lblOffset val="100"/>
        <c:tickLblSkip val="1"/>
        <c:tickMarkSkip val="1"/>
        <c:noMultiLvlLbl val="0"/>
      </c:catAx>
      <c:valAx>
        <c:axId val="32430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29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4429</c:v>
                </c:pt>
                <c:pt idx="1">
                  <c:v>4516</c:v>
                </c:pt>
                <c:pt idx="2">
                  <c:v>5537</c:v>
                </c:pt>
              </c:numCache>
            </c:numRef>
          </c:val>
          <c:extLst xmlns:c16r2="http://schemas.microsoft.com/office/drawing/2015/06/chart">
            <c:ext xmlns:c16="http://schemas.microsoft.com/office/drawing/2014/chart" uri="{C3380CC4-5D6E-409C-BE32-E72D297353CC}">
              <c16:uniqueId val="{00000000-476C-4EA1-A901-2514E9A498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76C-4EA1-A901-2514E9A498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5743</c:v>
                </c:pt>
                <c:pt idx="1">
                  <c:v>6451</c:v>
                </c:pt>
                <c:pt idx="2">
                  <c:v>7845</c:v>
                </c:pt>
              </c:numCache>
            </c:numRef>
          </c:val>
          <c:extLst xmlns:c16r2="http://schemas.microsoft.com/office/drawing/2015/06/chart">
            <c:ext xmlns:c16="http://schemas.microsoft.com/office/drawing/2014/chart" uri="{C3380CC4-5D6E-409C-BE32-E72D297353CC}">
              <c16:uniqueId val="{00000002-476C-4EA1-A901-2514E9A4988C}"/>
            </c:ext>
          </c:extLst>
        </c:ser>
        <c:dLbls>
          <c:showLegendKey val="0"/>
          <c:showVal val="0"/>
          <c:showCatName val="0"/>
          <c:showSerName val="0"/>
          <c:showPercent val="0"/>
          <c:showBubbleSize val="0"/>
        </c:dLbls>
        <c:gapWidth val="120"/>
        <c:overlap val="100"/>
        <c:axId val="324823680"/>
        <c:axId val="324833664"/>
      </c:barChart>
      <c:catAx>
        <c:axId val="3248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833664"/>
        <c:crosses val="autoZero"/>
        <c:auto val="1"/>
        <c:lblAlgn val="ctr"/>
        <c:lblOffset val="100"/>
        <c:tickLblSkip val="1"/>
        <c:tickMarkSkip val="1"/>
        <c:noMultiLvlLbl val="0"/>
      </c:catAx>
      <c:valAx>
        <c:axId val="324833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482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tx>
                <c:rich>
                  <a:bodyPr/>
                  <a:lstStyle/>
                  <a:p>
                    <a:r>
                      <a:rPr altLang="en-US"/>
                      <a:t>H25</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{46ED5EB5-C71D-4927-8661-ECA7B46D1157}</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BE7-40F8-AA63-B51281E733B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{41596DD2-F4F5-40D0-B02A-A2FE4396F6E4}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E7-40F8-AA63-B51281E733B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{BF19FE7F-755C-4A51-A459-77A2CBFB7C5A}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E7-40F8-AA63-B51281E733B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{347E0814-BE92-4E94-A818-3BF40609D6B1}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E7-40F8-AA63-B51281E733B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{D4BCD791-8D34-490C-B946-EA0771142758}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E7-40F8-AA63-B51281E733B8}"/>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{CB86AC77-83AD-427C-9EEF-7C20BC22EAF4}</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BE7-40F8-AA63-B51281E733B8}"/>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{A594A6B7-B528-4E5B-B2BA-1DFEBBB0792F}</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BE7-40F8-AA63-B51281E733B8}"/>
                </c:ext>
              </c:extLst>
            </c:dLbl>
            <c:dLbl>
              <c:idx val="24"/>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{B373655B-640A-4816-8F80-52C490F2FC8F}</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BE7-40F8-AA63-B51281E733B8}"/>
                </c:ext>
              </c:extLst>
            </c:dLbl>
            <c:dLbl>
              <c:idx val="32"/>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{15F6F9D3-914B-4D37-A5CC-D7960A28FCA6}</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BE7-40F8-AA63-B51281E733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53.3</c:v>
              </c:pt>
              <c:pt idx="24">
                <c:v>54.3</c:v>
              </c:pt>
              <c:pt idx="32">
                <c:v>55.2</c:v>
              </c:pt>
            </c:numLit>
          </c:xVal>
          <c:yVal>
            <c:numLit>
              <c:formatCode>General</c:formatCode>
              <c:ptCount val="40"/>
              <c:pt idx="16">
                <c:v>18.3</c:v>
              </c:pt>
              <c:pt idx="24">
                <c:v>11.2</c:v>
              </c:pt>
              <c:pt idx="32">
                <c:v>2.8</c:v>
              </c:pt>
            </c:numLit>
          </c:yVal>
          <c:smooth val="0"/>
          <c:extLst xmlns:c16r2="http://schemas.microsoft.com/office/drawing/2015/06/chart">
            <c:ext xmlns:c16="http://schemas.microsoft.com/office/drawing/2014/chart" uri="{C3380CC4-5D6E-409C-BE32-E72D297353CC}">
              <c16:uniqueId val="{00000009-8BE7-40F8-AA63-B51281E733B8}"/>
            </c:ext>
          </c:extLst>
        </c:ser>
        <c:ser>
          <c:idx val="1"/>
          <c:order val="1"/>
          <c:tx>
            <c:v>類似団体内平均値</c:v>
          </c:tx>
          <c:spPr>
            <a:ln w="6350" cap="flat">
              <a:solidFill>
                <a:srgbClr val="000080"/>
              </a:solidFill>
            </a:ln>
          </c:spPr>
          <c:marker>
            <c:symbol val="diamond"/>
            <c:size val="8"/>
            <c:spPr>
              <a:solidFill>
                <a:srgbClr val="000080"/>
              </a:solidFill>
              <a:ln w="12700">
                <a:solidFill>
                  <a:srgbClr val="000080"/>
                </a:solidFill>
              </a:ln>
            </c:spPr>
          </c:marker>
          <c:dLbls>
            <c:dLbl>
              <c:idx val="0"/>
              <c:tx>
                <c:rich>
                  <a:bodyPr/>
                  <a:lstStyle/>
                  <a:p>
                    <a:r>
                      <a:rPr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{B0A65F61-A33F-4987-9881-3EAD950B231C}</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BE7-40F8-AA63-B51281E733B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{66EFB4A3-AB3F-4FB4-96D6-244CD8573B7A}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E7-40F8-AA63-B51281E733B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{03234674-4644-43FC-A215-F7DA82ABEFCF}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E7-40F8-AA63-B51281E733B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{B48B2131-114E-4656-B983-3EA71DA1045B}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E7-40F8-AA63-B51281E733B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{055CC6E3-E96E-4D02-A328-03205ACAF196}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E7-40F8-AA63-B51281E733B8}"/>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{66191DB9-2FFC-4BD1-8289-897EB0F863C8}</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BE7-40F8-AA63-B51281E733B8}"/>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{59FA6FA9-3B3D-4476-A661-64B42D6816C5}</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BE7-40F8-AA63-B51281E733B8}"/>
                </c:ext>
              </c:extLst>
            </c:dLbl>
            <c:dLbl>
              <c:idx val="24"/>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{FA6FFB33-3721-4872-A7A1-FC03A3AA08D7}</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BE7-40F8-AA63-B51281E733B8}"/>
                </c:ext>
              </c:extLst>
            </c:dLbl>
            <c:dLbl>
              <c:idx val="32"/>
              <c:tx>
                <c:rich>
                  <a:bodyPr/>
                  <a:lstStyle/>
                  <a:p>
                    <a:r>
                      <a:rPr altLang="en-US"/>
                      <a:t>H29</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{705FE1E3-D900-4D76-B367-A60BD0AC5D0B}</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BE7-40F8-AA63-B51281E733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16">
                <c:v>54.4</c:v>
              </c:pt>
              <c:pt idx="24">
                <c:v>57.4</c:v>
              </c:pt>
              <c:pt idx="32">
                <c:v>59.4</c:v>
              </c:pt>
            </c:numLit>
          </c:xVal>
          <c:yVal>
            <c:numLit>
              <c:formatCode>General</c:formatCode>
              <c:ptCount val="40"/>
              <c:pt idx="16">
                <c:v>37.4</c:v>
              </c:pt>
              <c:pt idx="24">
                <c:v>31</c:v>
              </c:pt>
              <c:pt idx="32">
                <c:v>30</c:v>
              </c:pt>
            </c:numLit>
          </c:yVal>
          <c:smooth val="0"/>
          <c:extLst xmlns:c16r2="http://schemas.microsoft.com/office/drawing/2015/06/chart">
            <c:ext xmlns:c16="http://schemas.microsoft.com/office/drawing/2014/chart" uri="{C3380CC4-5D6E-409C-BE32-E72D297353CC}">
              <c16:uniqueId val="{00000013-8BE7-40F8-AA63-B51281E733B8}"/>
            </c:ext>
          </c:extLst>
        </c:ser>
        <c:dLbls>
          <c:showLegendKey val="0"/>
          <c:showVal val="1"/>
          <c:showCatName val="0"/>
          <c:showSerName val="0"/>
          <c:showPercent val="0"/>
          <c:showBubbleSize val="0"/>
        </c:dLbls>
        <c:axId val="324548096"/>
        <c:axId val="324550016"/>
      </c:scatterChart>
      <c:valAx>
        <c:axId val="324548096"/>
        <c:scaling>
          <c:orientation val="minMax"/>
          <c:max val="60"/>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4550016"/>
        <c:crosses val="autoZero"/>
        <c:crossBetween val="midCat"/>
      </c:valAx>
      <c:valAx>
        <c:axId val="324550016"/>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4548096"/>
        <c:crosses val="autoZero"/>
        <c:crossBetween val="midCat"/>
        <c:majorUnit val="5.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v>当該団体値</c:v>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7265997080636E-2"/>
                </c:manualLayout>
              </c:layout>
              <c:tx>
                <c:rich>
                  <a:bodyPr/>
                  <a:lstStyle/>
                  <a:p>
                    <a:r>
                      <a:rPr altLang="en-US"/>
                      <a:t>H25</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{15C7FB50-50B3-4D9F-BB8F-7E3BB14BBC49}</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198-4BED-A3CA-55D95E475E2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{ADFCBC16-E2CB-4E6F-8DC6-948CE4F137BC}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8-4BED-A3CA-55D95E475E2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{56D35B1F-6AFE-402F-8A2C-D27803B1BA8E}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8-4BED-A3CA-55D95E475E2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{40FD8891-1A3C-4562-89EE-66F7D833963E}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8-4BED-A3CA-55D95E475E2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{8F8110D6-9809-4876-91BC-498FEF0CECBA}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8-4BED-A3CA-55D95E475E2D}"/>
                </c:ext>
              </c:extLst>
            </c:dLbl>
            <c:dLbl>
              <c:idx val="8"/>
              <c:tx>
                <c:rich>
                  <a:bodyPr/>
                  <a:lstStyle/>
                  <a:p>
                    <a:r>
                      <a:rPr altLang="en-US"/>
                      <a:t>H26</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{409BD68F-9E97-40F0-A462-AF623C8AB6E5}</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198-4BED-A3CA-55D95E475E2D}"/>
                </c:ext>
              </c:extLst>
            </c:dLbl>
            <c:dLbl>
              <c:idx val="16"/>
              <c:tx>
                <c:rich>
                  <a:bodyPr/>
                  <a:lstStyle/>
                  <a:p>
                    <a:r>
                      <a:rPr altLang="en-US"/>
                      <a:t>H27</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{FB6C8AE3-60CF-42D2-AF27-02E86FDE1E9B}</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198-4BED-A3CA-55D95E475E2D}"/>
                </c:ext>
              </c:extLst>
            </c:dLbl>
            <c:dLbl>
              <c:idx val="24"/>
              <c:tx>
                <c:rich>
                  <a:bodyPr/>
                  <a:lstStyle/>
                  <a:p>
                    <a:r>
                      <a:rPr altLang="en-US"/>
                      <a:t>H28</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{04347E43-61F3-4E36-8685-48505EE8484D}</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198-4BED-A3CA-55D95E475E2D}"/>
                </c:ext>
              </c:extLst>
            </c:dLbl>
            <c:dLbl>
              <c:idx val="32"/>
              <c:tx>
                <c:rich>
                  <a:bodyPr/>
                  <a:lstStyle/>
                  <a:p>
                    <a:r>
                      <a:rPr altLang="en-US"/>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{7D3FCF14-D5EC-4F20-9597-982ED271E75B}</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198-4BED-A3CA-55D95E475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4.8</c:v>
              </c:pt>
              <c:pt idx="8">
                <c:v>4.3</c:v>
              </c:pt>
              <c:pt idx="16">
                <c:v>3.9</c:v>
              </c:pt>
              <c:pt idx="24">
                <c:v>3.9</c:v>
              </c:pt>
              <c:pt idx="32">
                <c:v>4.2</c:v>
              </c:pt>
            </c:numLit>
          </c:xVal>
          <c:yVal>
            <c:numLit>
              <c:formatCode>General</c:formatCode>
              <c:ptCount val="40"/>
              <c:pt idx="0">
                <c:v>34.4</c:v>
              </c:pt>
              <c:pt idx="8">
                <c:v>25</c:v>
              </c:pt>
              <c:pt idx="16">
                <c:v>18.3</c:v>
              </c:pt>
              <c:pt idx="24">
                <c:v>11.2</c:v>
              </c:pt>
              <c:pt idx="32">
                <c:v>2.8</c:v>
              </c:pt>
            </c:numLit>
          </c:yVal>
          <c:smooth val="0"/>
          <c:extLst xmlns:c16r2="http://schemas.microsoft.com/office/drawing/2015/06/chart">
            <c:ext xmlns:c16="http://schemas.microsoft.com/office/drawing/2014/chart" uri="{C3380CC4-5D6E-409C-BE32-E72D297353CC}">
              <c16:uniqueId val="{00000009-D198-4BED-A3CA-55D95E475E2D}"/>
            </c:ext>
          </c:extLst>
        </c:ser>
        <c:ser>
          <c:idx val="1"/>
          <c:order val="1"/>
          <c:tx>
            <c:v>類似団体内平均値</c:v>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rich>
                  <a:bodyPr/>
                  <a:lstStyle/>
                  <a:p>
                    <a:r>
                      <a:rPr altLang="en-US"/>
                      <a:t>H25</a:t>
                    </a:r>
                  </a:p>
                </c:rich>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{004A09A3-3A44-40F0-8850-932A5DB77057}</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198-4BED-A3CA-55D95E475E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{D4F90EF2-CC85-4A83-B117-11E86D8551BB}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8-4BED-A3CA-55D95E475E2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{2622126E-77E2-41E0-93DD-46853D0617C5}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8-4BED-A3CA-55D95E475E2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{CA347BF9-3175-4E49-8B86-37A26A59C5E8}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8-4BED-A3CA-55D95E475E2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{7D8C242F-80BF-4F9F-BA18-3B67AFF4142B}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8-4BED-A3CA-55D95E475E2D}"/>
                </c:ext>
              </c:extLst>
            </c:dLbl>
            <c:dLbl>
              <c:idx val="8"/>
              <c:tx>
                <c:rich>
                  <a:bodyPr/>
                  <a:lstStyle/>
                  <a:p>
                    <a:r>
                      <a:rPr altLang="en-US"/>
                      <a:t>H26</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{97B8D82C-DF3A-48CE-9DE7-154454430B6C}</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198-4BED-A3CA-55D95E475E2D}"/>
                </c:ext>
              </c:extLst>
            </c:dLbl>
            <c:dLbl>
              <c:idx val="16"/>
              <c:tx>
                <c:rich>
                  <a:bodyPr/>
                  <a:lstStyle/>
                  <a:p>
                    <a:r>
                      <a:rPr altLang="en-US"/>
                      <a:t>H27</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{841D96AB-9664-4F80-805E-3037F3002ECA}</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198-4BED-A3CA-55D95E475E2D}"/>
                </c:ext>
              </c:extLst>
            </c:dLbl>
            <c:dLbl>
              <c:idx val="24"/>
              <c:tx>
                <c:rich>
                  <a:bodyPr/>
                  <a:lstStyle/>
                  <a:p>
                    <a:r>
                      <a:rPr altLang="en-US"/>
                      <a:t>H28</a:t>
                    </a:r>
                  </a:p>
                </c:rich>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{B1A29771-8BB7-419E-B704-9864F06631C5}</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198-4BED-A3CA-55D95E475E2D}"/>
                </c:ext>
              </c:extLst>
            </c:dLbl>
            <c:dLbl>
              <c:idx val="32"/>
              <c:layout>
                <c:manualLayout>
                  <c:x val="-3.1697991619110633E-2"/>
                  <c:y val="-7.9682644168429906E-2"/>
                </c:manualLayout>
              </c:layout>
              <c:tx>
                <c:rich>
                  <a:bodyPr/>
                  <a:lstStyle/>
                  <a:p>
                    <a:r>
                      <a:rPr altLang="en-US"/>
                      <a:t>H29</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{BD847AEE-8C63-40B4-B364-7439F238C73D}</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198-4BED-A3CA-55D95E475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Lit>
              <c:formatCode>General</c:formatCode>
              <c:ptCount val="40"/>
              <c:pt idx="0">
                <c:v>7.7</c:v>
              </c:pt>
              <c:pt idx="8">
                <c:v>7.1</c:v>
              </c:pt>
              <c:pt idx="16">
                <c:v>6.3</c:v>
              </c:pt>
              <c:pt idx="24">
                <c:v>5.2</c:v>
              </c:pt>
              <c:pt idx="32">
                <c:v>5</c:v>
              </c:pt>
            </c:numLit>
          </c:xVal>
          <c:yVal>
            <c:numLit>
              <c:formatCode>General</c:formatCode>
              <c:ptCount val="40"/>
              <c:pt idx="0">
                <c:v>49.8</c:v>
              </c:pt>
              <c:pt idx="8">
                <c:v>45.1</c:v>
              </c:pt>
              <c:pt idx="16">
                <c:v>37.4</c:v>
              </c:pt>
              <c:pt idx="24">
                <c:v>31</c:v>
              </c:pt>
              <c:pt idx="32">
                <c:v>30</c:v>
              </c:pt>
            </c:numLit>
          </c:yVal>
          <c:smooth val="0"/>
          <c:extLst xmlns:c16r2="http://schemas.microsoft.com/office/drawing/2015/06/chart">
            <c:ext xmlns:c16="http://schemas.microsoft.com/office/drawing/2014/chart" uri="{C3380CC4-5D6E-409C-BE32-E72D297353CC}">
              <c16:uniqueId val="{00000013-D198-4BED-A3CA-55D95E475E2D}"/>
            </c:ext>
          </c:extLst>
        </c:ser>
        <c:dLbls>
          <c:showLegendKey val="0"/>
          <c:showVal val="1"/>
          <c:showCatName val="0"/>
          <c:showSerName val="0"/>
          <c:showPercent val="0"/>
          <c:showBubbleSize val="0"/>
        </c:dLbls>
        <c:axId val="324646016"/>
        <c:axId val="324647936"/>
      </c:scatterChart>
      <c:valAx>
        <c:axId val="324646016"/>
        <c:scaling>
          <c:orientation val="minMax"/>
          <c:max val="8.1"/>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4647936"/>
        <c:crosses val="autoZero"/>
        <c:crossBetween val="midCat"/>
      </c:valAx>
      <c:valAx>
        <c:axId val="324647936"/>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464601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実質公債比率の分子の金額が、前年度と比べ４千２百万円増加しているが、これは、主に公債費算入される地方債が３千７百万円増加したことが要因である。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分子を構成する将来負担額のうち、退職手当負担見込額が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億円減少し公営企業債等繰入見込額が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億円減少したことに加え、充当可能基金が</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億円増加したことで、将来負担率の分子は減少した。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埼玉県草加市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景気悪化による税収減の補てんや災害対策などの「不測の事態」に対応するため、また、今後控える公共施設の大規模修繕や庁舎建設を見据え、基金全体として増となった。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庁舎建設基金・・・新庁舎の建設に必要な資金を積み立てている基金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公共施設整備基金・・・公共施設の工事、修繕、改修、建替等に要する資金を積み立てている基金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新栄町団地の係る都市計画街路の設置等に関する基金・・・新栄町団地に係る都市計画街路事業の施行に要する資金を積み立てている基金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ふるさとまちづくり基金・・・市民の主体的なまちづくり活動を支援するための基金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みどりのまちづくり基金・・・緑化の推進、緑地の保全等に要する経費に充当するための基金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庁舎建設基金・・・今後新庁舎の建設を控えていることによる基金積立額の増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公共施設整備基金・・・今後控える公共施設の大規模修繕等に備えた基金積立額の増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新栄町団地の係る都市計画街路の設置等に関する基金・・・今後当該地区の都市計画道路の整備が本格化するため、基金取り崩し無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ふるさとまちづくり基金・・・必要な資金を繰り入れたことによる減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みどりのまちづくり基金・・・必要な資金を繰り入れたことによる減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景気悪化による税収減の補てんや災害対策などの「不測の事態」に対応するため増となった。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必要に応じ積立て、取り崩しを行いながら適正な額を確保する。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平成２７年度に策定した草加市公共施設等総合管理計画に基づき、長期的な視点をもって、公共施設の総合的かつ計画的な管理を推進して</a:t>
          </a:r>
          <a:r>
            <a:rPr kumimoji="1" lang="ja-JP" altLang="en-US" sz="1100">
              <a:solidFill>
                <a:schemeClr val="dk1"/>
              </a:solidFill>
              <a:effectLst/>
              <a:latin typeface="+mn-lt"/>
              <a:ea typeface="+mn-ea"/>
              <a:cs typeface="+mn-cs"/>
            </a:rPr>
            <a:t>おり、上昇傾向にあるものの、類似団体と比較するとその伸びは緩やかになっている。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58039</xdr:rowOff>
    </xdr:from>
    <xdr:to>
      <xdr:col>23</xdr:col>
      <xdr:colOff>136525</xdr:colOff>
      <xdr:row>30</xdr:row>
      <xdr:rowOff>159639</xdr:rowOff>
    </xdr:to>
    <xdr:sp macro="" textlink="">
      <xdr:nvSpPr>
        <xdr:cNvPr id="76" name="楕円 75"/>
        <xdr:cNvSpPr/>
      </xdr:nvSpPr>
      <xdr:spPr>
        <a:xfrm>
          <a:off x="4711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36466</xdr:rowOff>
    </xdr:from>
    <xdr:ext cx="405111" cy="259045"/>
    <xdr:sp macro="" textlink="">
      <xdr:nvSpPr>
        <xdr:cNvPr id="77" name="有形固定資産減価償却率該当値テキスト"/>
        <xdr:cNvSpPr txBox="1"/>
      </xdr:nvSpPr>
      <xdr:spPr>
        <a:xfrm>
          <a:off x="4813300"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96901</xdr:rowOff>
    </xdr:from>
    <xdr:to>
      <xdr:col>19</xdr:col>
      <xdr:colOff>187325</xdr:colOff>
      <xdr:row>31</xdr:row>
      <xdr:rowOff>27051</xdr:rowOff>
    </xdr:to>
    <xdr:sp macro="" textlink="">
      <xdr:nvSpPr>
        <xdr:cNvPr id="78" name="楕円 77"/>
        <xdr:cNvSpPr/>
      </xdr:nvSpPr>
      <xdr:spPr>
        <a:xfrm>
          <a:off x="4000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30</xdr:row>
      <xdr:rowOff>147701</xdr:rowOff>
    </xdr:to>
    <xdr:cxnSp macro="">
      <xdr:nvCxnSpPr>
        <xdr:cNvPr id="79" name="直線コネクタ 78"/>
        <xdr:cNvCxnSpPr/>
      </xdr:nvCxnSpPr>
      <xdr:spPr>
        <a:xfrm flipV="1">
          <a:off x="4051300" y="602386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140081</xdr:rowOff>
    </xdr:from>
    <xdr:to>
      <xdr:col>15</xdr:col>
      <xdr:colOff>187325</xdr:colOff>
      <xdr:row>31</xdr:row>
      <xdr:rowOff>70231</xdr:rowOff>
    </xdr:to>
    <xdr:sp macro="" textlink="">
      <xdr:nvSpPr>
        <xdr:cNvPr id="80" name="楕円 79"/>
        <xdr:cNvSpPr/>
      </xdr:nvSpPr>
      <xdr:spPr>
        <a:xfrm>
          <a:off x="3238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147701</xdr:rowOff>
    </xdr:from>
    <xdr:to>
      <xdr:col>19</xdr:col>
      <xdr:colOff>136525</xdr:colOff>
      <xdr:row>31</xdr:row>
      <xdr:rowOff>19431</xdr:rowOff>
    </xdr:to>
    <xdr:cxnSp macro="">
      <xdr:nvCxnSpPr>
        <xdr:cNvPr id="81" name="直線コネクタ 80"/>
        <xdr:cNvCxnSpPr/>
      </xdr:nvCxnSpPr>
      <xdr:spPr>
        <a:xfrm flipV="1">
          <a:off x="3289300" y="606272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3" name="n_2aveValue有形固定資産減価償却率"/>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18178</xdr:rowOff>
    </xdr:from>
    <xdr:ext cx="405111" cy="259045"/>
    <xdr:sp macro="" textlink="">
      <xdr:nvSpPr>
        <xdr:cNvPr id="84" name="n_1main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61358</xdr:rowOff>
    </xdr:from>
    <xdr:ext cx="405111" cy="259045"/>
    <xdr:sp macro="" textlink="">
      <xdr:nvSpPr>
        <xdr:cNvPr id="85" name="n_2mainValue有形固定資産減価償却率"/>
        <xdr:cNvSpPr txBox="1"/>
      </xdr:nvSpPr>
      <xdr:spPr>
        <a:xfrm>
          <a:off x="3086744"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類似団体の平均値と比較して低い値となっておりますが、全体的に計画的な借入れに努めてきたことによると考えられる。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0"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21167</xdr:rowOff>
    </xdr:from>
    <xdr:to>
      <xdr:col>76</xdr:col>
      <xdr:colOff>73025</xdr:colOff>
      <xdr:row>31</xdr:row>
      <xdr:rowOff>122767</xdr:rowOff>
    </xdr:to>
    <xdr:sp macro="" textlink="">
      <xdr:nvSpPr>
        <xdr:cNvPr id="127" name="楕円 126"/>
        <xdr:cNvSpPr/>
      </xdr:nvSpPr>
      <xdr:spPr>
        <a:xfrm>
          <a:off x="14744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171044</xdr:rowOff>
    </xdr:from>
    <xdr:ext cx="340478" cy="259045"/>
    <xdr:sp macro="" textlink="">
      <xdr:nvSpPr>
        <xdr:cNvPr id="128" name="債務償還可能年数該当値テキスト"/>
        <xdr:cNvSpPr txBox="1"/>
      </xdr:nvSpPr>
      <xdr:spPr>
        <a:xfrm>
          <a:off x="14846300" y="6086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132080</xdr:rowOff>
    </xdr:from>
    <xdr:to>
      <xdr:col>24</xdr:col>
      <xdr:colOff>114300</xdr:colOff>
      <xdr:row>40</xdr:row>
      <xdr:rowOff>62230</xdr:rowOff>
    </xdr:to>
    <xdr:sp macro="" textlink="">
      <xdr:nvSpPr>
        <xdr:cNvPr id="70" name="楕円 69"/>
        <xdr:cNvSpPr/>
      </xdr:nvSpPr>
      <xdr:spPr>
        <a:xfrm>
          <a:off x="4584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110507</xdr:rowOff>
    </xdr:from>
    <xdr:ext cx="405111" cy="259045"/>
    <xdr:sp macro="" textlink="">
      <xdr:nvSpPr>
        <xdr:cNvPr id="71" name="【道路】&#10;有形固定資産減価償却率該当値テキスト"/>
        <xdr:cNvSpPr txBox="1"/>
      </xdr:nvSpPr>
      <xdr:spPr>
        <a:xfrm>
          <a:off x="46736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149225</xdr:rowOff>
    </xdr:from>
    <xdr:to>
      <xdr:col>20</xdr:col>
      <xdr:colOff>38100</xdr:colOff>
      <xdr:row>40</xdr:row>
      <xdr:rowOff>79375</xdr:rowOff>
    </xdr:to>
    <xdr:sp macro="" textlink="">
      <xdr:nvSpPr>
        <xdr:cNvPr id="72" name="楕円 71"/>
        <xdr:cNvSpPr/>
      </xdr:nvSpPr>
      <xdr:spPr>
        <a:xfrm>
          <a:off x="3746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11430</xdr:rowOff>
    </xdr:from>
    <xdr:to>
      <xdr:col>24</xdr:col>
      <xdr:colOff>63500</xdr:colOff>
      <xdr:row>40</xdr:row>
      <xdr:rowOff>28575</xdr:rowOff>
    </xdr:to>
    <xdr:cxnSp macro="">
      <xdr:nvCxnSpPr>
        <xdr:cNvPr id="73" name="直線コネクタ 72"/>
        <xdr:cNvCxnSpPr/>
      </xdr:nvCxnSpPr>
      <xdr:spPr>
        <a:xfrm flipV="1">
          <a:off x="3797300" y="68694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635</xdr:rowOff>
    </xdr:from>
    <xdr:to>
      <xdr:col>15</xdr:col>
      <xdr:colOff>101600</xdr:colOff>
      <xdr:row>40</xdr:row>
      <xdr:rowOff>102235</xdr:rowOff>
    </xdr:to>
    <xdr:sp macro="" textlink="">
      <xdr:nvSpPr>
        <xdr:cNvPr id="74" name="楕円 73"/>
        <xdr:cNvSpPr/>
      </xdr:nvSpPr>
      <xdr:spPr>
        <a:xfrm>
          <a:off x="2857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28575</xdr:rowOff>
    </xdr:from>
    <xdr:to>
      <xdr:col>19</xdr:col>
      <xdr:colOff>177800</xdr:colOff>
      <xdr:row>40</xdr:row>
      <xdr:rowOff>51435</xdr:rowOff>
    </xdr:to>
    <xdr:cxnSp macro="">
      <xdr:nvCxnSpPr>
        <xdr:cNvPr id="75" name="直線コネクタ 74"/>
        <xdr:cNvCxnSpPr/>
      </xdr:nvCxnSpPr>
      <xdr:spPr>
        <a:xfrm flipV="1">
          <a:off x="2908300" y="68865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70502</xdr:rowOff>
    </xdr:from>
    <xdr:ext cx="405111" cy="259045"/>
    <xdr:sp macro="" textlink="">
      <xdr:nvSpPr>
        <xdr:cNvPr id="78" name="n_1mainValue【道路】&#10;有形固定資産減価償却率"/>
        <xdr:cNvSpPr txBox="1"/>
      </xdr:nvSpPr>
      <xdr:spPr>
        <a:xfrm>
          <a:off x="35820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93362</xdr:rowOff>
    </xdr:from>
    <xdr:ext cx="405111" cy="259045"/>
    <xdr:sp macro="" textlink="">
      <xdr:nvSpPr>
        <xdr:cNvPr id="79" name="n_2mainValue【道路】&#10;有形固定資産減価償却率"/>
        <xdr:cNvSpPr txBox="1"/>
      </xdr:nvSpPr>
      <xdr:spPr>
        <a:xfrm>
          <a:off x="2705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142398</xdr:rowOff>
    </xdr:from>
    <xdr:to>
      <xdr:col>55</xdr:col>
      <xdr:colOff>50800</xdr:colOff>
      <xdr:row>41</xdr:row>
      <xdr:rowOff>72548</xdr:rowOff>
    </xdr:to>
    <xdr:sp macro="" textlink="">
      <xdr:nvSpPr>
        <xdr:cNvPr id="115" name="楕円 114"/>
        <xdr:cNvSpPr/>
      </xdr:nvSpPr>
      <xdr:spPr>
        <a:xfrm>
          <a:off x="10426700" y="70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57325</xdr:rowOff>
    </xdr:from>
    <xdr:ext cx="469744" cy="259045"/>
    <xdr:sp macro="" textlink="">
      <xdr:nvSpPr>
        <xdr:cNvPr id="116" name="【道路】&#10;一人当たり延長該当値テキスト"/>
        <xdr:cNvSpPr txBox="1"/>
      </xdr:nvSpPr>
      <xdr:spPr>
        <a:xfrm>
          <a:off x="10515600" y="691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142352</xdr:rowOff>
    </xdr:from>
    <xdr:to>
      <xdr:col>50</xdr:col>
      <xdr:colOff>165100</xdr:colOff>
      <xdr:row>41</xdr:row>
      <xdr:rowOff>72502</xdr:rowOff>
    </xdr:to>
    <xdr:sp macro="" textlink="">
      <xdr:nvSpPr>
        <xdr:cNvPr id="117" name="楕円 116"/>
        <xdr:cNvSpPr/>
      </xdr:nvSpPr>
      <xdr:spPr>
        <a:xfrm>
          <a:off x="9588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21702</xdr:rowOff>
    </xdr:from>
    <xdr:to>
      <xdr:col>55</xdr:col>
      <xdr:colOff>0</xdr:colOff>
      <xdr:row>41</xdr:row>
      <xdr:rowOff>21748</xdr:rowOff>
    </xdr:to>
    <xdr:cxnSp macro="">
      <xdr:nvCxnSpPr>
        <xdr:cNvPr id="118" name="直線コネクタ 117"/>
        <xdr:cNvCxnSpPr/>
      </xdr:nvCxnSpPr>
      <xdr:spPr>
        <a:xfrm>
          <a:off x="9639300" y="7051152"/>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142123</xdr:rowOff>
    </xdr:from>
    <xdr:to>
      <xdr:col>46</xdr:col>
      <xdr:colOff>38100</xdr:colOff>
      <xdr:row>41</xdr:row>
      <xdr:rowOff>72273</xdr:rowOff>
    </xdr:to>
    <xdr:sp macro="" textlink="">
      <xdr:nvSpPr>
        <xdr:cNvPr id="119" name="楕円 118"/>
        <xdr:cNvSpPr/>
      </xdr:nvSpPr>
      <xdr:spPr>
        <a:xfrm>
          <a:off x="8699500" y="700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21473</xdr:rowOff>
    </xdr:from>
    <xdr:to>
      <xdr:col>50</xdr:col>
      <xdr:colOff>114300</xdr:colOff>
      <xdr:row>41</xdr:row>
      <xdr:rowOff>21702</xdr:rowOff>
    </xdr:to>
    <xdr:cxnSp macro="">
      <xdr:nvCxnSpPr>
        <xdr:cNvPr id="120" name="直線コネクタ 119"/>
        <xdr:cNvCxnSpPr/>
      </xdr:nvCxnSpPr>
      <xdr:spPr>
        <a:xfrm>
          <a:off x="8750300" y="70509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63629</xdr:rowOff>
    </xdr:from>
    <xdr:ext cx="469744" cy="259045"/>
    <xdr:sp macro="" textlink="">
      <xdr:nvSpPr>
        <xdr:cNvPr id="123" name="n_1mainValue【道路】&#10;一人当たり延長"/>
        <xdr:cNvSpPr txBox="1"/>
      </xdr:nvSpPr>
      <xdr:spPr>
        <a:xfrm>
          <a:off x="93917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63400</xdr:rowOff>
    </xdr:from>
    <xdr:ext cx="469744" cy="259045"/>
    <xdr:sp macro="" textlink="">
      <xdr:nvSpPr>
        <xdr:cNvPr id="124" name="n_2mainValue【道路】&#10;一人当たり延長"/>
        <xdr:cNvSpPr txBox="1"/>
      </xdr:nvSpPr>
      <xdr:spPr>
        <a:xfrm>
          <a:off x="8515427" y="70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146776</xdr:rowOff>
    </xdr:from>
    <xdr:to>
      <xdr:col>24</xdr:col>
      <xdr:colOff>114300</xdr:colOff>
      <xdr:row>62</xdr:row>
      <xdr:rowOff>76926</xdr:rowOff>
    </xdr:to>
    <xdr:sp macro="" textlink="">
      <xdr:nvSpPr>
        <xdr:cNvPr id="165" name="楕円 164"/>
        <xdr:cNvSpPr/>
      </xdr:nvSpPr>
      <xdr:spPr>
        <a:xfrm>
          <a:off x="4584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125203</xdr:rowOff>
    </xdr:from>
    <xdr:ext cx="405111" cy="259045"/>
    <xdr:sp macro="" textlink="">
      <xdr:nvSpPr>
        <xdr:cNvPr id="166" name="【橋りょう・トンネル】&#10;有形固定資産減価償却率該当値テキスト"/>
        <xdr:cNvSpPr txBox="1"/>
      </xdr:nvSpPr>
      <xdr:spPr>
        <a:xfrm>
          <a:off x="4673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67" name="楕円 166"/>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26126</xdr:rowOff>
    </xdr:from>
    <xdr:to>
      <xdr:col>24</xdr:col>
      <xdr:colOff>63500</xdr:colOff>
      <xdr:row>62</xdr:row>
      <xdr:rowOff>58783</xdr:rowOff>
    </xdr:to>
    <xdr:cxnSp macro="">
      <xdr:nvCxnSpPr>
        <xdr:cNvPr id="168" name="直線コネクタ 167"/>
        <xdr:cNvCxnSpPr/>
      </xdr:nvCxnSpPr>
      <xdr:spPr>
        <a:xfrm flipV="1">
          <a:off x="3797300" y="106560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69" name="楕円 168"/>
        <xdr:cNvSpPr/>
      </xdr:nvSpPr>
      <xdr:spPr>
        <a:xfrm>
          <a:off x="2857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58783</xdr:rowOff>
    </xdr:from>
    <xdr:to>
      <xdr:col>19</xdr:col>
      <xdr:colOff>177800</xdr:colOff>
      <xdr:row>62</xdr:row>
      <xdr:rowOff>111034</xdr:rowOff>
    </xdr:to>
    <xdr:cxnSp macro="">
      <xdr:nvCxnSpPr>
        <xdr:cNvPr id="170" name="直線コネクタ 169"/>
        <xdr:cNvCxnSpPr/>
      </xdr:nvCxnSpPr>
      <xdr:spPr>
        <a:xfrm flipV="1">
          <a:off x="2908300" y="10688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43560</xdr:rowOff>
    </xdr:from>
    <xdr:ext cx="405111" cy="259045"/>
    <xdr:sp macro="" textlink="">
      <xdr:nvSpPr>
        <xdr:cNvPr id="172" name="n_2aveValue【橋りょう・トンネル】&#10;有形固定資産減価償却率"/>
        <xdr:cNvSpPr txBox="1"/>
      </xdr:nvSpPr>
      <xdr:spPr>
        <a:xfrm>
          <a:off x="2705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173" name="n_1mainValue【橋りょう・トンネル】&#10;有形固定資産減価償却率"/>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6911</xdr:rowOff>
    </xdr:from>
    <xdr:ext cx="405111" cy="259045"/>
    <xdr:sp macro="" textlink="">
      <xdr:nvSpPr>
        <xdr:cNvPr id="174" name="n_2mainValue【橋りょう・トンネル】&#10;有形固定資産減価償却率"/>
        <xdr:cNvSpPr txBox="1"/>
      </xdr:nvSpPr>
      <xdr:spPr>
        <a:xfrm>
          <a:off x="2705744" y="1046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23925</xdr:rowOff>
    </xdr:from>
    <xdr:to>
      <xdr:col>55</xdr:col>
      <xdr:colOff>50800</xdr:colOff>
      <xdr:row>62</xdr:row>
      <xdr:rowOff>125525</xdr:rowOff>
    </xdr:to>
    <xdr:sp macro="" textlink="">
      <xdr:nvSpPr>
        <xdr:cNvPr id="210" name="楕円 209"/>
        <xdr:cNvSpPr/>
      </xdr:nvSpPr>
      <xdr:spPr>
        <a:xfrm>
          <a:off x="10426700" y="106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2352</xdr:rowOff>
    </xdr:from>
    <xdr:ext cx="534377" cy="259045"/>
    <xdr:sp macro="" textlink="">
      <xdr:nvSpPr>
        <xdr:cNvPr id="211" name="【橋りょう・トンネル】&#10;一人当たり有形固定資産（償却資産）額該当値テキスト"/>
        <xdr:cNvSpPr txBox="1"/>
      </xdr:nvSpPr>
      <xdr:spPr>
        <a:xfrm>
          <a:off x="10515600" y="106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26495</xdr:rowOff>
    </xdr:from>
    <xdr:to>
      <xdr:col>50</xdr:col>
      <xdr:colOff>165100</xdr:colOff>
      <xdr:row>62</xdr:row>
      <xdr:rowOff>128095</xdr:rowOff>
    </xdr:to>
    <xdr:sp macro="" textlink="">
      <xdr:nvSpPr>
        <xdr:cNvPr id="212" name="楕円 211"/>
        <xdr:cNvSpPr/>
      </xdr:nvSpPr>
      <xdr:spPr>
        <a:xfrm>
          <a:off x="9588500" y="106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74725</xdr:rowOff>
    </xdr:from>
    <xdr:to>
      <xdr:col>55</xdr:col>
      <xdr:colOff>0</xdr:colOff>
      <xdr:row>62</xdr:row>
      <xdr:rowOff>77295</xdr:rowOff>
    </xdr:to>
    <xdr:cxnSp macro="">
      <xdr:nvCxnSpPr>
        <xdr:cNvPr id="213" name="直線コネクタ 212"/>
        <xdr:cNvCxnSpPr/>
      </xdr:nvCxnSpPr>
      <xdr:spPr>
        <a:xfrm flipV="1">
          <a:off x="9639300" y="10704625"/>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25337</xdr:rowOff>
    </xdr:from>
    <xdr:to>
      <xdr:col>46</xdr:col>
      <xdr:colOff>38100</xdr:colOff>
      <xdr:row>62</xdr:row>
      <xdr:rowOff>126937</xdr:rowOff>
    </xdr:to>
    <xdr:sp macro="" textlink="">
      <xdr:nvSpPr>
        <xdr:cNvPr id="214" name="楕円 213"/>
        <xdr:cNvSpPr/>
      </xdr:nvSpPr>
      <xdr:spPr>
        <a:xfrm>
          <a:off x="8699500" y="106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76137</xdr:rowOff>
    </xdr:from>
    <xdr:to>
      <xdr:col>50</xdr:col>
      <xdr:colOff>114300</xdr:colOff>
      <xdr:row>62</xdr:row>
      <xdr:rowOff>77295</xdr:rowOff>
    </xdr:to>
    <xdr:cxnSp macro="">
      <xdr:nvCxnSpPr>
        <xdr:cNvPr id="215" name="直線コネクタ 214"/>
        <xdr:cNvCxnSpPr/>
      </xdr:nvCxnSpPr>
      <xdr:spPr>
        <a:xfrm>
          <a:off x="8750300" y="10706037"/>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119222</xdr:rowOff>
    </xdr:from>
    <xdr:ext cx="534377" cy="259045"/>
    <xdr:sp macro="" textlink="">
      <xdr:nvSpPr>
        <xdr:cNvPr id="218" name="n_1mainValue【橋りょう・トンネル】&#10;一人当たり有形固定資産（償却資産）額"/>
        <xdr:cNvSpPr txBox="1"/>
      </xdr:nvSpPr>
      <xdr:spPr>
        <a:xfrm>
          <a:off x="9359411" y="107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118064</xdr:rowOff>
    </xdr:from>
    <xdr:ext cx="534377" cy="259045"/>
    <xdr:sp macro="" textlink="">
      <xdr:nvSpPr>
        <xdr:cNvPr id="219" name="n_2mainValue【橋りょう・トンネル】&#10;一人当たり有形固定資産（償却資産）額"/>
        <xdr:cNvSpPr txBox="1"/>
      </xdr:nvSpPr>
      <xdr:spPr>
        <a:xfrm>
          <a:off x="8483111" y="1074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28448</xdr:rowOff>
    </xdr:from>
    <xdr:to>
      <xdr:col>24</xdr:col>
      <xdr:colOff>114300</xdr:colOff>
      <xdr:row>78</xdr:row>
      <xdr:rowOff>130048</xdr:rowOff>
    </xdr:to>
    <xdr:sp macro="" textlink="">
      <xdr:nvSpPr>
        <xdr:cNvPr id="256" name="楕円 255"/>
        <xdr:cNvSpPr/>
      </xdr:nvSpPr>
      <xdr:spPr>
        <a:xfrm>
          <a:off x="45847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152925</xdr:rowOff>
    </xdr:from>
    <xdr:ext cx="405111" cy="259045"/>
    <xdr:sp macro="" textlink="">
      <xdr:nvSpPr>
        <xdr:cNvPr id="257" name="【公営住宅】&#10;有形固定資産減価償却率該当値テキスト"/>
        <xdr:cNvSpPr txBox="1"/>
      </xdr:nvSpPr>
      <xdr:spPr>
        <a:xfrm>
          <a:off x="4673600" y="1335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53594</xdr:rowOff>
    </xdr:from>
    <xdr:to>
      <xdr:col>20</xdr:col>
      <xdr:colOff>38100</xdr:colOff>
      <xdr:row>78</xdr:row>
      <xdr:rowOff>155194</xdr:rowOff>
    </xdr:to>
    <xdr:sp macro="" textlink="">
      <xdr:nvSpPr>
        <xdr:cNvPr id="258" name="楕円 257"/>
        <xdr:cNvSpPr/>
      </xdr:nvSpPr>
      <xdr:spPr>
        <a:xfrm>
          <a:off x="3746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79248</xdr:rowOff>
    </xdr:from>
    <xdr:to>
      <xdr:col>24</xdr:col>
      <xdr:colOff>63500</xdr:colOff>
      <xdr:row>78</xdr:row>
      <xdr:rowOff>104394</xdr:rowOff>
    </xdr:to>
    <xdr:cxnSp macro="">
      <xdr:nvCxnSpPr>
        <xdr:cNvPr id="259" name="直線コネクタ 258"/>
        <xdr:cNvCxnSpPr/>
      </xdr:nvCxnSpPr>
      <xdr:spPr>
        <a:xfrm flipV="1">
          <a:off x="3797300" y="1345234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85598</xdr:rowOff>
    </xdr:from>
    <xdr:to>
      <xdr:col>15</xdr:col>
      <xdr:colOff>101600</xdr:colOff>
      <xdr:row>79</xdr:row>
      <xdr:rowOff>15748</xdr:rowOff>
    </xdr:to>
    <xdr:sp macro="" textlink="">
      <xdr:nvSpPr>
        <xdr:cNvPr id="260" name="楕円 259"/>
        <xdr:cNvSpPr/>
      </xdr:nvSpPr>
      <xdr:spPr>
        <a:xfrm>
          <a:off x="2857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104394</xdr:rowOff>
    </xdr:from>
    <xdr:to>
      <xdr:col>19</xdr:col>
      <xdr:colOff>177800</xdr:colOff>
      <xdr:row>78</xdr:row>
      <xdr:rowOff>136398</xdr:rowOff>
    </xdr:to>
    <xdr:cxnSp macro="">
      <xdr:nvCxnSpPr>
        <xdr:cNvPr id="261" name="直線コネクタ 260"/>
        <xdr:cNvCxnSpPr/>
      </xdr:nvCxnSpPr>
      <xdr:spPr>
        <a:xfrm flipV="1">
          <a:off x="2908300" y="134774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271</xdr:rowOff>
    </xdr:from>
    <xdr:ext cx="405111" cy="259045"/>
    <xdr:sp macro="" textlink="">
      <xdr:nvSpPr>
        <xdr:cNvPr id="264" name="n_1mainValue【公営住宅】&#10;有形固定資産減価償却率"/>
        <xdr:cNvSpPr txBox="1"/>
      </xdr:nvSpPr>
      <xdr:spPr>
        <a:xfrm>
          <a:off x="35820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32275</xdr:rowOff>
    </xdr:from>
    <xdr:ext cx="405111" cy="259045"/>
    <xdr:sp macro="" textlink="">
      <xdr:nvSpPr>
        <xdr:cNvPr id="265" name="n_2mainValue【公営住宅】&#10;有形固定資産減価償却率"/>
        <xdr:cNvSpPr txBox="1"/>
      </xdr:nvSpPr>
      <xdr:spPr>
        <a:xfrm>
          <a:off x="2705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59145</xdr:rowOff>
    </xdr:from>
    <xdr:to>
      <xdr:col>55</xdr:col>
      <xdr:colOff>50800</xdr:colOff>
      <xdr:row>86</xdr:row>
      <xdr:rowOff>160745</xdr:rowOff>
    </xdr:to>
    <xdr:sp macro="" textlink="">
      <xdr:nvSpPr>
        <xdr:cNvPr id="305" name="楕円 304"/>
        <xdr:cNvSpPr/>
      </xdr:nvSpPr>
      <xdr:spPr>
        <a:xfrm>
          <a:off x="104267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145522</xdr:rowOff>
    </xdr:from>
    <xdr:ext cx="469744" cy="259045"/>
    <xdr:sp macro="" textlink="">
      <xdr:nvSpPr>
        <xdr:cNvPr id="306" name="【公営住宅】&#10;一人当たり面積該当値テキスト"/>
        <xdr:cNvSpPr txBox="1"/>
      </xdr:nvSpPr>
      <xdr:spPr>
        <a:xfrm>
          <a:off x="10515600" y="147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59145</xdr:rowOff>
    </xdr:from>
    <xdr:to>
      <xdr:col>50</xdr:col>
      <xdr:colOff>165100</xdr:colOff>
      <xdr:row>86</xdr:row>
      <xdr:rowOff>160745</xdr:rowOff>
    </xdr:to>
    <xdr:sp macro="" textlink="">
      <xdr:nvSpPr>
        <xdr:cNvPr id="307" name="楕円 306"/>
        <xdr:cNvSpPr/>
      </xdr:nvSpPr>
      <xdr:spPr>
        <a:xfrm>
          <a:off x="9588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109945</xdr:rowOff>
    </xdr:from>
    <xdr:to>
      <xdr:col>55</xdr:col>
      <xdr:colOff>0</xdr:colOff>
      <xdr:row>86</xdr:row>
      <xdr:rowOff>109945</xdr:rowOff>
    </xdr:to>
    <xdr:cxnSp macro="">
      <xdr:nvCxnSpPr>
        <xdr:cNvPr id="308" name="直線コネクタ 307"/>
        <xdr:cNvCxnSpPr/>
      </xdr:nvCxnSpPr>
      <xdr:spPr>
        <a:xfrm>
          <a:off x="9639300" y="1485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59145</xdr:rowOff>
    </xdr:from>
    <xdr:to>
      <xdr:col>46</xdr:col>
      <xdr:colOff>38100</xdr:colOff>
      <xdr:row>86</xdr:row>
      <xdr:rowOff>160745</xdr:rowOff>
    </xdr:to>
    <xdr:sp macro="" textlink="">
      <xdr:nvSpPr>
        <xdr:cNvPr id="309" name="楕円 308"/>
        <xdr:cNvSpPr/>
      </xdr:nvSpPr>
      <xdr:spPr>
        <a:xfrm>
          <a:off x="8699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109945</xdr:rowOff>
    </xdr:from>
    <xdr:to>
      <xdr:col>50</xdr:col>
      <xdr:colOff>114300</xdr:colOff>
      <xdr:row>86</xdr:row>
      <xdr:rowOff>109945</xdr:rowOff>
    </xdr:to>
    <xdr:cxnSp macro="">
      <xdr:nvCxnSpPr>
        <xdr:cNvPr id="310" name="直線コネクタ 309"/>
        <xdr:cNvCxnSpPr/>
      </xdr:nvCxnSpPr>
      <xdr:spPr>
        <a:xfrm>
          <a:off x="8750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151872</xdr:rowOff>
    </xdr:from>
    <xdr:ext cx="469744" cy="259045"/>
    <xdr:sp macro="" textlink="">
      <xdr:nvSpPr>
        <xdr:cNvPr id="313" name="n_1mainValue【公営住宅】&#10;一人当たり面積"/>
        <xdr:cNvSpPr txBox="1"/>
      </xdr:nvSpPr>
      <xdr:spPr>
        <a:xfrm>
          <a:off x="9391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151872</xdr:rowOff>
    </xdr:from>
    <xdr:ext cx="469744" cy="259045"/>
    <xdr:sp macro="" textlink="">
      <xdr:nvSpPr>
        <xdr:cNvPr id="314" name="n_2mainValue【公営住宅】&#10;一人当たり面積"/>
        <xdr:cNvSpPr txBox="1"/>
      </xdr:nvSpPr>
      <xdr:spPr>
        <a:xfrm>
          <a:off x="8515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64"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62547</xdr:rowOff>
    </xdr:from>
    <xdr:to>
      <xdr:col>85</xdr:col>
      <xdr:colOff>177800</xdr:colOff>
      <xdr:row>41</xdr:row>
      <xdr:rowOff>164147</xdr:rowOff>
    </xdr:to>
    <xdr:sp macro="" textlink="">
      <xdr:nvSpPr>
        <xdr:cNvPr id="373" name="楕円 372"/>
        <xdr:cNvSpPr/>
      </xdr:nvSpPr>
      <xdr:spPr>
        <a:xfrm>
          <a:off x="16268700" y="709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148924</xdr:rowOff>
    </xdr:from>
    <xdr:ext cx="405111" cy="259045"/>
    <xdr:sp macro="" textlink="">
      <xdr:nvSpPr>
        <xdr:cNvPr id="374" name="【認定こども園・幼稚園・保育所】&#10;有形固定資産減価償却率該当値テキスト"/>
        <xdr:cNvSpPr txBox="1"/>
      </xdr:nvSpPr>
      <xdr:spPr>
        <a:xfrm>
          <a:off x="16357600" y="70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76835</xdr:rowOff>
    </xdr:from>
    <xdr:to>
      <xdr:col>81</xdr:col>
      <xdr:colOff>101600</xdr:colOff>
      <xdr:row>40</xdr:row>
      <xdr:rowOff>6985</xdr:rowOff>
    </xdr:to>
    <xdr:sp macro="" textlink="">
      <xdr:nvSpPr>
        <xdr:cNvPr id="375" name="楕円 374"/>
        <xdr:cNvSpPr/>
      </xdr:nvSpPr>
      <xdr:spPr>
        <a:xfrm>
          <a:off x="15430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41</xdr:row>
      <xdr:rowOff>113347</xdr:rowOff>
    </xdr:to>
    <xdr:cxnSp macro="">
      <xdr:nvCxnSpPr>
        <xdr:cNvPr id="376" name="直線コネクタ 375"/>
        <xdr:cNvCxnSpPr/>
      </xdr:nvCxnSpPr>
      <xdr:spPr>
        <a:xfrm>
          <a:off x="15481300" y="6814185"/>
          <a:ext cx="838200" cy="3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377" name="楕円 376"/>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39</xdr:row>
      <xdr:rowOff>127635</xdr:rowOff>
    </xdr:to>
    <xdr:cxnSp macro="">
      <xdr:nvCxnSpPr>
        <xdr:cNvPr id="378" name="直線コネクタ 377"/>
        <xdr:cNvCxnSpPr/>
      </xdr:nvCxnSpPr>
      <xdr:spPr>
        <a:xfrm>
          <a:off x="14592300" y="67684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79"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80"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169562</xdr:rowOff>
    </xdr:from>
    <xdr:ext cx="405111" cy="259045"/>
    <xdr:sp macro="" textlink="">
      <xdr:nvSpPr>
        <xdr:cNvPr id="381" name="n_1mainValue【認定こども園・幼稚園・保育所】&#10;有形固定資産減価償却率"/>
        <xdr:cNvSpPr txBox="1"/>
      </xdr:nvSpPr>
      <xdr:spPr>
        <a:xfrm>
          <a:off x="152660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382" name="n_2mainValue【認定こども園・幼稚園・保育所】&#10;有形固定資産減価償却率"/>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11"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20" name="楕円 419"/>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21"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22" name="楕円 42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40</xdr:row>
      <xdr:rowOff>15240</xdr:rowOff>
    </xdr:to>
    <xdr:cxnSp macro="">
      <xdr:nvCxnSpPr>
        <xdr:cNvPr id="423" name="直線コネクタ 422"/>
        <xdr:cNvCxnSpPr/>
      </xdr:nvCxnSpPr>
      <xdr:spPr>
        <a:xfrm flipV="1">
          <a:off x="21323300" y="6835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24" name="楕円 42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25" name="直線コネクタ 424"/>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26"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27"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28"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29"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59"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36830</xdr:rowOff>
    </xdr:from>
    <xdr:to>
      <xdr:col>85</xdr:col>
      <xdr:colOff>177800</xdr:colOff>
      <xdr:row>57</xdr:row>
      <xdr:rowOff>138430</xdr:rowOff>
    </xdr:to>
    <xdr:sp macro="" textlink="">
      <xdr:nvSpPr>
        <xdr:cNvPr id="468" name="楕円 467"/>
        <xdr:cNvSpPr/>
      </xdr:nvSpPr>
      <xdr:spPr>
        <a:xfrm>
          <a:off x="16268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59707</xdr:rowOff>
    </xdr:from>
    <xdr:ext cx="405111" cy="259045"/>
    <xdr:sp macro="" textlink="">
      <xdr:nvSpPr>
        <xdr:cNvPr id="469" name="【学校施設】&#10;有形固定資産減価償却率該当値テキスト"/>
        <xdr:cNvSpPr txBox="1"/>
      </xdr:nvSpPr>
      <xdr:spPr>
        <a:xfrm>
          <a:off x="1635760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470" name="楕円 469"/>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106680</xdr:rowOff>
    </xdr:to>
    <xdr:cxnSp macro="">
      <xdr:nvCxnSpPr>
        <xdr:cNvPr id="471" name="直線コネクタ 470"/>
        <xdr:cNvCxnSpPr/>
      </xdr:nvCxnSpPr>
      <xdr:spPr>
        <a:xfrm flipV="1">
          <a:off x="15481300" y="9860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72" name="楕円 471"/>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0</xdr:rowOff>
    </xdr:to>
    <xdr:cxnSp macro="">
      <xdr:nvCxnSpPr>
        <xdr:cNvPr id="473" name="直線コネクタ 472"/>
        <xdr:cNvCxnSpPr/>
      </xdr:nvCxnSpPr>
      <xdr:spPr>
        <a:xfrm flipV="1">
          <a:off x="14592300" y="9879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47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476"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77"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39007</xdr:rowOff>
    </xdr:from>
    <xdr:to>
      <xdr:col>116</xdr:col>
      <xdr:colOff>114300</xdr:colOff>
      <xdr:row>64</xdr:row>
      <xdr:rowOff>140607</xdr:rowOff>
    </xdr:to>
    <xdr:sp macro="" textlink="">
      <xdr:nvSpPr>
        <xdr:cNvPr id="518" name="楕円 517"/>
        <xdr:cNvSpPr/>
      </xdr:nvSpPr>
      <xdr:spPr>
        <a:xfrm>
          <a:off x="22110700" y="110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125384</xdr:rowOff>
    </xdr:from>
    <xdr:ext cx="469744" cy="259045"/>
    <xdr:sp macro="" textlink="">
      <xdr:nvSpPr>
        <xdr:cNvPr id="519" name="【学校施設】&#10;一人当たり面積該当値テキスト"/>
        <xdr:cNvSpPr txBox="1"/>
      </xdr:nvSpPr>
      <xdr:spPr>
        <a:xfrm>
          <a:off x="22199600" y="1092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32476</xdr:rowOff>
    </xdr:from>
    <xdr:to>
      <xdr:col>112</xdr:col>
      <xdr:colOff>38100</xdr:colOff>
      <xdr:row>64</xdr:row>
      <xdr:rowOff>134076</xdr:rowOff>
    </xdr:to>
    <xdr:sp macro="" textlink="">
      <xdr:nvSpPr>
        <xdr:cNvPr id="520" name="楕円 519"/>
        <xdr:cNvSpPr/>
      </xdr:nvSpPr>
      <xdr:spPr>
        <a:xfrm>
          <a:off x="212725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83276</xdr:rowOff>
    </xdr:from>
    <xdr:to>
      <xdr:col>116</xdr:col>
      <xdr:colOff>63500</xdr:colOff>
      <xdr:row>64</xdr:row>
      <xdr:rowOff>89807</xdr:rowOff>
    </xdr:to>
    <xdr:cxnSp macro="">
      <xdr:nvCxnSpPr>
        <xdr:cNvPr id="521" name="直線コネクタ 520"/>
        <xdr:cNvCxnSpPr/>
      </xdr:nvCxnSpPr>
      <xdr:spPr>
        <a:xfrm>
          <a:off x="21323300" y="110560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43906</xdr:rowOff>
    </xdr:from>
    <xdr:to>
      <xdr:col>107</xdr:col>
      <xdr:colOff>101600</xdr:colOff>
      <xdr:row>64</xdr:row>
      <xdr:rowOff>145506</xdr:rowOff>
    </xdr:to>
    <xdr:sp macro="" textlink="">
      <xdr:nvSpPr>
        <xdr:cNvPr id="522" name="楕円 521"/>
        <xdr:cNvSpPr/>
      </xdr:nvSpPr>
      <xdr:spPr>
        <a:xfrm>
          <a:off x="20383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83276</xdr:rowOff>
    </xdr:from>
    <xdr:to>
      <xdr:col>111</xdr:col>
      <xdr:colOff>177800</xdr:colOff>
      <xdr:row>64</xdr:row>
      <xdr:rowOff>94706</xdr:rowOff>
    </xdr:to>
    <xdr:cxnSp macro="">
      <xdr:nvCxnSpPr>
        <xdr:cNvPr id="523" name="直線コネクタ 522"/>
        <xdr:cNvCxnSpPr/>
      </xdr:nvCxnSpPr>
      <xdr:spPr>
        <a:xfrm flipV="1">
          <a:off x="20434300" y="110560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125203</xdr:rowOff>
    </xdr:from>
    <xdr:ext cx="469744" cy="259045"/>
    <xdr:sp macro="" textlink="">
      <xdr:nvSpPr>
        <xdr:cNvPr id="526" name="n_1mainValue【学校施設】&#10;一人当たり面積"/>
        <xdr:cNvSpPr txBox="1"/>
      </xdr:nvSpPr>
      <xdr:spPr>
        <a:xfrm>
          <a:off x="21075727" y="110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136633</xdr:rowOff>
    </xdr:from>
    <xdr:ext cx="469744" cy="259045"/>
    <xdr:sp macro="" textlink="">
      <xdr:nvSpPr>
        <xdr:cNvPr id="527" name="n_2mainValue【学校施設】&#10;一人当たり面積"/>
        <xdr:cNvSpPr txBox="1"/>
      </xdr:nvSpPr>
      <xdr:spPr>
        <a:xfrm>
          <a:off x="201994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557"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566" name="楕円 565"/>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567" name="【児童館】&#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31114</xdr:rowOff>
    </xdr:from>
    <xdr:to>
      <xdr:col>81</xdr:col>
      <xdr:colOff>101600</xdr:colOff>
      <xdr:row>78</xdr:row>
      <xdr:rowOff>132714</xdr:rowOff>
    </xdr:to>
    <xdr:sp macro="" textlink="">
      <xdr:nvSpPr>
        <xdr:cNvPr id="568" name="楕円 567"/>
        <xdr:cNvSpPr/>
      </xdr:nvSpPr>
      <xdr:spPr>
        <a:xfrm>
          <a:off x="15430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81914</xdr:rowOff>
    </xdr:from>
    <xdr:to>
      <xdr:col>85</xdr:col>
      <xdr:colOff>127000</xdr:colOff>
      <xdr:row>78</xdr:row>
      <xdr:rowOff>83820</xdr:rowOff>
    </xdr:to>
    <xdr:cxnSp macro="">
      <xdr:nvCxnSpPr>
        <xdr:cNvPr id="569" name="直線コネクタ 568"/>
        <xdr:cNvCxnSpPr/>
      </xdr:nvCxnSpPr>
      <xdr:spPr>
        <a:xfrm>
          <a:off x="15481300" y="134550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570" name="楕円 569"/>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81914</xdr:rowOff>
    </xdr:from>
    <xdr:to>
      <xdr:col>81</xdr:col>
      <xdr:colOff>50800</xdr:colOff>
      <xdr:row>78</xdr:row>
      <xdr:rowOff>104775</xdr:rowOff>
    </xdr:to>
    <xdr:cxnSp macro="">
      <xdr:nvCxnSpPr>
        <xdr:cNvPr id="571" name="直線コネクタ 570"/>
        <xdr:cNvCxnSpPr/>
      </xdr:nvCxnSpPr>
      <xdr:spPr>
        <a:xfrm flipV="1">
          <a:off x="14592300" y="134550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572"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73"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149241</xdr:rowOff>
    </xdr:from>
    <xdr:ext cx="405111" cy="259045"/>
    <xdr:sp macro="" textlink="">
      <xdr:nvSpPr>
        <xdr:cNvPr id="574" name="n_1mainValue【児童館】&#10;有形固定資産減価償却率"/>
        <xdr:cNvSpPr txBox="1"/>
      </xdr:nvSpPr>
      <xdr:spPr>
        <a:xfrm>
          <a:off x="152660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575" name="n_2mainValue【児童館】&#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3" name="楕円 612"/>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4"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5" name="楕円 614"/>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16" name="直線コネクタ 615"/>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7" name="楕円 616"/>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18" name="直線コネクタ 617"/>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2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21"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54"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663" name="楕円 662"/>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664" name="【公民館】&#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72752</xdr:rowOff>
    </xdr:from>
    <xdr:to>
      <xdr:col>81</xdr:col>
      <xdr:colOff>101600</xdr:colOff>
      <xdr:row>108</xdr:row>
      <xdr:rowOff>2902</xdr:rowOff>
    </xdr:to>
    <xdr:sp macro="" textlink="">
      <xdr:nvSpPr>
        <xdr:cNvPr id="665" name="楕円 664"/>
        <xdr:cNvSpPr/>
      </xdr:nvSpPr>
      <xdr:spPr>
        <a:xfrm>
          <a:off x="15430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123552</xdr:rowOff>
    </xdr:to>
    <xdr:cxnSp macro="">
      <xdr:nvCxnSpPr>
        <xdr:cNvPr id="666" name="直線コネクタ 665"/>
        <xdr:cNvCxnSpPr/>
      </xdr:nvCxnSpPr>
      <xdr:spPr>
        <a:xfrm flipV="1">
          <a:off x="15481300" y="184327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667" name="楕円 666"/>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131718</xdr:rowOff>
    </xdr:from>
    <xdr:to>
      <xdr:col>81</xdr:col>
      <xdr:colOff>50800</xdr:colOff>
      <xdr:row>107</xdr:row>
      <xdr:rowOff>123552</xdr:rowOff>
    </xdr:to>
    <xdr:cxnSp macro="">
      <xdr:nvCxnSpPr>
        <xdr:cNvPr id="668" name="直線コネクタ 667"/>
        <xdr:cNvCxnSpPr/>
      </xdr:nvCxnSpPr>
      <xdr:spPr>
        <a:xfrm>
          <a:off x="14592300" y="1830541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669" name="n_1ave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70"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165479</xdr:rowOff>
    </xdr:from>
    <xdr:ext cx="405111" cy="259045"/>
    <xdr:sp macro="" textlink="">
      <xdr:nvSpPr>
        <xdr:cNvPr id="671" name="n_1mainValue【公民館】&#10;有形固定資産減価償却率"/>
        <xdr:cNvSpPr txBox="1"/>
      </xdr:nvSpPr>
      <xdr:spPr>
        <a:xfrm>
          <a:off x="152660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672" name="n_2mainValue【公民館】&#10;有形固定資産減価償却率"/>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10" name="楕円 709"/>
        <xdr:cNvSpPr/>
      </xdr:nvSpPr>
      <xdr:spPr>
        <a:xfrm>
          <a:off x="22110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57166</xdr:rowOff>
    </xdr:from>
    <xdr:ext cx="469744" cy="259045"/>
    <xdr:sp macro="" textlink="">
      <xdr:nvSpPr>
        <xdr:cNvPr id="711" name="【公民館】&#10;一人当たり面積該当値テキスト"/>
        <xdr:cNvSpPr txBox="1"/>
      </xdr:nvSpPr>
      <xdr:spPr>
        <a:xfrm>
          <a:off x="22199600"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12" name="楕円 711"/>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129539</xdr:rowOff>
    </xdr:to>
    <xdr:cxnSp macro="">
      <xdr:nvCxnSpPr>
        <xdr:cNvPr id="713" name="直線コネクタ 712"/>
        <xdr:cNvCxnSpPr/>
      </xdr:nvCxnSpPr>
      <xdr:spPr>
        <a:xfrm>
          <a:off x="21323300" y="18295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14" name="楕円 713"/>
        <xdr:cNvSpPr/>
      </xdr:nvSpPr>
      <xdr:spPr>
        <a:xfrm>
          <a:off x="2038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160020</xdr:rowOff>
    </xdr:to>
    <xdr:cxnSp macro="">
      <xdr:nvCxnSpPr>
        <xdr:cNvPr id="715" name="直線コネクタ 714"/>
        <xdr:cNvCxnSpPr/>
      </xdr:nvCxnSpPr>
      <xdr:spPr>
        <a:xfrm flipV="1">
          <a:off x="20434300" y="18295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18"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19" name="n_2main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公営住宅及び児童館の有形固定資産減価償却率が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を超えており、老朽化していることが読み取れる。また、</a:t>
          </a:r>
          <a:r>
            <a:rPr lang="ja-JP" altLang="ja-JP" sz="1100">
              <a:solidFill>
                <a:schemeClr val="dk1"/>
              </a:solidFill>
              <a:effectLst/>
              <a:latin typeface="+mn-lt"/>
              <a:ea typeface="+mn-ea"/>
              <a:cs typeface="+mn-cs"/>
            </a:rPr>
            <a:t>一人当たりの面積を見てみると、公営住宅の値が類似団体内平均値と比較し</a:t>
          </a:r>
          <a:r>
            <a:rPr lang="en-US" altLang="ja-JP" sz="1100">
              <a:solidFill>
                <a:schemeClr val="dk1"/>
              </a:solidFill>
              <a:effectLst/>
              <a:latin typeface="+mn-lt"/>
              <a:ea typeface="+mn-ea"/>
              <a:cs typeface="+mn-cs"/>
            </a:rPr>
            <a:t>1/10</a:t>
          </a:r>
          <a:r>
            <a:rPr lang="ja-JP" altLang="ja-JP" sz="1100">
              <a:solidFill>
                <a:schemeClr val="dk1"/>
              </a:solidFill>
              <a:effectLst/>
              <a:latin typeface="+mn-lt"/>
              <a:ea typeface="+mn-ea"/>
              <a:cs typeface="+mn-cs"/>
            </a:rPr>
            <a:t>以下である。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これは、借上による公営住宅管理を進めていること等によると考えられるが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公営住宅の管理計画について、より検討する必要があると考えられる。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なお、道路、認定こども園・幼稚園・保育所については、有形固定資産減価償却率が</a:t>
          </a:r>
          <a:r>
            <a:rPr kumimoji="1" lang="ja-JP" altLang="en-US"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程度低く抑えられており</a:t>
          </a:r>
          <a:r>
            <a:rPr kumimoji="1" lang="ja-JP" altLang="ja-JP" sz="1100">
              <a:solidFill>
                <a:schemeClr val="dk1"/>
              </a:solidFill>
              <a:effectLst/>
              <a:latin typeface="+mn-lt"/>
              <a:ea typeface="+mn-ea"/>
              <a:cs typeface="+mn-cs"/>
            </a:rPr>
            <a:t>、比較的老朽化の程度は低いと考えられるが、今後も適切な維持管理を行っていく。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1" name="楕円 70"/>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2"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3" name="楕円 72"/>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4" name="直線コネクタ 73"/>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5" name="楕円 74"/>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6" name="直線コネクタ 75"/>
        <xdr:cNvCxnSpPr/>
      </xdr:nvCxnSpPr>
      <xdr:spPr>
        <a:xfrm flipV="1">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7"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79"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0"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16" name="楕円 115"/>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17"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8" name="楕円 11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19" name="直線コネクタ 118"/>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0" name="楕円 119"/>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1" name="直線コネクタ 120"/>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24"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5"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157226</xdr:rowOff>
    </xdr:from>
    <xdr:to>
      <xdr:col>24</xdr:col>
      <xdr:colOff>114300</xdr:colOff>
      <xdr:row>57</xdr:row>
      <xdr:rowOff>87376</xdr:rowOff>
    </xdr:to>
    <xdr:sp macro="" textlink="">
      <xdr:nvSpPr>
        <xdr:cNvPr id="162" name="楕円 161"/>
        <xdr:cNvSpPr/>
      </xdr:nvSpPr>
      <xdr:spPr>
        <a:xfrm>
          <a:off x="4584700" y="97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8653</xdr:rowOff>
    </xdr:from>
    <xdr:ext cx="405111" cy="259045"/>
    <xdr:sp macro="" textlink="">
      <xdr:nvSpPr>
        <xdr:cNvPr id="163" name="【体育館・プール】&#10;有形固定資産減価償却率該当値テキスト"/>
        <xdr:cNvSpPr txBox="1"/>
      </xdr:nvSpPr>
      <xdr:spPr>
        <a:xfrm>
          <a:off x="4673600" y="96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36068</xdr:rowOff>
    </xdr:from>
    <xdr:to>
      <xdr:col>20</xdr:col>
      <xdr:colOff>38100</xdr:colOff>
      <xdr:row>57</xdr:row>
      <xdr:rowOff>137668</xdr:rowOff>
    </xdr:to>
    <xdr:sp macro="" textlink="">
      <xdr:nvSpPr>
        <xdr:cNvPr id="164" name="楕円 163"/>
        <xdr:cNvSpPr/>
      </xdr:nvSpPr>
      <xdr:spPr>
        <a:xfrm>
          <a:off x="3746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36576</xdr:rowOff>
    </xdr:from>
    <xdr:to>
      <xdr:col>24</xdr:col>
      <xdr:colOff>63500</xdr:colOff>
      <xdr:row>57</xdr:row>
      <xdr:rowOff>86868</xdr:rowOff>
    </xdr:to>
    <xdr:cxnSp macro="">
      <xdr:nvCxnSpPr>
        <xdr:cNvPr id="165" name="直線コネクタ 164"/>
        <xdr:cNvCxnSpPr/>
      </xdr:nvCxnSpPr>
      <xdr:spPr>
        <a:xfrm flipV="1">
          <a:off x="3797300" y="980922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66" name="楕円 165"/>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86868</xdr:rowOff>
    </xdr:from>
    <xdr:to>
      <xdr:col>19</xdr:col>
      <xdr:colOff>177800</xdr:colOff>
      <xdr:row>57</xdr:row>
      <xdr:rowOff>137160</xdr:rowOff>
    </xdr:to>
    <xdr:cxnSp macro="">
      <xdr:nvCxnSpPr>
        <xdr:cNvPr id="167" name="直線コネクタ 166"/>
        <xdr:cNvCxnSpPr/>
      </xdr:nvCxnSpPr>
      <xdr:spPr>
        <a:xfrm flipV="1">
          <a:off x="2908300" y="98595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154195</xdr:rowOff>
    </xdr:from>
    <xdr:ext cx="405111" cy="259045"/>
    <xdr:sp macro="" textlink="">
      <xdr:nvSpPr>
        <xdr:cNvPr id="170" name="n_1mainValue【体育館・プール】&#10;有形固定資産減価償却率"/>
        <xdr:cNvSpPr txBox="1"/>
      </xdr:nvSpPr>
      <xdr:spPr>
        <a:xfrm>
          <a:off x="35820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171" name="n_2mainValue【体育館・プール】&#10;有形固定資産減価償却率"/>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9" name="楕円 208"/>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10"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11" name="楕円 210"/>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106680</xdr:rowOff>
    </xdr:to>
    <xdr:cxnSp macro="">
      <xdr:nvCxnSpPr>
        <xdr:cNvPr id="212" name="直線コネクタ 211"/>
        <xdr:cNvCxnSpPr/>
      </xdr:nvCxnSpPr>
      <xdr:spPr>
        <a:xfrm>
          <a:off x="9639300" y="1073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13" name="楕円 212"/>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14" name="直線コネクタ 213"/>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17" name="n_1mainValue【体育館・プール】&#10;一人当たり面積"/>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18" name="n_2main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57" name="楕円 256"/>
        <xdr:cNvSpPr/>
      </xdr:nvSpPr>
      <xdr:spPr>
        <a:xfrm>
          <a:off x="4584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154957</xdr:rowOff>
    </xdr:from>
    <xdr:ext cx="405111" cy="259045"/>
    <xdr:sp macro="" textlink="">
      <xdr:nvSpPr>
        <xdr:cNvPr id="258" name="【福祉施設】&#10;有形固定資産減価償却率該当値テキスト"/>
        <xdr:cNvSpPr txBox="1"/>
      </xdr:nvSpPr>
      <xdr:spPr>
        <a:xfrm>
          <a:off x="4673600"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259" name="楕円 258"/>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43814</xdr:rowOff>
    </xdr:to>
    <xdr:cxnSp macro="">
      <xdr:nvCxnSpPr>
        <xdr:cNvPr id="260" name="直線コネクタ 259"/>
        <xdr:cNvCxnSpPr/>
      </xdr:nvCxnSpPr>
      <xdr:spPr>
        <a:xfrm flipV="1">
          <a:off x="3797300" y="14241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34925</xdr:rowOff>
    </xdr:from>
    <xdr:to>
      <xdr:col>15</xdr:col>
      <xdr:colOff>101600</xdr:colOff>
      <xdr:row>83</xdr:row>
      <xdr:rowOff>136525</xdr:rowOff>
    </xdr:to>
    <xdr:sp macro="" textlink="">
      <xdr:nvSpPr>
        <xdr:cNvPr id="261" name="楕円 260"/>
        <xdr:cNvSpPr/>
      </xdr:nvSpPr>
      <xdr:spPr>
        <a:xfrm>
          <a:off x="2857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85725</xdr:rowOff>
    </xdr:to>
    <xdr:cxnSp macro="">
      <xdr:nvCxnSpPr>
        <xdr:cNvPr id="262" name="直線コネクタ 261"/>
        <xdr:cNvCxnSpPr/>
      </xdr:nvCxnSpPr>
      <xdr:spPr>
        <a:xfrm flipV="1">
          <a:off x="2908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111141</xdr:rowOff>
    </xdr:from>
    <xdr:ext cx="405111" cy="259045"/>
    <xdr:sp macro="" textlink="">
      <xdr:nvSpPr>
        <xdr:cNvPr id="265" name="n_1mainValue【福祉施設】&#10;有形固定資産減価償却率"/>
        <xdr:cNvSpPr txBox="1"/>
      </xdr:nvSpPr>
      <xdr:spPr>
        <a:xfrm>
          <a:off x="35820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153052</xdr:rowOff>
    </xdr:from>
    <xdr:ext cx="405111" cy="259045"/>
    <xdr:sp macro="" textlink="">
      <xdr:nvSpPr>
        <xdr:cNvPr id="266" name="n_2mainValue【福祉施設】&#10;有形固定資産減価償却率"/>
        <xdr:cNvSpPr txBox="1"/>
      </xdr:nvSpPr>
      <xdr:spPr>
        <a:xfrm>
          <a:off x="2705744"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04" name="楕円 303"/>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05" name="【福祉施設】&#10;一人当たり面積該当値テキスト"/>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06" name="楕円 305"/>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0</xdr:rowOff>
    </xdr:to>
    <xdr:cxnSp macro="">
      <xdr:nvCxnSpPr>
        <xdr:cNvPr id="307" name="直線コネクタ 306"/>
        <xdr:cNvCxnSpPr/>
      </xdr:nvCxnSpPr>
      <xdr:spPr>
        <a:xfrm>
          <a:off x="9639300" y="1438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107950</xdr:rowOff>
    </xdr:from>
    <xdr:to>
      <xdr:col>46</xdr:col>
      <xdr:colOff>38100</xdr:colOff>
      <xdr:row>84</xdr:row>
      <xdr:rowOff>38100</xdr:rowOff>
    </xdr:to>
    <xdr:sp macro="" textlink="">
      <xdr:nvSpPr>
        <xdr:cNvPr id="308" name="楕円 307"/>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83</xdr:row>
      <xdr:rowOff>158750</xdr:rowOff>
    </xdr:to>
    <xdr:cxnSp macro="">
      <xdr:nvCxnSpPr>
        <xdr:cNvPr id="309" name="直線コネクタ 308"/>
        <xdr:cNvCxnSpPr/>
      </xdr:nvCxnSpPr>
      <xdr:spPr>
        <a:xfrm>
          <a:off x="8750300" y="1438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12"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29227</xdr:rowOff>
    </xdr:from>
    <xdr:ext cx="469744" cy="259045"/>
    <xdr:sp macro="" textlink="">
      <xdr:nvSpPr>
        <xdr:cNvPr id="313" name="n_2mainValue【福祉施設】&#10;一人当たり面積"/>
        <xdr:cNvSpPr txBox="1"/>
      </xdr:nvSpPr>
      <xdr:spPr>
        <a:xfrm>
          <a:off x="8515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352" name="楕円 351"/>
        <xdr:cNvSpPr/>
      </xdr:nvSpPr>
      <xdr:spPr>
        <a:xfrm>
          <a:off x="4584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21607</xdr:rowOff>
    </xdr:from>
    <xdr:ext cx="405111" cy="259045"/>
    <xdr:sp macro="" textlink="">
      <xdr:nvSpPr>
        <xdr:cNvPr id="353" name="【市民会館】&#10;有形固定資産減価償却率該当値テキスト"/>
        <xdr:cNvSpPr txBox="1"/>
      </xdr:nvSpPr>
      <xdr:spPr>
        <a:xfrm>
          <a:off x="4673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354" name="楕円 353"/>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133350</xdr:rowOff>
    </xdr:from>
    <xdr:to>
      <xdr:col>24</xdr:col>
      <xdr:colOff>63500</xdr:colOff>
      <xdr:row>103</xdr:row>
      <xdr:rowOff>49530</xdr:rowOff>
    </xdr:to>
    <xdr:cxnSp macro="">
      <xdr:nvCxnSpPr>
        <xdr:cNvPr id="355" name="直線コネクタ 354"/>
        <xdr:cNvCxnSpPr/>
      </xdr:nvCxnSpPr>
      <xdr:spPr>
        <a:xfrm>
          <a:off x="3797300" y="176212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74930</xdr:rowOff>
    </xdr:from>
    <xdr:to>
      <xdr:col>15</xdr:col>
      <xdr:colOff>101600</xdr:colOff>
      <xdr:row>103</xdr:row>
      <xdr:rowOff>5080</xdr:rowOff>
    </xdr:to>
    <xdr:sp macro="" textlink="">
      <xdr:nvSpPr>
        <xdr:cNvPr id="356" name="楕円 355"/>
        <xdr:cNvSpPr/>
      </xdr:nvSpPr>
      <xdr:spPr>
        <a:xfrm>
          <a:off x="2857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125730</xdr:rowOff>
    </xdr:from>
    <xdr:to>
      <xdr:col>19</xdr:col>
      <xdr:colOff>177800</xdr:colOff>
      <xdr:row>102</xdr:row>
      <xdr:rowOff>133350</xdr:rowOff>
    </xdr:to>
    <xdr:cxnSp macro="">
      <xdr:nvCxnSpPr>
        <xdr:cNvPr id="357" name="直線コネクタ 356"/>
        <xdr:cNvCxnSpPr/>
      </xdr:nvCxnSpPr>
      <xdr:spPr>
        <a:xfrm>
          <a:off x="2908300" y="17613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360" name="n_1mainValue【市民会館】&#10;有形固定資産減価償却率"/>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21607</xdr:rowOff>
    </xdr:from>
    <xdr:ext cx="405111" cy="259045"/>
    <xdr:sp macro="" textlink="">
      <xdr:nvSpPr>
        <xdr:cNvPr id="361" name="n_2mainValue【市民会館】&#10;有形固定資産減価償却率"/>
        <xdr:cNvSpPr txBox="1"/>
      </xdr:nvSpPr>
      <xdr:spPr>
        <a:xfrm>
          <a:off x="2705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21589</xdr:rowOff>
    </xdr:from>
    <xdr:to>
      <xdr:col>55</xdr:col>
      <xdr:colOff>50800</xdr:colOff>
      <xdr:row>107</xdr:row>
      <xdr:rowOff>123189</xdr:rowOff>
    </xdr:to>
    <xdr:sp macro="" textlink="">
      <xdr:nvSpPr>
        <xdr:cNvPr id="399" name="楕円 398"/>
        <xdr:cNvSpPr/>
      </xdr:nvSpPr>
      <xdr:spPr>
        <a:xfrm>
          <a:off x="10426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107966</xdr:rowOff>
    </xdr:from>
    <xdr:ext cx="469744" cy="259045"/>
    <xdr:sp macro="" textlink="">
      <xdr:nvSpPr>
        <xdr:cNvPr id="400" name="【市民会館】&#10;一人当たり面積該当値テキスト"/>
        <xdr:cNvSpPr txBox="1"/>
      </xdr:nvSpPr>
      <xdr:spPr>
        <a:xfrm>
          <a:off x="10515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01" name="楕円 400"/>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72389</xdr:rowOff>
    </xdr:from>
    <xdr:to>
      <xdr:col>55</xdr:col>
      <xdr:colOff>0</xdr:colOff>
      <xdr:row>107</xdr:row>
      <xdr:rowOff>72389</xdr:rowOff>
    </xdr:to>
    <xdr:cxnSp macro="">
      <xdr:nvCxnSpPr>
        <xdr:cNvPr id="402" name="直線コネクタ 401"/>
        <xdr:cNvCxnSpPr/>
      </xdr:nvCxnSpPr>
      <xdr:spPr>
        <a:xfrm>
          <a:off x="9639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403" name="楕円 402"/>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72389</xdr:rowOff>
    </xdr:to>
    <xdr:cxnSp macro="">
      <xdr:nvCxnSpPr>
        <xdr:cNvPr id="404" name="直線コネクタ 403"/>
        <xdr:cNvCxnSpPr/>
      </xdr:nvCxnSpPr>
      <xdr:spPr>
        <a:xfrm>
          <a:off x="8750300" y="1840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07" name="n_1mainValue【市民会館】&#10;一人当たり面積"/>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408" name="n_2mainValue【市民会館】&#10;一人当たり面積"/>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87122</xdr:rowOff>
    </xdr:from>
    <xdr:to>
      <xdr:col>85</xdr:col>
      <xdr:colOff>177800</xdr:colOff>
      <xdr:row>40</xdr:row>
      <xdr:rowOff>17272</xdr:rowOff>
    </xdr:to>
    <xdr:sp macro="" textlink="">
      <xdr:nvSpPr>
        <xdr:cNvPr id="445" name="楕円 444"/>
        <xdr:cNvSpPr/>
      </xdr:nvSpPr>
      <xdr:spPr>
        <a:xfrm>
          <a:off x="16268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65549</xdr:rowOff>
    </xdr:from>
    <xdr:ext cx="405111" cy="259045"/>
    <xdr:sp macro="" textlink="">
      <xdr:nvSpPr>
        <xdr:cNvPr id="446" name="【一般廃棄物処理施設】&#10;有形固定資産減価償却率該当値テキスト"/>
        <xdr:cNvSpPr txBox="1"/>
      </xdr:nvSpPr>
      <xdr:spPr>
        <a:xfrm>
          <a:off x="16357600"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146558</xdr:rowOff>
    </xdr:from>
    <xdr:to>
      <xdr:col>81</xdr:col>
      <xdr:colOff>101600</xdr:colOff>
      <xdr:row>39</xdr:row>
      <xdr:rowOff>76708</xdr:rowOff>
    </xdr:to>
    <xdr:sp macro="" textlink="">
      <xdr:nvSpPr>
        <xdr:cNvPr id="447" name="楕円 446"/>
        <xdr:cNvSpPr/>
      </xdr:nvSpPr>
      <xdr:spPr>
        <a:xfrm>
          <a:off x="15430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25908</xdr:rowOff>
    </xdr:from>
    <xdr:to>
      <xdr:col>85</xdr:col>
      <xdr:colOff>127000</xdr:colOff>
      <xdr:row>39</xdr:row>
      <xdr:rowOff>137922</xdr:rowOff>
    </xdr:to>
    <xdr:cxnSp macro="">
      <xdr:nvCxnSpPr>
        <xdr:cNvPr id="448" name="直線コネクタ 447"/>
        <xdr:cNvCxnSpPr/>
      </xdr:nvCxnSpPr>
      <xdr:spPr>
        <a:xfrm>
          <a:off x="15481300" y="671245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164846</xdr:rowOff>
    </xdr:from>
    <xdr:to>
      <xdr:col>76</xdr:col>
      <xdr:colOff>165100</xdr:colOff>
      <xdr:row>39</xdr:row>
      <xdr:rowOff>94996</xdr:rowOff>
    </xdr:to>
    <xdr:sp macro="" textlink="">
      <xdr:nvSpPr>
        <xdr:cNvPr id="449" name="楕円 448"/>
        <xdr:cNvSpPr/>
      </xdr:nvSpPr>
      <xdr:spPr>
        <a:xfrm>
          <a:off x="14541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25908</xdr:rowOff>
    </xdr:from>
    <xdr:to>
      <xdr:col>81</xdr:col>
      <xdr:colOff>50800</xdr:colOff>
      <xdr:row>39</xdr:row>
      <xdr:rowOff>44196</xdr:rowOff>
    </xdr:to>
    <xdr:cxnSp macro="">
      <xdr:nvCxnSpPr>
        <xdr:cNvPr id="450" name="直線コネクタ 449"/>
        <xdr:cNvCxnSpPr/>
      </xdr:nvCxnSpPr>
      <xdr:spPr>
        <a:xfrm flipV="1">
          <a:off x="14592300" y="67124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67835</xdr:rowOff>
    </xdr:from>
    <xdr:ext cx="405111" cy="259045"/>
    <xdr:sp macro="" textlink="">
      <xdr:nvSpPr>
        <xdr:cNvPr id="453" name="n_1mainValue【一般廃棄物処理施設】&#10;有形固定資産減価償却率"/>
        <xdr:cNvSpPr txBox="1"/>
      </xdr:nvSpPr>
      <xdr:spPr>
        <a:xfrm>
          <a:off x="15266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86123</xdr:rowOff>
    </xdr:from>
    <xdr:ext cx="405111" cy="259045"/>
    <xdr:sp macro="" textlink="">
      <xdr:nvSpPr>
        <xdr:cNvPr id="454" name="n_2mainValue【一般廃棄物処理施設】&#10;有形固定資産減価償却率"/>
        <xdr:cNvSpPr txBox="1"/>
      </xdr:nvSpPr>
      <xdr:spPr>
        <a:xfrm>
          <a:off x="14389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10566</xdr:rowOff>
    </xdr:from>
    <xdr:to>
      <xdr:col>116</xdr:col>
      <xdr:colOff>114300</xdr:colOff>
      <xdr:row>40</xdr:row>
      <xdr:rowOff>112166</xdr:rowOff>
    </xdr:to>
    <xdr:sp macro="" textlink="">
      <xdr:nvSpPr>
        <xdr:cNvPr id="492" name="楕円 491"/>
        <xdr:cNvSpPr/>
      </xdr:nvSpPr>
      <xdr:spPr>
        <a:xfrm>
          <a:off x="22110700" y="68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160443</xdr:rowOff>
    </xdr:from>
    <xdr:ext cx="534377" cy="259045"/>
    <xdr:sp macro="" textlink="">
      <xdr:nvSpPr>
        <xdr:cNvPr id="493" name="【一般廃棄物処理施設】&#10;一人当たり有形固定資産（償却資産）額該当値テキスト"/>
        <xdr:cNvSpPr txBox="1"/>
      </xdr:nvSpPr>
      <xdr:spPr>
        <a:xfrm>
          <a:off x="22199600" y="68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22111</xdr:rowOff>
    </xdr:from>
    <xdr:to>
      <xdr:col>112</xdr:col>
      <xdr:colOff>38100</xdr:colOff>
      <xdr:row>40</xdr:row>
      <xdr:rowOff>123711</xdr:rowOff>
    </xdr:to>
    <xdr:sp macro="" textlink="">
      <xdr:nvSpPr>
        <xdr:cNvPr id="494" name="楕円 493"/>
        <xdr:cNvSpPr/>
      </xdr:nvSpPr>
      <xdr:spPr>
        <a:xfrm>
          <a:off x="21272500" y="6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61366</xdr:rowOff>
    </xdr:from>
    <xdr:to>
      <xdr:col>116</xdr:col>
      <xdr:colOff>63500</xdr:colOff>
      <xdr:row>40</xdr:row>
      <xdr:rowOff>72911</xdr:rowOff>
    </xdr:to>
    <xdr:cxnSp macro="">
      <xdr:nvCxnSpPr>
        <xdr:cNvPr id="495" name="直線コネクタ 494"/>
        <xdr:cNvCxnSpPr/>
      </xdr:nvCxnSpPr>
      <xdr:spPr>
        <a:xfrm flipV="1">
          <a:off x="21323300" y="6919366"/>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28156</xdr:rowOff>
    </xdr:from>
    <xdr:to>
      <xdr:col>107</xdr:col>
      <xdr:colOff>101600</xdr:colOff>
      <xdr:row>40</xdr:row>
      <xdr:rowOff>129756</xdr:rowOff>
    </xdr:to>
    <xdr:sp macro="" textlink="">
      <xdr:nvSpPr>
        <xdr:cNvPr id="496" name="楕円 495"/>
        <xdr:cNvSpPr/>
      </xdr:nvSpPr>
      <xdr:spPr>
        <a:xfrm>
          <a:off x="20383500" y="68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72911</xdr:rowOff>
    </xdr:from>
    <xdr:to>
      <xdr:col>111</xdr:col>
      <xdr:colOff>177800</xdr:colOff>
      <xdr:row>40</xdr:row>
      <xdr:rowOff>78956</xdr:rowOff>
    </xdr:to>
    <xdr:cxnSp macro="">
      <xdr:nvCxnSpPr>
        <xdr:cNvPr id="497" name="直線コネクタ 496"/>
        <xdr:cNvCxnSpPr/>
      </xdr:nvCxnSpPr>
      <xdr:spPr>
        <a:xfrm flipV="1">
          <a:off x="20434300" y="6930911"/>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114838</xdr:rowOff>
    </xdr:from>
    <xdr:ext cx="534377" cy="259045"/>
    <xdr:sp macro="" textlink="">
      <xdr:nvSpPr>
        <xdr:cNvPr id="500" name="n_1mainValue【一般廃棄物処理施設】&#10;一人当たり有形固定資産（償却資産）額"/>
        <xdr:cNvSpPr txBox="1"/>
      </xdr:nvSpPr>
      <xdr:spPr>
        <a:xfrm>
          <a:off x="21043411" y="697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120883</xdr:rowOff>
    </xdr:from>
    <xdr:ext cx="534377" cy="259045"/>
    <xdr:sp macro="" textlink="">
      <xdr:nvSpPr>
        <xdr:cNvPr id="501" name="n_2mainValue【一般廃棄物処理施設】&#10;一人当たり有形固定資産（償却資産）額"/>
        <xdr:cNvSpPr txBox="1"/>
      </xdr:nvSpPr>
      <xdr:spPr>
        <a:xfrm>
          <a:off x="20167111" y="69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145415</xdr:rowOff>
    </xdr:from>
    <xdr:to>
      <xdr:col>85</xdr:col>
      <xdr:colOff>177800</xdr:colOff>
      <xdr:row>55</xdr:row>
      <xdr:rowOff>75565</xdr:rowOff>
    </xdr:to>
    <xdr:sp macro="" textlink="">
      <xdr:nvSpPr>
        <xdr:cNvPr id="539" name="楕円 538"/>
        <xdr:cNvSpPr/>
      </xdr:nvSpPr>
      <xdr:spPr>
        <a:xfrm>
          <a:off x="1626870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98442</xdr:rowOff>
    </xdr:from>
    <xdr:ext cx="405111" cy="259045"/>
    <xdr:sp macro="" textlink="">
      <xdr:nvSpPr>
        <xdr:cNvPr id="540" name="【保健センター・保健所】&#10;有形固定資産減価償却率該当値テキスト"/>
        <xdr:cNvSpPr txBox="1"/>
      </xdr:nvSpPr>
      <xdr:spPr>
        <a:xfrm>
          <a:off x="16357600" y="935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25400</xdr:rowOff>
    </xdr:from>
    <xdr:to>
      <xdr:col>81</xdr:col>
      <xdr:colOff>101600</xdr:colOff>
      <xdr:row>55</xdr:row>
      <xdr:rowOff>127000</xdr:rowOff>
    </xdr:to>
    <xdr:sp macro="" textlink="">
      <xdr:nvSpPr>
        <xdr:cNvPr id="541" name="楕円 540"/>
        <xdr:cNvSpPr/>
      </xdr:nvSpPr>
      <xdr:spPr>
        <a:xfrm>
          <a:off x="15430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24765</xdr:rowOff>
    </xdr:from>
    <xdr:to>
      <xdr:col>85</xdr:col>
      <xdr:colOff>127000</xdr:colOff>
      <xdr:row>55</xdr:row>
      <xdr:rowOff>76200</xdr:rowOff>
    </xdr:to>
    <xdr:cxnSp macro="">
      <xdr:nvCxnSpPr>
        <xdr:cNvPr id="542" name="直線コネクタ 541"/>
        <xdr:cNvCxnSpPr/>
      </xdr:nvCxnSpPr>
      <xdr:spPr>
        <a:xfrm flipV="1">
          <a:off x="15481300" y="94545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76835</xdr:rowOff>
    </xdr:from>
    <xdr:to>
      <xdr:col>76</xdr:col>
      <xdr:colOff>165100</xdr:colOff>
      <xdr:row>56</xdr:row>
      <xdr:rowOff>6985</xdr:rowOff>
    </xdr:to>
    <xdr:sp macro="" textlink="">
      <xdr:nvSpPr>
        <xdr:cNvPr id="543" name="楕円 542"/>
        <xdr:cNvSpPr/>
      </xdr:nvSpPr>
      <xdr:spPr>
        <a:xfrm>
          <a:off x="14541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76200</xdr:rowOff>
    </xdr:from>
    <xdr:to>
      <xdr:col>81</xdr:col>
      <xdr:colOff>50800</xdr:colOff>
      <xdr:row>55</xdr:row>
      <xdr:rowOff>127635</xdr:rowOff>
    </xdr:to>
    <xdr:cxnSp macro="">
      <xdr:nvCxnSpPr>
        <xdr:cNvPr id="544" name="直線コネクタ 543"/>
        <xdr:cNvCxnSpPr/>
      </xdr:nvCxnSpPr>
      <xdr:spPr>
        <a:xfrm flipV="1">
          <a:off x="14592300" y="95059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5"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6"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143527</xdr:rowOff>
    </xdr:from>
    <xdr:ext cx="405111" cy="259045"/>
    <xdr:sp macro="" textlink="">
      <xdr:nvSpPr>
        <xdr:cNvPr id="547" name="n_1mainValue【保健センター・保健所】&#10;有形固定資産減価償却率"/>
        <xdr:cNvSpPr txBox="1"/>
      </xdr:nvSpPr>
      <xdr:spPr>
        <a:xfrm>
          <a:off x="152660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23512</xdr:rowOff>
    </xdr:from>
    <xdr:ext cx="405111" cy="259045"/>
    <xdr:sp macro="" textlink="">
      <xdr:nvSpPr>
        <xdr:cNvPr id="548" name="n_2mainValue【保健センター・保健所】&#10;有形固定資産減価償却率"/>
        <xdr:cNvSpPr txBox="1"/>
      </xdr:nvSpPr>
      <xdr:spPr>
        <a:xfrm>
          <a:off x="14389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584" name="楕円 58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585"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86" name="楕円 58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587" name="直線コネクタ 58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588" name="楕円 587"/>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34290</xdr:rowOff>
    </xdr:to>
    <xdr:cxnSp macro="">
      <xdr:nvCxnSpPr>
        <xdr:cNvPr id="589" name="直線コネクタ 588"/>
        <xdr:cNvCxnSpPr/>
      </xdr:nvCxnSpPr>
      <xdr:spPr>
        <a:xfrm>
          <a:off x="20434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92"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593"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154178</xdr:rowOff>
    </xdr:from>
    <xdr:to>
      <xdr:col>85</xdr:col>
      <xdr:colOff>177800</xdr:colOff>
      <xdr:row>79</xdr:row>
      <xdr:rowOff>84328</xdr:rowOff>
    </xdr:to>
    <xdr:sp macro="" textlink="">
      <xdr:nvSpPr>
        <xdr:cNvPr id="630" name="楕円 629"/>
        <xdr:cNvSpPr/>
      </xdr:nvSpPr>
      <xdr:spPr>
        <a:xfrm>
          <a:off x="162687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5605</xdr:rowOff>
    </xdr:from>
    <xdr:ext cx="405111" cy="259045"/>
    <xdr:sp macro="" textlink="">
      <xdr:nvSpPr>
        <xdr:cNvPr id="631" name="【消防施設】&#10;有形固定資産減価償却率該当値テキスト"/>
        <xdr:cNvSpPr txBox="1"/>
      </xdr:nvSpPr>
      <xdr:spPr>
        <a:xfrm>
          <a:off x="16357600" y="1337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632" name="楕円 631"/>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33528</xdr:rowOff>
    </xdr:from>
    <xdr:to>
      <xdr:col>85</xdr:col>
      <xdr:colOff>127000</xdr:colOff>
      <xdr:row>79</xdr:row>
      <xdr:rowOff>60961</xdr:rowOff>
    </xdr:to>
    <xdr:cxnSp macro="">
      <xdr:nvCxnSpPr>
        <xdr:cNvPr id="633" name="直線コネクタ 632"/>
        <xdr:cNvCxnSpPr/>
      </xdr:nvCxnSpPr>
      <xdr:spPr>
        <a:xfrm flipV="1">
          <a:off x="15481300" y="1357807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28448</xdr:rowOff>
    </xdr:from>
    <xdr:to>
      <xdr:col>76</xdr:col>
      <xdr:colOff>165100</xdr:colOff>
      <xdr:row>79</xdr:row>
      <xdr:rowOff>130048</xdr:rowOff>
    </xdr:to>
    <xdr:sp macro="" textlink="">
      <xdr:nvSpPr>
        <xdr:cNvPr id="634" name="楕円 633"/>
        <xdr:cNvSpPr/>
      </xdr:nvSpPr>
      <xdr:spPr>
        <a:xfrm>
          <a:off x="14541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60961</xdr:rowOff>
    </xdr:from>
    <xdr:to>
      <xdr:col>81</xdr:col>
      <xdr:colOff>50800</xdr:colOff>
      <xdr:row>79</xdr:row>
      <xdr:rowOff>79248</xdr:rowOff>
    </xdr:to>
    <xdr:cxnSp macro="">
      <xdr:nvCxnSpPr>
        <xdr:cNvPr id="635" name="直線コネクタ 634"/>
        <xdr:cNvCxnSpPr/>
      </xdr:nvCxnSpPr>
      <xdr:spPr>
        <a:xfrm flipV="1">
          <a:off x="14592300" y="136055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7"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638" name="n_1mainValue【消防施設】&#10;有形固定資産減価償却率"/>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146575</xdr:rowOff>
    </xdr:from>
    <xdr:ext cx="405111" cy="259045"/>
    <xdr:sp macro="" textlink="">
      <xdr:nvSpPr>
        <xdr:cNvPr id="639" name="n_2mainValue【消防施設】&#10;有形固定資産減価償却率"/>
        <xdr:cNvSpPr txBox="1"/>
      </xdr:nvSpPr>
      <xdr:spPr>
        <a:xfrm>
          <a:off x="14389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78" name="楕円 677"/>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79" name="【消防施設】&#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80" name="楕円 679"/>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81" name="直線コネクタ 680"/>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82" name="楕円 681"/>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83" name="直線コネクタ 682"/>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86" name="n_1mainValue【消防施設】&#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87" name="n_2mainValue【消防施設】&#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717"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124461</xdr:rowOff>
    </xdr:from>
    <xdr:to>
      <xdr:col>85</xdr:col>
      <xdr:colOff>177800</xdr:colOff>
      <xdr:row>108</xdr:row>
      <xdr:rowOff>54611</xdr:rowOff>
    </xdr:to>
    <xdr:sp macro="" textlink="">
      <xdr:nvSpPr>
        <xdr:cNvPr id="726" name="楕円 725"/>
        <xdr:cNvSpPr/>
      </xdr:nvSpPr>
      <xdr:spPr>
        <a:xfrm>
          <a:off x="16268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102888</xdr:rowOff>
    </xdr:from>
    <xdr:ext cx="405111" cy="259045"/>
    <xdr:sp macro="" textlink="">
      <xdr:nvSpPr>
        <xdr:cNvPr id="727" name="【庁舎】&#10;有形固定資産減価償却率該当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170180</xdr:rowOff>
    </xdr:from>
    <xdr:to>
      <xdr:col>81</xdr:col>
      <xdr:colOff>101600</xdr:colOff>
      <xdr:row>108</xdr:row>
      <xdr:rowOff>100330</xdr:rowOff>
    </xdr:to>
    <xdr:sp macro="" textlink="">
      <xdr:nvSpPr>
        <xdr:cNvPr id="728" name="楕円 727"/>
        <xdr:cNvSpPr/>
      </xdr:nvSpPr>
      <xdr:spPr>
        <a:xfrm>
          <a:off x="15430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3811</xdr:rowOff>
    </xdr:from>
    <xdr:to>
      <xdr:col>85</xdr:col>
      <xdr:colOff>127000</xdr:colOff>
      <xdr:row>108</xdr:row>
      <xdr:rowOff>49530</xdr:rowOff>
    </xdr:to>
    <xdr:cxnSp macro="">
      <xdr:nvCxnSpPr>
        <xdr:cNvPr id="729" name="直線コネクタ 728"/>
        <xdr:cNvCxnSpPr/>
      </xdr:nvCxnSpPr>
      <xdr:spPr>
        <a:xfrm flipV="1">
          <a:off x="15481300" y="185204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13970</xdr:rowOff>
    </xdr:from>
    <xdr:to>
      <xdr:col>76</xdr:col>
      <xdr:colOff>165100</xdr:colOff>
      <xdr:row>108</xdr:row>
      <xdr:rowOff>115570</xdr:rowOff>
    </xdr:to>
    <xdr:sp macro="" textlink="">
      <xdr:nvSpPr>
        <xdr:cNvPr id="730" name="楕円 729"/>
        <xdr:cNvSpPr/>
      </xdr:nvSpPr>
      <xdr:spPr>
        <a:xfrm>
          <a:off x="14541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49530</xdr:rowOff>
    </xdr:from>
    <xdr:to>
      <xdr:col>81</xdr:col>
      <xdr:colOff>50800</xdr:colOff>
      <xdr:row>108</xdr:row>
      <xdr:rowOff>64770</xdr:rowOff>
    </xdr:to>
    <xdr:cxnSp macro="">
      <xdr:nvCxnSpPr>
        <xdr:cNvPr id="731" name="直線コネクタ 730"/>
        <xdr:cNvCxnSpPr/>
      </xdr:nvCxnSpPr>
      <xdr:spPr>
        <a:xfrm flipV="1">
          <a:off x="14592300" y="18566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2"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733"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91457</xdr:rowOff>
    </xdr:from>
    <xdr:ext cx="405111" cy="259045"/>
    <xdr:sp macro="" textlink="">
      <xdr:nvSpPr>
        <xdr:cNvPr id="734" name="n_1mainValue【庁舎】&#10;有形固定資産減価償却率"/>
        <xdr:cNvSpPr txBox="1"/>
      </xdr:nvSpPr>
      <xdr:spPr>
        <a:xfrm>
          <a:off x="15266044"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106697</xdr:rowOff>
    </xdr:from>
    <xdr:ext cx="405111" cy="259045"/>
    <xdr:sp macro="" textlink="">
      <xdr:nvSpPr>
        <xdr:cNvPr id="735" name="n_2mainValue【庁舎】&#10;有形固定資産減価償却率"/>
        <xdr:cNvSpPr txBox="1"/>
      </xdr:nvSpPr>
      <xdr:spPr>
        <a:xfrm>
          <a:off x="143897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63500</xdr:rowOff>
    </xdr:from>
    <xdr:to>
      <xdr:col>116</xdr:col>
      <xdr:colOff>114300</xdr:colOff>
      <xdr:row>107</xdr:row>
      <xdr:rowOff>165100</xdr:rowOff>
    </xdr:to>
    <xdr:sp macro="" textlink="">
      <xdr:nvSpPr>
        <xdr:cNvPr id="773" name="楕円 772"/>
        <xdr:cNvSpPr/>
      </xdr:nvSpPr>
      <xdr:spPr>
        <a:xfrm>
          <a:off x="22110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149877</xdr:rowOff>
    </xdr:from>
    <xdr:ext cx="469744" cy="259045"/>
    <xdr:sp macro="" textlink="">
      <xdr:nvSpPr>
        <xdr:cNvPr id="774" name="【庁舎】&#10;一人当たり面積該当値テキスト"/>
        <xdr:cNvSpPr txBox="1"/>
      </xdr:nvSpPr>
      <xdr:spPr>
        <a:xfrm>
          <a:off x="22199600"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775" name="楕円 774"/>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114300</xdr:rowOff>
    </xdr:from>
    <xdr:to>
      <xdr:col>116</xdr:col>
      <xdr:colOff>63500</xdr:colOff>
      <xdr:row>107</xdr:row>
      <xdr:rowOff>114300</xdr:rowOff>
    </xdr:to>
    <xdr:cxnSp macro="">
      <xdr:nvCxnSpPr>
        <xdr:cNvPr id="776" name="直線コネクタ 775"/>
        <xdr:cNvCxnSpPr/>
      </xdr:nvCxnSpPr>
      <xdr:spPr>
        <a:xfrm>
          <a:off x="21323300" y="1845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77" name="楕円 776"/>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114300</xdr:rowOff>
    </xdr:from>
    <xdr:to>
      <xdr:col>111</xdr:col>
      <xdr:colOff>177800</xdr:colOff>
      <xdr:row>107</xdr:row>
      <xdr:rowOff>114300</xdr:rowOff>
    </xdr:to>
    <xdr:cxnSp macro="">
      <xdr:nvCxnSpPr>
        <xdr:cNvPr id="778" name="直線コネクタ 777"/>
        <xdr:cNvCxnSpPr/>
      </xdr:nvCxnSpPr>
      <xdr:spPr>
        <a:xfrm>
          <a:off x="20434300" y="1845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8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156227</xdr:rowOff>
    </xdr:from>
    <xdr:ext cx="469744" cy="259045"/>
    <xdr:sp macro="" textlink="">
      <xdr:nvSpPr>
        <xdr:cNvPr id="781" name="n_1mainValue【庁舎】&#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82" name="n_2mainValue【庁舎】&#10;一人当たり面積"/>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保健センター・保健所の有形固定資産減価償却率が類似団体内平均と比較しても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高い値であり、老朽化していることが読み取れる。</a:t>
          </a:r>
          <a:endParaRPr lang="ja-JP" altLang="ja-JP" sz="1400">
            <a:effectLst/>
          </a:endParaRPr>
        </a:p>
        <a:p>
          <a:r>
            <a:rPr kumimoji="1" lang="ja-JP" altLang="ja-JP" sz="1100">
              <a:solidFill>
                <a:schemeClr val="dk1"/>
              </a:solidFill>
              <a:effectLst/>
              <a:latin typeface="+mn-lt"/>
              <a:ea typeface="+mn-ea"/>
              <a:cs typeface="+mn-cs"/>
            </a:rPr>
            <a:t>したがって、今後も</a:t>
          </a:r>
          <a:r>
            <a:rPr kumimoji="1" lang="ja-JP" altLang="en-US" sz="1100">
              <a:solidFill>
                <a:schemeClr val="dk1"/>
              </a:solidFill>
              <a:effectLst/>
              <a:latin typeface="+mn-lt"/>
              <a:ea typeface="+mn-ea"/>
              <a:cs typeface="+mn-cs"/>
            </a:rPr>
            <a:t>計画的な改修等を行いつつ、</a:t>
          </a:r>
          <a:r>
            <a:rPr kumimoji="1" lang="ja-JP" altLang="ja-JP" sz="1100">
              <a:solidFill>
                <a:schemeClr val="dk1"/>
              </a:solidFill>
              <a:effectLst/>
              <a:latin typeface="+mn-lt"/>
              <a:ea typeface="+mn-ea"/>
              <a:cs typeface="+mn-cs"/>
            </a:rPr>
            <a:t>適切な維持管理を行う必要があると考えらえる。</a:t>
          </a:r>
          <a:endParaRPr lang="ja-JP" altLang="ja-JP" sz="1400">
            <a:effectLst/>
          </a:endParaRPr>
        </a:p>
        <a:p>
          <a:r>
            <a:rPr kumimoji="1" lang="ja-JP" altLang="ja-JP" sz="1100">
              <a:solidFill>
                <a:schemeClr val="dk1"/>
              </a:solidFill>
              <a:effectLst/>
              <a:latin typeface="+mn-lt"/>
              <a:ea typeface="+mn-ea"/>
              <a:cs typeface="+mn-cs"/>
            </a:rPr>
            <a:t>また、市民会館、保健センター・保健所、消防施設及び庁舎の一人当たりの面積が類似団体内平均</a:t>
          </a:r>
          <a:r>
            <a:rPr kumimoji="1" lang="ja-JP" altLang="en-US" sz="1100">
              <a:solidFill>
                <a:schemeClr val="dk1"/>
              </a:solidFill>
              <a:effectLst/>
              <a:latin typeface="+mn-lt"/>
              <a:ea typeface="+mn-ea"/>
              <a:cs typeface="+mn-cs"/>
            </a:rPr>
            <a:t>をいずれも大きく下回る</a:t>
          </a:r>
          <a:r>
            <a:rPr kumimoji="1" lang="ja-JP" altLang="ja-JP" sz="1100">
              <a:solidFill>
                <a:schemeClr val="dk1"/>
              </a:solidFill>
              <a:effectLst/>
              <a:latin typeface="+mn-lt"/>
              <a:ea typeface="+mn-ea"/>
              <a:cs typeface="+mn-cs"/>
            </a:rPr>
            <a:t>ことから、今後の人口動向を見ながら、利便性に配慮した施設・環境づくりを検討する必要があると考えられる。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年度単年度においては、地方消費税交付金や地方税の増収等に伴い上昇となったものの、３か年平均としては平成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年度からほぼ横ばいとなった。引続き、税収入の収納率向上等による歳入の確保に努めるほか、事業効果・成果を検証し、事業の見直しを行う中で財政基盤の強化を図る。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経常一般財源については、歳出では人件費、普通建設事業、補助費、公債費は増となり、物件費、扶助費は減となった。主な要因として、民間保育所委託料の増加が挙げられ、全体として約</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一方、分母となる経常経費充当一般財源総額は、市税、交付金等の増収により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億円増となったことで、経常収支比率は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今後、扶助費や補助費などの増加により経常収支比率の上昇が見込まれるが、引き続き、市税の一層の収納向上と歳出の執行管理や義務的経費の縮減を行う。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103051</xdr:rowOff>
    </xdr:from>
    <xdr:to>
      <xdr:col>23</xdr:col>
      <xdr:colOff>133350</xdr:colOff>
      <xdr:row>63</xdr:row>
      <xdr:rowOff>117747</xdr:rowOff>
    </xdr:to>
    <xdr:cxnSp macro="">
      <xdr:nvCxnSpPr>
        <xdr:cNvPr id="134" name="直線コネクタ 133"/>
        <xdr:cNvCxnSpPr/>
      </xdr:nvCxnSpPr>
      <xdr:spPr>
        <a:xfrm flipV="1">
          <a:off x="4114800" y="10732951"/>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117747</xdr:rowOff>
    </xdr:to>
    <xdr:cxnSp macro="">
      <xdr:nvCxnSpPr>
        <xdr:cNvPr id="137" name="直線コネクタ 136"/>
        <xdr:cNvCxnSpPr/>
      </xdr:nvCxnSpPr>
      <xdr:spPr>
        <a:xfrm>
          <a:off x="3225800" y="10505440"/>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136616</xdr:rowOff>
    </xdr:to>
    <xdr:cxnSp macro="">
      <xdr:nvCxnSpPr>
        <xdr:cNvPr id="140" name="直線コネクタ 139"/>
        <xdr:cNvCxnSpPr/>
      </xdr:nvCxnSpPr>
      <xdr:spPr>
        <a:xfrm flipV="1">
          <a:off x="2336800" y="1050544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61</xdr:row>
      <xdr:rowOff>136616</xdr:rowOff>
    </xdr:to>
    <xdr:cxnSp macro="">
      <xdr:nvCxnSpPr>
        <xdr:cNvPr id="143" name="直線コネクタ 142"/>
        <xdr:cNvCxnSpPr/>
      </xdr:nvCxnSpPr>
      <xdr:spPr>
        <a:xfrm>
          <a:off x="1447800" y="104985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4"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66947</xdr:rowOff>
    </xdr:from>
    <xdr:to>
      <xdr:col>19</xdr:col>
      <xdr:colOff>184150</xdr:colOff>
      <xdr:row>63</xdr:row>
      <xdr:rowOff>168547</xdr:rowOff>
    </xdr:to>
    <xdr:sp macro="" textlink="">
      <xdr:nvSpPr>
        <xdr:cNvPr id="155" name="楕円 154"/>
        <xdr:cNvSpPr/>
      </xdr:nvSpPr>
      <xdr:spPr>
        <a:xfrm>
          <a:off x="4064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153324</xdr:rowOff>
    </xdr:from>
    <xdr:ext cx="736600" cy="259045"/>
    <xdr:sp macro="" textlink="">
      <xdr:nvSpPr>
        <xdr:cNvPr id="156" name="テキスト ボックス 155"/>
        <xdr:cNvSpPr txBox="1"/>
      </xdr:nvSpPr>
      <xdr:spPr>
        <a:xfrm>
          <a:off x="3733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7" name="楕円 156"/>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8" name="テキスト ボックス 157"/>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85816</xdr:rowOff>
    </xdr:from>
    <xdr:to>
      <xdr:col>11</xdr:col>
      <xdr:colOff>82550</xdr:colOff>
      <xdr:row>62</xdr:row>
      <xdr:rowOff>15966</xdr:rowOff>
    </xdr:to>
    <xdr:sp macro="" textlink="">
      <xdr:nvSpPr>
        <xdr:cNvPr id="159" name="楕円 158"/>
        <xdr:cNvSpPr/>
      </xdr:nvSpPr>
      <xdr:spPr>
        <a:xfrm>
          <a:off x="2286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26143</xdr:rowOff>
    </xdr:from>
    <xdr:ext cx="762000" cy="259045"/>
    <xdr:sp macro="" textlink="">
      <xdr:nvSpPr>
        <xdr:cNvPr id="160" name="テキスト ボックス 159"/>
        <xdr:cNvSpPr txBox="1"/>
      </xdr:nvSpPr>
      <xdr:spPr>
        <a:xfrm>
          <a:off x="1955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1" name="楕円 160"/>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2" name="テキスト ボックス 161"/>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類似団体と比べ低くなっているのは、業務の民間委託や指定管理者制度の導入等を用いた経費抑制のほか、各事務事業の進捗管理を四半期ごとに行う事務効率化によるものである。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162486</xdr:rowOff>
    </xdr:from>
    <xdr:to>
      <xdr:col>23</xdr:col>
      <xdr:colOff>133350</xdr:colOff>
      <xdr:row>80</xdr:row>
      <xdr:rowOff>27594</xdr:rowOff>
    </xdr:to>
    <xdr:cxnSp macro="">
      <xdr:nvCxnSpPr>
        <xdr:cNvPr id="199" name="直線コネクタ 198"/>
        <xdr:cNvCxnSpPr/>
      </xdr:nvCxnSpPr>
      <xdr:spPr>
        <a:xfrm flipV="1">
          <a:off x="4114800" y="13707036"/>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27594</xdr:rowOff>
    </xdr:from>
    <xdr:to>
      <xdr:col>19</xdr:col>
      <xdr:colOff>133350</xdr:colOff>
      <xdr:row>80</xdr:row>
      <xdr:rowOff>100467</xdr:rowOff>
    </xdr:to>
    <xdr:cxnSp macro="">
      <xdr:nvCxnSpPr>
        <xdr:cNvPr id="202" name="直線コネクタ 201"/>
        <xdr:cNvCxnSpPr/>
      </xdr:nvCxnSpPr>
      <xdr:spPr>
        <a:xfrm flipV="1">
          <a:off x="3225800" y="1374359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39728</xdr:rowOff>
    </xdr:from>
    <xdr:to>
      <xdr:col>15</xdr:col>
      <xdr:colOff>82550</xdr:colOff>
      <xdr:row>80</xdr:row>
      <xdr:rowOff>100467</xdr:rowOff>
    </xdr:to>
    <xdr:cxnSp macro="">
      <xdr:nvCxnSpPr>
        <xdr:cNvPr id="205" name="直線コネクタ 204"/>
        <xdr:cNvCxnSpPr/>
      </xdr:nvCxnSpPr>
      <xdr:spPr>
        <a:xfrm>
          <a:off x="2336800" y="13755728"/>
          <a:ext cx="889000" cy="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132376</xdr:rowOff>
    </xdr:from>
    <xdr:to>
      <xdr:col>11</xdr:col>
      <xdr:colOff>31750</xdr:colOff>
      <xdr:row>80</xdr:row>
      <xdr:rowOff>39728</xdr:rowOff>
    </xdr:to>
    <xdr:cxnSp macro="">
      <xdr:nvCxnSpPr>
        <xdr:cNvPr id="208" name="直線コネクタ 207"/>
        <xdr:cNvCxnSpPr/>
      </xdr:nvCxnSpPr>
      <xdr:spPr>
        <a:xfrm>
          <a:off x="1447800" y="13676926"/>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111686</xdr:rowOff>
    </xdr:from>
    <xdr:to>
      <xdr:col>23</xdr:col>
      <xdr:colOff>184150</xdr:colOff>
      <xdr:row>80</xdr:row>
      <xdr:rowOff>41836</xdr:rowOff>
    </xdr:to>
    <xdr:sp macro="" textlink="">
      <xdr:nvSpPr>
        <xdr:cNvPr id="218" name="楕円 217"/>
        <xdr:cNvSpPr/>
      </xdr:nvSpPr>
      <xdr:spPr>
        <a:xfrm>
          <a:off x="4902200" y="136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32963</xdr:rowOff>
    </xdr:from>
    <xdr:ext cx="762000" cy="259045"/>
    <xdr:sp macro="" textlink="">
      <xdr:nvSpPr>
        <xdr:cNvPr id="219" name="人件費・物件費等の状況該当値テキスト"/>
        <xdr:cNvSpPr txBox="1"/>
      </xdr:nvSpPr>
      <xdr:spPr>
        <a:xfrm>
          <a:off x="5041900" y="135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148244</xdr:rowOff>
    </xdr:from>
    <xdr:to>
      <xdr:col>19</xdr:col>
      <xdr:colOff>184150</xdr:colOff>
      <xdr:row>80</xdr:row>
      <xdr:rowOff>78394</xdr:rowOff>
    </xdr:to>
    <xdr:sp macro="" textlink="">
      <xdr:nvSpPr>
        <xdr:cNvPr id="220" name="楕円 219"/>
        <xdr:cNvSpPr/>
      </xdr:nvSpPr>
      <xdr:spPr>
        <a:xfrm>
          <a:off x="4064000" y="136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88571</xdr:rowOff>
    </xdr:from>
    <xdr:ext cx="736600" cy="259045"/>
    <xdr:sp macro="" textlink="">
      <xdr:nvSpPr>
        <xdr:cNvPr id="221" name="テキスト ボックス 220"/>
        <xdr:cNvSpPr txBox="1"/>
      </xdr:nvSpPr>
      <xdr:spPr>
        <a:xfrm>
          <a:off x="3733800" y="1346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49667</xdr:rowOff>
    </xdr:from>
    <xdr:to>
      <xdr:col>15</xdr:col>
      <xdr:colOff>133350</xdr:colOff>
      <xdr:row>80</xdr:row>
      <xdr:rowOff>151267</xdr:rowOff>
    </xdr:to>
    <xdr:sp macro="" textlink="">
      <xdr:nvSpPr>
        <xdr:cNvPr id="222" name="楕円 221"/>
        <xdr:cNvSpPr/>
      </xdr:nvSpPr>
      <xdr:spPr>
        <a:xfrm>
          <a:off x="3175000" y="137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161444</xdr:rowOff>
    </xdr:from>
    <xdr:ext cx="762000" cy="259045"/>
    <xdr:sp macro="" textlink="">
      <xdr:nvSpPr>
        <xdr:cNvPr id="223" name="テキスト ボックス 222"/>
        <xdr:cNvSpPr txBox="1"/>
      </xdr:nvSpPr>
      <xdr:spPr>
        <a:xfrm>
          <a:off x="2844800" y="135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160378</xdr:rowOff>
    </xdr:from>
    <xdr:to>
      <xdr:col>11</xdr:col>
      <xdr:colOff>82550</xdr:colOff>
      <xdr:row>80</xdr:row>
      <xdr:rowOff>90528</xdr:rowOff>
    </xdr:to>
    <xdr:sp macro="" textlink="">
      <xdr:nvSpPr>
        <xdr:cNvPr id="224" name="楕円 223"/>
        <xdr:cNvSpPr/>
      </xdr:nvSpPr>
      <xdr:spPr>
        <a:xfrm>
          <a:off x="2286000" y="137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100705</xdr:rowOff>
    </xdr:from>
    <xdr:ext cx="762000" cy="259045"/>
    <xdr:sp macro="" textlink="">
      <xdr:nvSpPr>
        <xdr:cNvPr id="225" name="テキスト ボックス 224"/>
        <xdr:cNvSpPr txBox="1"/>
      </xdr:nvSpPr>
      <xdr:spPr>
        <a:xfrm>
          <a:off x="1955800" y="1347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81576</xdr:rowOff>
    </xdr:from>
    <xdr:to>
      <xdr:col>7</xdr:col>
      <xdr:colOff>31750</xdr:colOff>
      <xdr:row>80</xdr:row>
      <xdr:rowOff>11726</xdr:rowOff>
    </xdr:to>
    <xdr:sp macro="" textlink="">
      <xdr:nvSpPr>
        <xdr:cNvPr id="226" name="楕円 225"/>
        <xdr:cNvSpPr/>
      </xdr:nvSpPr>
      <xdr:spPr>
        <a:xfrm>
          <a:off x="1397000" y="136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21903</xdr:rowOff>
    </xdr:from>
    <xdr:ext cx="762000" cy="259045"/>
    <xdr:sp macro="" textlink="">
      <xdr:nvSpPr>
        <xdr:cNvPr id="227" name="テキスト ボックス 226"/>
        <xdr:cNvSpPr txBox="1"/>
      </xdr:nvSpPr>
      <xdr:spPr>
        <a:xfrm>
          <a:off x="1066800" y="1339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国で行った人事院勧告に基づく給与改定に準じて当市においても給与改定を実施し、今後も近隣市町村の動向を踏まえながら、より一層の給料の適正化に努める。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1" name="直線コネクタ 260"/>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4" name="直線コネクタ 263"/>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61384</xdr:rowOff>
    </xdr:to>
    <xdr:cxnSp macro="">
      <xdr:nvCxnSpPr>
        <xdr:cNvPr id="267" name="直線コネクタ 266"/>
        <xdr:cNvCxnSpPr/>
      </xdr:nvCxnSpPr>
      <xdr:spPr>
        <a:xfrm flipV="1">
          <a:off x="14401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81491</xdr:rowOff>
    </xdr:to>
    <xdr:cxnSp macro="">
      <xdr:nvCxnSpPr>
        <xdr:cNvPr id="270" name="直線コネクタ 269"/>
        <xdr:cNvCxnSpPr/>
      </xdr:nvCxnSpPr>
      <xdr:spPr>
        <a:xfrm flipV="1">
          <a:off x="13512800" y="148060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4" name="楕円 283"/>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5" name="テキスト ボックス 284"/>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6" name="楕円 285"/>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7" name="テキスト ボックス 286"/>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30691</xdr:rowOff>
    </xdr:from>
    <xdr:to>
      <xdr:col>64</xdr:col>
      <xdr:colOff>152400</xdr:colOff>
      <xdr:row>86</xdr:row>
      <xdr:rowOff>132291</xdr:rowOff>
    </xdr:to>
    <xdr:sp macro="" textlink="">
      <xdr:nvSpPr>
        <xdr:cNvPr id="288" name="楕円 287"/>
        <xdr:cNvSpPr/>
      </xdr:nvSpPr>
      <xdr:spPr>
        <a:xfrm>
          <a:off x="13462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117068</xdr:rowOff>
    </xdr:from>
    <xdr:ext cx="762000" cy="259045"/>
    <xdr:sp macro="" textlink="">
      <xdr:nvSpPr>
        <xdr:cNvPr id="289" name="テキスト ボックス 288"/>
        <xdr:cNvSpPr txBox="1"/>
      </xdr:nvSpPr>
      <xdr:spPr>
        <a:xfrm>
          <a:off x="13131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行財政改革において、職員数の抑制に努めてきたため、毎年、全国平均や類似団体を大きく下回っており、今後も、より適正な定数管理に努める。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68399</xdr:rowOff>
    </xdr:from>
    <xdr:to>
      <xdr:col>81</xdr:col>
      <xdr:colOff>44450</xdr:colOff>
      <xdr:row>58</xdr:row>
      <xdr:rowOff>75293</xdr:rowOff>
    </xdr:to>
    <xdr:cxnSp macro="">
      <xdr:nvCxnSpPr>
        <xdr:cNvPr id="326" name="直線コネクタ 325"/>
        <xdr:cNvCxnSpPr/>
      </xdr:nvCxnSpPr>
      <xdr:spPr>
        <a:xfrm flipV="1">
          <a:off x="16179800" y="1001249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47716</xdr:rowOff>
    </xdr:from>
    <xdr:to>
      <xdr:col>77</xdr:col>
      <xdr:colOff>44450</xdr:colOff>
      <xdr:row>58</xdr:row>
      <xdr:rowOff>75293</xdr:rowOff>
    </xdr:to>
    <xdr:cxnSp macro="">
      <xdr:nvCxnSpPr>
        <xdr:cNvPr id="329" name="直線コネクタ 328"/>
        <xdr:cNvCxnSpPr/>
      </xdr:nvCxnSpPr>
      <xdr:spPr>
        <a:xfrm>
          <a:off x="15290800" y="999181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47716</xdr:rowOff>
    </xdr:from>
    <xdr:to>
      <xdr:col>72</xdr:col>
      <xdr:colOff>203200</xdr:colOff>
      <xdr:row>59</xdr:row>
      <xdr:rowOff>169273</xdr:rowOff>
    </xdr:to>
    <xdr:cxnSp macro="">
      <xdr:nvCxnSpPr>
        <xdr:cNvPr id="332" name="直線コネクタ 331"/>
        <xdr:cNvCxnSpPr/>
      </xdr:nvCxnSpPr>
      <xdr:spPr>
        <a:xfrm flipV="1">
          <a:off x="14401800" y="999181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35" name="直線コネクタ 334"/>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17599</xdr:rowOff>
    </xdr:from>
    <xdr:to>
      <xdr:col>81</xdr:col>
      <xdr:colOff>95250</xdr:colOff>
      <xdr:row>58</xdr:row>
      <xdr:rowOff>119199</xdr:rowOff>
    </xdr:to>
    <xdr:sp macro="" textlink="">
      <xdr:nvSpPr>
        <xdr:cNvPr id="345" name="楕円 344"/>
        <xdr:cNvSpPr/>
      </xdr:nvSpPr>
      <xdr:spPr>
        <a:xfrm>
          <a:off x="169672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110326</xdr:rowOff>
    </xdr:from>
    <xdr:ext cx="762000" cy="259045"/>
    <xdr:sp macro="" textlink="">
      <xdr:nvSpPr>
        <xdr:cNvPr id="346" name="定員管理の状況該当値テキスト"/>
        <xdr:cNvSpPr txBox="1"/>
      </xdr:nvSpPr>
      <xdr:spPr>
        <a:xfrm>
          <a:off x="17106900" y="988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24493</xdr:rowOff>
    </xdr:from>
    <xdr:to>
      <xdr:col>77</xdr:col>
      <xdr:colOff>95250</xdr:colOff>
      <xdr:row>58</xdr:row>
      <xdr:rowOff>126093</xdr:rowOff>
    </xdr:to>
    <xdr:sp macro="" textlink="">
      <xdr:nvSpPr>
        <xdr:cNvPr id="347" name="楕円 346"/>
        <xdr:cNvSpPr/>
      </xdr:nvSpPr>
      <xdr:spPr>
        <a:xfrm>
          <a:off x="16129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136270</xdr:rowOff>
    </xdr:from>
    <xdr:ext cx="736600" cy="259045"/>
    <xdr:sp macro="" textlink="">
      <xdr:nvSpPr>
        <xdr:cNvPr id="348" name="テキスト ボックス 347"/>
        <xdr:cNvSpPr txBox="1"/>
      </xdr:nvSpPr>
      <xdr:spPr>
        <a:xfrm>
          <a:off x="15798800" y="973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168366</xdr:rowOff>
    </xdr:from>
    <xdr:to>
      <xdr:col>73</xdr:col>
      <xdr:colOff>44450</xdr:colOff>
      <xdr:row>58</xdr:row>
      <xdr:rowOff>98516</xdr:rowOff>
    </xdr:to>
    <xdr:sp macro="" textlink="">
      <xdr:nvSpPr>
        <xdr:cNvPr id="349" name="楕円 348"/>
        <xdr:cNvSpPr/>
      </xdr:nvSpPr>
      <xdr:spPr>
        <a:xfrm>
          <a:off x="15240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108693</xdr:rowOff>
    </xdr:from>
    <xdr:ext cx="762000" cy="259045"/>
    <xdr:sp macro="" textlink="">
      <xdr:nvSpPr>
        <xdr:cNvPr id="350" name="テキスト ボックス 349"/>
        <xdr:cNvSpPr txBox="1"/>
      </xdr:nvSpPr>
      <xdr:spPr>
        <a:xfrm>
          <a:off x="14909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1" name="楕円 35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2" name="テキスト ボックス 35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分子を構成する項目のうち、公債費に準ずる債務負担行為に係るものが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億円減少したものの、元利償還金の額が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また、分母を構成する標準税収入額等が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千万の減となるほか、臨時財政対策債発行可能額が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億円増となったことから、単年度・３か年平均ともに平成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62654</xdr:rowOff>
    </xdr:to>
    <xdr:cxnSp macro="">
      <xdr:nvCxnSpPr>
        <xdr:cNvPr id="387" name="直線コネクタ 386"/>
        <xdr:cNvCxnSpPr/>
      </xdr:nvCxnSpPr>
      <xdr:spPr>
        <a:xfrm>
          <a:off x="16179800" y="689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38523</xdr:rowOff>
    </xdr:to>
    <xdr:cxnSp macro="">
      <xdr:nvCxnSpPr>
        <xdr:cNvPr id="390" name="直線コネクタ 389"/>
        <xdr:cNvCxnSpPr/>
      </xdr:nvCxnSpPr>
      <xdr:spPr>
        <a:xfrm>
          <a:off x="15290800" y="689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70696</xdr:rowOff>
    </xdr:to>
    <xdr:cxnSp macro="">
      <xdr:nvCxnSpPr>
        <xdr:cNvPr id="393" name="直線コネクタ 392"/>
        <xdr:cNvCxnSpPr/>
      </xdr:nvCxnSpPr>
      <xdr:spPr>
        <a:xfrm flipV="1">
          <a:off x="14401800" y="68965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96" name="直線コネクタ 395"/>
        <xdr:cNvCxnSpPr/>
      </xdr:nvCxnSpPr>
      <xdr:spPr>
        <a:xfrm flipV="1">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6" name="楕円 405"/>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7"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8" name="楕円 407"/>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409" name="テキスト ボックス 408"/>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10" name="楕円 409"/>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11" name="テキスト ボックス 410"/>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12" name="楕円 411"/>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13" name="テキスト ボックス 412"/>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14" name="楕円 413"/>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5" name="テキスト ボックス 414"/>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分子を構成する公営企業債等繰入見込額において、主に公共下水道事業会計の企業債の残高が</a:t>
          </a:r>
          <a:r>
            <a:rPr kumimoji="1" lang="en-US" altLang="ja-JP" sz="1300">
              <a:latin typeface="ＭＳ Ｐゴシック" panose="020B0600070205080204" pitchFamily="50" charset="-128"/>
              <a:ea typeface="ＭＳ Ｐゴシック" panose="020B0600070205080204" pitchFamily="50" charset="-128"/>
            </a:rPr>
            <a:t>1,398,741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％）の減となったほか、公共施設整備基金（特定目的基金）に</a:t>
          </a:r>
          <a:r>
            <a:rPr kumimoji="1" lang="en-US" altLang="ja-JP" sz="1300">
              <a:latin typeface="ＭＳ Ｐゴシック" panose="020B0600070205080204" pitchFamily="50" charset="-128"/>
              <a:ea typeface="ＭＳ Ｐゴシック" panose="020B0600070205080204" pitchFamily="50" charset="-128"/>
            </a:rPr>
            <a:t>1,494,171</a:t>
          </a:r>
          <a:r>
            <a:rPr kumimoji="1" lang="ja-JP" altLang="en-US" sz="1300">
              <a:latin typeface="ＭＳ Ｐゴシック" panose="020B0600070205080204" pitchFamily="50" charset="-128"/>
              <a:ea typeface="ＭＳ Ｐゴシック" panose="020B0600070205080204" pitchFamily="50" charset="-128"/>
            </a:rPr>
            <a:t>千円を積立てたことにより、充当可能基金が</a:t>
          </a:r>
          <a:r>
            <a:rPr kumimoji="1" lang="en-US" altLang="ja-JP" sz="1300">
              <a:latin typeface="ＭＳ Ｐゴシック" panose="020B0600070205080204" pitchFamily="50" charset="-128"/>
              <a:ea typeface="ＭＳ Ｐゴシック" panose="020B0600070205080204" pitchFamily="50" charset="-128"/>
            </a:rPr>
            <a:t>3,279,189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また、分母を構成する標準財政規模が約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億円増加したこと等により将来負担比率が</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7902</xdr:rowOff>
    </xdr:from>
    <xdr:to>
      <xdr:col>81</xdr:col>
      <xdr:colOff>44450</xdr:colOff>
      <xdr:row>14</xdr:row>
      <xdr:rowOff>120509</xdr:rowOff>
    </xdr:to>
    <xdr:cxnSp macro="">
      <xdr:nvCxnSpPr>
        <xdr:cNvPr id="449" name="直線コネクタ 448"/>
        <xdr:cNvCxnSpPr/>
      </xdr:nvCxnSpPr>
      <xdr:spPr>
        <a:xfrm flipV="1">
          <a:off x="16179800" y="2408202"/>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50"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120509</xdr:rowOff>
    </xdr:from>
    <xdr:to>
      <xdr:col>77</xdr:col>
      <xdr:colOff>44450</xdr:colOff>
      <xdr:row>15</xdr:row>
      <xdr:rowOff>44238</xdr:rowOff>
    </xdr:to>
    <xdr:cxnSp macro="">
      <xdr:nvCxnSpPr>
        <xdr:cNvPr id="452" name="直線コネクタ 451"/>
        <xdr:cNvCxnSpPr/>
      </xdr:nvCxnSpPr>
      <xdr:spPr>
        <a:xfrm flipV="1">
          <a:off x="15290800" y="2520809"/>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134056</xdr:rowOff>
    </xdr:to>
    <xdr:cxnSp macro="">
      <xdr:nvCxnSpPr>
        <xdr:cNvPr id="455" name="直線コネクタ 454"/>
        <xdr:cNvCxnSpPr/>
      </xdr:nvCxnSpPr>
      <xdr:spPr>
        <a:xfrm flipV="1">
          <a:off x="14401800" y="2615988"/>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134056</xdr:rowOff>
    </xdr:from>
    <xdr:to>
      <xdr:col>68</xdr:col>
      <xdr:colOff>152400</xdr:colOff>
      <xdr:row>16</xdr:row>
      <xdr:rowOff>88618</xdr:rowOff>
    </xdr:to>
    <xdr:cxnSp macro="">
      <xdr:nvCxnSpPr>
        <xdr:cNvPr id="458" name="直線コネクタ 457"/>
        <xdr:cNvCxnSpPr/>
      </xdr:nvCxnSpPr>
      <xdr:spPr>
        <a:xfrm flipV="1">
          <a:off x="13512800" y="2705806"/>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128552</xdr:rowOff>
    </xdr:from>
    <xdr:to>
      <xdr:col>81</xdr:col>
      <xdr:colOff>95250</xdr:colOff>
      <xdr:row>14</xdr:row>
      <xdr:rowOff>58702</xdr:rowOff>
    </xdr:to>
    <xdr:sp macro="" textlink="">
      <xdr:nvSpPr>
        <xdr:cNvPr id="468" name="楕円 467"/>
        <xdr:cNvSpPr/>
      </xdr:nvSpPr>
      <xdr:spPr>
        <a:xfrm>
          <a:off x="169672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49829</xdr:rowOff>
    </xdr:from>
    <xdr:ext cx="762000" cy="259045"/>
    <xdr:sp macro="" textlink="">
      <xdr:nvSpPr>
        <xdr:cNvPr id="469" name="将来負担の状況該当値テキスト"/>
        <xdr:cNvSpPr txBox="1"/>
      </xdr:nvSpPr>
      <xdr:spPr>
        <a:xfrm>
          <a:off x="17106900" y="22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69709</xdr:rowOff>
    </xdr:from>
    <xdr:to>
      <xdr:col>77</xdr:col>
      <xdr:colOff>95250</xdr:colOff>
      <xdr:row>14</xdr:row>
      <xdr:rowOff>171309</xdr:rowOff>
    </xdr:to>
    <xdr:sp macro="" textlink="">
      <xdr:nvSpPr>
        <xdr:cNvPr id="470" name="楕円 469"/>
        <xdr:cNvSpPr/>
      </xdr:nvSpPr>
      <xdr:spPr>
        <a:xfrm>
          <a:off x="16129000" y="24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71" name="テキスト ボックス 470"/>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72" name="楕円 471"/>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73" name="テキスト ボックス 47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83256</xdr:rowOff>
    </xdr:from>
    <xdr:to>
      <xdr:col>68</xdr:col>
      <xdr:colOff>203200</xdr:colOff>
      <xdr:row>16</xdr:row>
      <xdr:rowOff>13406</xdr:rowOff>
    </xdr:to>
    <xdr:sp macro="" textlink="">
      <xdr:nvSpPr>
        <xdr:cNvPr id="474" name="楕円 473"/>
        <xdr:cNvSpPr/>
      </xdr:nvSpPr>
      <xdr:spPr>
        <a:xfrm>
          <a:off x="14351000" y="26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23583</xdr:rowOff>
    </xdr:from>
    <xdr:ext cx="762000" cy="259045"/>
    <xdr:sp macro="" textlink="">
      <xdr:nvSpPr>
        <xdr:cNvPr id="475" name="テキスト ボックス 474"/>
        <xdr:cNvSpPr txBox="1"/>
      </xdr:nvSpPr>
      <xdr:spPr>
        <a:xfrm>
          <a:off x="14020800" y="24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37818</xdr:rowOff>
    </xdr:from>
    <xdr:to>
      <xdr:col>64</xdr:col>
      <xdr:colOff>152400</xdr:colOff>
      <xdr:row>16</xdr:row>
      <xdr:rowOff>139418</xdr:rowOff>
    </xdr:to>
    <xdr:sp macro="" textlink="">
      <xdr:nvSpPr>
        <xdr:cNvPr id="476" name="楕円 475"/>
        <xdr:cNvSpPr/>
      </xdr:nvSpPr>
      <xdr:spPr>
        <a:xfrm>
          <a:off x="13462000" y="2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149595</xdr:rowOff>
    </xdr:from>
    <xdr:ext cx="762000" cy="259045"/>
    <xdr:sp macro="" textlink="">
      <xdr:nvSpPr>
        <xdr:cNvPr id="477" name="テキスト ボックス 476"/>
        <xdr:cNvSpPr txBox="1"/>
      </xdr:nvSpPr>
      <xdr:spPr>
        <a:xfrm>
          <a:off x="13131800" y="254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職員数の抑制により、人件費に係る経常収支比率は類似団体を下回っている。また、人件費及び人件費に準ずる費用の一人当たりの決算額では、賃金（物件費）が類似団体平均を</a:t>
          </a:r>
          <a:r>
            <a:rPr kumimoji="1" lang="en-US" altLang="ja-JP" sz="1100">
              <a:latin typeface="ＭＳ Ｐゴシック" panose="020B0600070205080204" pitchFamily="50" charset="-128"/>
              <a:ea typeface="ＭＳ Ｐゴシック" panose="020B0600070205080204" pitchFamily="50" charset="-128"/>
            </a:rPr>
            <a:t>82.8</a:t>
          </a:r>
          <a:r>
            <a:rPr kumimoji="1" lang="ja-JP" altLang="en-US" sz="1100">
              <a:latin typeface="ＭＳ Ｐゴシック" panose="020B0600070205080204" pitchFamily="50" charset="-128"/>
              <a:ea typeface="ＭＳ Ｐゴシック" panose="020B0600070205080204" pitchFamily="50" charset="-128"/>
            </a:rPr>
            <a:t>％上回っているが、人件費分としては</a:t>
          </a:r>
          <a:r>
            <a:rPr kumimoji="1" lang="en-US" altLang="ja-JP" sz="1100">
              <a:latin typeface="ＭＳ Ｐゴシック" panose="020B0600070205080204" pitchFamily="50" charset="-128"/>
              <a:ea typeface="ＭＳ Ｐゴシック" panose="020B0600070205080204" pitchFamily="50" charset="-128"/>
            </a:rPr>
            <a:t>39.5</a:t>
          </a:r>
          <a:r>
            <a:rPr kumimoji="1" lang="ja-JP" altLang="en-US" sz="1100">
              <a:latin typeface="ＭＳ Ｐゴシック" panose="020B0600070205080204" pitchFamily="50" charset="-128"/>
              <a:ea typeface="ＭＳ Ｐゴシック" panose="020B0600070205080204" pitchFamily="50" charset="-128"/>
            </a:rPr>
            <a:t>％下回っている。これは、臨時職員等の多様な任用制度を積極的に活用し、職員数を抑制していることによるものである。なお、給与改定による増及び期末勤勉手当の</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％増などにより人件費が前年比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％増となった一方、市税、交付税等の増収により分母となる経常経費充当一般財源総額が</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億円減となったことで、</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130810</xdr:rowOff>
    </xdr:to>
    <xdr:cxnSp macro="">
      <xdr:nvCxnSpPr>
        <xdr:cNvPr id="66" name="直線コネクタ 65"/>
        <xdr:cNvCxnSpPr/>
      </xdr:nvCxnSpPr>
      <xdr:spPr>
        <a:xfrm flipV="1">
          <a:off x="3987800" y="574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35</xdr:row>
      <xdr:rowOff>62230</xdr:rowOff>
    </xdr:to>
    <xdr:cxnSp macro="">
      <xdr:nvCxnSpPr>
        <xdr:cNvPr id="69" name="直線コネクタ 68"/>
        <xdr:cNvCxnSpPr/>
      </xdr:nvCxnSpPr>
      <xdr:spPr>
        <a:xfrm flipV="1">
          <a:off x="3098800" y="57886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100330</xdr:rowOff>
    </xdr:to>
    <xdr:cxnSp macro="">
      <xdr:nvCxnSpPr>
        <xdr:cNvPr id="72" name="直線コネクタ 71"/>
        <xdr:cNvCxnSpPr/>
      </xdr:nvCxnSpPr>
      <xdr:spPr>
        <a:xfrm flipV="1">
          <a:off x="2209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100330</xdr:rowOff>
    </xdr:to>
    <xdr:cxnSp macro="">
      <xdr:nvCxnSpPr>
        <xdr:cNvPr id="75" name="直線コネクタ 74"/>
        <xdr:cNvCxnSpPr/>
      </xdr:nvCxnSpPr>
      <xdr:spPr>
        <a:xfrm>
          <a:off x="1320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5" name="楕円 84"/>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6" name="人件費該当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80010</xdr:rowOff>
    </xdr:from>
    <xdr:to>
      <xdr:col>20</xdr:col>
      <xdr:colOff>38100</xdr:colOff>
      <xdr:row>34</xdr:row>
      <xdr:rowOff>10160</xdr:rowOff>
    </xdr:to>
    <xdr:sp macro="" textlink="">
      <xdr:nvSpPr>
        <xdr:cNvPr id="87" name="楕円 86"/>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20337</xdr:rowOff>
    </xdr:from>
    <xdr:ext cx="736600" cy="259045"/>
    <xdr:sp macro="" textlink="">
      <xdr:nvSpPr>
        <xdr:cNvPr id="88" name="テキスト ボックス 87"/>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類似団体平均、埼玉県平均を上回っている。これは、本市においては正規職員数を抑制し、臨時職員等の多様な任用制度を積極的に活用していることで、人件費から賃金（物件費）へ移行していることが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118836</xdr:rowOff>
    </xdr:from>
    <xdr:to>
      <xdr:col>82</xdr:col>
      <xdr:colOff>107950</xdr:colOff>
      <xdr:row>21</xdr:row>
      <xdr:rowOff>4536</xdr:rowOff>
    </xdr:to>
    <xdr:cxnSp macro="">
      <xdr:nvCxnSpPr>
        <xdr:cNvPr id="129" name="直線コネクタ 128"/>
        <xdr:cNvCxnSpPr/>
      </xdr:nvCxnSpPr>
      <xdr:spPr>
        <a:xfrm flipV="1">
          <a:off x="15671800" y="33763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97064</xdr:rowOff>
    </xdr:from>
    <xdr:to>
      <xdr:col>78</xdr:col>
      <xdr:colOff>69850</xdr:colOff>
      <xdr:row>21</xdr:row>
      <xdr:rowOff>4536</xdr:rowOff>
    </xdr:to>
    <xdr:cxnSp macro="">
      <xdr:nvCxnSpPr>
        <xdr:cNvPr id="132" name="直線コネクタ 131"/>
        <xdr:cNvCxnSpPr/>
      </xdr:nvCxnSpPr>
      <xdr:spPr>
        <a:xfrm>
          <a:off x="14782800" y="33546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19</xdr:row>
      <xdr:rowOff>97064</xdr:rowOff>
    </xdr:to>
    <xdr:cxnSp macro="">
      <xdr:nvCxnSpPr>
        <xdr:cNvPr id="135" name="直線コネクタ 134"/>
        <xdr:cNvCxnSpPr/>
      </xdr:nvCxnSpPr>
      <xdr:spPr>
        <a:xfrm>
          <a:off x="13893800" y="3321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64407</xdr:rowOff>
    </xdr:to>
    <xdr:cxnSp macro="">
      <xdr:nvCxnSpPr>
        <xdr:cNvPr id="138" name="直線コネクタ 137"/>
        <xdr:cNvCxnSpPr/>
      </xdr:nvCxnSpPr>
      <xdr:spPr>
        <a:xfrm>
          <a:off x="13004800" y="3245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125186</xdr:rowOff>
    </xdr:from>
    <xdr:to>
      <xdr:col>78</xdr:col>
      <xdr:colOff>120650</xdr:colOff>
      <xdr:row>21</xdr:row>
      <xdr:rowOff>55336</xdr:rowOff>
    </xdr:to>
    <xdr:sp macro="" textlink="">
      <xdr:nvSpPr>
        <xdr:cNvPr id="150" name="楕円 149"/>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40113</xdr:rowOff>
    </xdr:from>
    <xdr:ext cx="736600" cy="259045"/>
    <xdr:sp macro="" textlink="">
      <xdr:nvSpPr>
        <xdr:cNvPr id="151" name="テキスト ボックス 150"/>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2" name="楕円 151"/>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3" name="テキスト ボックス 152"/>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4" name="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6" name="楕円 155"/>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7" name="テキスト ボックス 156"/>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扶助費にかかる経常収支比率は、類似団体平均及び埼玉県平均を下回る水準を維持している。これは、本市の高齢化比率（老年人口割合）が</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月現在）と、埼玉県内の市町村と比較して低いことが一因である。今後も生活保護費や自立支援給付費などの増加が見込まれるが、適正な扶助費の支給に努めていく。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19050</xdr:rowOff>
    </xdr:to>
    <xdr:cxnSp macro="">
      <xdr:nvCxnSpPr>
        <xdr:cNvPr id="190" name="直線コネクタ 189"/>
        <xdr:cNvCxnSpPr/>
      </xdr:nvCxnSpPr>
      <xdr:spPr>
        <a:xfrm>
          <a:off x="3987800" y="944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93" name="直線コネクタ 192"/>
        <xdr:cNvCxnSpPr/>
      </xdr:nvCxnSpPr>
      <xdr:spPr>
        <a:xfrm>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6" name="直線コネクタ 195"/>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101600</xdr:rowOff>
    </xdr:to>
    <xdr:cxnSp macro="">
      <xdr:nvCxnSpPr>
        <xdr:cNvPr id="199" name="直線コネクタ 198"/>
        <xdr:cNvCxnSpPr/>
      </xdr:nvCxnSpPr>
      <xdr:spPr>
        <a:xfrm>
          <a:off x="1320800" y="9232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13" name="楕円 212"/>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14" name="テキスト ボックス 213"/>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埼玉県平均より低くなっている。しかし、国民健康保険事業及び公共下水道事業など公営企業会計への繰出金が多額になっており、今後は、使用料、保険料等の適正化を図り、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76200</xdr:rowOff>
    </xdr:to>
    <xdr:cxnSp macro="">
      <xdr:nvCxnSpPr>
        <xdr:cNvPr id="251" name="直線コネクタ 250"/>
        <xdr:cNvCxnSpPr/>
      </xdr:nvCxnSpPr>
      <xdr:spPr>
        <a:xfrm flipV="1">
          <a:off x="15671800" y="9271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0</xdr:rowOff>
    </xdr:from>
    <xdr:to>
      <xdr:col>78</xdr:col>
      <xdr:colOff>69850</xdr:colOff>
      <xdr:row>54</xdr:row>
      <xdr:rowOff>76200</xdr:rowOff>
    </xdr:to>
    <xdr:cxnSp macro="">
      <xdr:nvCxnSpPr>
        <xdr:cNvPr id="254" name="直線コネクタ 253"/>
        <xdr:cNvCxnSpPr/>
      </xdr:nvCxnSpPr>
      <xdr:spPr>
        <a:xfrm>
          <a:off x="14782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133350</xdr:rowOff>
    </xdr:from>
    <xdr:to>
      <xdr:col>73</xdr:col>
      <xdr:colOff>180975</xdr:colOff>
      <xdr:row>54</xdr:row>
      <xdr:rowOff>0</xdr:rowOff>
    </xdr:to>
    <xdr:cxnSp macro="">
      <xdr:nvCxnSpPr>
        <xdr:cNvPr id="257" name="直線コネクタ 256"/>
        <xdr:cNvCxnSpPr/>
      </xdr:nvCxnSpPr>
      <xdr:spPr>
        <a:xfrm>
          <a:off x="13893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82550</xdr:rowOff>
    </xdr:from>
    <xdr:to>
      <xdr:col>69</xdr:col>
      <xdr:colOff>92075</xdr:colOff>
      <xdr:row>53</xdr:row>
      <xdr:rowOff>133350</xdr:rowOff>
    </xdr:to>
    <xdr:cxnSp macro="">
      <xdr:nvCxnSpPr>
        <xdr:cNvPr id="260" name="直線コネクタ 259"/>
        <xdr:cNvCxnSpPr/>
      </xdr:nvCxnSpPr>
      <xdr:spPr>
        <a:xfrm>
          <a:off x="13004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70" name="楕円 269"/>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1"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25400</xdr:rowOff>
    </xdr:from>
    <xdr:to>
      <xdr:col>78</xdr:col>
      <xdr:colOff>120650</xdr:colOff>
      <xdr:row>54</xdr:row>
      <xdr:rowOff>127000</xdr:rowOff>
    </xdr:to>
    <xdr:sp macro="" textlink="">
      <xdr:nvSpPr>
        <xdr:cNvPr id="272" name="楕円 271"/>
        <xdr:cNvSpPr/>
      </xdr:nvSpPr>
      <xdr:spPr>
        <a:xfrm>
          <a:off x="15621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137177</xdr:rowOff>
    </xdr:from>
    <xdr:ext cx="736600" cy="259045"/>
    <xdr:sp macro="" textlink="">
      <xdr:nvSpPr>
        <xdr:cNvPr id="273" name="テキスト ボックス 272"/>
        <xdr:cNvSpPr txBox="1"/>
      </xdr:nvSpPr>
      <xdr:spPr>
        <a:xfrm>
          <a:off x="15290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120650</xdr:rowOff>
    </xdr:from>
    <xdr:to>
      <xdr:col>74</xdr:col>
      <xdr:colOff>31750</xdr:colOff>
      <xdr:row>54</xdr:row>
      <xdr:rowOff>50800</xdr:rowOff>
    </xdr:to>
    <xdr:sp macro="" textlink="">
      <xdr:nvSpPr>
        <xdr:cNvPr id="274" name="楕円 273"/>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60977</xdr:rowOff>
    </xdr:from>
    <xdr:ext cx="762000" cy="259045"/>
    <xdr:sp macro="" textlink="">
      <xdr:nvSpPr>
        <xdr:cNvPr id="275" name="テキスト ボックス 274"/>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82550</xdr:rowOff>
    </xdr:from>
    <xdr:to>
      <xdr:col>69</xdr:col>
      <xdr:colOff>142875</xdr:colOff>
      <xdr:row>54</xdr:row>
      <xdr:rowOff>12700</xdr:rowOff>
    </xdr:to>
    <xdr:sp macro="" textlink="">
      <xdr:nvSpPr>
        <xdr:cNvPr id="276" name="楕円 275"/>
        <xdr:cNvSpPr/>
      </xdr:nvSpPr>
      <xdr:spPr>
        <a:xfrm>
          <a:off x="13843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22877</xdr:rowOff>
    </xdr:from>
    <xdr:ext cx="762000" cy="259045"/>
    <xdr:sp macro="" textlink="">
      <xdr:nvSpPr>
        <xdr:cNvPr id="277" name="テキスト ボックス 276"/>
        <xdr:cNvSpPr txBox="1"/>
      </xdr:nvSpPr>
      <xdr:spPr>
        <a:xfrm>
          <a:off x="13512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31750</xdr:rowOff>
    </xdr:from>
    <xdr:to>
      <xdr:col>65</xdr:col>
      <xdr:colOff>53975</xdr:colOff>
      <xdr:row>53</xdr:row>
      <xdr:rowOff>133350</xdr:rowOff>
    </xdr:to>
    <xdr:sp macro="" textlink="">
      <xdr:nvSpPr>
        <xdr:cNvPr id="278" name="楕円 277"/>
        <xdr:cNvSpPr/>
      </xdr:nvSpPr>
      <xdr:spPr>
        <a:xfrm>
          <a:off x="12954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143527</xdr:rowOff>
    </xdr:from>
    <xdr:ext cx="762000" cy="259045"/>
    <xdr:sp macro="" textlink="">
      <xdr:nvSpPr>
        <xdr:cNvPr id="279" name="テキスト ボックス 278"/>
        <xdr:cNvSpPr txBox="1"/>
      </xdr:nvSpPr>
      <xdr:spPr>
        <a:xfrm>
          <a:off x="12623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かかる経常収支比率が類似団体平均、埼玉県平均をそれぞれ大きく上回っている。これは、ごみ処理業務を一部事務組合（東埼玉資源環境組合）で行っていることから、組合に対する負担金を支出していることによるものである。また、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消防が一部事務組合へ移行したことにより補助費等に係る経常収支比率が上昇している。市の出資する法人等各種団体への補助金については、補助目的や補助内容を精査するほか、補助対象経費及び補助率を明確化するなどし、適正な補助事業を進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42418</xdr:rowOff>
    </xdr:from>
    <xdr:to>
      <xdr:col>82</xdr:col>
      <xdr:colOff>107950</xdr:colOff>
      <xdr:row>41</xdr:row>
      <xdr:rowOff>97282</xdr:rowOff>
    </xdr:to>
    <xdr:cxnSp macro="">
      <xdr:nvCxnSpPr>
        <xdr:cNvPr id="310" name="直線コネクタ 309"/>
        <xdr:cNvCxnSpPr/>
      </xdr:nvCxnSpPr>
      <xdr:spPr>
        <a:xfrm>
          <a:off x="15671800" y="70718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41</xdr:row>
      <xdr:rowOff>42418</xdr:rowOff>
    </xdr:to>
    <xdr:cxnSp macro="">
      <xdr:nvCxnSpPr>
        <xdr:cNvPr id="313" name="直線コネクタ 312"/>
        <xdr:cNvCxnSpPr/>
      </xdr:nvCxnSpPr>
      <xdr:spPr>
        <a:xfrm>
          <a:off x="14782800" y="660552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16" name="直線コネクタ 315"/>
        <xdr:cNvCxnSpPr/>
      </xdr:nvCxnSpPr>
      <xdr:spPr>
        <a:xfrm flipV="1">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108712</xdr:rowOff>
    </xdr:from>
    <xdr:to>
      <xdr:col>69</xdr:col>
      <xdr:colOff>92075</xdr:colOff>
      <xdr:row>38</xdr:row>
      <xdr:rowOff>136144</xdr:rowOff>
    </xdr:to>
    <xdr:cxnSp macro="">
      <xdr:nvCxnSpPr>
        <xdr:cNvPr id="319" name="直線コネクタ 318"/>
        <xdr:cNvCxnSpPr/>
      </xdr:nvCxnSpPr>
      <xdr:spPr>
        <a:xfrm flipV="1">
          <a:off x="13004800" y="6623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46482</xdr:rowOff>
    </xdr:from>
    <xdr:to>
      <xdr:col>82</xdr:col>
      <xdr:colOff>158750</xdr:colOff>
      <xdr:row>41</xdr:row>
      <xdr:rowOff>148082</xdr:rowOff>
    </xdr:to>
    <xdr:sp macro="" textlink="">
      <xdr:nvSpPr>
        <xdr:cNvPr id="329" name="楕円 328"/>
        <xdr:cNvSpPr/>
      </xdr:nvSpPr>
      <xdr:spPr>
        <a:xfrm>
          <a:off x="16459200" y="70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126509</xdr:rowOff>
    </xdr:from>
    <xdr:ext cx="762000" cy="259045"/>
    <xdr:sp macro="" textlink="">
      <xdr:nvSpPr>
        <xdr:cNvPr id="330" name="補助費等該当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163068</xdr:rowOff>
    </xdr:from>
    <xdr:to>
      <xdr:col>78</xdr:col>
      <xdr:colOff>120650</xdr:colOff>
      <xdr:row>41</xdr:row>
      <xdr:rowOff>93218</xdr:rowOff>
    </xdr:to>
    <xdr:sp macro="" textlink="">
      <xdr:nvSpPr>
        <xdr:cNvPr id="331" name="楕円 330"/>
        <xdr:cNvSpPr/>
      </xdr:nvSpPr>
      <xdr:spPr>
        <a:xfrm>
          <a:off x="1562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77995</xdr:rowOff>
    </xdr:from>
    <xdr:ext cx="736600" cy="259045"/>
    <xdr:sp macro="" textlink="">
      <xdr:nvSpPr>
        <xdr:cNvPr id="332" name="テキスト ボックス 331"/>
        <xdr:cNvSpPr txBox="1"/>
      </xdr:nvSpPr>
      <xdr:spPr>
        <a:xfrm>
          <a:off x="15290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3" name="楕円 332"/>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4" name="テキスト ボックス 333"/>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35" name="楕円 334"/>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6" name="テキスト ボックス 335"/>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37" name="楕円 336"/>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38" name="テキスト ボックス 337"/>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公債費にかかる経常収支比率が類似団体平均、埼玉県平均より低くなっており、また、人口一人当たりの決算額も類似団体平均を</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％下回っている。今後も起債の借入れをできるだけ抑制しながら実質公債費比率の上昇を抑えるように努める。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66039</xdr:rowOff>
    </xdr:to>
    <xdr:cxnSp macro="">
      <xdr:nvCxnSpPr>
        <xdr:cNvPr id="371" name="直線コネクタ 370"/>
        <xdr:cNvCxnSpPr/>
      </xdr:nvCxnSpPr>
      <xdr:spPr>
        <a:xfrm flipV="1">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66039</xdr:rowOff>
    </xdr:to>
    <xdr:cxnSp macro="">
      <xdr:nvCxnSpPr>
        <xdr:cNvPr id="374" name="直線コネクタ 373"/>
        <xdr:cNvCxnSpPr/>
      </xdr:nvCxnSpPr>
      <xdr:spPr>
        <a:xfrm>
          <a:off x="3098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88900</xdr:rowOff>
    </xdr:to>
    <xdr:cxnSp macro="">
      <xdr:nvCxnSpPr>
        <xdr:cNvPr id="377" name="直線コネクタ 376"/>
        <xdr:cNvCxnSpPr/>
      </xdr:nvCxnSpPr>
      <xdr:spPr>
        <a:xfrm flipV="1">
          <a:off x="2209800" y="13027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127000</xdr:rowOff>
    </xdr:to>
    <xdr:cxnSp macro="">
      <xdr:nvCxnSpPr>
        <xdr:cNvPr id="380" name="直線コネクタ 379"/>
        <xdr:cNvCxnSpPr/>
      </xdr:nvCxnSpPr>
      <xdr:spPr>
        <a:xfrm flipV="1">
          <a:off x="1320800" y="1311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0" name="楕円 389"/>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1"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2" name="楕円 391"/>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3" name="テキスト ボックス 392"/>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4" name="楕円 393"/>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5" name="テキスト ボックス 394"/>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8" name="楕円 39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9" name="テキスト ボックス 39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公債費以外にかかる経常収支比率は、昨年度と比較し上昇したものの、平成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年度より消防が一部事務組合へ移行したことにより、埼玉県平均及び類似団体平均を上回っているのが現状である。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今後も事務事業の見直しによる経費の削減や、公営企業会計における使用料等の適正化による繰出金の抑制など、普通会計の負担額を減らしていくよう努める。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28702</xdr:rowOff>
    </xdr:to>
    <xdr:cxnSp macro="">
      <xdr:nvCxnSpPr>
        <xdr:cNvPr id="430" name="直線コネクタ 429"/>
        <xdr:cNvCxnSpPr/>
      </xdr:nvCxnSpPr>
      <xdr:spPr>
        <a:xfrm flipV="1">
          <a:off x="15671800" y="134543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79</xdr:row>
      <xdr:rowOff>28702</xdr:rowOff>
    </xdr:to>
    <xdr:cxnSp macro="">
      <xdr:nvCxnSpPr>
        <xdr:cNvPr id="433" name="直線コネクタ 432"/>
        <xdr:cNvCxnSpPr/>
      </xdr:nvCxnSpPr>
      <xdr:spPr>
        <a:xfrm>
          <a:off x="14782800" y="133400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36" name="直線コネクタ 435"/>
        <xdr:cNvCxnSpPr/>
      </xdr:nvCxnSpPr>
      <xdr:spPr>
        <a:xfrm flipV="1">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143002</xdr:rowOff>
    </xdr:to>
    <xdr:cxnSp macro="">
      <xdr:nvCxnSpPr>
        <xdr:cNvPr id="439" name="直線コネクタ 438"/>
        <xdr:cNvCxnSpPr/>
      </xdr:nvCxnSpPr>
      <xdr:spPr>
        <a:xfrm>
          <a:off x="13004800" y="132577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9" name="楕円 44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0"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1" name="楕円 450"/>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2" name="テキスト ボックス 451"/>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5" name="楕円 454"/>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6" name="テキスト ボックス 455"/>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7" name="楕円 456"/>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8" name="テキスト ボックス 457"/>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77111</xdr:rowOff>
    </xdr:from>
    <xdr:to>
      <xdr:col>29</xdr:col>
      <xdr:colOff>127000</xdr:colOff>
      <xdr:row>19</xdr:row>
      <xdr:rowOff>59901</xdr:rowOff>
    </xdr:to>
    <xdr:cxnSp macro="">
      <xdr:nvCxnSpPr>
        <xdr:cNvPr id="47" name="直線コネクタ 46"/>
        <xdr:cNvCxnSpPr/>
      </xdr:nvCxnSpPr>
      <xdr:spPr bwMode="auto">
        <a:xfrm flipV="1">
          <a:off x="5651500" y="2010686"/>
          <a:ext cx="0" cy="13543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31978</xdr:rowOff>
    </xdr:from>
    <xdr:ext cx="762000" cy="259045"/>
    <xdr:sp macro="" textlink="">
      <xdr:nvSpPr>
        <xdr:cNvPr id="48" name="人口1人当たり決算額の推移最小値テキスト130"/>
        <xdr:cNvSpPr txBox="1"/>
      </xdr:nvSpPr>
      <xdr:spPr>
        <a:xfrm>
          <a:off x="5740400" y="333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59901</xdr:rowOff>
    </xdr:from>
    <xdr:to>
      <xdr:col>30</xdr:col>
      <xdr:colOff>25400</xdr:colOff>
      <xdr:row>19</xdr:row>
      <xdr:rowOff>59901</xdr:rowOff>
    </xdr:to>
    <xdr:cxnSp macro="">
      <xdr:nvCxnSpPr>
        <xdr:cNvPr id="49" name="直線コネクタ 48"/>
        <xdr:cNvCxnSpPr/>
      </xdr:nvCxnSpPr>
      <xdr:spPr bwMode="auto">
        <a:xfrm>
          <a:off x="5562600" y="336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163488</xdr:rowOff>
    </xdr:from>
    <xdr:ext cx="762000" cy="259045"/>
    <xdr:sp macro="" textlink="">
      <xdr:nvSpPr>
        <xdr:cNvPr id="50" name="人口1人当たり決算額の推移最大値テキスト130"/>
        <xdr:cNvSpPr txBox="1"/>
      </xdr:nvSpPr>
      <xdr:spPr>
        <a:xfrm>
          <a:off x="5740400" y="175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77111</xdr:rowOff>
    </xdr:from>
    <xdr:to>
      <xdr:col>30</xdr:col>
      <xdr:colOff>25400</xdr:colOff>
      <xdr:row>11</xdr:row>
      <xdr:rowOff>77111</xdr:rowOff>
    </xdr:to>
    <xdr:cxnSp macro="">
      <xdr:nvCxnSpPr>
        <xdr:cNvPr id="51" name="直線コネクタ 50"/>
        <xdr:cNvCxnSpPr/>
      </xdr:nvCxnSpPr>
      <xdr:spPr bwMode="auto">
        <a:xfrm>
          <a:off x="5562600" y="2010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4253</xdr:rowOff>
    </xdr:from>
    <xdr:to>
      <xdr:col>29</xdr:col>
      <xdr:colOff>127000</xdr:colOff>
      <xdr:row>19</xdr:row>
      <xdr:rowOff>15356</xdr:rowOff>
    </xdr:to>
    <xdr:cxnSp macro="">
      <xdr:nvCxnSpPr>
        <xdr:cNvPr id="52" name="直線コネクタ 51"/>
        <xdr:cNvCxnSpPr/>
      </xdr:nvCxnSpPr>
      <xdr:spPr bwMode="auto">
        <a:xfrm flipV="1">
          <a:off x="5003800" y="3309428"/>
          <a:ext cx="647700" cy="1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47802</xdr:rowOff>
    </xdr:from>
    <xdr:ext cx="762000" cy="259045"/>
    <xdr:sp macro="" textlink="">
      <xdr:nvSpPr>
        <xdr:cNvPr id="53" name="人口1人当たり決算額の推移平均値テキスト130"/>
        <xdr:cNvSpPr txBox="1"/>
      </xdr:nvSpPr>
      <xdr:spPr>
        <a:xfrm>
          <a:off x="5740400" y="266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31275</xdr:rowOff>
    </xdr:from>
    <xdr:to>
      <xdr:col>29</xdr:col>
      <xdr:colOff>177800</xdr:colOff>
      <xdr:row>16</xdr:row>
      <xdr:rowOff>132875</xdr:rowOff>
    </xdr:to>
    <xdr:sp macro="" textlink="">
      <xdr:nvSpPr>
        <xdr:cNvPr id="54" name="フローチャート: 判断 53"/>
        <xdr:cNvSpPr/>
      </xdr:nvSpPr>
      <xdr:spPr bwMode="auto">
        <a:xfrm>
          <a:off x="56007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15356</xdr:rowOff>
    </xdr:from>
    <xdr:to>
      <xdr:col>26</xdr:col>
      <xdr:colOff>50800</xdr:colOff>
      <xdr:row>19</xdr:row>
      <xdr:rowOff>44062</xdr:rowOff>
    </xdr:to>
    <xdr:cxnSp macro="">
      <xdr:nvCxnSpPr>
        <xdr:cNvPr id="55" name="直線コネクタ 54"/>
        <xdr:cNvCxnSpPr/>
      </xdr:nvCxnSpPr>
      <xdr:spPr bwMode="auto">
        <a:xfrm flipV="1">
          <a:off x="4305300" y="3320531"/>
          <a:ext cx="698500" cy="2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60111</xdr:rowOff>
    </xdr:from>
    <xdr:to>
      <xdr:col>26</xdr:col>
      <xdr:colOff>101600</xdr:colOff>
      <xdr:row>16</xdr:row>
      <xdr:rowOff>161711</xdr:rowOff>
    </xdr:to>
    <xdr:sp macro="" textlink="">
      <xdr:nvSpPr>
        <xdr:cNvPr id="56" name="フローチャート: 判断 55"/>
        <xdr:cNvSpPr/>
      </xdr:nvSpPr>
      <xdr:spPr bwMode="auto">
        <a:xfrm>
          <a:off x="49530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438</xdr:rowOff>
    </xdr:from>
    <xdr:ext cx="736600" cy="259045"/>
    <xdr:sp macro="" textlink="">
      <xdr:nvSpPr>
        <xdr:cNvPr id="57" name="テキスト ボックス 56"/>
        <xdr:cNvSpPr txBox="1"/>
      </xdr:nvSpPr>
      <xdr:spPr>
        <a:xfrm>
          <a:off x="4622800" y="261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44062</xdr:rowOff>
    </xdr:from>
    <xdr:to>
      <xdr:col>22</xdr:col>
      <xdr:colOff>114300</xdr:colOff>
      <xdr:row>19</xdr:row>
      <xdr:rowOff>77601</xdr:rowOff>
    </xdr:to>
    <xdr:cxnSp macro="">
      <xdr:nvCxnSpPr>
        <xdr:cNvPr id="58" name="直線コネクタ 57"/>
        <xdr:cNvCxnSpPr/>
      </xdr:nvCxnSpPr>
      <xdr:spPr bwMode="auto">
        <a:xfrm flipV="1">
          <a:off x="3606800" y="3349237"/>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39994</xdr:rowOff>
    </xdr:from>
    <xdr:to>
      <xdr:col>22</xdr:col>
      <xdr:colOff>165100</xdr:colOff>
      <xdr:row>16</xdr:row>
      <xdr:rowOff>141594</xdr:rowOff>
    </xdr:to>
    <xdr:sp macro="" textlink="">
      <xdr:nvSpPr>
        <xdr:cNvPr id="59" name="フローチャート: 判断 58"/>
        <xdr:cNvSpPr/>
      </xdr:nvSpPr>
      <xdr:spPr bwMode="auto">
        <a:xfrm>
          <a:off x="42545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151771</xdr:rowOff>
    </xdr:from>
    <xdr:ext cx="762000" cy="259045"/>
    <xdr:sp macro="" textlink="">
      <xdr:nvSpPr>
        <xdr:cNvPr id="60" name="テキスト ボックス 59"/>
        <xdr:cNvSpPr txBox="1"/>
      </xdr:nvSpPr>
      <xdr:spPr>
        <a:xfrm>
          <a:off x="39243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77601</xdr:rowOff>
    </xdr:from>
    <xdr:to>
      <xdr:col>18</xdr:col>
      <xdr:colOff>177800</xdr:colOff>
      <xdr:row>19</xdr:row>
      <xdr:rowOff>130963</xdr:rowOff>
    </xdr:to>
    <xdr:cxnSp macro="">
      <xdr:nvCxnSpPr>
        <xdr:cNvPr id="61" name="直線コネクタ 60"/>
        <xdr:cNvCxnSpPr/>
      </xdr:nvCxnSpPr>
      <xdr:spPr bwMode="auto">
        <a:xfrm flipV="1">
          <a:off x="2908300" y="3382776"/>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81763</xdr:rowOff>
    </xdr:from>
    <xdr:to>
      <xdr:col>19</xdr:col>
      <xdr:colOff>38100</xdr:colOff>
      <xdr:row>17</xdr:row>
      <xdr:rowOff>11913</xdr:rowOff>
    </xdr:to>
    <xdr:sp macro="" textlink="">
      <xdr:nvSpPr>
        <xdr:cNvPr id="62" name="フローチャート: 判断 61"/>
        <xdr:cNvSpPr/>
      </xdr:nvSpPr>
      <xdr:spPr bwMode="auto">
        <a:xfrm>
          <a:off x="3556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22090</xdr:rowOff>
    </xdr:from>
    <xdr:ext cx="762000" cy="259045"/>
    <xdr:sp macro="" textlink="">
      <xdr:nvSpPr>
        <xdr:cNvPr id="63" name="テキスト ボックス 62"/>
        <xdr:cNvSpPr txBox="1"/>
      </xdr:nvSpPr>
      <xdr:spPr>
        <a:xfrm>
          <a:off x="32258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140088</xdr:rowOff>
    </xdr:from>
    <xdr:to>
      <xdr:col>15</xdr:col>
      <xdr:colOff>101600</xdr:colOff>
      <xdr:row>17</xdr:row>
      <xdr:rowOff>70238</xdr:rowOff>
    </xdr:to>
    <xdr:sp macro="" textlink="">
      <xdr:nvSpPr>
        <xdr:cNvPr id="64" name="フローチャート: 判断 63"/>
        <xdr:cNvSpPr/>
      </xdr:nvSpPr>
      <xdr:spPr bwMode="auto">
        <a:xfrm>
          <a:off x="2857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80415</xdr:rowOff>
    </xdr:from>
    <xdr:ext cx="762000" cy="259045"/>
    <xdr:sp macro="" textlink="">
      <xdr:nvSpPr>
        <xdr:cNvPr id="65" name="テキスト ボックス 64"/>
        <xdr:cNvSpPr txBox="1"/>
      </xdr:nvSpPr>
      <xdr:spPr>
        <a:xfrm>
          <a:off x="2527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124903</xdr:rowOff>
    </xdr:from>
    <xdr:to>
      <xdr:col>29</xdr:col>
      <xdr:colOff>177800</xdr:colOff>
      <xdr:row>19</xdr:row>
      <xdr:rowOff>55053</xdr:rowOff>
    </xdr:to>
    <xdr:sp macro="" textlink="">
      <xdr:nvSpPr>
        <xdr:cNvPr id="71" name="楕円 70"/>
        <xdr:cNvSpPr/>
      </xdr:nvSpPr>
      <xdr:spPr bwMode="auto">
        <a:xfrm>
          <a:off x="5600700" y="325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33480</xdr:rowOff>
    </xdr:from>
    <xdr:ext cx="762000" cy="259045"/>
    <xdr:sp macro="" textlink="">
      <xdr:nvSpPr>
        <xdr:cNvPr id="72" name="人口1人当たり決算額の推移該当値テキスト130"/>
        <xdr:cNvSpPr txBox="1"/>
      </xdr:nvSpPr>
      <xdr:spPr>
        <a:xfrm>
          <a:off x="5740400" y="31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136006</xdr:rowOff>
    </xdr:from>
    <xdr:to>
      <xdr:col>26</xdr:col>
      <xdr:colOff>101600</xdr:colOff>
      <xdr:row>19</xdr:row>
      <xdr:rowOff>66156</xdr:rowOff>
    </xdr:to>
    <xdr:sp macro="" textlink="">
      <xdr:nvSpPr>
        <xdr:cNvPr id="73" name="楕円 72"/>
        <xdr:cNvSpPr/>
      </xdr:nvSpPr>
      <xdr:spPr bwMode="auto">
        <a:xfrm>
          <a:off x="4953000" y="326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50933</xdr:rowOff>
    </xdr:from>
    <xdr:ext cx="736600" cy="259045"/>
    <xdr:sp macro="" textlink="">
      <xdr:nvSpPr>
        <xdr:cNvPr id="74" name="テキスト ボックス 73"/>
        <xdr:cNvSpPr txBox="1"/>
      </xdr:nvSpPr>
      <xdr:spPr>
        <a:xfrm>
          <a:off x="4622800" y="335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164712</xdr:rowOff>
    </xdr:from>
    <xdr:to>
      <xdr:col>22</xdr:col>
      <xdr:colOff>165100</xdr:colOff>
      <xdr:row>19</xdr:row>
      <xdr:rowOff>94862</xdr:rowOff>
    </xdr:to>
    <xdr:sp macro="" textlink="">
      <xdr:nvSpPr>
        <xdr:cNvPr id="75" name="楕円 74"/>
        <xdr:cNvSpPr/>
      </xdr:nvSpPr>
      <xdr:spPr bwMode="auto">
        <a:xfrm>
          <a:off x="4254500" y="329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79639</xdr:rowOff>
    </xdr:from>
    <xdr:ext cx="762000" cy="259045"/>
    <xdr:sp macro="" textlink="">
      <xdr:nvSpPr>
        <xdr:cNvPr id="76" name="テキスト ボックス 75"/>
        <xdr:cNvSpPr txBox="1"/>
      </xdr:nvSpPr>
      <xdr:spPr>
        <a:xfrm>
          <a:off x="3924300" y="338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26801</xdr:rowOff>
    </xdr:from>
    <xdr:to>
      <xdr:col>19</xdr:col>
      <xdr:colOff>38100</xdr:colOff>
      <xdr:row>19</xdr:row>
      <xdr:rowOff>128401</xdr:rowOff>
    </xdr:to>
    <xdr:sp macro="" textlink="">
      <xdr:nvSpPr>
        <xdr:cNvPr id="77" name="楕円 76"/>
        <xdr:cNvSpPr/>
      </xdr:nvSpPr>
      <xdr:spPr bwMode="auto">
        <a:xfrm>
          <a:off x="3556000" y="333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113178</xdr:rowOff>
    </xdr:from>
    <xdr:ext cx="762000" cy="259045"/>
    <xdr:sp macro="" textlink="">
      <xdr:nvSpPr>
        <xdr:cNvPr id="78" name="テキスト ボックス 77"/>
        <xdr:cNvSpPr txBox="1"/>
      </xdr:nvSpPr>
      <xdr:spPr>
        <a:xfrm>
          <a:off x="3225800" y="34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80163</xdr:rowOff>
    </xdr:from>
    <xdr:to>
      <xdr:col>15</xdr:col>
      <xdr:colOff>101600</xdr:colOff>
      <xdr:row>20</xdr:row>
      <xdr:rowOff>10313</xdr:rowOff>
    </xdr:to>
    <xdr:sp macro="" textlink="">
      <xdr:nvSpPr>
        <xdr:cNvPr id="79" name="楕円 78"/>
        <xdr:cNvSpPr/>
      </xdr:nvSpPr>
      <xdr:spPr bwMode="auto">
        <a:xfrm>
          <a:off x="2857500" y="338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166540</xdr:rowOff>
    </xdr:from>
    <xdr:ext cx="762000" cy="259045"/>
    <xdr:sp macro="" textlink="">
      <xdr:nvSpPr>
        <xdr:cNvPr id="80" name="テキスト ボックス 79"/>
        <xdr:cNvSpPr txBox="1"/>
      </xdr:nvSpPr>
      <xdr:spPr>
        <a:xfrm>
          <a:off x="2527300" y="34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8" name="直線コネクタ 107"/>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9"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10" name="直線コネクタ 109"/>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11"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2" name="直線コネクタ 111"/>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319139</xdr:rowOff>
    </xdr:from>
    <xdr:to>
      <xdr:col>29</xdr:col>
      <xdr:colOff>127000</xdr:colOff>
      <xdr:row>35</xdr:row>
      <xdr:rowOff>324815</xdr:rowOff>
    </xdr:to>
    <xdr:cxnSp macro="">
      <xdr:nvCxnSpPr>
        <xdr:cNvPr id="113" name="直線コネクタ 112"/>
        <xdr:cNvCxnSpPr/>
      </xdr:nvCxnSpPr>
      <xdr:spPr bwMode="auto">
        <a:xfrm flipV="1">
          <a:off x="5003800" y="6929489"/>
          <a:ext cx="647700" cy="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4"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5" name="フローチャート: 判断 114"/>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319786</xdr:rowOff>
    </xdr:from>
    <xdr:to>
      <xdr:col>26</xdr:col>
      <xdr:colOff>50800</xdr:colOff>
      <xdr:row>35</xdr:row>
      <xdr:rowOff>324815</xdr:rowOff>
    </xdr:to>
    <xdr:cxnSp macro="">
      <xdr:nvCxnSpPr>
        <xdr:cNvPr id="116" name="直線コネクタ 115"/>
        <xdr:cNvCxnSpPr/>
      </xdr:nvCxnSpPr>
      <xdr:spPr bwMode="auto">
        <a:xfrm>
          <a:off x="4305300" y="6930136"/>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7" name="フローチャート: 判断 116"/>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8" name="テキスト ボックス 117"/>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319786</xdr:rowOff>
    </xdr:from>
    <xdr:to>
      <xdr:col>22</xdr:col>
      <xdr:colOff>114300</xdr:colOff>
      <xdr:row>36</xdr:row>
      <xdr:rowOff>33427</xdr:rowOff>
    </xdr:to>
    <xdr:cxnSp macro="">
      <xdr:nvCxnSpPr>
        <xdr:cNvPr id="119" name="直線コネクタ 118"/>
        <xdr:cNvCxnSpPr/>
      </xdr:nvCxnSpPr>
      <xdr:spPr bwMode="auto">
        <a:xfrm flipV="1">
          <a:off x="3606800" y="6930136"/>
          <a:ext cx="698500" cy="5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20" name="フローチャート: 判断 119"/>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21" name="テキスト ボックス 120"/>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333997</xdr:rowOff>
    </xdr:from>
    <xdr:to>
      <xdr:col>18</xdr:col>
      <xdr:colOff>177800</xdr:colOff>
      <xdr:row>36</xdr:row>
      <xdr:rowOff>33427</xdr:rowOff>
    </xdr:to>
    <xdr:cxnSp macro="">
      <xdr:nvCxnSpPr>
        <xdr:cNvPr id="122" name="直線コネクタ 121"/>
        <xdr:cNvCxnSpPr/>
      </xdr:nvCxnSpPr>
      <xdr:spPr bwMode="auto">
        <a:xfrm>
          <a:off x="2908300" y="6944347"/>
          <a:ext cx="698500" cy="42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3" name="フローチャート: 判断 122"/>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4" name="テキスト ボックス 123"/>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5" name="フローチャート: 判断 124"/>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6" name="テキスト ボックス 125"/>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268339</xdr:rowOff>
    </xdr:from>
    <xdr:to>
      <xdr:col>29</xdr:col>
      <xdr:colOff>177800</xdr:colOff>
      <xdr:row>36</xdr:row>
      <xdr:rowOff>27039</xdr:rowOff>
    </xdr:to>
    <xdr:sp macro="" textlink="">
      <xdr:nvSpPr>
        <xdr:cNvPr id="132" name="楕円 131"/>
        <xdr:cNvSpPr/>
      </xdr:nvSpPr>
      <xdr:spPr bwMode="auto">
        <a:xfrm>
          <a:off x="5600700" y="687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240416</xdr:rowOff>
    </xdr:from>
    <xdr:ext cx="762000" cy="259045"/>
    <xdr:sp macro="" textlink="">
      <xdr:nvSpPr>
        <xdr:cNvPr id="133" name="人口1人当たり決算額の推移該当値テキスト445"/>
        <xdr:cNvSpPr txBox="1"/>
      </xdr:nvSpPr>
      <xdr:spPr>
        <a:xfrm>
          <a:off x="5740400" y="685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274015</xdr:rowOff>
    </xdr:from>
    <xdr:to>
      <xdr:col>26</xdr:col>
      <xdr:colOff>101600</xdr:colOff>
      <xdr:row>36</xdr:row>
      <xdr:rowOff>32715</xdr:rowOff>
    </xdr:to>
    <xdr:sp macro="" textlink="">
      <xdr:nvSpPr>
        <xdr:cNvPr id="134" name="楕円 133"/>
        <xdr:cNvSpPr/>
      </xdr:nvSpPr>
      <xdr:spPr bwMode="auto">
        <a:xfrm>
          <a:off x="4953000" y="688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17492</xdr:rowOff>
    </xdr:from>
    <xdr:ext cx="736600" cy="259045"/>
    <xdr:sp macro="" textlink="">
      <xdr:nvSpPr>
        <xdr:cNvPr id="135" name="テキスト ボックス 134"/>
        <xdr:cNvSpPr txBox="1"/>
      </xdr:nvSpPr>
      <xdr:spPr>
        <a:xfrm>
          <a:off x="4622800" y="6970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268986</xdr:rowOff>
    </xdr:from>
    <xdr:to>
      <xdr:col>22</xdr:col>
      <xdr:colOff>165100</xdr:colOff>
      <xdr:row>36</xdr:row>
      <xdr:rowOff>27686</xdr:rowOff>
    </xdr:to>
    <xdr:sp macro="" textlink="">
      <xdr:nvSpPr>
        <xdr:cNvPr id="136" name="楕円 135"/>
        <xdr:cNvSpPr/>
      </xdr:nvSpPr>
      <xdr:spPr bwMode="auto">
        <a:xfrm>
          <a:off x="4254500" y="687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12463</xdr:rowOff>
    </xdr:from>
    <xdr:ext cx="762000" cy="259045"/>
    <xdr:sp macro="" textlink="">
      <xdr:nvSpPr>
        <xdr:cNvPr id="137" name="テキスト ボックス 136"/>
        <xdr:cNvSpPr txBox="1"/>
      </xdr:nvSpPr>
      <xdr:spPr>
        <a:xfrm>
          <a:off x="39243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325527</xdr:rowOff>
    </xdr:from>
    <xdr:to>
      <xdr:col>19</xdr:col>
      <xdr:colOff>38100</xdr:colOff>
      <xdr:row>36</xdr:row>
      <xdr:rowOff>84227</xdr:rowOff>
    </xdr:to>
    <xdr:sp macro="" textlink="">
      <xdr:nvSpPr>
        <xdr:cNvPr id="138" name="楕円 137"/>
        <xdr:cNvSpPr/>
      </xdr:nvSpPr>
      <xdr:spPr bwMode="auto">
        <a:xfrm>
          <a:off x="3556000" y="693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69004</xdr:rowOff>
    </xdr:from>
    <xdr:ext cx="762000" cy="259045"/>
    <xdr:sp macro="" textlink="">
      <xdr:nvSpPr>
        <xdr:cNvPr id="139" name="テキスト ボックス 138"/>
        <xdr:cNvSpPr txBox="1"/>
      </xdr:nvSpPr>
      <xdr:spPr>
        <a:xfrm>
          <a:off x="3225800" y="702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283197</xdr:rowOff>
    </xdr:from>
    <xdr:to>
      <xdr:col>15</xdr:col>
      <xdr:colOff>101600</xdr:colOff>
      <xdr:row>36</xdr:row>
      <xdr:rowOff>41897</xdr:rowOff>
    </xdr:to>
    <xdr:sp macro="" textlink="">
      <xdr:nvSpPr>
        <xdr:cNvPr id="140" name="楕円 139"/>
        <xdr:cNvSpPr/>
      </xdr:nvSpPr>
      <xdr:spPr bwMode="auto">
        <a:xfrm>
          <a:off x="2857500" y="68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26674</xdr:rowOff>
    </xdr:from>
    <xdr:ext cx="762000" cy="259045"/>
    <xdr:sp macro="" textlink="">
      <xdr:nvSpPr>
        <xdr:cNvPr id="141" name="テキスト ボックス 140"/>
        <xdr:cNvSpPr txBox="1"/>
      </xdr:nvSpPr>
      <xdr:spPr>
        <a:xfrm>
          <a:off x="2527300" y="697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163749</xdr:rowOff>
    </xdr:from>
    <xdr:to>
      <xdr:col>24</xdr:col>
      <xdr:colOff>63500</xdr:colOff>
      <xdr:row>36</xdr:row>
      <xdr:rowOff>164320</xdr:rowOff>
    </xdr:to>
    <xdr:cxnSp macro="">
      <xdr:nvCxnSpPr>
        <xdr:cNvPr id="59" name="直線コネクタ 58"/>
        <xdr:cNvCxnSpPr/>
      </xdr:nvCxnSpPr>
      <xdr:spPr>
        <a:xfrm flipV="1">
          <a:off x="3797300" y="633594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152479</xdr:rowOff>
    </xdr:from>
    <xdr:to>
      <xdr:col>19</xdr:col>
      <xdr:colOff>177800</xdr:colOff>
      <xdr:row>36</xdr:row>
      <xdr:rowOff>164320</xdr:rowOff>
    </xdr:to>
    <xdr:cxnSp macro="">
      <xdr:nvCxnSpPr>
        <xdr:cNvPr id="62" name="直線コネクタ 61"/>
        <xdr:cNvCxnSpPr/>
      </xdr:nvCxnSpPr>
      <xdr:spPr>
        <a:xfrm>
          <a:off x="2908300" y="6153229"/>
          <a:ext cx="889000" cy="18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152479</xdr:rowOff>
    </xdr:from>
    <xdr:to>
      <xdr:col>15</xdr:col>
      <xdr:colOff>50800</xdr:colOff>
      <xdr:row>35</xdr:row>
      <xdr:rowOff>167749</xdr:rowOff>
    </xdr:to>
    <xdr:cxnSp macro="">
      <xdr:nvCxnSpPr>
        <xdr:cNvPr id="65" name="直線コネクタ 64"/>
        <xdr:cNvCxnSpPr/>
      </xdr:nvCxnSpPr>
      <xdr:spPr>
        <a:xfrm flipV="1">
          <a:off x="2019300" y="6153229"/>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167749</xdr:rowOff>
    </xdr:from>
    <xdr:to>
      <xdr:col>10</xdr:col>
      <xdr:colOff>114300</xdr:colOff>
      <xdr:row>36</xdr:row>
      <xdr:rowOff>15822</xdr:rowOff>
    </xdr:to>
    <xdr:cxnSp macro="">
      <xdr:nvCxnSpPr>
        <xdr:cNvPr id="68" name="直線コネクタ 67"/>
        <xdr:cNvCxnSpPr/>
      </xdr:nvCxnSpPr>
      <xdr:spPr>
        <a:xfrm flipV="1">
          <a:off x="1130300" y="6168499"/>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112949</xdr:rowOff>
    </xdr:from>
    <xdr:to>
      <xdr:col>24</xdr:col>
      <xdr:colOff>114300</xdr:colOff>
      <xdr:row>37</xdr:row>
      <xdr:rowOff>43099</xdr:rowOff>
    </xdr:to>
    <xdr:sp macro="" textlink="">
      <xdr:nvSpPr>
        <xdr:cNvPr id="78" name="楕円 77"/>
        <xdr:cNvSpPr/>
      </xdr:nvSpPr>
      <xdr:spPr>
        <a:xfrm>
          <a:off x="45847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27876</xdr:rowOff>
    </xdr:from>
    <xdr:ext cx="534377" cy="259045"/>
    <xdr:sp macro="" textlink="">
      <xdr:nvSpPr>
        <xdr:cNvPr id="79" name="人件費該当値テキスト"/>
        <xdr:cNvSpPr txBox="1"/>
      </xdr:nvSpPr>
      <xdr:spPr>
        <a:xfrm>
          <a:off x="4686300" y="620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113520</xdr:rowOff>
    </xdr:from>
    <xdr:to>
      <xdr:col>20</xdr:col>
      <xdr:colOff>38100</xdr:colOff>
      <xdr:row>37</xdr:row>
      <xdr:rowOff>43670</xdr:rowOff>
    </xdr:to>
    <xdr:sp macro="" textlink="">
      <xdr:nvSpPr>
        <xdr:cNvPr id="80" name="楕円 79"/>
        <xdr:cNvSpPr/>
      </xdr:nvSpPr>
      <xdr:spPr>
        <a:xfrm>
          <a:off x="3746500" y="62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34797</xdr:rowOff>
    </xdr:from>
    <xdr:ext cx="534377" cy="259045"/>
    <xdr:sp macro="" textlink="">
      <xdr:nvSpPr>
        <xdr:cNvPr id="81" name="テキスト ボックス 80"/>
        <xdr:cNvSpPr txBox="1"/>
      </xdr:nvSpPr>
      <xdr:spPr>
        <a:xfrm>
          <a:off x="3530111" y="63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101679</xdr:rowOff>
    </xdr:from>
    <xdr:to>
      <xdr:col>15</xdr:col>
      <xdr:colOff>101600</xdr:colOff>
      <xdr:row>36</xdr:row>
      <xdr:rowOff>31829</xdr:rowOff>
    </xdr:to>
    <xdr:sp macro="" textlink="">
      <xdr:nvSpPr>
        <xdr:cNvPr id="82" name="楕円 81"/>
        <xdr:cNvSpPr/>
      </xdr:nvSpPr>
      <xdr:spPr>
        <a:xfrm>
          <a:off x="2857500" y="61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22956</xdr:rowOff>
    </xdr:from>
    <xdr:ext cx="534377" cy="259045"/>
    <xdr:sp macro="" textlink="">
      <xdr:nvSpPr>
        <xdr:cNvPr id="83" name="テキスト ボックス 82"/>
        <xdr:cNvSpPr txBox="1"/>
      </xdr:nvSpPr>
      <xdr:spPr>
        <a:xfrm>
          <a:off x="2641111" y="61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116949</xdr:rowOff>
    </xdr:from>
    <xdr:to>
      <xdr:col>10</xdr:col>
      <xdr:colOff>165100</xdr:colOff>
      <xdr:row>36</xdr:row>
      <xdr:rowOff>47099</xdr:rowOff>
    </xdr:to>
    <xdr:sp macro="" textlink="">
      <xdr:nvSpPr>
        <xdr:cNvPr id="84" name="楕円 83"/>
        <xdr:cNvSpPr/>
      </xdr:nvSpPr>
      <xdr:spPr>
        <a:xfrm>
          <a:off x="1968500" y="61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38226</xdr:rowOff>
    </xdr:from>
    <xdr:ext cx="534377" cy="259045"/>
    <xdr:sp macro="" textlink="">
      <xdr:nvSpPr>
        <xdr:cNvPr id="85" name="テキスト ボックス 84"/>
        <xdr:cNvSpPr txBox="1"/>
      </xdr:nvSpPr>
      <xdr:spPr>
        <a:xfrm>
          <a:off x="1752111" y="621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136472</xdr:rowOff>
    </xdr:from>
    <xdr:to>
      <xdr:col>6</xdr:col>
      <xdr:colOff>38100</xdr:colOff>
      <xdr:row>36</xdr:row>
      <xdr:rowOff>66622</xdr:rowOff>
    </xdr:to>
    <xdr:sp macro="" textlink="">
      <xdr:nvSpPr>
        <xdr:cNvPr id="86" name="楕円 85"/>
        <xdr:cNvSpPr/>
      </xdr:nvSpPr>
      <xdr:spPr>
        <a:xfrm>
          <a:off x="1079500" y="61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57749</xdr:rowOff>
    </xdr:from>
    <xdr:ext cx="534377" cy="259045"/>
    <xdr:sp macro="" textlink="">
      <xdr:nvSpPr>
        <xdr:cNvPr id="87" name="テキスト ボックス 86"/>
        <xdr:cNvSpPr txBox="1"/>
      </xdr:nvSpPr>
      <xdr:spPr>
        <a:xfrm>
          <a:off x="863111" y="62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40831</xdr:rowOff>
    </xdr:from>
    <xdr:to>
      <xdr:col>24</xdr:col>
      <xdr:colOff>63500</xdr:colOff>
      <xdr:row>55</xdr:row>
      <xdr:rowOff>144196</xdr:rowOff>
    </xdr:to>
    <xdr:cxnSp macro="">
      <xdr:nvCxnSpPr>
        <xdr:cNvPr id="117" name="直線コネクタ 116"/>
        <xdr:cNvCxnSpPr/>
      </xdr:nvCxnSpPr>
      <xdr:spPr>
        <a:xfrm>
          <a:off x="3797300" y="9470581"/>
          <a:ext cx="838200" cy="10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40831</xdr:rowOff>
    </xdr:from>
    <xdr:to>
      <xdr:col>19</xdr:col>
      <xdr:colOff>177800</xdr:colOff>
      <xdr:row>55</xdr:row>
      <xdr:rowOff>161112</xdr:rowOff>
    </xdr:to>
    <xdr:cxnSp macro="">
      <xdr:nvCxnSpPr>
        <xdr:cNvPr id="120" name="直線コネクタ 119"/>
        <xdr:cNvCxnSpPr/>
      </xdr:nvCxnSpPr>
      <xdr:spPr>
        <a:xfrm flipV="1">
          <a:off x="2908300" y="9470581"/>
          <a:ext cx="889000" cy="1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161112</xdr:rowOff>
    </xdr:from>
    <xdr:to>
      <xdr:col>15</xdr:col>
      <xdr:colOff>50800</xdr:colOff>
      <xdr:row>56</xdr:row>
      <xdr:rowOff>83121</xdr:rowOff>
    </xdr:to>
    <xdr:cxnSp macro="">
      <xdr:nvCxnSpPr>
        <xdr:cNvPr id="123" name="直線コネクタ 122"/>
        <xdr:cNvCxnSpPr/>
      </xdr:nvCxnSpPr>
      <xdr:spPr>
        <a:xfrm flipV="1">
          <a:off x="2019300" y="9590862"/>
          <a:ext cx="889000" cy="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83121</xdr:rowOff>
    </xdr:from>
    <xdr:to>
      <xdr:col>10</xdr:col>
      <xdr:colOff>114300</xdr:colOff>
      <xdr:row>57</xdr:row>
      <xdr:rowOff>35116</xdr:rowOff>
    </xdr:to>
    <xdr:cxnSp macro="">
      <xdr:nvCxnSpPr>
        <xdr:cNvPr id="126" name="直線コネクタ 125"/>
        <xdr:cNvCxnSpPr/>
      </xdr:nvCxnSpPr>
      <xdr:spPr>
        <a:xfrm flipV="1">
          <a:off x="1130300" y="9684321"/>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93396</xdr:rowOff>
    </xdr:from>
    <xdr:to>
      <xdr:col>24</xdr:col>
      <xdr:colOff>114300</xdr:colOff>
      <xdr:row>56</xdr:row>
      <xdr:rowOff>23546</xdr:rowOff>
    </xdr:to>
    <xdr:sp macro="" textlink="">
      <xdr:nvSpPr>
        <xdr:cNvPr id="136" name="楕円 135"/>
        <xdr:cNvSpPr/>
      </xdr:nvSpPr>
      <xdr:spPr>
        <a:xfrm>
          <a:off x="4584700" y="95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71823</xdr:rowOff>
    </xdr:from>
    <xdr:ext cx="534377" cy="259045"/>
    <xdr:sp macro="" textlink="">
      <xdr:nvSpPr>
        <xdr:cNvPr id="137" name="物件費該当値テキスト"/>
        <xdr:cNvSpPr txBox="1"/>
      </xdr:nvSpPr>
      <xdr:spPr>
        <a:xfrm>
          <a:off x="4686300" y="95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161481</xdr:rowOff>
    </xdr:from>
    <xdr:to>
      <xdr:col>20</xdr:col>
      <xdr:colOff>38100</xdr:colOff>
      <xdr:row>55</xdr:row>
      <xdr:rowOff>91631</xdr:rowOff>
    </xdr:to>
    <xdr:sp macro="" textlink="">
      <xdr:nvSpPr>
        <xdr:cNvPr id="138" name="楕円 137"/>
        <xdr:cNvSpPr/>
      </xdr:nvSpPr>
      <xdr:spPr>
        <a:xfrm>
          <a:off x="3746500" y="941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108158</xdr:rowOff>
    </xdr:from>
    <xdr:ext cx="534377" cy="259045"/>
    <xdr:sp macro="" textlink="">
      <xdr:nvSpPr>
        <xdr:cNvPr id="139" name="テキスト ボックス 138"/>
        <xdr:cNvSpPr txBox="1"/>
      </xdr:nvSpPr>
      <xdr:spPr>
        <a:xfrm>
          <a:off x="3530111" y="919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110312</xdr:rowOff>
    </xdr:from>
    <xdr:to>
      <xdr:col>15</xdr:col>
      <xdr:colOff>101600</xdr:colOff>
      <xdr:row>56</xdr:row>
      <xdr:rowOff>40462</xdr:rowOff>
    </xdr:to>
    <xdr:sp macro="" textlink="">
      <xdr:nvSpPr>
        <xdr:cNvPr id="140" name="楕円 139"/>
        <xdr:cNvSpPr/>
      </xdr:nvSpPr>
      <xdr:spPr>
        <a:xfrm>
          <a:off x="2857500" y="95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31589</xdr:rowOff>
    </xdr:from>
    <xdr:ext cx="534377" cy="259045"/>
    <xdr:sp macro="" textlink="">
      <xdr:nvSpPr>
        <xdr:cNvPr id="141" name="テキスト ボックス 140"/>
        <xdr:cNvSpPr txBox="1"/>
      </xdr:nvSpPr>
      <xdr:spPr>
        <a:xfrm>
          <a:off x="2641111" y="96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32321</xdr:rowOff>
    </xdr:from>
    <xdr:to>
      <xdr:col>10</xdr:col>
      <xdr:colOff>165100</xdr:colOff>
      <xdr:row>56</xdr:row>
      <xdr:rowOff>133921</xdr:rowOff>
    </xdr:to>
    <xdr:sp macro="" textlink="">
      <xdr:nvSpPr>
        <xdr:cNvPr id="142" name="楕円 141"/>
        <xdr:cNvSpPr/>
      </xdr:nvSpPr>
      <xdr:spPr>
        <a:xfrm>
          <a:off x="1968500" y="96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125048</xdr:rowOff>
    </xdr:from>
    <xdr:ext cx="534377" cy="259045"/>
    <xdr:sp macro="" textlink="">
      <xdr:nvSpPr>
        <xdr:cNvPr id="143" name="テキスト ボックス 142"/>
        <xdr:cNvSpPr txBox="1"/>
      </xdr:nvSpPr>
      <xdr:spPr>
        <a:xfrm>
          <a:off x="1752111" y="97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155766</xdr:rowOff>
    </xdr:from>
    <xdr:to>
      <xdr:col>6</xdr:col>
      <xdr:colOff>38100</xdr:colOff>
      <xdr:row>57</xdr:row>
      <xdr:rowOff>85916</xdr:rowOff>
    </xdr:to>
    <xdr:sp macro="" textlink="">
      <xdr:nvSpPr>
        <xdr:cNvPr id="144" name="楕円 143"/>
        <xdr:cNvSpPr/>
      </xdr:nvSpPr>
      <xdr:spPr>
        <a:xfrm>
          <a:off x="1079500" y="97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77043</xdr:rowOff>
    </xdr:from>
    <xdr:ext cx="534377" cy="259045"/>
    <xdr:sp macro="" textlink="">
      <xdr:nvSpPr>
        <xdr:cNvPr id="145" name="テキスト ボックス 144"/>
        <xdr:cNvSpPr txBox="1"/>
      </xdr:nvSpPr>
      <xdr:spPr>
        <a:xfrm>
          <a:off x="863111" y="98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107421</xdr:rowOff>
    </xdr:from>
    <xdr:to>
      <xdr:col>24</xdr:col>
      <xdr:colOff>63500</xdr:colOff>
      <xdr:row>78</xdr:row>
      <xdr:rowOff>113182</xdr:rowOff>
    </xdr:to>
    <xdr:cxnSp macro="">
      <xdr:nvCxnSpPr>
        <xdr:cNvPr id="172" name="直線コネクタ 171"/>
        <xdr:cNvCxnSpPr/>
      </xdr:nvCxnSpPr>
      <xdr:spPr>
        <a:xfrm flipV="1">
          <a:off x="3797300" y="13480521"/>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107238</xdr:rowOff>
    </xdr:from>
    <xdr:to>
      <xdr:col>19</xdr:col>
      <xdr:colOff>177800</xdr:colOff>
      <xdr:row>78</xdr:row>
      <xdr:rowOff>113182</xdr:rowOff>
    </xdr:to>
    <xdr:cxnSp macro="">
      <xdr:nvCxnSpPr>
        <xdr:cNvPr id="175" name="直線コネクタ 174"/>
        <xdr:cNvCxnSpPr/>
      </xdr:nvCxnSpPr>
      <xdr:spPr>
        <a:xfrm>
          <a:off x="2908300" y="1348033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106507</xdr:rowOff>
    </xdr:from>
    <xdr:to>
      <xdr:col>15</xdr:col>
      <xdr:colOff>50800</xdr:colOff>
      <xdr:row>78</xdr:row>
      <xdr:rowOff>107238</xdr:rowOff>
    </xdr:to>
    <xdr:cxnSp macro="">
      <xdr:nvCxnSpPr>
        <xdr:cNvPr id="178" name="直線コネクタ 177"/>
        <xdr:cNvCxnSpPr/>
      </xdr:nvCxnSpPr>
      <xdr:spPr>
        <a:xfrm>
          <a:off x="2019300" y="1347960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104039</xdr:rowOff>
    </xdr:from>
    <xdr:to>
      <xdr:col>10</xdr:col>
      <xdr:colOff>114300</xdr:colOff>
      <xdr:row>78</xdr:row>
      <xdr:rowOff>106507</xdr:rowOff>
    </xdr:to>
    <xdr:cxnSp macro="">
      <xdr:nvCxnSpPr>
        <xdr:cNvPr id="181" name="直線コネクタ 180"/>
        <xdr:cNvCxnSpPr/>
      </xdr:nvCxnSpPr>
      <xdr:spPr>
        <a:xfrm>
          <a:off x="1130300" y="1347713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56621</xdr:rowOff>
    </xdr:from>
    <xdr:to>
      <xdr:col>24</xdr:col>
      <xdr:colOff>114300</xdr:colOff>
      <xdr:row>78</xdr:row>
      <xdr:rowOff>158221</xdr:rowOff>
    </xdr:to>
    <xdr:sp macro="" textlink="">
      <xdr:nvSpPr>
        <xdr:cNvPr id="191" name="楕円 190"/>
        <xdr:cNvSpPr/>
      </xdr:nvSpPr>
      <xdr:spPr>
        <a:xfrm>
          <a:off x="45847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142998</xdr:rowOff>
    </xdr:from>
    <xdr:ext cx="378565" cy="259045"/>
    <xdr:sp macro="" textlink="">
      <xdr:nvSpPr>
        <xdr:cNvPr id="192" name="維持補修費該当値テキスト"/>
        <xdr:cNvSpPr txBox="1"/>
      </xdr:nvSpPr>
      <xdr:spPr>
        <a:xfrm>
          <a:off x="4686300" y="13344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62382</xdr:rowOff>
    </xdr:from>
    <xdr:to>
      <xdr:col>20</xdr:col>
      <xdr:colOff>38100</xdr:colOff>
      <xdr:row>78</xdr:row>
      <xdr:rowOff>163982</xdr:rowOff>
    </xdr:to>
    <xdr:sp macro="" textlink="">
      <xdr:nvSpPr>
        <xdr:cNvPr id="193" name="楕円 192"/>
        <xdr:cNvSpPr/>
      </xdr:nvSpPr>
      <xdr:spPr>
        <a:xfrm>
          <a:off x="3746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155109</xdr:rowOff>
    </xdr:from>
    <xdr:ext cx="378565" cy="259045"/>
    <xdr:sp macro="" textlink="">
      <xdr:nvSpPr>
        <xdr:cNvPr id="194" name="テキスト ボックス 193"/>
        <xdr:cNvSpPr txBox="1"/>
      </xdr:nvSpPr>
      <xdr:spPr>
        <a:xfrm>
          <a:off x="3608017" y="13528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56438</xdr:rowOff>
    </xdr:from>
    <xdr:to>
      <xdr:col>15</xdr:col>
      <xdr:colOff>101600</xdr:colOff>
      <xdr:row>78</xdr:row>
      <xdr:rowOff>158038</xdr:rowOff>
    </xdr:to>
    <xdr:sp macro="" textlink="">
      <xdr:nvSpPr>
        <xdr:cNvPr id="195" name="楕円 194"/>
        <xdr:cNvSpPr/>
      </xdr:nvSpPr>
      <xdr:spPr>
        <a:xfrm>
          <a:off x="2857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149165</xdr:rowOff>
    </xdr:from>
    <xdr:ext cx="378565" cy="259045"/>
    <xdr:sp macro="" textlink="">
      <xdr:nvSpPr>
        <xdr:cNvPr id="196" name="テキスト ボックス 195"/>
        <xdr:cNvSpPr txBox="1"/>
      </xdr:nvSpPr>
      <xdr:spPr>
        <a:xfrm>
          <a:off x="2719017" y="1352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55707</xdr:rowOff>
    </xdr:from>
    <xdr:to>
      <xdr:col>10</xdr:col>
      <xdr:colOff>165100</xdr:colOff>
      <xdr:row>78</xdr:row>
      <xdr:rowOff>157307</xdr:rowOff>
    </xdr:to>
    <xdr:sp macro="" textlink="">
      <xdr:nvSpPr>
        <xdr:cNvPr id="197" name="楕円 196"/>
        <xdr:cNvSpPr/>
      </xdr:nvSpPr>
      <xdr:spPr>
        <a:xfrm>
          <a:off x="19685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148434</xdr:rowOff>
    </xdr:from>
    <xdr:ext cx="378565" cy="259045"/>
    <xdr:sp macro="" textlink="">
      <xdr:nvSpPr>
        <xdr:cNvPr id="198" name="テキスト ボックス 197"/>
        <xdr:cNvSpPr txBox="1"/>
      </xdr:nvSpPr>
      <xdr:spPr>
        <a:xfrm>
          <a:off x="1830017" y="1352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53239</xdr:rowOff>
    </xdr:from>
    <xdr:to>
      <xdr:col>6</xdr:col>
      <xdr:colOff>38100</xdr:colOff>
      <xdr:row>78</xdr:row>
      <xdr:rowOff>154839</xdr:rowOff>
    </xdr:to>
    <xdr:sp macro="" textlink="">
      <xdr:nvSpPr>
        <xdr:cNvPr id="199" name="楕円 198"/>
        <xdr:cNvSpPr/>
      </xdr:nvSpPr>
      <xdr:spPr>
        <a:xfrm>
          <a:off x="1079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145966</xdr:rowOff>
    </xdr:from>
    <xdr:ext cx="378565" cy="259045"/>
    <xdr:sp macro="" textlink="">
      <xdr:nvSpPr>
        <xdr:cNvPr id="200" name="テキスト ボックス 199"/>
        <xdr:cNvSpPr txBox="1"/>
      </xdr:nvSpPr>
      <xdr:spPr>
        <a:xfrm>
          <a:off x="941017" y="13519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162655</xdr:rowOff>
    </xdr:from>
    <xdr:to>
      <xdr:col>24</xdr:col>
      <xdr:colOff>63500</xdr:colOff>
      <xdr:row>98</xdr:row>
      <xdr:rowOff>864</xdr:rowOff>
    </xdr:to>
    <xdr:cxnSp macro="">
      <xdr:nvCxnSpPr>
        <xdr:cNvPr id="230" name="直線コネクタ 229"/>
        <xdr:cNvCxnSpPr/>
      </xdr:nvCxnSpPr>
      <xdr:spPr>
        <a:xfrm>
          <a:off x="3797300" y="16793305"/>
          <a:ext cx="8382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162655</xdr:rowOff>
    </xdr:from>
    <xdr:to>
      <xdr:col>19</xdr:col>
      <xdr:colOff>177800</xdr:colOff>
      <xdr:row>98</xdr:row>
      <xdr:rowOff>67387</xdr:rowOff>
    </xdr:to>
    <xdr:cxnSp macro="">
      <xdr:nvCxnSpPr>
        <xdr:cNvPr id="233" name="直線コネクタ 232"/>
        <xdr:cNvCxnSpPr/>
      </xdr:nvCxnSpPr>
      <xdr:spPr>
        <a:xfrm flipV="1">
          <a:off x="2908300" y="16793305"/>
          <a:ext cx="8890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67387</xdr:rowOff>
    </xdr:from>
    <xdr:to>
      <xdr:col>15</xdr:col>
      <xdr:colOff>50800</xdr:colOff>
      <xdr:row>98</xdr:row>
      <xdr:rowOff>80683</xdr:rowOff>
    </xdr:to>
    <xdr:cxnSp macro="">
      <xdr:nvCxnSpPr>
        <xdr:cNvPr id="236" name="直線コネクタ 235"/>
        <xdr:cNvCxnSpPr/>
      </xdr:nvCxnSpPr>
      <xdr:spPr>
        <a:xfrm flipV="1">
          <a:off x="2019300" y="168694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80683</xdr:rowOff>
    </xdr:from>
    <xdr:to>
      <xdr:col>10</xdr:col>
      <xdr:colOff>114300</xdr:colOff>
      <xdr:row>99</xdr:row>
      <xdr:rowOff>28981</xdr:rowOff>
    </xdr:to>
    <xdr:cxnSp macro="">
      <xdr:nvCxnSpPr>
        <xdr:cNvPr id="239" name="直線コネクタ 238"/>
        <xdr:cNvCxnSpPr/>
      </xdr:nvCxnSpPr>
      <xdr:spPr>
        <a:xfrm flipV="1">
          <a:off x="1130300" y="16882783"/>
          <a:ext cx="889000" cy="1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121514</xdr:rowOff>
    </xdr:from>
    <xdr:to>
      <xdr:col>24</xdr:col>
      <xdr:colOff>114300</xdr:colOff>
      <xdr:row>98</xdr:row>
      <xdr:rowOff>51664</xdr:rowOff>
    </xdr:to>
    <xdr:sp macro="" textlink="">
      <xdr:nvSpPr>
        <xdr:cNvPr id="249" name="楕円 248"/>
        <xdr:cNvSpPr/>
      </xdr:nvSpPr>
      <xdr:spPr>
        <a:xfrm>
          <a:off x="4584700" y="167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36441</xdr:rowOff>
    </xdr:from>
    <xdr:ext cx="534377" cy="259045"/>
    <xdr:sp macro="" textlink="">
      <xdr:nvSpPr>
        <xdr:cNvPr id="250" name="扶助費該当値テキスト"/>
        <xdr:cNvSpPr txBox="1"/>
      </xdr:nvSpPr>
      <xdr:spPr>
        <a:xfrm>
          <a:off x="4686300" y="166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111855</xdr:rowOff>
    </xdr:from>
    <xdr:to>
      <xdr:col>20</xdr:col>
      <xdr:colOff>38100</xdr:colOff>
      <xdr:row>98</xdr:row>
      <xdr:rowOff>42005</xdr:rowOff>
    </xdr:to>
    <xdr:sp macro="" textlink="">
      <xdr:nvSpPr>
        <xdr:cNvPr id="251" name="楕円 250"/>
        <xdr:cNvSpPr/>
      </xdr:nvSpPr>
      <xdr:spPr>
        <a:xfrm>
          <a:off x="3746500" y="16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33132</xdr:rowOff>
    </xdr:from>
    <xdr:ext cx="534377" cy="259045"/>
    <xdr:sp macro="" textlink="">
      <xdr:nvSpPr>
        <xdr:cNvPr id="252" name="テキスト ボックス 251"/>
        <xdr:cNvSpPr txBox="1"/>
      </xdr:nvSpPr>
      <xdr:spPr>
        <a:xfrm>
          <a:off x="3530111" y="168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16587</xdr:rowOff>
    </xdr:from>
    <xdr:to>
      <xdr:col>15</xdr:col>
      <xdr:colOff>101600</xdr:colOff>
      <xdr:row>98</xdr:row>
      <xdr:rowOff>118187</xdr:rowOff>
    </xdr:to>
    <xdr:sp macro="" textlink="">
      <xdr:nvSpPr>
        <xdr:cNvPr id="253" name="楕円 252"/>
        <xdr:cNvSpPr/>
      </xdr:nvSpPr>
      <xdr:spPr>
        <a:xfrm>
          <a:off x="2857500" y="168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109314</xdr:rowOff>
    </xdr:from>
    <xdr:ext cx="534377" cy="259045"/>
    <xdr:sp macro="" textlink="">
      <xdr:nvSpPr>
        <xdr:cNvPr id="254" name="テキスト ボックス 253"/>
        <xdr:cNvSpPr txBox="1"/>
      </xdr:nvSpPr>
      <xdr:spPr>
        <a:xfrm>
          <a:off x="2641111" y="1691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29883</xdr:rowOff>
    </xdr:from>
    <xdr:to>
      <xdr:col>10</xdr:col>
      <xdr:colOff>165100</xdr:colOff>
      <xdr:row>98</xdr:row>
      <xdr:rowOff>131483</xdr:rowOff>
    </xdr:to>
    <xdr:sp macro="" textlink="">
      <xdr:nvSpPr>
        <xdr:cNvPr id="255" name="楕円 254"/>
        <xdr:cNvSpPr/>
      </xdr:nvSpPr>
      <xdr:spPr>
        <a:xfrm>
          <a:off x="1968500" y="168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122610</xdr:rowOff>
    </xdr:from>
    <xdr:ext cx="534377" cy="259045"/>
    <xdr:sp macro="" textlink="">
      <xdr:nvSpPr>
        <xdr:cNvPr id="256" name="テキスト ボックス 255"/>
        <xdr:cNvSpPr txBox="1"/>
      </xdr:nvSpPr>
      <xdr:spPr>
        <a:xfrm>
          <a:off x="1752111" y="169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149631</xdr:rowOff>
    </xdr:from>
    <xdr:to>
      <xdr:col>6</xdr:col>
      <xdr:colOff>38100</xdr:colOff>
      <xdr:row>99</xdr:row>
      <xdr:rowOff>79781</xdr:rowOff>
    </xdr:to>
    <xdr:sp macro="" textlink="">
      <xdr:nvSpPr>
        <xdr:cNvPr id="257" name="楕円 256"/>
        <xdr:cNvSpPr/>
      </xdr:nvSpPr>
      <xdr:spPr>
        <a:xfrm>
          <a:off x="1079500" y="169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70908</xdr:rowOff>
    </xdr:from>
    <xdr:ext cx="534377" cy="259045"/>
    <xdr:sp macro="" textlink="">
      <xdr:nvSpPr>
        <xdr:cNvPr id="258" name="テキスト ボックス 257"/>
        <xdr:cNvSpPr txBox="1"/>
      </xdr:nvSpPr>
      <xdr:spPr>
        <a:xfrm>
          <a:off x="863111" y="170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163722</xdr:rowOff>
    </xdr:from>
    <xdr:to>
      <xdr:col>55</xdr:col>
      <xdr:colOff>0</xdr:colOff>
      <xdr:row>34</xdr:row>
      <xdr:rowOff>76111</xdr:rowOff>
    </xdr:to>
    <xdr:cxnSp macro="">
      <xdr:nvCxnSpPr>
        <xdr:cNvPr id="287" name="直線コネクタ 286"/>
        <xdr:cNvCxnSpPr/>
      </xdr:nvCxnSpPr>
      <xdr:spPr>
        <a:xfrm flipV="1">
          <a:off x="9639300" y="5821572"/>
          <a:ext cx="838200" cy="8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76111</xdr:rowOff>
    </xdr:from>
    <xdr:to>
      <xdr:col>50</xdr:col>
      <xdr:colOff>114300</xdr:colOff>
      <xdr:row>34</xdr:row>
      <xdr:rowOff>166541</xdr:rowOff>
    </xdr:to>
    <xdr:cxnSp macro="">
      <xdr:nvCxnSpPr>
        <xdr:cNvPr id="290" name="直線コネクタ 289"/>
        <xdr:cNvCxnSpPr/>
      </xdr:nvCxnSpPr>
      <xdr:spPr>
        <a:xfrm flipV="1">
          <a:off x="8750300" y="5905411"/>
          <a:ext cx="889000" cy="9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166541</xdr:rowOff>
    </xdr:from>
    <xdr:to>
      <xdr:col>45</xdr:col>
      <xdr:colOff>177800</xdr:colOff>
      <xdr:row>35</xdr:row>
      <xdr:rowOff>83388</xdr:rowOff>
    </xdr:to>
    <xdr:cxnSp macro="">
      <xdr:nvCxnSpPr>
        <xdr:cNvPr id="293" name="直線コネクタ 292"/>
        <xdr:cNvCxnSpPr/>
      </xdr:nvCxnSpPr>
      <xdr:spPr>
        <a:xfrm flipV="1">
          <a:off x="7861300" y="5995841"/>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83388</xdr:rowOff>
    </xdr:from>
    <xdr:to>
      <xdr:col>41</xdr:col>
      <xdr:colOff>50800</xdr:colOff>
      <xdr:row>35</xdr:row>
      <xdr:rowOff>102686</xdr:rowOff>
    </xdr:to>
    <xdr:cxnSp macro="">
      <xdr:nvCxnSpPr>
        <xdr:cNvPr id="296" name="直線コネクタ 295"/>
        <xdr:cNvCxnSpPr/>
      </xdr:nvCxnSpPr>
      <xdr:spPr>
        <a:xfrm flipV="1">
          <a:off x="6972300" y="6084138"/>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112922</xdr:rowOff>
    </xdr:from>
    <xdr:to>
      <xdr:col>55</xdr:col>
      <xdr:colOff>50800</xdr:colOff>
      <xdr:row>34</xdr:row>
      <xdr:rowOff>43072</xdr:rowOff>
    </xdr:to>
    <xdr:sp macro="" textlink="">
      <xdr:nvSpPr>
        <xdr:cNvPr id="306" name="楕円 305"/>
        <xdr:cNvSpPr/>
      </xdr:nvSpPr>
      <xdr:spPr>
        <a:xfrm>
          <a:off x="10426700" y="577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135799</xdr:rowOff>
    </xdr:from>
    <xdr:ext cx="534377" cy="259045"/>
    <xdr:sp macro="" textlink="">
      <xdr:nvSpPr>
        <xdr:cNvPr id="307" name="補助費等該当値テキスト"/>
        <xdr:cNvSpPr txBox="1"/>
      </xdr:nvSpPr>
      <xdr:spPr>
        <a:xfrm>
          <a:off x="10528300" y="562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25311</xdr:rowOff>
    </xdr:from>
    <xdr:to>
      <xdr:col>50</xdr:col>
      <xdr:colOff>165100</xdr:colOff>
      <xdr:row>34</xdr:row>
      <xdr:rowOff>126911</xdr:rowOff>
    </xdr:to>
    <xdr:sp macro="" textlink="">
      <xdr:nvSpPr>
        <xdr:cNvPr id="308" name="楕円 307"/>
        <xdr:cNvSpPr/>
      </xdr:nvSpPr>
      <xdr:spPr>
        <a:xfrm>
          <a:off x="9588500" y="58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143438</xdr:rowOff>
    </xdr:from>
    <xdr:ext cx="534377" cy="259045"/>
    <xdr:sp macro="" textlink="">
      <xdr:nvSpPr>
        <xdr:cNvPr id="309" name="テキスト ボックス 308"/>
        <xdr:cNvSpPr txBox="1"/>
      </xdr:nvSpPr>
      <xdr:spPr>
        <a:xfrm>
          <a:off x="9372111" y="56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115741</xdr:rowOff>
    </xdr:from>
    <xdr:to>
      <xdr:col>46</xdr:col>
      <xdr:colOff>38100</xdr:colOff>
      <xdr:row>35</xdr:row>
      <xdr:rowOff>45891</xdr:rowOff>
    </xdr:to>
    <xdr:sp macro="" textlink="">
      <xdr:nvSpPr>
        <xdr:cNvPr id="310" name="楕円 309"/>
        <xdr:cNvSpPr/>
      </xdr:nvSpPr>
      <xdr:spPr>
        <a:xfrm>
          <a:off x="8699500" y="59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62418</xdr:rowOff>
    </xdr:from>
    <xdr:ext cx="534377" cy="259045"/>
    <xdr:sp macro="" textlink="">
      <xdr:nvSpPr>
        <xdr:cNvPr id="311" name="テキスト ボックス 310"/>
        <xdr:cNvSpPr txBox="1"/>
      </xdr:nvSpPr>
      <xdr:spPr>
        <a:xfrm>
          <a:off x="8483111" y="57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32588</xdr:rowOff>
    </xdr:from>
    <xdr:to>
      <xdr:col>41</xdr:col>
      <xdr:colOff>101600</xdr:colOff>
      <xdr:row>35</xdr:row>
      <xdr:rowOff>134188</xdr:rowOff>
    </xdr:to>
    <xdr:sp macro="" textlink="">
      <xdr:nvSpPr>
        <xdr:cNvPr id="312" name="楕円 311"/>
        <xdr:cNvSpPr/>
      </xdr:nvSpPr>
      <xdr:spPr>
        <a:xfrm>
          <a:off x="78105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150715</xdr:rowOff>
    </xdr:from>
    <xdr:ext cx="534377" cy="259045"/>
    <xdr:sp macro="" textlink="">
      <xdr:nvSpPr>
        <xdr:cNvPr id="313" name="テキスト ボックス 312"/>
        <xdr:cNvSpPr txBox="1"/>
      </xdr:nvSpPr>
      <xdr:spPr>
        <a:xfrm>
          <a:off x="7594111" y="58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51886</xdr:rowOff>
    </xdr:from>
    <xdr:to>
      <xdr:col>36</xdr:col>
      <xdr:colOff>165100</xdr:colOff>
      <xdr:row>35</xdr:row>
      <xdr:rowOff>153486</xdr:rowOff>
    </xdr:to>
    <xdr:sp macro="" textlink="">
      <xdr:nvSpPr>
        <xdr:cNvPr id="314" name="楕円 313"/>
        <xdr:cNvSpPr/>
      </xdr:nvSpPr>
      <xdr:spPr>
        <a:xfrm>
          <a:off x="6921500" y="60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170013</xdr:rowOff>
    </xdr:from>
    <xdr:ext cx="534377" cy="259045"/>
    <xdr:sp macro="" textlink="">
      <xdr:nvSpPr>
        <xdr:cNvPr id="315" name="テキスト ボックス 314"/>
        <xdr:cNvSpPr txBox="1"/>
      </xdr:nvSpPr>
      <xdr:spPr>
        <a:xfrm>
          <a:off x="6705111" y="582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100114</xdr:rowOff>
    </xdr:from>
    <xdr:to>
      <xdr:col>55</xdr:col>
      <xdr:colOff>0</xdr:colOff>
      <xdr:row>57</xdr:row>
      <xdr:rowOff>111506</xdr:rowOff>
    </xdr:to>
    <xdr:cxnSp macro="">
      <xdr:nvCxnSpPr>
        <xdr:cNvPr id="344" name="直線コネクタ 343"/>
        <xdr:cNvCxnSpPr/>
      </xdr:nvCxnSpPr>
      <xdr:spPr>
        <a:xfrm flipV="1">
          <a:off x="9639300" y="9872764"/>
          <a:ext cx="8382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93967</xdr:rowOff>
    </xdr:from>
    <xdr:to>
      <xdr:col>50</xdr:col>
      <xdr:colOff>114300</xdr:colOff>
      <xdr:row>57</xdr:row>
      <xdr:rowOff>111506</xdr:rowOff>
    </xdr:to>
    <xdr:cxnSp macro="">
      <xdr:nvCxnSpPr>
        <xdr:cNvPr id="347" name="直線コネクタ 346"/>
        <xdr:cNvCxnSpPr/>
      </xdr:nvCxnSpPr>
      <xdr:spPr>
        <a:xfrm>
          <a:off x="8750300" y="9866617"/>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93967</xdr:rowOff>
    </xdr:from>
    <xdr:to>
      <xdr:col>45</xdr:col>
      <xdr:colOff>177800</xdr:colOff>
      <xdr:row>57</xdr:row>
      <xdr:rowOff>105829</xdr:rowOff>
    </xdr:to>
    <xdr:cxnSp macro="">
      <xdr:nvCxnSpPr>
        <xdr:cNvPr id="350" name="直線コネクタ 349"/>
        <xdr:cNvCxnSpPr/>
      </xdr:nvCxnSpPr>
      <xdr:spPr>
        <a:xfrm flipV="1">
          <a:off x="7861300" y="9866617"/>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63322</xdr:rowOff>
    </xdr:from>
    <xdr:to>
      <xdr:col>41</xdr:col>
      <xdr:colOff>50800</xdr:colOff>
      <xdr:row>57</xdr:row>
      <xdr:rowOff>105829</xdr:rowOff>
    </xdr:to>
    <xdr:cxnSp macro="">
      <xdr:nvCxnSpPr>
        <xdr:cNvPr id="353" name="直線コネクタ 352"/>
        <xdr:cNvCxnSpPr/>
      </xdr:nvCxnSpPr>
      <xdr:spPr>
        <a:xfrm>
          <a:off x="6972300" y="9664522"/>
          <a:ext cx="889000" cy="2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49314</xdr:rowOff>
    </xdr:from>
    <xdr:to>
      <xdr:col>55</xdr:col>
      <xdr:colOff>50800</xdr:colOff>
      <xdr:row>57</xdr:row>
      <xdr:rowOff>150914</xdr:rowOff>
    </xdr:to>
    <xdr:sp macro="" textlink="">
      <xdr:nvSpPr>
        <xdr:cNvPr id="363" name="楕円 362"/>
        <xdr:cNvSpPr/>
      </xdr:nvSpPr>
      <xdr:spPr>
        <a:xfrm>
          <a:off x="10426700" y="98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135691</xdr:rowOff>
    </xdr:from>
    <xdr:ext cx="534377" cy="259045"/>
    <xdr:sp macro="" textlink="">
      <xdr:nvSpPr>
        <xdr:cNvPr id="364" name="普通建設事業費該当値テキスト"/>
        <xdr:cNvSpPr txBox="1"/>
      </xdr:nvSpPr>
      <xdr:spPr>
        <a:xfrm>
          <a:off x="10528300" y="97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60706</xdr:rowOff>
    </xdr:from>
    <xdr:to>
      <xdr:col>50</xdr:col>
      <xdr:colOff>165100</xdr:colOff>
      <xdr:row>57</xdr:row>
      <xdr:rowOff>162306</xdr:rowOff>
    </xdr:to>
    <xdr:sp macro="" textlink="">
      <xdr:nvSpPr>
        <xdr:cNvPr id="365" name="楕円 364"/>
        <xdr:cNvSpPr/>
      </xdr:nvSpPr>
      <xdr:spPr>
        <a:xfrm>
          <a:off x="9588500" y="983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153433</xdr:rowOff>
    </xdr:from>
    <xdr:ext cx="534377" cy="259045"/>
    <xdr:sp macro="" textlink="">
      <xdr:nvSpPr>
        <xdr:cNvPr id="366" name="テキスト ボックス 365"/>
        <xdr:cNvSpPr txBox="1"/>
      </xdr:nvSpPr>
      <xdr:spPr>
        <a:xfrm>
          <a:off x="9372111" y="9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43167</xdr:rowOff>
    </xdr:from>
    <xdr:to>
      <xdr:col>46</xdr:col>
      <xdr:colOff>38100</xdr:colOff>
      <xdr:row>57</xdr:row>
      <xdr:rowOff>144767</xdr:rowOff>
    </xdr:to>
    <xdr:sp macro="" textlink="">
      <xdr:nvSpPr>
        <xdr:cNvPr id="367" name="楕円 366"/>
        <xdr:cNvSpPr/>
      </xdr:nvSpPr>
      <xdr:spPr>
        <a:xfrm>
          <a:off x="8699500" y="98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135894</xdr:rowOff>
    </xdr:from>
    <xdr:ext cx="534377" cy="259045"/>
    <xdr:sp macro="" textlink="">
      <xdr:nvSpPr>
        <xdr:cNvPr id="368" name="テキスト ボックス 367"/>
        <xdr:cNvSpPr txBox="1"/>
      </xdr:nvSpPr>
      <xdr:spPr>
        <a:xfrm>
          <a:off x="8483111" y="99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55029</xdr:rowOff>
    </xdr:from>
    <xdr:to>
      <xdr:col>41</xdr:col>
      <xdr:colOff>101600</xdr:colOff>
      <xdr:row>57</xdr:row>
      <xdr:rowOff>156629</xdr:rowOff>
    </xdr:to>
    <xdr:sp macro="" textlink="">
      <xdr:nvSpPr>
        <xdr:cNvPr id="369" name="楕円 368"/>
        <xdr:cNvSpPr/>
      </xdr:nvSpPr>
      <xdr:spPr>
        <a:xfrm>
          <a:off x="7810500" y="98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147756</xdr:rowOff>
    </xdr:from>
    <xdr:ext cx="534377" cy="259045"/>
    <xdr:sp macro="" textlink="">
      <xdr:nvSpPr>
        <xdr:cNvPr id="370" name="テキスト ボックス 369"/>
        <xdr:cNvSpPr txBox="1"/>
      </xdr:nvSpPr>
      <xdr:spPr>
        <a:xfrm>
          <a:off x="7594111" y="99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12522</xdr:rowOff>
    </xdr:from>
    <xdr:to>
      <xdr:col>36</xdr:col>
      <xdr:colOff>165100</xdr:colOff>
      <xdr:row>56</xdr:row>
      <xdr:rowOff>114122</xdr:rowOff>
    </xdr:to>
    <xdr:sp macro="" textlink="">
      <xdr:nvSpPr>
        <xdr:cNvPr id="371" name="楕円 370"/>
        <xdr:cNvSpPr/>
      </xdr:nvSpPr>
      <xdr:spPr>
        <a:xfrm>
          <a:off x="6921500" y="96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105249</xdr:rowOff>
    </xdr:from>
    <xdr:ext cx="534377" cy="259045"/>
    <xdr:sp macro="" textlink="">
      <xdr:nvSpPr>
        <xdr:cNvPr id="372" name="テキスト ボックス 371"/>
        <xdr:cNvSpPr txBox="1"/>
      </xdr:nvSpPr>
      <xdr:spPr>
        <a:xfrm>
          <a:off x="6705111" y="97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151313</xdr:rowOff>
    </xdr:from>
    <xdr:to>
      <xdr:col>55</xdr:col>
      <xdr:colOff>0</xdr:colOff>
      <xdr:row>78</xdr:row>
      <xdr:rowOff>4849</xdr:rowOff>
    </xdr:to>
    <xdr:cxnSp macro="">
      <xdr:nvCxnSpPr>
        <xdr:cNvPr id="399" name="直線コネクタ 398"/>
        <xdr:cNvCxnSpPr/>
      </xdr:nvCxnSpPr>
      <xdr:spPr>
        <a:xfrm flipV="1">
          <a:off x="9639300" y="13352963"/>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117205</xdr:rowOff>
    </xdr:from>
    <xdr:to>
      <xdr:col>50</xdr:col>
      <xdr:colOff>114300</xdr:colOff>
      <xdr:row>78</xdr:row>
      <xdr:rowOff>4849</xdr:rowOff>
    </xdr:to>
    <xdr:cxnSp macro="">
      <xdr:nvCxnSpPr>
        <xdr:cNvPr id="402" name="直線コネクタ 401"/>
        <xdr:cNvCxnSpPr/>
      </xdr:nvCxnSpPr>
      <xdr:spPr>
        <a:xfrm>
          <a:off x="8750300" y="13318855"/>
          <a:ext cx="8890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117205</xdr:rowOff>
    </xdr:from>
    <xdr:to>
      <xdr:col>45</xdr:col>
      <xdr:colOff>177800</xdr:colOff>
      <xdr:row>77</xdr:row>
      <xdr:rowOff>163726</xdr:rowOff>
    </xdr:to>
    <xdr:cxnSp macro="">
      <xdr:nvCxnSpPr>
        <xdr:cNvPr id="405" name="直線コネクタ 404"/>
        <xdr:cNvCxnSpPr/>
      </xdr:nvCxnSpPr>
      <xdr:spPr>
        <a:xfrm flipV="1">
          <a:off x="7861300" y="13318855"/>
          <a:ext cx="889000" cy="4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100513</xdr:rowOff>
    </xdr:from>
    <xdr:to>
      <xdr:col>55</xdr:col>
      <xdr:colOff>50800</xdr:colOff>
      <xdr:row>78</xdr:row>
      <xdr:rowOff>30663</xdr:rowOff>
    </xdr:to>
    <xdr:sp macro="" textlink="">
      <xdr:nvSpPr>
        <xdr:cNvPr id="415" name="楕円 414"/>
        <xdr:cNvSpPr/>
      </xdr:nvSpPr>
      <xdr:spPr>
        <a:xfrm>
          <a:off x="104267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78940</xdr:rowOff>
    </xdr:from>
    <xdr:ext cx="469744" cy="259045"/>
    <xdr:sp macro="" textlink="">
      <xdr:nvSpPr>
        <xdr:cNvPr id="416" name="普通建設事業費 （ うち新規整備　）該当値テキスト"/>
        <xdr:cNvSpPr txBox="1"/>
      </xdr:nvSpPr>
      <xdr:spPr>
        <a:xfrm>
          <a:off x="10528300" y="132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125499</xdr:rowOff>
    </xdr:from>
    <xdr:to>
      <xdr:col>50</xdr:col>
      <xdr:colOff>165100</xdr:colOff>
      <xdr:row>78</xdr:row>
      <xdr:rowOff>55649</xdr:rowOff>
    </xdr:to>
    <xdr:sp macro="" textlink="">
      <xdr:nvSpPr>
        <xdr:cNvPr id="417" name="楕円 416"/>
        <xdr:cNvSpPr/>
      </xdr:nvSpPr>
      <xdr:spPr>
        <a:xfrm>
          <a:off x="9588500" y="133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46776</xdr:rowOff>
    </xdr:from>
    <xdr:ext cx="469744" cy="259045"/>
    <xdr:sp macro="" textlink="">
      <xdr:nvSpPr>
        <xdr:cNvPr id="418" name="テキスト ボックス 417"/>
        <xdr:cNvSpPr txBox="1"/>
      </xdr:nvSpPr>
      <xdr:spPr>
        <a:xfrm>
          <a:off x="9404428" y="134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66405</xdr:rowOff>
    </xdr:from>
    <xdr:to>
      <xdr:col>46</xdr:col>
      <xdr:colOff>38100</xdr:colOff>
      <xdr:row>77</xdr:row>
      <xdr:rowOff>168005</xdr:rowOff>
    </xdr:to>
    <xdr:sp macro="" textlink="">
      <xdr:nvSpPr>
        <xdr:cNvPr id="419" name="楕円 418"/>
        <xdr:cNvSpPr/>
      </xdr:nvSpPr>
      <xdr:spPr>
        <a:xfrm>
          <a:off x="8699500" y="132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159132</xdr:rowOff>
    </xdr:from>
    <xdr:ext cx="469744" cy="259045"/>
    <xdr:sp macro="" textlink="">
      <xdr:nvSpPr>
        <xdr:cNvPr id="420" name="テキスト ボックス 419"/>
        <xdr:cNvSpPr txBox="1"/>
      </xdr:nvSpPr>
      <xdr:spPr>
        <a:xfrm>
          <a:off x="8515428" y="133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112926</xdr:rowOff>
    </xdr:from>
    <xdr:to>
      <xdr:col>41</xdr:col>
      <xdr:colOff>101600</xdr:colOff>
      <xdr:row>78</xdr:row>
      <xdr:rowOff>43076</xdr:rowOff>
    </xdr:to>
    <xdr:sp macro="" textlink="">
      <xdr:nvSpPr>
        <xdr:cNvPr id="421" name="楕円 420"/>
        <xdr:cNvSpPr/>
      </xdr:nvSpPr>
      <xdr:spPr>
        <a:xfrm>
          <a:off x="7810500" y="1331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34203</xdr:rowOff>
    </xdr:from>
    <xdr:ext cx="469744" cy="259045"/>
    <xdr:sp macro="" textlink="">
      <xdr:nvSpPr>
        <xdr:cNvPr id="422" name="テキスト ボックス 421"/>
        <xdr:cNvSpPr txBox="1"/>
      </xdr:nvSpPr>
      <xdr:spPr>
        <a:xfrm>
          <a:off x="7626428" y="1340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4094</xdr:rowOff>
    </xdr:from>
    <xdr:to>
      <xdr:col>55</xdr:col>
      <xdr:colOff>0</xdr:colOff>
      <xdr:row>97</xdr:row>
      <xdr:rowOff>88471</xdr:rowOff>
    </xdr:to>
    <xdr:cxnSp macro="">
      <xdr:nvCxnSpPr>
        <xdr:cNvPr id="449" name="直線コネクタ 448"/>
        <xdr:cNvCxnSpPr/>
      </xdr:nvCxnSpPr>
      <xdr:spPr>
        <a:xfrm flipV="1">
          <a:off x="9639300" y="16634744"/>
          <a:ext cx="838200" cy="8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18588</xdr:rowOff>
    </xdr:from>
    <xdr:to>
      <xdr:col>50</xdr:col>
      <xdr:colOff>114300</xdr:colOff>
      <xdr:row>97</xdr:row>
      <xdr:rowOff>88471</xdr:rowOff>
    </xdr:to>
    <xdr:cxnSp macro="">
      <xdr:nvCxnSpPr>
        <xdr:cNvPr id="452" name="直線コネクタ 451"/>
        <xdr:cNvCxnSpPr/>
      </xdr:nvCxnSpPr>
      <xdr:spPr>
        <a:xfrm>
          <a:off x="8750300" y="16649238"/>
          <a:ext cx="889000" cy="6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18588</xdr:rowOff>
    </xdr:from>
    <xdr:to>
      <xdr:col>45</xdr:col>
      <xdr:colOff>177800</xdr:colOff>
      <xdr:row>97</xdr:row>
      <xdr:rowOff>49769</xdr:rowOff>
    </xdr:to>
    <xdr:cxnSp macro="">
      <xdr:nvCxnSpPr>
        <xdr:cNvPr id="455" name="直線コネクタ 454"/>
        <xdr:cNvCxnSpPr/>
      </xdr:nvCxnSpPr>
      <xdr:spPr>
        <a:xfrm flipV="1">
          <a:off x="7861300" y="16649238"/>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124744</xdr:rowOff>
    </xdr:from>
    <xdr:to>
      <xdr:col>55</xdr:col>
      <xdr:colOff>50800</xdr:colOff>
      <xdr:row>97</xdr:row>
      <xdr:rowOff>54894</xdr:rowOff>
    </xdr:to>
    <xdr:sp macro="" textlink="">
      <xdr:nvSpPr>
        <xdr:cNvPr id="465" name="楕円 464"/>
        <xdr:cNvSpPr/>
      </xdr:nvSpPr>
      <xdr:spPr>
        <a:xfrm>
          <a:off x="10426700" y="165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103171</xdr:rowOff>
    </xdr:from>
    <xdr:ext cx="534377" cy="259045"/>
    <xdr:sp macro="" textlink="">
      <xdr:nvSpPr>
        <xdr:cNvPr id="466" name="普通建設事業費 （ うち更新整備　）該当値テキスト"/>
        <xdr:cNvSpPr txBox="1"/>
      </xdr:nvSpPr>
      <xdr:spPr>
        <a:xfrm>
          <a:off x="10528300"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37671</xdr:rowOff>
    </xdr:from>
    <xdr:to>
      <xdr:col>50</xdr:col>
      <xdr:colOff>165100</xdr:colOff>
      <xdr:row>97</xdr:row>
      <xdr:rowOff>139271</xdr:rowOff>
    </xdr:to>
    <xdr:sp macro="" textlink="">
      <xdr:nvSpPr>
        <xdr:cNvPr id="467" name="楕円 466"/>
        <xdr:cNvSpPr/>
      </xdr:nvSpPr>
      <xdr:spPr>
        <a:xfrm>
          <a:off x="9588500" y="166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130398</xdr:rowOff>
    </xdr:from>
    <xdr:ext cx="469744" cy="259045"/>
    <xdr:sp macro="" textlink="">
      <xdr:nvSpPr>
        <xdr:cNvPr id="468" name="テキスト ボックス 467"/>
        <xdr:cNvSpPr txBox="1"/>
      </xdr:nvSpPr>
      <xdr:spPr>
        <a:xfrm>
          <a:off x="9404428" y="1676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139238</xdr:rowOff>
    </xdr:from>
    <xdr:to>
      <xdr:col>46</xdr:col>
      <xdr:colOff>38100</xdr:colOff>
      <xdr:row>97</xdr:row>
      <xdr:rowOff>69388</xdr:rowOff>
    </xdr:to>
    <xdr:sp macro="" textlink="">
      <xdr:nvSpPr>
        <xdr:cNvPr id="469" name="楕円 468"/>
        <xdr:cNvSpPr/>
      </xdr:nvSpPr>
      <xdr:spPr>
        <a:xfrm>
          <a:off x="8699500" y="1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60515</xdr:rowOff>
    </xdr:from>
    <xdr:ext cx="534377" cy="259045"/>
    <xdr:sp macro="" textlink="">
      <xdr:nvSpPr>
        <xdr:cNvPr id="470" name="テキスト ボックス 469"/>
        <xdr:cNvSpPr txBox="1"/>
      </xdr:nvSpPr>
      <xdr:spPr>
        <a:xfrm>
          <a:off x="8483111" y="166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170419</xdr:rowOff>
    </xdr:from>
    <xdr:to>
      <xdr:col>41</xdr:col>
      <xdr:colOff>101600</xdr:colOff>
      <xdr:row>97</xdr:row>
      <xdr:rowOff>100569</xdr:rowOff>
    </xdr:to>
    <xdr:sp macro="" textlink="">
      <xdr:nvSpPr>
        <xdr:cNvPr id="471" name="楕円 470"/>
        <xdr:cNvSpPr/>
      </xdr:nvSpPr>
      <xdr:spPr>
        <a:xfrm>
          <a:off x="7810500" y="166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91696</xdr:rowOff>
    </xdr:from>
    <xdr:ext cx="534377" cy="259045"/>
    <xdr:sp macro="" textlink="">
      <xdr:nvSpPr>
        <xdr:cNvPr id="472" name="テキスト ボックス 471"/>
        <xdr:cNvSpPr txBox="1"/>
      </xdr:nvSpPr>
      <xdr:spPr>
        <a:xfrm>
          <a:off x="7594111" y="167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05" name="直線コネクタ 50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08" name="直線コネクタ 50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122650</xdr:rowOff>
    </xdr:from>
    <xdr:to>
      <xdr:col>85</xdr:col>
      <xdr:colOff>127000</xdr:colOff>
      <xdr:row>76</xdr:row>
      <xdr:rowOff>136137</xdr:rowOff>
    </xdr:to>
    <xdr:cxnSp macro="">
      <xdr:nvCxnSpPr>
        <xdr:cNvPr id="605" name="直線コネクタ 604"/>
        <xdr:cNvCxnSpPr/>
      </xdr:nvCxnSpPr>
      <xdr:spPr>
        <a:xfrm flipV="1">
          <a:off x="15481300" y="13152850"/>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136137</xdr:rowOff>
    </xdr:from>
    <xdr:to>
      <xdr:col>81</xdr:col>
      <xdr:colOff>50800</xdr:colOff>
      <xdr:row>76</xdr:row>
      <xdr:rowOff>148444</xdr:rowOff>
    </xdr:to>
    <xdr:cxnSp macro="">
      <xdr:nvCxnSpPr>
        <xdr:cNvPr id="608" name="直線コネクタ 607"/>
        <xdr:cNvCxnSpPr/>
      </xdr:nvCxnSpPr>
      <xdr:spPr>
        <a:xfrm flipV="1">
          <a:off x="14592300" y="13166337"/>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121202</xdr:rowOff>
    </xdr:from>
    <xdr:to>
      <xdr:col>76</xdr:col>
      <xdr:colOff>114300</xdr:colOff>
      <xdr:row>76</xdr:row>
      <xdr:rowOff>148444</xdr:rowOff>
    </xdr:to>
    <xdr:cxnSp macro="">
      <xdr:nvCxnSpPr>
        <xdr:cNvPr id="611" name="直線コネクタ 610"/>
        <xdr:cNvCxnSpPr/>
      </xdr:nvCxnSpPr>
      <xdr:spPr>
        <a:xfrm>
          <a:off x="13703300" y="13151402"/>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113182</xdr:rowOff>
    </xdr:from>
    <xdr:to>
      <xdr:col>71</xdr:col>
      <xdr:colOff>177800</xdr:colOff>
      <xdr:row>76</xdr:row>
      <xdr:rowOff>121202</xdr:rowOff>
    </xdr:to>
    <xdr:cxnSp macro="">
      <xdr:nvCxnSpPr>
        <xdr:cNvPr id="614" name="直線コネクタ 613"/>
        <xdr:cNvCxnSpPr/>
      </xdr:nvCxnSpPr>
      <xdr:spPr>
        <a:xfrm>
          <a:off x="12814300" y="1314338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71850</xdr:rowOff>
    </xdr:from>
    <xdr:to>
      <xdr:col>85</xdr:col>
      <xdr:colOff>177800</xdr:colOff>
      <xdr:row>77</xdr:row>
      <xdr:rowOff>2000</xdr:rowOff>
    </xdr:to>
    <xdr:sp macro="" textlink="">
      <xdr:nvSpPr>
        <xdr:cNvPr id="624" name="楕円 623"/>
        <xdr:cNvSpPr/>
      </xdr:nvSpPr>
      <xdr:spPr>
        <a:xfrm>
          <a:off x="16268700" y="131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50277</xdr:rowOff>
    </xdr:from>
    <xdr:ext cx="534377" cy="259045"/>
    <xdr:sp macro="" textlink="">
      <xdr:nvSpPr>
        <xdr:cNvPr id="625" name="公債費該当値テキスト"/>
        <xdr:cNvSpPr txBox="1"/>
      </xdr:nvSpPr>
      <xdr:spPr>
        <a:xfrm>
          <a:off x="16370300" y="130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85337</xdr:rowOff>
    </xdr:from>
    <xdr:to>
      <xdr:col>81</xdr:col>
      <xdr:colOff>101600</xdr:colOff>
      <xdr:row>77</xdr:row>
      <xdr:rowOff>15487</xdr:rowOff>
    </xdr:to>
    <xdr:sp macro="" textlink="">
      <xdr:nvSpPr>
        <xdr:cNvPr id="626" name="楕円 625"/>
        <xdr:cNvSpPr/>
      </xdr:nvSpPr>
      <xdr:spPr>
        <a:xfrm>
          <a:off x="154305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6614</xdr:rowOff>
    </xdr:from>
    <xdr:ext cx="534377" cy="259045"/>
    <xdr:sp macro="" textlink="">
      <xdr:nvSpPr>
        <xdr:cNvPr id="627" name="テキスト ボックス 626"/>
        <xdr:cNvSpPr txBox="1"/>
      </xdr:nvSpPr>
      <xdr:spPr>
        <a:xfrm>
          <a:off x="15214111" y="132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97644</xdr:rowOff>
    </xdr:from>
    <xdr:to>
      <xdr:col>76</xdr:col>
      <xdr:colOff>165100</xdr:colOff>
      <xdr:row>77</xdr:row>
      <xdr:rowOff>27794</xdr:rowOff>
    </xdr:to>
    <xdr:sp macro="" textlink="">
      <xdr:nvSpPr>
        <xdr:cNvPr id="628" name="楕円 627"/>
        <xdr:cNvSpPr/>
      </xdr:nvSpPr>
      <xdr:spPr>
        <a:xfrm>
          <a:off x="14541500" y="131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18921</xdr:rowOff>
    </xdr:from>
    <xdr:ext cx="534377" cy="259045"/>
    <xdr:sp macro="" textlink="">
      <xdr:nvSpPr>
        <xdr:cNvPr id="629" name="テキスト ボックス 628"/>
        <xdr:cNvSpPr txBox="1"/>
      </xdr:nvSpPr>
      <xdr:spPr>
        <a:xfrm>
          <a:off x="14325111" y="1322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70402</xdr:rowOff>
    </xdr:from>
    <xdr:to>
      <xdr:col>72</xdr:col>
      <xdr:colOff>38100</xdr:colOff>
      <xdr:row>77</xdr:row>
      <xdr:rowOff>552</xdr:rowOff>
    </xdr:to>
    <xdr:sp macro="" textlink="">
      <xdr:nvSpPr>
        <xdr:cNvPr id="630" name="楕円 629"/>
        <xdr:cNvSpPr/>
      </xdr:nvSpPr>
      <xdr:spPr>
        <a:xfrm>
          <a:off x="13652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163129</xdr:rowOff>
    </xdr:from>
    <xdr:ext cx="534377" cy="259045"/>
    <xdr:sp macro="" textlink="">
      <xdr:nvSpPr>
        <xdr:cNvPr id="631" name="テキスト ボックス 630"/>
        <xdr:cNvSpPr txBox="1"/>
      </xdr:nvSpPr>
      <xdr:spPr>
        <a:xfrm>
          <a:off x="13436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62382</xdr:rowOff>
    </xdr:from>
    <xdr:to>
      <xdr:col>67</xdr:col>
      <xdr:colOff>101600</xdr:colOff>
      <xdr:row>76</xdr:row>
      <xdr:rowOff>163982</xdr:rowOff>
    </xdr:to>
    <xdr:sp macro="" textlink="">
      <xdr:nvSpPr>
        <xdr:cNvPr id="632" name="楕円 631"/>
        <xdr:cNvSpPr/>
      </xdr:nvSpPr>
      <xdr:spPr>
        <a:xfrm>
          <a:off x="12763500" y="130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155109</xdr:rowOff>
    </xdr:from>
    <xdr:ext cx="534377" cy="259045"/>
    <xdr:sp macro="" textlink="">
      <xdr:nvSpPr>
        <xdr:cNvPr id="633" name="テキスト ボックス 632"/>
        <xdr:cNvSpPr txBox="1"/>
      </xdr:nvSpPr>
      <xdr:spPr>
        <a:xfrm>
          <a:off x="12547111" y="1318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9719</xdr:rowOff>
    </xdr:from>
    <xdr:to>
      <xdr:col>85</xdr:col>
      <xdr:colOff>127000</xdr:colOff>
      <xdr:row>97</xdr:row>
      <xdr:rowOff>66914</xdr:rowOff>
    </xdr:to>
    <xdr:cxnSp macro="">
      <xdr:nvCxnSpPr>
        <xdr:cNvPr id="660" name="直線コネクタ 659"/>
        <xdr:cNvCxnSpPr/>
      </xdr:nvCxnSpPr>
      <xdr:spPr>
        <a:xfrm flipV="1">
          <a:off x="15481300" y="16468919"/>
          <a:ext cx="838200" cy="2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66914</xdr:rowOff>
    </xdr:from>
    <xdr:to>
      <xdr:col>81</xdr:col>
      <xdr:colOff>50800</xdr:colOff>
      <xdr:row>97</xdr:row>
      <xdr:rowOff>120817</xdr:rowOff>
    </xdr:to>
    <xdr:cxnSp macro="">
      <xdr:nvCxnSpPr>
        <xdr:cNvPr id="663" name="直線コネクタ 662"/>
        <xdr:cNvCxnSpPr/>
      </xdr:nvCxnSpPr>
      <xdr:spPr>
        <a:xfrm flipV="1">
          <a:off x="14592300" y="16697564"/>
          <a:ext cx="8890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60285</xdr:rowOff>
    </xdr:from>
    <xdr:to>
      <xdr:col>76</xdr:col>
      <xdr:colOff>114300</xdr:colOff>
      <xdr:row>97</xdr:row>
      <xdr:rowOff>120817</xdr:rowOff>
    </xdr:to>
    <xdr:cxnSp macro="">
      <xdr:nvCxnSpPr>
        <xdr:cNvPr id="666" name="直線コネクタ 665"/>
        <xdr:cNvCxnSpPr/>
      </xdr:nvCxnSpPr>
      <xdr:spPr>
        <a:xfrm>
          <a:off x="13703300" y="16690935"/>
          <a:ext cx="889000" cy="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37471</xdr:rowOff>
    </xdr:from>
    <xdr:to>
      <xdr:col>71</xdr:col>
      <xdr:colOff>177800</xdr:colOff>
      <xdr:row>97</xdr:row>
      <xdr:rowOff>60285</xdr:rowOff>
    </xdr:to>
    <xdr:cxnSp macro="">
      <xdr:nvCxnSpPr>
        <xdr:cNvPr id="669" name="直線コネクタ 668"/>
        <xdr:cNvCxnSpPr/>
      </xdr:nvCxnSpPr>
      <xdr:spPr>
        <a:xfrm>
          <a:off x="12814300" y="1666812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130369</xdr:rowOff>
    </xdr:from>
    <xdr:to>
      <xdr:col>85</xdr:col>
      <xdr:colOff>177800</xdr:colOff>
      <xdr:row>96</xdr:row>
      <xdr:rowOff>60519</xdr:rowOff>
    </xdr:to>
    <xdr:sp macro="" textlink="">
      <xdr:nvSpPr>
        <xdr:cNvPr id="679" name="楕円 678"/>
        <xdr:cNvSpPr/>
      </xdr:nvSpPr>
      <xdr:spPr>
        <a:xfrm>
          <a:off x="16268700" y="164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153246</xdr:rowOff>
    </xdr:from>
    <xdr:ext cx="534377" cy="259045"/>
    <xdr:sp macro="" textlink="">
      <xdr:nvSpPr>
        <xdr:cNvPr id="680" name="積立金該当値テキスト"/>
        <xdr:cNvSpPr txBox="1"/>
      </xdr:nvSpPr>
      <xdr:spPr>
        <a:xfrm>
          <a:off x="16370300" y="162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16114</xdr:rowOff>
    </xdr:from>
    <xdr:to>
      <xdr:col>81</xdr:col>
      <xdr:colOff>101600</xdr:colOff>
      <xdr:row>97</xdr:row>
      <xdr:rowOff>117714</xdr:rowOff>
    </xdr:to>
    <xdr:sp macro="" textlink="">
      <xdr:nvSpPr>
        <xdr:cNvPr id="681" name="楕円 680"/>
        <xdr:cNvSpPr/>
      </xdr:nvSpPr>
      <xdr:spPr>
        <a:xfrm>
          <a:off x="15430500" y="166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108841</xdr:rowOff>
    </xdr:from>
    <xdr:ext cx="469744" cy="259045"/>
    <xdr:sp macro="" textlink="">
      <xdr:nvSpPr>
        <xdr:cNvPr id="682" name="テキスト ボックス 681"/>
        <xdr:cNvSpPr txBox="1"/>
      </xdr:nvSpPr>
      <xdr:spPr>
        <a:xfrm>
          <a:off x="15246428" y="1673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70017</xdr:rowOff>
    </xdr:from>
    <xdr:to>
      <xdr:col>76</xdr:col>
      <xdr:colOff>165100</xdr:colOff>
      <xdr:row>98</xdr:row>
      <xdr:rowOff>167</xdr:rowOff>
    </xdr:to>
    <xdr:sp macro="" textlink="">
      <xdr:nvSpPr>
        <xdr:cNvPr id="683" name="楕円 682"/>
        <xdr:cNvSpPr/>
      </xdr:nvSpPr>
      <xdr:spPr>
        <a:xfrm>
          <a:off x="14541500" y="167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162744</xdr:rowOff>
    </xdr:from>
    <xdr:ext cx="469744" cy="259045"/>
    <xdr:sp macro="" textlink="">
      <xdr:nvSpPr>
        <xdr:cNvPr id="684" name="テキスト ボックス 683"/>
        <xdr:cNvSpPr txBox="1"/>
      </xdr:nvSpPr>
      <xdr:spPr>
        <a:xfrm>
          <a:off x="14357428" y="167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9485</xdr:rowOff>
    </xdr:from>
    <xdr:to>
      <xdr:col>72</xdr:col>
      <xdr:colOff>38100</xdr:colOff>
      <xdr:row>97</xdr:row>
      <xdr:rowOff>111085</xdr:rowOff>
    </xdr:to>
    <xdr:sp macro="" textlink="">
      <xdr:nvSpPr>
        <xdr:cNvPr id="685" name="楕円 684"/>
        <xdr:cNvSpPr/>
      </xdr:nvSpPr>
      <xdr:spPr>
        <a:xfrm>
          <a:off x="13652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102212</xdr:rowOff>
    </xdr:from>
    <xdr:ext cx="469744" cy="259045"/>
    <xdr:sp macro="" textlink="">
      <xdr:nvSpPr>
        <xdr:cNvPr id="686" name="テキスト ボックス 685"/>
        <xdr:cNvSpPr txBox="1"/>
      </xdr:nvSpPr>
      <xdr:spPr>
        <a:xfrm>
          <a:off x="13468428" y="1673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158121</xdr:rowOff>
    </xdr:from>
    <xdr:to>
      <xdr:col>67</xdr:col>
      <xdr:colOff>101600</xdr:colOff>
      <xdr:row>97</xdr:row>
      <xdr:rowOff>88271</xdr:rowOff>
    </xdr:to>
    <xdr:sp macro="" textlink="">
      <xdr:nvSpPr>
        <xdr:cNvPr id="687" name="楕円 686"/>
        <xdr:cNvSpPr/>
      </xdr:nvSpPr>
      <xdr:spPr>
        <a:xfrm>
          <a:off x="12763500" y="166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79398</xdr:rowOff>
    </xdr:from>
    <xdr:ext cx="469744" cy="259045"/>
    <xdr:sp macro="" textlink="">
      <xdr:nvSpPr>
        <xdr:cNvPr id="688" name="テキスト ボックス 687"/>
        <xdr:cNvSpPr txBox="1"/>
      </xdr:nvSpPr>
      <xdr:spPr>
        <a:xfrm>
          <a:off x="12579428" y="167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117435</xdr:rowOff>
    </xdr:from>
    <xdr:to>
      <xdr:col>116</xdr:col>
      <xdr:colOff>63500</xdr:colOff>
      <xdr:row>58</xdr:row>
      <xdr:rowOff>117846</xdr:rowOff>
    </xdr:to>
    <xdr:cxnSp macro="">
      <xdr:nvCxnSpPr>
        <xdr:cNvPr id="774" name="直線コネクタ 773"/>
        <xdr:cNvCxnSpPr/>
      </xdr:nvCxnSpPr>
      <xdr:spPr>
        <a:xfrm>
          <a:off x="21323300" y="1006153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117435</xdr:rowOff>
    </xdr:from>
    <xdr:to>
      <xdr:col>111</xdr:col>
      <xdr:colOff>177800</xdr:colOff>
      <xdr:row>58</xdr:row>
      <xdr:rowOff>123081</xdr:rowOff>
    </xdr:to>
    <xdr:cxnSp macro="">
      <xdr:nvCxnSpPr>
        <xdr:cNvPr id="777" name="直線コネクタ 776"/>
        <xdr:cNvCxnSpPr/>
      </xdr:nvCxnSpPr>
      <xdr:spPr>
        <a:xfrm flipV="1">
          <a:off x="20434300" y="10061535"/>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103901</xdr:rowOff>
    </xdr:from>
    <xdr:to>
      <xdr:col>107</xdr:col>
      <xdr:colOff>50800</xdr:colOff>
      <xdr:row>58</xdr:row>
      <xdr:rowOff>123081</xdr:rowOff>
    </xdr:to>
    <xdr:cxnSp macro="">
      <xdr:nvCxnSpPr>
        <xdr:cNvPr id="780" name="直線コネクタ 779"/>
        <xdr:cNvCxnSpPr/>
      </xdr:nvCxnSpPr>
      <xdr:spPr>
        <a:xfrm>
          <a:off x="19545300" y="10048001"/>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103901</xdr:rowOff>
    </xdr:from>
    <xdr:to>
      <xdr:col>102</xdr:col>
      <xdr:colOff>114300</xdr:colOff>
      <xdr:row>58</xdr:row>
      <xdr:rowOff>122601</xdr:rowOff>
    </xdr:to>
    <xdr:cxnSp macro="">
      <xdr:nvCxnSpPr>
        <xdr:cNvPr id="783" name="直線コネクタ 782"/>
        <xdr:cNvCxnSpPr/>
      </xdr:nvCxnSpPr>
      <xdr:spPr>
        <a:xfrm flipV="1">
          <a:off x="18656300" y="1004800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67046</xdr:rowOff>
    </xdr:from>
    <xdr:to>
      <xdr:col>116</xdr:col>
      <xdr:colOff>114300</xdr:colOff>
      <xdr:row>58</xdr:row>
      <xdr:rowOff>168646</xdr:rowOff>
    </xdr:to>
    <xdr:sp macro="" textlink="">
      <xdr:nvSpPr>
        <xdr:cNvPr id="793" name="楕円 792"/>
        <xdr:cNvSpPr/>
      </xdr:nvSpPr>
      <xdr:spPr>
        <a:xfrm>
          <a:off x="221107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153423</xdr:rowOff>
    </xdr:from>
    <xdr:ext cx="378565" cy="259045"/>
    <xdr:sp macro="" textlink="">
      <xdr:nvSpPr>
        <xdr:cNvPr id="794" name="貸付金該当値テキスト"/>
        <xdr:cNvSpPr txBox="1"/>
      </xdr:nvSpPr>
      <xdr:spPr>
        <a:xfrm>
          <a:off x="22212300" y="9926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66635</xdr:rowOff>
    </xdr:from>
    <xdr:to>
      <xdr:col>112</xdr:col>
      <xdr:colOff>38100</xdr:colOff>
      <xdr:row>58</xdr:row>
      <xdr:rowOff>168235</xdr:rowOff>
    </xdr:to>
    <xdr:sp macro="" textlink="">
      <xdr:nvSpPr>
        <xdr:cNvPr id="795" name="楕円 794"/>
        <xdr:cNvSpPr/>
      </xdr:nvSpPr>
      <xdr:spPr>
        <a:xfrm>
          <a:off x="21272500" y="100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159362</xdr:rowOff>
    </xdr:from>
    <xdr:ext cx="378565" cy="259045"/>
    <xdr:sp macro="" textlink="">
      <xdr:nvSpPr>
        <xdr:cNvPr id="796" name="テキスト ボックス 795"/>
        <xdr:cNvSpPr txBox="1"/>
      </xdr:nvSpPr>
      <xdr:spPr>
        <a:xfrm>
          <a:off x="21134017" y="1010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72281</xdr:rowOff>
    </xdr:from>
    <xdr:to>
      <xdr:col>107</xdr:col>
      <xdr:colOff>101600</xdr:colOff>
      <xdr:row>59</xdr:row>
      <xdr:rowOff>2431</xdr:rowOff>
    </xdr:to>
    <xdr:sp macro="" textlink="">
      <xdr:nvSpPr>
        <xdr:cNvPr id="797" name="楕円 796"/>
        <xdr:cNvSpPr/>
      </xdr:nvSpPr>
      <xdr:spPr>
        <a:xfrm>
          <a:off x="20383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165008</xdr:rowOff>
    </xdr:from>
    <xdr:ext cx="378565" cy="259045"/>
    <xdr:sp macro="" textlink="">
      <xdr:nvSpPr>
        <xdr:cNvPr id="798" name="テキスト ボックス 797"/>
        <xdr:cNvSpPr txBox="1"/>
      </xdr:nvSpPr>
      <xdr:spPr>
        <a:xfrm>
          <a:off x="20245017" y="10109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53101</xdr:rowOff>
    </xdr:from>
    <xdr:to>
      <xdr:col>102</xdr:col>
      <xdr:colOff>165100</xdr:colOff>
      <xdr:row>58</xdr:row>
      <xdr:rowOff>154701</xdr:rowOff>
    </xdr:to>
    <xdr:sp macro="" textlink="">
      <xdr:nvSpPr>
        <xdr:cNvPr id="799" name="楕円 798"/>
        <xdr:cNvSpPr/>
      </xdr:nvSpPr>
      <xdr:spPr>
        <a:xfrm>
          <a:off x="19494500" y="99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145828</xdr:rowOff>
    </xdr:from>
    <xdr:ext cx="469744" cy="259045"/>
    <xdr:sp macro="" textlink="">
      <xdr:nvSpPr>
        <xdr:cNvPr id="800" name="テキスト ボックス 799"/>
        <xdr:cNvSpPr txBox="1"/>
      </xdr:nvSpPr>
      <xdr:spPr>
        <a:xfrm>
          <a:off x="19310428" y="1008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71801</xdr:rowOff>
    </xdr:from>
    <xdr:to>
      <xdr:col>98</xdr:col>
      <xdr:colOff>38100</xdr:colOff>
      <xdr:row>59</xdr:row>
      <xdr:rowOff>1951</xdr:rowOff>
    </xdr:to>
    <xdr:sp macro="" textlink="">
      <xdr:nvSpPr>
        <xdr:cNvPr id="801" name="楕円 800"/>
        <xdr:cNvSpPr/>
      </xdr:nvSpPr>
      <xdr:spPr>
        <a:xfrm>
          <a:off x="18605500" y="100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164528</xdr:rowOff>
    </xdr:from>
    <xdr:ext cx="378565" cy="259045"/>
    <xdr:sp macro="" textlink="">
      <xdr:nvSpPr>
        <xdr:cNvPr id="802" name="テキスト ボックス 801"/>
        <xdr:cNvSpPr txBox="1"/>
      </xdr:nvSpPr>
      <xdr:spPr>
        <a:xfrm>
          <a:off x="18467017" y="1010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78436</xdr:rowOff>
    </xdr:from>
    <xdr:to>
      <xdr:col>116</xdr:col>
      <xdr:colOff>63500</xdr:colOff>
      <xdr:row>77</xdr:row>
      <xdr:rowOff>105981</xdr:rowOff>
    </xdr:to>
    <xdr:cxnSp macro="">
      <xdr:nvCxnSpPr>
        <xdr:cNvPr id="832" name="直線コネクタ 831"/>
        <xdr:cNvCxnSpPr/>
      </xdr:nvCxnSpPr>
      <xdr:spPr>
        <a:xfrm>
          <a:off x="21323300" y="12937186"/>
          <a:ext cx="838200" cy="37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78436</xdr:rowOff>
    </xdr:from>
    <xdr:to>
      <xdr:col>111</xdr:col>
      <xdr:colOff>177800</xdr:colOff>
      <xdr:row>75</xdr:row>
      <xdr:rowOff>168390</xdr:rowOff>
    </xdr:to>
    <xdr:cxnSp macro="">
      <xdr:nvCxnSpPr>
        <xdr:cNvPr id="835" name="直線コネクタ 834"/>
        <xdr:cNvCxnSpPr/>
      </xdr:nvCxnSpPr>
      <xdr:spPr>
        <a:xfrm flipV="1">
          <a:off x="20434300" y="12937186"/>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168390</xdr:rowOff>
    </xdr:from>
    <xdr:to>
      <xdr:col>107</xdr:col>
      <xdr:colOff>50800</xdr:colOff>
      <xdr:row>76</xdr:row>
      <xdr:rowOff>169266</xdr:rowOff>
    </xdr:to>
    <xdr:cxnSp macro="">
      <xdr:nvCxnSpPr>
        <xdr:cNvPr id="838" name="直線コネクタ 837"/>
        <xdr:cNvCxnSpPr/>
      </xdr:nvCxnSpPr>
      <xdr:spPr>
        <a:xfrm flipV="1">
          <a:off x="19545300" y="13027140"/>
          <a:ext cx="889000" cy="1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169266</xdr:rowOff>
    </xdr:from>
    <xdr:to>
      <xdr:col>102</xdr:col>
      <xdr:colOff>114300</xdr:colOff>
      <xdr:row>77</xdr:row>
      <xdr:rowOff>66320</xdr:rowOff>
    </xdr:to>
    <xdr:cxnSp macro="">
      <xdr:nvCxnSpPr>
        <xdr:cNvPr id="841" name="直線コネクタ 840"/>
        <xdr:cNvCxnSpPr/>
      </xdr:nvCxnSpPr>
      <xdr:spPr>
        <a:xfrm flipV="1">
          <a:off x="18656300" y="13199466"/>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55181</xdr:rowOff>
    </xdr:from>
    <xdr:to>
      <xdr:col>116</xdr:col>
      <xdr:colOff>114300</xdr:colOff>
      <xdr:row>77</xdr:row>
      <xdr:rowOff>156781</xdr:rowOff>
    </xdr:to>
    <xdr:sp macro="" textlink="">
      <xdr:nvSpPr>
        <xdr:cNvPr id="851" name="楕円 850"/>
        <xdr:cNvSpPr/>
      </xdr:nvSpPr>
      <xdr:spPr>
        <a:xfrm>
          <a:off x="22110700" y="132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141558</xdr:rowOff>
    </xdr:from>
    <xdr:ext cx="534377" cy="259045"/>
    <xdr:sp macro="" textlink="">
      <xdr:nvSpPr>
        <xdr:cNvPr id="852" name="繰出金該当値テキスト"/>
        <xdr:cNvSpPr txBox="1"/>
      </xdr:nvSpPr>
      <xdr:spPr>
        <a:xfrm>
          <a:off x="22212300" y="131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27636</xdr:rowOff>
    </xdr:from>
    <xdr:to>
      <xdr:col>112</xdr:col>
      <xdr:colOff>38100</xdr:colOff>
      <xdr:row>75</xdr:row>
      <xdr:rowOff>129236</xdr:rowOff>
    </xdr:to>
    <xdr:sp macro="" textlink="">
      <xdr:nvSpPr>
        <xdr:cNvPr id="853" name="楕円 852"/>
        <xdr:cNvSpPr/>
      </xdr:nvSpPr>
      <xdr:spPr>
        <a:xfrm>
          <a:off x="212725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145763</xdr:rowOff>
    </xdr:from>
    <xdr:ext cx="534377" cy="259045"/>
    <xdr:sp macro="" textlink="">
      <xdr:nvSpPr>
        <xdr:cNvPr id="854" name="テキスト ボックス 853"/>
        <xdr:cNvSpPr txBox="1"/>
      </xdr:nvSpPr>
      <xdr:spPr>
        <a:xfrm>
          <a:off x="21056111" y="126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117589</xdr:rowOff>
    </xdr:from>
    <xdr:to>
      <xdr:col>107</xdr:col>
      <xdr:colOff>101600</xdr:colOff>
      <xdr:row>76</xdr:row>
      <xdr:rowOff>47740</xdr:rowOff>
    </xdr:to>
    <xdr:sp macro="" textlink="">
      <xdr:nvSpPr>
        <xdr:cNvPr id="855" name="楕円 854"/>
        <xdr:cNvSpPr/>
      </xdr:nvSpPr>
      <xdr:spPr>
        <a:xfrm>
          <a:off x="20383500" y="12976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38867</xdr:rowOff>
    </xdr:from>
    <xdr:ext cx="534377" cy="259045"/>
    <xdr:sp macro="" textlink="">
      <xdr:nvSpPr>
        <xdr:cNvPr id="856" name="テキスト ボックス 855"/>
        <xdr:cNvSpPr txBox="1"/>
      </xdr:nvSpPr>
      <xdr:spPr>
        <a:xfrm>
          <a:off x="20167111" y="13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118466</xdr:rowOff>
    </xdr:from>
    <xdr:to>
      <xdr:col>102</xdr:col>
      <xdr:colOff>165100</xdr:colOff>
      <xdr:row>77</xdr:row>
      <xdr:rowOff>48616</xdr:rowOff>
    </xdr:to>
    <xdr:sp macro="" textlink="">
      <xdr:nvSpPr>
        <xdr:cNvPr id="857" name="楕円 856"/>
        <xdr:cNvSpPr/>
      </xdr:nvSpPr>
      <xdr:spPr>
        <a:xfrm>
          <a:off x="19494500" y="131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39743</xdr:rowOff>
    </xdr:from>
    <xdr:ext cx="534377" cy="259045"/>
    <xdr:sp macro="" textlink="">
      <xdr:nvSpPr>
        <xdr:cNvPr id="858" name="テキスト ボックス 857"/>
        <xdr:cNvSpPr txBox="1"/>
      </xdr:nvSpPr>
      <xdr:spPr>
        <a:xfrm>
          <a:off x="19278111" y="132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15520</xdr:rowOff>
    </xdr:from>
    <xdr:to>
      <xdr:col>98</xdr:col>
      <xdr:colOff>38100</xdr:colOff>
      <xdr:row>77</xdr:row>
      <xdr:rowOff>117120</xdr:rowOff>
    </xdr:to>
    <xdr:sp macro="" textlink="">
      <xdr:nvSpPr>
        <xdr:cNvPr id="859" name="楕円 858"/>
        <xdr:cNvSpPr/>
      </xdr:nvSpPr>
      <xdr:spPr>
        <a:xfrm>
          <a:off x="18605500" y="132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108247</xdr:rowOff>
    </xdr:from>
    <xdr:ext cx="534377" cy="259045"/>
    <xdr:sp macro="" textlink="">
      <xdr:nvSpPr>
        <xdr:cNvPr id="860" name="テキスト ボックス 859"/>
        <xdr:cNvSpPr txBox="1"/>
      </xdr:nvSpPr>
      <xdr:spPr>
        <a:xfrm>
          <a:off x="18389111" y="133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年度は、民間保育所等委託料の増などにより補助費が増額となった。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一方で児童手当費の減などにより扶助費は減額となり、繰出金は国民健康保険特別会計繰出金の減などにより減額となった。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埼玉県草加市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247,991
241,685
27.46
74,082,800
70,245,360
3,590,755
43,334,145
58,353,664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71120</xdr:rowOff>
    </xdr:from>
    <xdr:to>
      <xdr:col>24</xdr:col>
      <xdr:colOff>63500</xdr:colOff>
      <xdr:row>38</xdr:row>
      <xdr:rowOff>109220</xdr:rowOff>
    </xdr:to>
    <xdr:cxnSp macro="">
      <xdr:nvCxnSpPr>
        <xdr:cNvPr id="63" name="直線コネクタ 62"/>
        <xdr:cNvCxnSpPr/>
      </xdr:nvCxnSpPr>
      <xdr:spPr>
        <a:xfrm>
          <a:off x="3797300" y="6586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66222</xdr:rowOff>
    </xdr:from>
    <xdr:to>
      <xdr:col>19</xdr:col>
      <xdr:colOff>177800</xdr:colOff>
      <xdr:row>38</xdr:row>
      <xdr:rowOff>71120</xdr:rowOff>
    </xdr:to>
    <xdr:cxnSp macro="">
      <xdr:nvCxnSpPr>
        <xdr:cNvPr id="66" name="直線コネクタ 65"/>
        <xdr:cNvCxnSpPr/>
      </xdr:nvCxnSpPr>
      <xdr:spPr>
        <a:xfrm>
          <a:off x="2908300" y="6409872"/>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66222</xdr:rowOff>
    </xdr:from>
    <xdr:to>
      <xdr:col>15</xdr:col>
      <xdr:colOff>50800</xdr:colOff>
      <xdr:row>38</xdr:row>
      <xdr:rowOff>67854</xdr:rowOff>
    </xdr:to>
    <xdr:cxnSp macro="">
      <xdr:nvCxnSpPr>
        <xdr:cNvPr id="69" name="直線コネクタ 68"/>
        <xdr:cNvCxnSpPr/>
      </xdr:nvCxnSpPr>
      <xdr:spPr>
        <a:xfrm flipV="1">
          <a:off x="2019300" y="6409872"/>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97790</xdr:rowOff>
    </xdr:from>
    <xdr:to>
      <xdr:col>10</xdr:col>
      <xdr:colOff>114300</xdr:colOff>
      <xdr:row>38</xdr:row>
      <xdr:rowOff>67854</xdr:rowOff>
    </xdr:to>
    <xdr:cxnSp macro="">
      <xdr:nvCxnSpPr>
        <xdr:cNvPr id="72" name="直線コネクタ 71"/>
        <xdr:cNvCxnSpPr/>
      </xdr:nvCxnSpPr>
      <xdr:spPr>
        <a:xfrm>
          <a:off x="1130300" y="644144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58420</xdr:rowOff>
    </xdr:from>
    <xdr:to>
      <xdr:col>24</xdr:col>
      <xdr:colOff>114300</xdr:colOff>
      <xdr:row>38</xdr:row>
      <xdr:rowOff>160020</xdr:rowOff>
    </xdr:to>
    <xdr:sp macro="" textlink="">
      <xdr:nvSpPr>
        <xdr:cNvPr id="82" name="楕円 81"/>
        <xdr:cNvSpPr/>
      </xdr:nvSpPr>
      <xdr:spPr>
        <a:xfrm>
          <a:off x="4584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36847</xdr:rowOff>
    </xdr:from>
    <xdr:ext cx="469744" cy="259045"/>
    <xdr:sp macro="" textlink="">
      <xdr:nvSpPr>
        <xdr:cNvPr id="83" name="議会費該当値テキスト"/>
        <xdr:cNvSpPr txBox="1"/>
      </xdr:nvSpPr>
      <xdr:spPr>
        <a:xfrm>
          <a:off x="46863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20320</xdr:rowOff>
    </xdr:from>
    <xdr:to>
      <xdr:col>20</xdr:col>
      <xdr:colOff>38100</xdr:colOff>
      <xdr:row>38</xdr:row>
      <xdr:rowOff>121920</xdr:rowOff>
    </xdr:to>
    <xdr:sp macro="" textlink="">
      <xdr:nvSpPr>
        <xdr:cNvPr id="84" name="楕円 83"/>
        <xdr:cNvSpPr/>
      </xdr:nvSpPr>
      <xdr:spPr>
        <a:xfrm>
          <a:off x="3746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113047</xdr:rowOff>
    </xdr:from>
    <xdr:ext cx="469744" cy="259045"/>
    <xdr:sp macro="" textlink="">
      <xdr:nvSpPr>
        <xdr:cNvPr id="85" name="テキスト ボックス 84"/>
        <xdr:cNvSpPr txBox="1"/>
      </xdr:nvSpPr>
      <xdr:spPr>
        <a:xfrm>
          <a:off x="3562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15422</xdr:rowOff>
    </xdr:from>
    <xdr:to>
      <xdr:col>15</xdr:col>
      <xdr:colOff>101600</xdr:colOff>
      <xdr:row>37</xdr:row>
      <xdr:rowOff>117022</xdr:rowOff>
    </xdr:to>
    <xdr:sp macro="" textlink="">
      <xdr:nvSpPr>
        <xdr:cNvPr id="86" name="楕円 85"/>
        <xdr:cNvSpPr/>
      </xdr:nvSpPr>
      <xdr:spPr>
        <a:xfrm>
          <a:off x="28575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108149</xdr:rowOff>
    </xdr:from>
    <xdr:ext cx="469744" cy="259045"/>
    <xdr:sp macro="" textlink="">
      <xdr:nvSpPr>
        <xdr:cNvPr id="87" name="テキスト ボックス 86"/>
        <xdr:cNvSpPr txBox="1"/>
      </xdr:nvSpPr>
      <xdr:spPr>
        <a:xfrm>
          <a:off x="2673428"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17054</xdr:rowOff>
    </xdr:from>
    <xdr:to>
      <xdr:col>10</xdr:col>
      <xdr:colOff>165100</xdr:colOff>
      <xdr:row>38</xdr:row>
      <xdr:rowOff>118654</xdr:rowOff>
    </xdr:to>
    <xdr:sp macro="" textlink="">
      <xdr:nvSpPr>
        <xdr:cNvPr id="88" name="楕円 87"/>
        <xdr:cNvSpPr/>
      </xdr:nvSpPr>
      <xdr:spPr>
        <a:xfrm>
          <a:off x="1968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109781</xdr:rowOff>
    </xdr:from>
    <xdr:ext cx="469744" cy="259045"/>
    <xdr:sp macro="" textlink="">
      <xdr:nvSpPr>
        <xdr:cNvPr id="89" name="テキスト ボックス 88"/>
        <xdr:cNvSpPr txBox="1"/>
      </xdr:nvSpPr>
      <xdr:spPr>
        <a:xfrm>
          <a:off x="1784428" y="66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46990</xdr:rowOff>
    </xdr:from>
    <xdr:to>
      <xdr:col>6</xdr:col>
      <xdr:colOff>38100</xdr:colOff>
      <xdr:row>37</xdr:row>
      <xdr:rowOff>148590</xdr:rowOff>
    </xdr:to>
    <xdr:sp macro="" textlink="">
      <xdr:nvSpPr>
        <xdr:cNvPr id="90" name="楕円 89"/>
        <xdr:cNvSpPr/>
      </xdr:nvSpPr>
      <xdr:spPr>
        <a:xfrm>
          <a:off x="1079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139717</xdr:rowOff>
    </xdr:from>
    <xdr:ext cx="469744" cy="259045"/>
    <xdr:sp macro="" textlink="">
      <xdr:nvSpPr>
        <xdr:cNvPr id="91" name="テキスト ボックス 90"/>
        <xdr:cNvSpPr txBox="1"/>
      </xdr:nvSpPr>
      <xdr:spPr>
        <a:xfrm>
          <a:off x="895428"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98057</xdr:rowOff>
    </xdr:from>
    <xdr:to>
      <xdr:col>24</xdr:col>
      <xdr:colOff>63500</xdr:colOff>
      <xdr:row>57</xdr:row>
      <xdr:rowOff>110725</xdr:rowOff>
    </xdr:to>
    <xdr:cxnSp macro="">
      <xdr:nvCxnSpPr>
        <xdr:cNvPr id="121" name="直線コネクタ 120"/>
        <xdr:cNvCxnSpPr/>
      </xdr:nvCxnSpPr>
      <xdr:spPr>
        <a:xfrm flipV="1">
          <a:off x="3797300" y="9870707"/>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73044</xdr:rowOff>
    </xdr:from>
    <xdr:to>
      <xdr:col>19</xdr:col>
      <xdr:colOff>177800</xdr:colOff>
      <xdr:row>57</xdr:row>
      <xdr:rowOff>110725</xdr:rowOff>
    </xdr:to>
    <xdr:cxnSp macro="">
      <xdr:nvCxnSpPr>
        <xdr:cNvPr id="124" name="直線コネクタ 123"/>
        <xdr:cNvCxnSpPr/>
      </xdr:nvCxnSpPr>
      <xdr:spPr>
        <a:xfrm>
          <a:off x="2908300" y="9845694"/>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73044</xdr:rowOff>
    </xdr:from>
    <xdr:to>
      <xdr:col>15</xdr:col>
      <xdr:colOff>50800</xdr:colOff>
      <xdr:row>58</xdr:row>
      <xdr:rowOff>12294</xdr:rowOff>
    </xdr:to>
    <xdr:cxnSp macro="">
      <xdr:nvCxnSpPr>
        <xdr:cNvPr id="127" name="直線コネクタ 126"/>
        <xdr:cNvCxnSpPr/>
      </xdr:nvCxnSpPr>
      <xdr:spPr>
        <a:xfrm flipV="1">
          <a:off x="2019300" y="9845694"/>
          <a:ext cx="889000" cy="1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7207</xdr:rowOff>
    </xdr:from>
    <xdr:to>
      <xdr:col>10</xdr:col>
      <xdr:colOff>114300</xdr:colOff>
      <xdr:row>58</xdr:row>
      <xdr:rowOff>12294</xdr:rowOff>
    </xdr:to>
    <xdr:cxnSp macro="">
      <xdr:nvCxnSpPr>
        <xdr:cNvPr id="130" name="直線コネクタ 129"/>
        <xdr:cNvCxnSpPr/>
      </xdr:nvCxnSpPr>
      <xdr:spPr>
        <a:xfrm>
          <a:off x="1130300" y="9951307"/>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47257</xdr:rowOff>
    </xdr:from>
    <xdr:to>
      <xdr:col>24</xdr:col>
      <xdr:colOff>114300</xdr:colOff>
      <xdr:row>57</xdr:row>
      <xdr:rowOff>148857</xdr:rowOff>
    </xdr:to>
    <xdr:sp macro="" textlink="">
      <xdr:nvSpPr>
        <xdr:cNvPr id="140" name="楕円 139"/>
        <xdr:cNvSpPr/>
      </xdr:nvSpPr>
      <xdr:spPr>
        <a:xfrm>
          <a:off x="4584700" y="98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25684</xdr:rowOff>
    </xdr:from>
    <xdr:ext cx="534377" cy="259045"/>
    <xdr:sp macro="" textlink="">
      <xdr:nvSpPr>
        <xdr:cNvPr id="141" name="総務費該当値テキスト"/>
        <xdr:cNvSpPr txBox="1"/>
      </xdr:nvSpPr>
      <xdr:spPr>
        <a:xfrm>
          <a:off x="4686300" y="97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59925</xdr:rowOff>
    </xdr:from>
    <xdr:to>
      <xdr:col>20</xdr:col>
      <xdr:colOff>38100</xdr:colOff>
      <xdr:row>57</xdr:row>
      <xdr:rowOff>161525</xdr:rowOff>
    </xdr:to>
    <xdr:sp macro="" textlink="">
      <xdr:nvSpPr>
        <xdr:cNvPr id="142" name="楕円 141"/>
        <xdr:cNvSpPr/>
      </xdr:nvSpPr>
      <xdr:spPr>
        <a:xfrm>
          <a:off x="3746500" y="98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152652</xdr:rowOff>
    </xdr:from>
    <xdr:ext cx="534377" cy="259045"/>
    <xdr:sp macro="" textlink="">
      <xdr:nvSpPr>
        <xdr:cNvPr id="143" name="テキスト ボックス 142"/>
        <xdr:cNvSpPr txBox="1"/>
      </xdr:nvSpPr>
      <xdr:spPr>
        <a:xfrm>
          <a:off x="3530111" y="99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22244</xdr:rowOff>
    </xdr:from>
    <xdr:to>
      <xdr:col>15</xdr:col>
      <xdr:colOff>101600</xdr:colOff>
      <xdr:row>57</xdr:row>
      <xdr:rowOff>123844</xdr:rowOff>
    </xdr:to>
    <xdr:sp macro="" textlink="">
      <xdr:nvSpPr>
        <xdr:cNvPr id="144" name="楕円 143"/>
        <xdr:cNvSpPr/>
      </xdr:nvSpPr>
      <xdr:spPr>
        <a:xfrm>
          <a:off x="2857500" y="97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114971</xdr:rowOff>
    </xdr:from>
    <xdr:ext cx="534377" cy="259045"/>
    <xdr:sp macro="" textlink="">
      <xdr:nvSpPr>
        <xdr:cNvPr id="145" name="テキスト ボックス 144"/>
        <xdr:cNvSpPr txBox="1"/>
      </xdr:nvSpPr>
      <xdr:spPr>
        <a:xfrm>
          <a:off x="2641111" y="988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132944</xdr:rowOff>
    </xdr:from>
    <xdr:to>
      <xdr:col>10</xdr:col>
      <xdr:colOff>165100</xdr:colOff>
      <xdr:row>58</xdr:row>
      <xdr:rowOff>63094</xdr:rowOff>
    </xdr:to>
    <xdr:sp macro="" textlink="">
      <xdr:nvSpPr>
        <xdr:cNvPr id="146" name="楕円 145"/>
        <xdr:cNvSpPr/>
      </xdr:nvSpPr>
      <xdr:spPr>
        <a:xfrm>
          <a:off x="1968500" y="99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54221</xdr:rowOff>
    </xdr:from>
    <xdr:ext cx="534377" cy="259045"/>
    <xdr:sp macro="" textlink="">
      <xdr:nvSpPr>
        <xdr:cNvPr id="147" name="テキスト ボックス 146"/>
        <xdr:cNvSpPr txBox="1"/>
      </xdr:nvSpPr>
      <xdr:spPr>
        <a:xfrm>
          <a:off x="1752111" y="99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127857</xdr:rowOff>
    </xdr:from>
    <xdr:to>
      <xdr:col>6</xdr:col>
      <xdr:colOff>38100</xdr:colOff>
      <xdr:row>58</xdr:row>
      <xdr:rowOff>58007</xdr:rowOff>
    </xdr:to>
    <xdr:sp macro="" textlink="">
      <xdr:nvSpPr>
        <xdr:cNvPr id="148" name="楕円 147"/>
        <xdr:cNvSpPr/>
      </xdr:nvSpPr>
      <xdr:spPr>
        <a:xfrm>
          <a:off x="1079500" y="99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49134</xdr:rowOff>
    </xdr:from>
    <xdr:ext cx="534377" cy="259045"/>
    <xdr:sp macro="" textlink="">
      <xdr:nvSpPr>
        <xdr:cNvPr id="149" name="テキスト ボックス 148"/>
        <xdr:cNvSpPr txBox="1"/>
      </xdr:nvSpPr>
      <xdr:spPr>
        <a:xfrm>
          <a:off x="863111" y="99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150428</xdr:rowOff>
    </xdr:to>
    <xdr:cxnSp macro="">
      <xdr:nvCxnSpPr>
        <xdr:cNvPr id="181" name="直線コネクタ 180"/>
        <xdr:cNvCxnSpPr/>
      </xdr:nvCxnSpPr>
      <xdr:spPr>
        <a:xfrm>
          <a:off x="3797300" y="13060401"/>
          <a:ext cx="838200" cy="1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30201</xdr:rowOff>
    </xdr:from>
    <xdr:to>
      <xdr:col>19</xdr:col>
      <xdr:colOff>177800</xdr:colOff>
      <xdr:row>77</xdr:row>
      <xdr:rowOff>69552</xdr:rowOff>
    </xdr:to>
    <xdr:cxnSp macro="">
      <xdr:nvCxnSpPr>
        <xdr:cNvPr id="184" name="直線コネクタ 183"/>
        <xdr:cNvCxnSpPr/>
      </xdr:nvCxnSpPr>
      <xdr:spPr>
        <a:xfrm flipV="1">
          <a:off x="2908300" y="13060401"/>
          <a:ext cx="889000" cy="2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69552</xdr:rowOff>
    </xdr:from>
    <xdr:to>
      <xdr:col>15</xdr:col>
      <xdr:colOff>50800</xdr:colOff>
      <xdr:row>77</xdr:row>
      <xdr:rowOff>139945</xdr:rowOff>
    </xdr:to>
    <xdr:cxnSp macro="">
      <xdr:nvCxnSpPr>
        <xdr:cNvPr id="187" name="直線コネクタ 186"/>
        <xdr:cNvCxnSpPr/>
      </xdr:nvCxnSpPr>
      <xdr:spPr>
        <a:xfrm flipV="1">
          <a:off x="2019300" y="13271202"/>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139945</xdr:rowOff>
    </xdr:from>
    <xdr:to>
      <xdr:col>10</xdr:col>
      <xdr:colOff>114300</xdr:colOff>
      <xdr:row>78</xdr:row>
      <xdr:rowOff>152763</xdr:rowOff>
    </xdr:to>
    <xdr:cxnSp macro="">
      <xdr:nvCxnSpPr>
        <xdr:cNvPr id="190" name="直線コネクタ 189"/>
        <xdr:cNvCxnSpPr/>
      </xdr:nvCxnSpPr>
      <xdr:spPr>
        <a:xfrm flipV="1">
          <a:off x="1130300" y="13341595"/>
          <a:ext cx="889000" cy="18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99628</xdr:rowOff>
    </xdr:from>
    <xdr:to>
      <xdr:col>24</xdr:col>
      <xdr:colOff>114300</xdr:colOff>
      <xdr:row>77</xdr:row>
      <xdr:rowOff>29778</xdr:rowOff>
    </xdr:to>
    <xdr:sp macro="" textlink="">
      <xdr:nvSpPr>
        <xdr:cNvPr id="200" name="楕円 199"/>
        <xdr:cNvSpPr/>
      </xdr:nvSpPr>
      <xdr:spPr>
        <a:xfrm>
          <a:off x="4584700" y="131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78055</xdr:rowOff>
    </xdr:from>
    <xdr:ext cx="599010" cy="259045"/>
    <xdr:sp macro="" textlink="">
      <xdr:nvSpPr>
        <xdr:cNvPr id="201" name="民生費該当値テキスト"/>
        <xdr:cNvSpPr txBox="1"/>
      </xdr:nvSpPr>
      <xdr:spPr>
        <a:xfrm>
          <a:off x="4686300" y="1310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150851</xdr:rowOff>
    </xdr:from>
    <xdr:to>
      <xdr:col>20</xdr:col>
      <xdr:colOff>38100</xdr:colOff>
      <xdr:row>76</xdr:row>
      <xdr:rowOff>81001</xdr:rowOff>
    </xdr:to>
    <xdr:sp macro="" textlink="">
      <xdr:nvSpPr>
        <xdr:cNvPr id="202" name="楕円 201"/>
        <xdr:cNvSpPr/>
      </xdr:nvSpPr>
      <xdr:spPr>
        <a:xfrm>
          <a:off x="3746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72128</xdr:rowOff>
    </xdr:from>
    <xdr:ext cx="599010" cy="259045"/>
    <xdr:sp macro="" textlink="">
      <xdr:nvSpPr>
        <xdr:cNvPr id="203" name="テキスト ボックス 202"/>
        <xdr:cNvSpPr txBox="1"/>
      </xdr:nvSpPr>
      <xdr:spPr>
        <a:xfrm>
          <a:off x="3497795" y="1310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18752</xdr:rowOff>
    </xdr:from>
    <xdr:to>
      <xdr:col>15</xdr:col>
      <xdr:colOff>101600</xdr:colOff>
      <xdr:row>77</xdr:row>
      <xdr:rowOff>120352</xdr:rowOff>
    </xdr:to>
    <xdr:sp macro="" textlink="">
      <xdr:nvSpPr>
        <xdr:cNvPr id="204" name="楕円 203"/>
        <xdr:cNvSpPr/>
      </xdr:nvSpPr>
      <xdr:spPr>
        <a:xfrm>
          <a:off x="2857500" y="132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111479</xdr:rowOff>
    </xdr:from>
    <xdr:ext cx="599010" cy="259045"/>
    <xdr:sp macro="" textlink="">
      <xdr:nvSpPr>
        <xdr:cNvPr id="205" name="テキスト ボックス 204"/>
        <xdr:cNvSpPr txBox="1"/>
      </xdr:nvSpPr>
      <xdr:spPr>
        <a:xfrm>
          <a:off x="2608795" y="1331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89145</xdr:rowOff>
    </xdr:from>
    <xdr:to>
      <xdr:col>10</xdr:col>
      <xdr:colOff>165100</xdr:colOff>
      <xdr:row>78</xdr:row>
      <xdr:rowOff>19295</xdr:rowOff>
    </xdr:to>
    <xdr:sp macro="" textlink="">
      <xdr:nvSpPr>
        <xdr:cNvPr id="206" name="楕円 205"/>
        <xdr:cNvSpPr/>
      </xdr:nvSpPr>
      <xdr:spPr>
        <a:xfrm>
          <a:off x="1968500" y="132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10422</xdr:rowOff>
    </xdr:from>
    <xdr:ext cx="599010" cy="259045"/>
    <xdr:sp macro="" textlink="">
      <xdr:nvSpPr>
        <xdr:cNvPr id="207" name="テキスト ボックス 206"/>
        <xdr:cNvSpPr txBox="1"/>
      </xdr:nvSpPr>
      <xdr:spPr>
        <a:xfrm>
          <a:off x="1719795" y="1338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101963</xdr:rowOff>
    </xdr:from>
    <xdr:to>
      <xdr:col>6</xdr:col>
      <xdr:colOff>38100</xdr:colOff>
      <xdr:row>79</xdr:row>
      <xdr:rowOff>32113</xdr:rowOff>
    </xdr:to>
    <xdr:sp macro="" textlink="">
      <xdr:nvSpPr>
        <xdr:cNvPr id="208" name="楕円 207"/>
        <xdr:cNvSpPr/>
      </xdr:nvSpPr>
      <xdr:spPr>
        <a:xfrm>
          <a:off x="1079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23240</xdr:rowOff>
    </xdr:from>
    <xdr:ext cx="599010" cy="259045"/>
    <xdr:sp macro="" textlink="">
      <xdr:nvSpPr>
        <xdr:cNvPr id="209" name="テキスト ボックス 208"/>
        <xdr:cNvSpPr txBox="1"/>
      </xdr:nvSpPr>
      <xdr:spPr>
        <a:xfrm>
          <a:off x="830795" y="1356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54935</xdr:rowOff>
    </xdr:from>
    <xdr:to>
      <xdr:col>24</xdr:col>
      <xdr:colOff>63500</xdr:colOff>
      <xdr:row>98</xdr:row>
      <xdr:rowOff>98414</xdr:rowOff>
    </xdr:to>
    <xdr:cxnSp macro="">
      <xdr:nvCxnSpPr>
        <xdr:cNvPr id="237" name="直線コネクタ 236"/>
        <xdr:cNvCxnSpPr/>
      </xdr:nvCxnSpPr>
      <xdr:spPr>
        <a:xfrm>
          <a:off x="3797300" y="16857035"/>
          <a:ext cx="8382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8"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35733</xdr:rowOff>
    </xdr:from>
    <xdr:to>
      <xdr:col>19</xdr:col>
      <xdr:colOff>177800</xdr:colOff>
      <xdr:row>98</xdr:row>
      <xdr:rowOff>54935</xdr:rowOff>
    </xdr:to>
    <xdr:cxnSp macro="">
      <xdr:nvCxnSpPr>
        <xdr:cNvPr id="240" name="直線コネクタ 239"/>
        <xdr:cNvCxnSpPr/>
      </xdr:nvCxnSpPr>
      <xdr:spPr>
        <a:xfrm>
          <a:off x="2908300" y="1683783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2" name="テキスト ボックス 241"/>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35733</xdr:rowOff>
    </xdr:from>
    <xdr:to>
      <xdr:col>15</xdr:col>
      <xdr:colOff>50800</xdr:colOff>
      <xdr:row>98</xdr:row>
      <xdr:rowOff>69337</xdr:rowOff>
    </xdr:to>
    <xdr:cxnSp macro="">
      <xdr:nvCxnSpPr>
        <xdr:cNvPr id="243" name="直線コネクタ 242"/>
        <xdr:cNvCxnSpPr/>
      </xdr:nvCxnSpPr>
      <xdr:spPr>
        <a:xfrm flipV="1">
          <a:off x="2019300" y="1683783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5" name="テキスト ボックス 244"/>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44236</xdr:rowOff>
    </xdr:from>
    <xdr:to>
      <xdr:col>10</xdr:col>
      <xdr:colOff>114300</xdr:colOff>
      <xdr:row>98</xdr:row>
      <xdr:rowOff>69337</xdr:rowOff>
    </xdr:to>
    <xdr:cxnSp macro="">
      <xdr:nvCxnSpPr>
        <xdr:cNvPr id="246" name="直線コネクタ 245"/>
        <xdr:cNvCxnSpPr/>
      </xdr:nvCxnSpPr>
      <xdr:spPr>
        <a:xfrm>
          <a:off x="1130300" y="16846336"/>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8" name="テキスト ボックス 247"/>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50" name="テキスト ボックス 249"/>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47614</xdr:rowOff>
    </xdr:from>
    <xdr:to>
      <xdr:col>24</xdr:col>
      <xdr:colOff>114300</xdr:colOff>
      <xdr:row>98</xdr:row>
      <xdr:rowOff>149214</xdr:rowOff>
    </xdr:to>
    <xdr:sp macro="" textlink="">
      <xdr:nvSpPr>
        <xdr:cNvPr id="256" name="楕円 255"/>
        <xdr:cNvSpPr/>
      </xdr:nvSpPr>
      <xdr:spPr>
        <a:xfrm>
          <a:off x="4584700" y="168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133991</xdr:rowOff>
    </xdr:from>
    <xdr:ext cx="534377" cy="259045"/>
    <xdr:sp macro="" textlink="">
      <xdr:nvSpPr>
        <xdr:cNvPr id="257" name="衛生費該当値テキスト"/>
        <xdr:cNvSpPr txBox="1"/>
      </xdr:nvSpPr>
      <xdr:spPr>
        <a:xfrm>
          <a:off x="4686300"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4135</xdr:rowOff>
    </xdr:from>
    <xdr:to>
      <xdr:col>20</xdr:col>
      <xdr:colOff>38100</xdr:colOff>
      <xdr:row>98</xdr:row>
      <xdr:rowOff>105735</xdr:rowOff>
    </xdr:to>
    <xdr:sp macro="" textlink="">
      <xdr:nvSpPr>
        <xdr:cNvPr id="258" name="楕円 257"/>
        <xdr:cNvSpPr/>
      </xdr:nvSpPr>
      <xdr:spPr>
        <a:xfrm>
          <a:off x="3746500" y="168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96862</xdr:rowOff>
    </xdr:from>
    <xdr:ext cx="534377" cy="259045"/>
    <xdr:sp macro="" textlink="">
      <xdr:nvSpPr>
        <xdr:cNvPr id="259" name="テキスト ボックス 258"/>
        <xdr:cNvSpPr txBox="1"/>
      </xdr:nvSpPr>
      <xdr:spPr>
        <a:xfrm>
          <a:off x="3530111" y="168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156383</xdr:rowOff>
    </xdr:from>
    <xdr:to>
      <xdr:col>15</xdr:col>
      <xdr:colOff>101600</xdr:colOff>
      <xdr:row>98</xdr:row>
      <xdr:rowOff>86533</xdr:rowOff>
    </xdr:to>
    <xdr:sp macro="" textlink="">
      <xdr:nvSpPr>
        <xdr:cNvPr id="260" name="楕円 259"/>
        <xdr:cNvSpPr/>
      </xdr:nvSpPr>
      <xdr:spPr>
        <a:xfrm>
          <a:off x="2857500" y="167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77660</xdr:rowOff>
    </xdr:from>
    <xdr:ext cx="534377" cy="259045"/>
    <xdr:sp macro="" textlink="">
      <xdr:nvSpPr>
        <xdr:cNvPr id="261" name="テキスト ボックス 260"/>
        <xdr:cNvSpPr txBox="1"/>
      </xdr:nvSpPr>
      <xdr:spPr>
        <a:xfrm>
          <a:off x="2641111" y="168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18537</xdr:rowOff>
    </xdr:from>
    <xdr:to>
      <xdr:col>10</xdr:col>
      <xdr:colOff>165100</xdr:colOff>
      <xdr:row>98</xdr:row>
      <xdr:rowOff>120137</xdr:rowOff>
    </xdr:to>
    <xdr:sp macro="" textlink="">
      <xdr:nvSpPr>
        <xdr:cNvPr id="262" name="楕円 261"/>
        <xdr:cNvSpPr/>
      </xdr:nvSpPr>
      <xdr:spPr>
        <a:xfrm>
          <a:off x="1968500" y="168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111264</xdr:rowOff>
    </xdr:from>
    <xdr:ext cx="534377" cy="259045"/>
    <xdr:sp macro="" textlink="">
      <xdr:nvSpPr>
        <xdr:cNvPr id="263" name="テキスト ボックス 262"/>
        <xdr:cNvSpPr txBox="1"/>
      </xdr:nvSpPr>
      <xdr:spPr>
        <a:xfrm>
          <a:off x="1752111" y="169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164886</xdr:rowOff>
    </xdr:from>
    <xdr:to>
      <xdr:col>6</xdr:col>
      <xdr:colOff>38100</xdr:colOff>
      <xdr:row>98</xdr:row>
      <xdr:rowOff>95036</xdr:rowOff>
    </xdr:to>
    <xdr:sp macro="" textlink="">
      <xdr:nvSpPr>
        <xdr:cNvPr id="264" name="楕円 263"/>
        <xdr:cNvSpPr/>
      </xdr:nvSpPr>
      <xdr:spPr>
        <a:xfrm>
          <a:off x="1079500" y="167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86163</xdr:rowOff>
    </xdr:from>
    <xdr:ext cx="534377" cy="259045"/>
    <xdr:sp macro="" textlink="">
      <xdr:nvSpPr>
        <xdr:cNvPr id="265" name="テキスト ボックス 264"/>
        <xdr:cNvSpPr txBox="1"/>
      </xdr:nvSpPr>
      <xdr:spPr>
        <a:xfrm>
          <a:off x="863111" y="168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65177</xdr:rowOff>
    </xdr:from>
    <xdr:to>
      <xdr:col>55</xdr:col>
      <xdr:colOff>0</xdr:colOff>
      <xdr:row>38</xdr:row>
      <xdr:rowOff>68605</xdr:rowOff>
    </xdr:to>
    <xdr:cxnSp macro="">
      <xdr:nvCxnSpPr>
        <xdr:cNvPr id="292" name="直線コネクタ 291"/>
        <xdr:cNvCxnSpPr/>
      </xdr:nvCxnSpPr>
      <xdr:spPr>
        <a:xfrm flipV="1">
          <a:off x="9639300" y="6580277"/>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3"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58547</xdr:rowOff>
    </xdr:from>
    <xdr:to>
      <xdr:col>50</xdr:col>
      <xdr:colOff>114300</xdr:colOff>
      <xdr:row>38</xdr:row>
      <xdr:rowOff>68605</xdr:rowOff>
    </xdr:to>
    <xdr:cxnSp macro="">
      <xdr:nvCxnSpPr>
        <xdr:cNvPr id="295" name="直線コネクタ 294"/>
        <xdr:cNvCxnSpPr/>
      </xdr:nvCxnSpPr>
      <xdr:spPr>
        <a:xfrm>
          <a:off x="8750300" y="657364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7" name="テキスト ボックス 296"/>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42545</xdr:rowOff>
    </xdr:from>
    <xdr:to>
      <xdr:col>45</xdr:col>
      <xdr:colOff>177800</xdr:colOff>
      <xdr:row>38</xdr:row>
      <xdr:rowOff>58547</xdr:rowOff>
    </xdr:to>
    <xdr:cxnSp macro="">
      <xdr:nvCxnSpPr>
        <xdr:cNvPr id="298" name="直線コネクタ 297"/>
        <xdr:cNvCxnSpPr/>
      </xdr:nvCxnSpPr>
      <xdr:spPr>
        <a:xfrm>
          <a:off x="7861300" y="65576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23343</xdr:rowOff>
    </xdr:from>
    <xdr:to>
      <xdr:col>41</xdr:col>
      <xdr:colOff>50800</xdr:colOff>
      <xdr:row>38</xdr:row>
      <xdr:rowOff>42545</xdr:rowOff>
    </xdr:to>
    <xdr:cxnSp macro="">
      <xdr:nvCxnSpPr>
        <xdr:cNvPr id="301" name="直線コネクタ 300"/>
        <xdr:cNvCxnSpPr/>
      </xdr:nvCxnSpPr>
      <xdr:spPr>
        <a:xfrm>
          <a:off x="6972300" y="653844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14377</xdr:rowOff>
    </xdr:from>
    <xdr:to>
      <xdr:col>55</xdr:col>
      <xdr:colOff>50800</xdr:colOff>
      <xdr:row>38</xdr:row>
      <xdr:rowOff>115977</xdr:rowOff>
    </xdr:to>
    <xdr:sp macro="" textlink="">
      <xdr:nvSpPr>
        <xdr:cNvPr id="311" name="楕円 310"/>
        <xdr:cNvSpPr/>
      </xdr:nvSpPr>
      <xdr:spPr>
        <a:xfrm>
          <a:off x="104267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100753</xdr:rowOff>
    </xdr:from>
    <xdr:ext cx="378565" cy="259045"/>
    <xdr:sp macro="" textlink="">
      <xdr:nvSpPr>
        <xdr:cNvPr id="312" name="労働費該当値テキスト"/>
        <xdr:cNvSpPr txBox="1"/>
      </xdr:nvSpPr>
      <xdr:spPr>
        <a:xfrm>
          <a:off x="10528300" y="644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17805</xdr:rowOff>
    </xdr:from>
    <xdr:to>
      <xdr:col>50</xdr:col>
      <xdr:colOff>165100</xdr:colOff>
      <xdr:row>38</xdr:row>
      <xdr:rowOff>119405</xdr:rowOff>
    </xdr:to>
    <xdr:sp macro="" textlink="">
      <xdr:nvSpPr>
        <xdr:cNvPr id="313" name="楕円 312"/>
        <xdr:cNvSpPr/>
      </xdr:nvSpPr>
      <xdr:spPr>
        <a:xfrm>
          <a:off x="9588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110532</xdr:rowOff>
    </xdr:from>
    <xdr:ext cx="378565" cy="259045"/>
    <xdr:sp macro="" textlink="">
      <xdr:nvSpPr>
        <xdr:cNvPr id="314" name="テキスト ボックス 313"/>
        <xdr:cNvSpPr txBox="1"/>
      </xdr:nvSpPr>
      <xdr:spPr>
        <a:xfrm>
          <a:off x="9450017" y="6625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xdr:rowOff>
    </xdr:from>
    <xdr:to>
      <xdr:col>46</xdr:col>
      <xdr:colOff>38100</xdr:colOff>
      <xdr:row>38</xdr:row>
      <xdr:rowOff>109347</xdr:rowOff>
    </xdr:to>
    <xdr:sp macro="" textlink="">
      <xdr:nvSpPr>
        <xdr:cNvPr id="315" name="楕円 314"/>
        <xdr:cNvSpPr/>
      </xdr:nvSpPr>
      <xdr:spPr>
        <a:xfrm>
          <a:off x="8699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100474</xdr:rowOff>
    </xdr:from>
    <xdr:ext cx="378565" cy="259045"/>
    <xdr:sp macro="" textlink="">
      <xdr:nvSpPr>
        <xdr:cNvPr id="316" name="テキスト ボックス 315"/>
        <xdr:cNvSpPr txBox="1"/>
      </xdr:nvSpPr>
      <xdr:spPr>
        <a:xfrm>
          <a:off x="8561017" y="661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163195</xdr:rowOff>
    </xdr:from>
    <xdr:to>
      <xdr:col>41</xdr:col>
      <xdr:colOff>101600</xdr:colOff>
      <xdr:row>38</xdr:row>
      <xdr:rowOff>93345</xdr:rowOff>
    </xdr:to>
    <xdr:sp macro="" textlink="">
      <xdr:nvSpPr>
        <xdr:cNvPr id="317" name="楕円 316"/>
        <xdr:cNvSpPr/>
      </xdr:nvSpPr>
      <xdr:spPr>
        <a:xfrm>
          <a:off x="7810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84472</xdr:rowOff>
    </xdr:from>
    <xdr:ext cx="378565" cy="259045"/>
    <xdr:sp macro="" textlink="">
      <xdr:nvSpPr>
        <xdr:cNvPr id="318" name="テキスト ボックス 317"/>
        <xdr:cNvSpPr txBox="1"/>
      </xdr:nvSpPr>
      <xdr:spPr>
        <a:xfrm>
          <a:off x="7672017" y="659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143993</xdr:rowOff>
    </xdr:from>
    <xdr:to>
      <xdr:col>36</xdr:col>
      <xdr:colOff>165100</xdr:colOff>
      <xdr:row>38</xdr:row>
      <xdr:rowOff>74143</xdr:rowOff>
    </xdr:to>
    <xdr:sp macro="" textlink="">
      <xdr:nvSpPr>
        <xdr:cNvPr id="319" name="楕円 318"/>
        <xdr:cNvSpPr/>
      </xdr:nvSpPr>
      <xdr:spPr>
        <a:xfrm>
          <a:off x="6921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65270</xdr:rowOff>
    </xdr:from>
    <xdr:ext cx="378565" cy="259045"/>
    <xdr:sp macro="" textlink="">
      <xdr:nvSpPr>
        <xdr:cNvPr id="320" name="テキスト ボックス 319"/>
        <xdr:cNvSpPr txBox="1"/>
      </xdr:nvSpPr>
      <xdr:spPr>
        <a:xfrm>
          <a:off x="6783017" y="658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127996</xdr:rowOff>
    </xdr:from>
    <xdr:to>
      <xdr:col>55</xdr:col>
      <xdr:colOff>0</xdr:colOff>
      <xdr:row>58</xdr:row>
      <xdr:rowOff>128270</xdr:rowOff>
    </xdr:to>
    <xdr:cxnSp macro="">
      <xdr:nvCxnSpPr>
        <xdr:cNvPr id="347" name="直線コネクタ 346"/>
        <xdr:cNvCxnSpPr/>
      </xdr:nvCxnSpPr>
      <xdr:spPr>
        <a:xfrm>
          <a:off x="9639300" y="1007209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8"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127127</xdr:rowOff>
    </xdr:from>
    <xdr:to>
      <xdr:col>50</xdr:col>
      <xdr:colOff>114300</xdr:colOff>
      <xdr:row>58</xdr:row>
      <xdr:rowOff>127996</xdr:rowOff>
    </xdr:to>
    <xdr:cxnSp macro="">
      <xdr:nvCxnSpPr>
        <xdr:cNvPr id="350" name="直線コネクタ 349"/>
        <xdr:cNvCxnSpPr/>
      </xdr:nvCxnSpPr>
      <xdr:spPr>
        <a:xfrm>
          <a:off x="8750300" y="1007122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2" name="テキスト ボックス 351"/>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123789</xdr:rowOff>
    </xdr:from>
    <xdr:to>
      <xdr:col>45</xdr:col>
      <xdr:colOff>177800</xdr:colOff>
      <xdr:row>58</xdr:row>
      <xdr:rowOff>127127</xdr:rowOff>
    </xdr:to>
    <xdr:cxnSp macro="">
      <xdr:nvCxnSpPr>
        <xdr:cNvPr id="353" name="直線コネクタ 352"/>
        <xdr:cNvCxnSpPr/>
      </xdr:nvCxnSpPr>
      <xdr:spPr>
        <a:xfrm>
          <a:off x="7861300" y="1006788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5" name="テキスト ボックス 354"/>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123789</xdr:rowOff>
    </xdr:from>
    <xdr:to>
      <xdr:col>41</xdr:col>
      <xdr:colOff>50800</xdr:colOff>
      <xdr:row>58</xdr:row>
      <xdr:rowOff>128041</xdr:rowOff>
    </xdr:to>
    <xdr:cxnSp macro="">
      <xdr:nvCxnSpPr>
        <xdr:cNvPr id="356" name="直線コネクタ 355"/>
        <xdr:cNvCxnSpPr/>
      </xdr:nvCxnSpPr>
      <xdr:spPr>
        <a:xfrm flipV="1">
          <a:off x="6972300" y="10067889"/>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8" name="テキスト ボックス 357"/>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0" name="テキスト ボックス 359"/>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77470</xdr:rowOff>
    </xdr:from>
    <xdr:to>
      <xdr:col>55</xdr:col>
      <xdr:colOff>50800</xdr:colOff>
      <xdr:row>59</xdr:row>
      <xdr:rowOff>7620</xdr:rowOff>
    </xdr:to>
    <xdr:sp macro="" textlink="">
      <xdr:nvSpPr>
        <xdr:cNvPr id="366" name="楕円 365"/>
        <xdr:cNvSpPr/>
      </xdr:nvSpPr>
      <xdr:spPr>
        <a:xfrm>
          <a:off x="104267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163847</xdr:rowOff>
    </xdr:from>
    <xdr:ext cx="378565" cy="259045"/>
    <xdr:sp macro="" textlink="">
      <xdr:nvSpPr>
        <xdr:cNvPr id="367" name="農林水産業費該当値テキスト"/>
        <xdr:cNvSpPr txBox="1"/>
      </xdr:nvSpPr>
      <xdr:spPr>
        <a:xfrm>
          <a:off x="10528300" y="9936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77196</xdr:rowOff>
    </xdr:from>
    <xdr:to>
      <xdr:col>50</xdr:col>
      <xdr:colOff>165100</xdr:colOff>
      <xdr:row>59</xdr:row>
      <xdr:rowOff>7346</xdr:rowOff>
    </xdr:to>
    <xdr:sp macro="" textlink="">
      <xdr:nvSpPr>
        <xdr:cNvPr id="368" name="楕円 367"/>
        <xdr:cNvSpPr/>
      </xdr:nvSpPr>
      <xdr:spPr>
        <a:xfrm>
          <a:off x="9588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169923</xdr:rowOff>
    </xdr:from>
    <xdr:ext cx="378565" cy="259045"/>
    <xdr:sp macro="" textlink="">
      <xdr:nvSpPr>
        <xdr:cNvPr id="369" name="テキスト ボックス 368"/>
        <xdr:cNvSpPr txBox="1"/>
      </xdr:nvSpPr>
      <xdr:spPr>
        <a:xfrm>
          <a:off x="9450017" y="10114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76327</xdr:rowOff>
    </xdr:from>
    <xdr:to>
      <xdr:col>46</xdr:col>
      <xdr:colOff>38100</xdr:colOff>
      <xdr:row>59</xdr:row>
      <xdr:rowOff>6477</xdr:rowOff>
    </xdr:to>
    <xdr:sp macro="" textlink="">
      <xdr:nvSpPr>
        <xdr:cNvPr id="370" name="楕円 369"/>
        <xdr:cNvSpPr/>
      </xdr:nvSpPr>
      <xdr:spPr>
        <a:xfrm>
          <a:off x="8699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169054</xdr:rowOff>
    </xdr:from>
    <xdr:ext cx="378565" cy="259045"/>
    <xdr:sp macro="" textlink="">
      <xdr:nvSpPr>
        <xdr:cNvPr id="371" name="テキスト ボックス 370"/>
        <xdr:cNvSpPr txBox="1"/>
      </xdr:nvSpPr>
      <xdr:spPr>
        <a:xfrm>
          <a:off x="8561017" y="1011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72989</xdr:rowOff>
    </xdr:from>
    <xdr:to>
      <xdr:col>41</xdr:col>
      <xdr:colOff>101600</xdr:colOff>
      <xdr:row>59</xdr:row>
      <xdr:rowOff>3139</xdr:rowOff>
    </xdr:to>
    <xdr:sp macro="" textlink="">
      <xdr:nvSpPr>
        <xdr:cNvPr id="372" name="楕円 371"/>
        <xdr:cNvSpPr/>
      </xdr:nvSpPr>
      <xdr:spPr>
        <a:xfrm>
          <a:off x="7810500" y="100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165716</xdr:rowOff>
    </xdr:from>
    <xdr:ext cx="378565" cy="259045"/>
    <xdr:sp macro="" textlink="">
      <xdr:nvSpPr>
        <xdr:cNvPr id="373" name="テキスト ボックス 372"/>
        <xdr:cNvSpPr txBox="1"/>
      </xdr:nvSpPr>
      <xdr:spPr>
        <a:xfrm>
          <a:off x="7672017" y="10109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77241</xdr:rowOff>
    </xdr:from>
    <xdr:to>
      <xdr:col>36</xdr:col>
      <xdr:colOff>165100</xdr:colOff>
      <xdr:row>59</xdr:row>
      <xdr:rowOff>7391</xdr:rowOff>
    </xdr:to>
    <xdr:sp macro="" textlink="">
      <xdr:nvSpPr>
        <xdr:cNvPr id="374" name="楕円 373"/>
        <xdr:cNvSpPr/>
      </xdr:nvSpPr>
      <xdr:spPr>
        <a:xfrm>
          <a:off x="6921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169968</xdr:rowOff>
    </xdr:from>
    <xdr:ext cx="378565" cy="259045"/>
    <xdr:sp macro="" textlink="">
      <xdr:nvSpPr>
        <xdr:cNvPr id="375" name="テキスト ボックス 374"/>
        <xdr:cNvSpPr txBox="1"/>
      </xdr:nvSpPr>
      <xdr:spPr>
        <a:xfrm>
          <a:off x="6783017" y="10114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5245</xdr:rowOff>
    </xdr:from>
    <xdr:to>
      <xdr:col>55</xdr:col>
      <xdr:colOff>0</xdr:colOff>
      <xdr:row>79</xdr:row>
      <xdr:rowOff>6065</xdr:rowOff>
    </xdr:to>
    <xdr:cxnSp macro="">
      <xdr:nvCxnSpPr>
        <xdr:cNvPr id="404" name="直線コネクタ 403"/>
        <xdr:cNvCxnSpPr/>
      </xdr:nvCxnSpPr>
      <xdr:spPr>
        <a:xfrm>
          <a:off x="9639300" y="13549795"/>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163588</xdr:rowOff>
    </xdr:from>
    <xdr:to>
      <xdr:col>50</xdr:col>
      <xdr:colOff>114300</xdr:colOff>
      <xdr:row>79</xdr:row>
      <xdr:rowOff>5245</xdr:rowOff>
    </xdr:to>
    <xdr:cxnSp macro="">
      <xdr:nvCxnSpPr>
        <xdr:cNvPr id="407" name="直線コネクタ 406"/>
        <xdr:cNvCxnSpPr/>
      </xdr:nvCxnSpPr>
      <xdr:spPr>
        <a:xfrm>
          <a:off x="8750300" y="13536688"/>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163588</xdr:rowOff>
    </xdr:from>
    <xdr:to>
      <xdr:col>45</xdr:col>
      <xdr:colOff>177800</xdr:colOff>
      <xdr:row>79</xdr:row>
      <xdr:rowOff>20162</xdr:rowOff>
    </xdr:to>
    <xdr:cxnSp macro="">
      <xdr:nvCxnSpPr>
        <xdr:cNvPr id="410" name="直線コネクタ 409"/>
        <xdr:cNvCxnSpPr/>
      </xdr:nvCxnSpPr>
      <xdr:spPr>
        <a:xfrm flipV="1">
          <a:off x="7861300" y="13536688"/>
          <a:ext cx="889000" cy="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20162</xdr:rowOff>
    </xdr:from>
    <xdr:to>
      <xdr:col>41</xdr:col>
      <xdr:colOff>50800</xdr:colOff>
      <xdr:row>79</xdr:row>
      <xdr:rowOff>21171</xdr:rowOff>
    </xdr:to>
    <xdr:cxnSp macro="">
      <xdr:nvCxnSpPr>
        <xdr:cNvPr id="413" name="直線コネクタ 412"/>
        <xdr:cNvCxnSpPr/>
      </xdr:nvCxnSpPr>
      <xdr:spPr>
        <a:xfrm flipV="1">
          <a:off x="6972300" y="1356471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126715</xdr:rowOff>
    </xdr:from>
    <xdr:to>
      <xdr:col>55</xdr:col>
      <xdr:colOff>50800</xdr:colOff>
      <xdr:row>79</xdr:row>
      <xdr:rowOff>56865</xdr:rowOff>
    </xdr:to>
    <xdr:sp macro="" textlink="">
      <xdr:nvSpPr>
        <xdr:cNvPr id="423" name="楕円 422"/>
        <xdr:cNvSpPr/>
      </xdr:nvSpPr>
      <xdr:spPr>
        <a:xfrm>
          <a:off x="10426700" y="134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41642</xdr:rowOff>
    </xdr:from>
    <xdr:ext cx="469744" cy="259045"/>
    <xdr:sp macro="" textlink="">
      <xdr:nvSpPr>
        <xdr:cNvPr id="424" name="商工費該当値テキスト"/>
        <xdr:cNvSpPr txBox="1"/>
      </xdr:nvSpPr>
      <xdr:spPr>
        <a:xfrm>
          <a:off x="10528300" y="1341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125895</xdr:rowOff>
    </xdr:from>
    <xdr:to>
      <xdr:col>50</xdr:col>
      <xdr:colOff>165100</xdr:colOff>
      <xdr:row>79</xdr:row>
      <xdr:rowOff>56045</xdr:rowOff>
    </xdr:to>
    <xdr:sp macro="" textlink="">
      <xdr:nvSpPr>
        <xdr:cNvPr id="425" name="楕円 424"/>
        <xdr:cNvSpPr/>
      </xdr:nvSpPr>
      <xdr:spPr>
        <a:xfrm>
          <a:off x="9588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47172</xdr:rowOff>
    </xdr:from>
    <xdr:ext cx="469744" cy="259045"/>
    <xdr:sp macro="" textlink="">
      <xdr:nvSpPr>
        <xdr:cNvPr id="426" name="テキスト ボックス 425"/>
        <xdr:cNvSpPr txBox="1"/>
      </xdr:nvSpPr>
      <xdr:spPr>
        <a:xfrm>
          <a:off x="9404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112788</xdr:rowOff>
    </xdr:from>
    <xdr:to>
      <xdr:col>46</xdr:col>
      <xdr:colOff>38100</xdr:colOff>
      <xdr:row>79</xdr:row>
      <xdr:rowOff>42938</xdr:rowOff>
    </xdr:to>
    <xdr:sp macro="" textlink="">
      <xdr:nvSpPr>
        <xdr:cNvPr id="427" name="楕円 426"/>
        <xdr:cNvSpPr/>
      </xdr:nvSpPr>
      <xdr:spPr>
        <a:xfrm>
          <a:off x="8699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34065</xdr:rowOff>
    </xdr:from>
    <xdr:ext cx="469744" cy="259045"/>
    <xdr:sp macro="" textlink="">
      <xdr:nvSpPr>
        <xdr:cNvPr id="428" name="テキスト ボックス 427"/>
        <xdr:cNvSpPr txBox="1"/>
      </xdr:nvSpPr>
      <xdr:spPr>
        <a:xfrm>
          <a:off x="8515428"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140812</xdr:rowOff>
    </xdr:from>
    <xdr:to>
      <xdr:col>41</xdr:col>
      <xdr:colOff>101600</xdr:colOff>
      <xdr:row>79</xdr:row>
      <xdr:rowOff>70962</xdr:rowOff>
    </xdr:to>
    <xdr:sp macro="" textlink="">
      <xdr:nvSpPr>
        <xdr:cNvPr id="429" name="楕円 428"/>
        <xdr:cNvSpPr/>
      </xdr:nvSpPr>
      <xdr:spPr>
        <a:xfrm>
          <a:off x="7810500" y="135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62089</xdr:rowOff>
    </xdr:from>
    <xdr:ext cx="469744" cy="259045"/>
    <xdr:sp macro="" textlink="">
      <xdr:nvSpPr>
        <xdr:cNvPr id="430" name="テキスト ボックス 429"/>
        <xdr:cNvSpPr txBox="1"/>
      </xdr:nvSpPr>
      <xdr:spPr>
        <a:xfrm>
          <a:off x="7626428" y="136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141821</xdr:rowOff>
    </xdr:from>
    <xdr:to>
      <xdr:col>36</xdr:col>
      <xdr:colOff>165100</xdr:colOff>
      <xdr:row>79</xdr:row>
      <xdr:rowOff>71971</xdr:rowOff>
    </xdr:to>
    <xdr:sp macro="" textlink="">
      <xdr:nvSpPr>
        <xdr:cNvPr id="431" name="楕円 430"/>
        <xdr:cNvSpPr/>
      </xdr:nvSpPr>
      <xdr:spPr>
        <a:xfrm>
          <a:off x="6921500" y="13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63098</xdr:rowOff>
    </xdr:from>
    <xdr:ext cx="469744" cy="259045"/>
    <xdr:sp macro="" textlink="">
      <xdr:nvSpPr>
        <xdr:cNvPr id="432" name="テキスト ボックス 431"/>
        <xdr:cNvSpPr txBox="1"/>
      </xdr:nvSpPr>
      <xdr:spPr>
        <a:xfrm>
          <a:off x="6737428" y="13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41250</xdr:rowOff>
    </xdr:from>
    <xdr:to>
      <xdr:col>55</xdr:col>
      <xdr:colOff>0</xdr:colOff>
      <xdr:row>97</xdr:row>
      <xdr:rowOff>85903</xdr:rowOff>
    </xdr:to>
    <xdr:cxnSp macro="">
      <xdr:nvCxnSpPr>
        <xdr:cNvPr id="462" name="直線コネクタ 461"/>
        <xdr:cNvCxnSpPr/>
      </xdr:nvCxnSpPr>
      <xdr:spPr>
        <a:xfrm flipV="1">
          <a:off x="9639300" y="16671900"/>
          <a:ext cx="8382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3"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54738</xdr:rowOff>
    </xdr:from>
    <xdr:to>
      <xdr:col>50</xdr:col>
      <xdr:colOff>114300</xdr:colOff>
      <xdr:row>97</xdr:row>
      <xdr:rowOff>85903</xdr:rowOff>
    </xdr:to>
    <xdr:cxnSp macro="">
      <xdr:nvCxnSpPr>
        <xdr:cNvPr id="465" name="直線コネクタ 464"/>
        <xdr:cNvCxnSpPr/>
      </xdr:nvCxnSpPr>
      <xdr:spPr>
        <a:xfrm>
          <a:off x="8750300" y="1668538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26124</xdr:rowOff>
    </xdr:from>
    <xdr:to>
      <xdr:col>45</xdr:col>
      <xdr:colOff>177800</xdr:colOff>
      <xdr:row>97</xdr:row>
      <xdr:rowOff>54738</xdr:rowOff>
    </xdr:to>
    <xdr:cxnSp macro="">
      <xdr:nvCxnSpPr>
        <xdr:cNvPr id="468" name="直線コネクタ 467"/>
        <xdr:cNvCxnSpPr/>
      </xdr:nvCxnSpPr>
      <xdr:spPr>
        <a:xfrm>
          <a:off x="7861300" y="16656774"/>
          <a:ext cx="889000" cy="2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79997</xdr:rowOff>
    </xdr:from>
    <xdr:to>
      <xdr:col>41</xdr:col>
      <xdr:colOff>50800</xdr:colOff>
      <xdr:row>97</xdr:row>
      <xdr:rowOff>26124</xdr:rowOff>
    </xdr:to>
    <xdr:cxnSp macro="">
      <xdr:nvCxnSpPr>
        <xdr:cNvPr id="471" name="直線コネクタ 470"/>
        <xdr:cNvCxnSpPr/>
      </xdr:nvCxnSpPr>
      <xdr:spPr>
        <a:xfrm>
          <a:off x="6972300" y="16539197"/>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5" name="テキスト ボックス 474"/>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161900</xdr:rowOff>
    </xdr:from>
    <xdr:to>
      <xdr:col>55</xdr:col>
      <xdr:colOff>50800</xdr:colOff>
      <xdr:row>97</xdr:row>
      <xdr:rowOff>92050</xdr:rowOff>
    </xdr:to>
    <xdr:sp macro="" textlink="">
      <xdr:nvSpPr>
        <xdr:cNvPr id="481" name="楕円 480"/>
        <xdr:cNvSpPr/>
      </xdr:nvSpPr>
      <xdr:spPr>
        <a:xfrm>
          <a:off x="104267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140327</xdr:rowOff>
    </xdr:from>
    <xdr:ext cx="534377" cy="259045"/>
    <xdr:sp macro="" textlink="">
      <xdr:nvSpPr>
        <xdr:cNvPr id="482" name="土木費該当値テキスト"/>
        <xdr:cNvSpPr txBox="1"/>
      </xdr:nvSpPr>
      <xdr:spPr>
        <a:xfrm>
          <a:off x="10528300" y="1659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35103</xdr:rowOff>
    </xdr:from>
    <xdr:to>
      <xdr:col>50</xdr:col>
      <xdr:colOff>165100</xdr:colOff>
      <xdr:row>97</xdr:row>
      <xdr:rowOff>136703</xdr:rowOff>
    </xdr:to>
    <xdr:sp macro="" textlink="">
      <xdr:nvSpPr>
        <xdr:cNvPr id="483" name="楕円 482"/>
        <xdr:cNvSpPr/>
      </xdr:nvSpPr>
      <xdr:spPr>
        <a:xfrm>
          <a:off x="9588500" y="166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127830</xdr:rowOff>
    </xdr:from>
    <xdr:ext cx="534377" cy="259045"/>
    <xdr:sp macro="" textlink="">
      <xdr:nvSpPr>
        <xdr:cNvPr id="484" name="テキスト ボックス 483"/>
        <xdr:cNvSpPr txBox="1"/>
      </xdr:nvSpPr>
      <xdr:spPr>
        <a:xfrm>
          <a:off x="9372111" y="167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3938</xdr:rowOff>
    </xdr:from>
    <xdr:to>
      <xdr:col>46</xdr:col>
      <xdr:colOff>38100</xdr:colOff>
      <xdr:row>97</xdr:row>
      <xdr:rowOff>105538</xdr:rowOff>
    </xdr:to>
    <xdr:sp macro="" textlink="">
      <xdr:nvSpPr>
        <xdr:cNvPr id="485" name="楕円 484"/>
        <xdr:cNvSpPr/>
      </xdr:nvSpPr>
      <xdr:spPr>
        <a:xfrm>
          <a:off x="8699500" y="16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96665</xdr:rowOff>
    </xdr:from>
    <xdr:ext cx="534377" cy="259045"/>
    <xdr:sp macro="" textlink="">
      <xdr:nvSpPr>
        <xdr:cNvPr id="486" name="テキスト ボックス 485"/>
        <xdr:cNvSpPr txBox="1"/>
      </xdr:nvSpPr>
      <xdr:spPr>
        <a:xfrm>
          <a:off x="8483111" y="167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146774</xdr:rowOff>
    </xdr:from>
    <xdr:to>
      <xdr:col>41</xdr:col>
      <xdr:colOff>101600</xdr:colOff>
      <xdr:row>97</xdr:row>
      <xdr:rowOff>76924</xdr:rowOff>
    </xdr:to>
    <xdr:sp macro="" textlink="">
      <xdr:nvSpPr>
        <xdr:cNvPr id="487" name="楕円 486"/>
        <xdr:cNvSpPr/>
      </xdr:nvSpPr>
      <xdr:spPr>
        <a:xfrm>
          <a:off x="7810500" y="166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68051</xdr:rowOff>
    </xdr:from>
    <xdr:ext cx="534377" cy="259045"/>
    <xdr:sp macro="" textlink="">
      <xdr:nvSpPr>
        <xdr:cNvPr id="488" name="テキスト ボックス 487"/>
        <xdr:cNvSpPr txBox="1"/>
      </xdr:nvSpPr>
      <xdr:spPr>
        <a:xfrm>
          <a:off x="7594111" y="166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29197</xdr:rowOff>
    </xdr:from>
    <xdr:to>
      <xdr:col>36</xdr:col>
      <xdr:colOff>165100</xdr:colOff>
      <xdr:row>96</xdr:row>
      <xdr:rowOff>130797</xdr:rowOff>
    </xdr:to>
    <xdr:sp macro="" textlink="">
      <xdr:nvSpPr>
        <xdr:cNvPr id="489" name="楕円 488"/>
        <xdr:cNvSpPr/>
      </xdr:nvSpPr>
      <xdr:spPr>
        <a:xfrm>
          <a:off x="6921500" y="16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147324</xdr:rowOff>
    </xdr:from>
    <xdr:ext cx="534377" cy="259045"/>
    <xdr:sp macro="" textlink="">
      <xdr:nvSpPr>
        <xdr:cNvPr id="490" name="テキスト ボックス 489"/>
        <xdr:cNvSpPr txBox="1"/>
      </xdr:nvSpPr>
      <xdr:spPr>
        <a:xfrm>
          <a:off x="6705111" y="162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143184</xdr:rowOff>
    </xdr:from>
    <xdr:to>
      <xdr:col>85</xdr:col>
      <xdr:colOff>126364</xdr:colOff>
      <xdr:row>37</xdr:row>
      <xdr:rowOff>145252</xdr:rowOff>
    </xdr:to>
    <xdr:cxnSp macro="">
      <xdr:nvCxnSpPr>
        <xdr:cNvPr id="517" name="直線コネクタ 516"/>
        <xdr:cNvCxnSpPr/>
      </xdr:nvCxnSpPr>
      <xdr:spPr>
        <a:xfrm flipV="1">
          <a:off x="16317595" y="5286684"/>
          <a:ext cx="1269" cy="12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149079</xdr:rowOff>
    </xdr:from>
    <xdr:ext cx="469744" cy="259045"/>
    <xdr:sp macro="" textlink="">
      <xdr:nvSpPr>
        <xdr:cNvPr id="518" name="消防費最小値テキスト"/>
        <xdr:cNvSpPr txBox="1"/>
      </xdr:nvSpPr>
      <xdr:spPr>
        <a:xfrm>
          <a:off x="16370300" y="649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145252</xdr:rowOff>
    </xdr:from>
    <xdr:to>
      <xdr:col>86</xdr:col>
      <xdr:colOff>25400</xdr:colOff>
      <xdr:row>37</xdr:row>
      <xdr:rowOff>145252</xdr:rowOff>
    </xdr:to>
    <xdr:cxnSp macro="">
      <xdr:nvCxnSpPr>
        <xdr:cNvPr id="519" name="直線コネクタ 518"/>
        <xdr:cNvCxnSpPr/>
      </xdr:nvCxnSpPr>
      <xdr:spPr>
        <a:xfrm>
          <a:off x="16230600" y="648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89861</xdr:rowOff>
    </xdr:from>
    <xdr:ext cx="534377" cy="259045"/>
    <xdr:sp macro="" textlink="">
      <xdr:nvSpPr>
        <xdr:cNvPr id="520" name="消防費最大値テキスト"/>
        <xdr:cNvSpPr txBox="1"/>
      </xdr:nvSpPr>
      <xdr:spPr>
        <a:xfrm>
          <a:off x="16370300" y="506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143184</xdr:rowOff>
    </xdr:from>
    <xdr:to>
      <xdr:col>86</xdr:col>
      <xdr:colOff>25400</xdr:colOff>
      <xdr:row>30</xdr:row>
      <xdr:rowOff>143184</xdr:rowOff>
    </xdr:to>
    <xdr:cxnSp macro="">
      <xdr:nvCxnSpPr>
        <xdr:cNvPr id="521" name="直線コネクタ 520"/>
        <xdr:cNvCxnSpPr/>
      </xdr:nvCxnSpPr>
      <xdr:spPr>
        <a:xfrm>
          <a:off x="16230600" y="528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165390</xdr:rowOff>
    </xdr:from>
    <xdr:to>
      <xdr:col>85</xdr:col>
      <xdr:colOff>127000</xdr:colOff>
      <xdr:row>37</xdr:row>
      <xdr:rowOff>61214</xdr:rowOff>
    </xdr:to>
    <xdr:cxnSp macro="">
      <xdr:nvCxnSpPr>
        <xdr:cNvPr id="522" name="直線コネクタ 521"/>
        <xdr:cNvCxnSpPr/>
      </xdr:nvCxnSpPr>
      <xdr:spPr>
        <a:xfrm flipV="1">
          <a:off x="15481300" y="6337590"/>
          <a:ext cx="8382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89788</xdr:rowOff>
    </xdr:from>
    <xdr:ext cx="534377" cy="259045"/>
    <xdr:sp macro="" textlink="">
      <xdr:nvSpPr>
        <xdr:cNvPr id="523" name="消防費平均値テキスト"/>
        <xdr:cNvSpPr txBox="1"/>
      </xdr:nvSpPr>
      <xdr:spPr>
        <a:xfrm>
          <a:off x="16370300" y="59190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66911</xdr:rowOff>
    </xdr:from>
    <xdr:to>
      <xdr:col>85</xdr:col>
      <xdr:colOff>177800</xdr:colOff>
      <xdr:row>35</xdr:row>
      <xdr:rowOff>168511</xdr:rowOff>
    </xdr:to>
    <xdr:sp macro="" textlink="">
      <xdr:nvSpPr>
        <xdr:cNvPr id="524" name="フローチャート: 判断 523"/>
        <xdr:cNvSpPr/>
      </xdr:nvSpPr>
      <xdr:spPr>
        <a:xfrm>
          <a:off x="16268700" y="606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61214</xdr:rowOff>
    </xdr:from>
    <xdr:to>
      <xdr:col>81</xdr:col>
      <xdr:colOff>50800</xdr:colOff>
      <xdr:row>37</xdr:row>
      <xdr:rowOff>69269</xdr:rowOff>
    </xdr:to>
    <xdr:cxnSp macro="">
      <xdr:nvCxnSpPr>
        <xdr:cNvPr id="525" name="直線コネクタ 524"/>
        <xdr:cNvCxnSpPr/>
      </xdr:nvCxnSpPr>
      <xdr:spPr>
        <a:xfrm flipV="1">
          <a:off x="14592300" y="6404864"/>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58964</xdr:rowOff>
    </xdr:from>
    <xdr:to>
      <xdr:col>81</xdr:col>
      <xdr:colOff>101600</xdr:colOff>
      <xdr:row>35</xdr:row>
      <xdr:rowOff>160564</xdr:rowOff>
    </xdr:to>
    <xdr:sp macro="" textlink="">
      <xdr:nvSpPr>
        <xdr:cNvPr id="526" name="フローチャート: 判断 525"/>
        <xdr:cNvSpPr/>
      </xdr:nvSpPr>
      <xdr:spPr>
        <a:xfrm>
          <a:off x="15430500" y="605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5641</xdr:rowOff>
    </xdr:from>
    <xdr:ext cx="534377" cy="259045"/>
    <xdr:sp macro="" textlink="">
      <xdr:nvSpPr>
        <xdr:cNvPr id="527" name="テキスト ボックス 526"/>
        <xdr:cNvSpPr txBox="1"/>
      </xdr:nvSpPr>
      <xdr:spPr>
        <a:xfrm>
          <a:off x="15214111" y="5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57078</xdr:rowOff>
    </xdr:from>
    <xdr:to>
      <xdr:col>76</xdr:col>
      <xdr:colOff>114300</xdr:colOff>
      <xdr:row>37</xdr:row>
      <xdr:rowOff>69269</xdr:rowOff>
    </xdr:to>
    <xdr:cxnSp macro="">
      <xdr:nvCxnSpPr>
        <xdr:cNvPr id="528" name="直線コネクタ 527"/>
        <xdr:cNvCxnSpPr/>
      </xdr:nvCxnSpPr>
      <xdr:spPr>
        <a:xfrm>
          <a:off x="13703300" y="6229278"/>
          <a:ext cx="889000" cy="18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133858</xdr:rowOff>
    </xdr:from>
    <xdr:to>
      <xdr:col>76</xdr:col>
      <xdr:colOff>165100</xdr:colOff>
      <xdr:row>35</xdr:row>
      <xdr:rowOff>64008</xdr:rowOff>
    </xdr:to>
    <xdr:sp macro="" textlink="">
      <xdr:nvSpPr>
        <xdr:cNvPr id="529" name="フローチャート: 判断 528"/>
        <xdr:cNvSpPr/>
      </xdr:nvSpPr>
      <xdr:spPr>
        <a:xfrm>
          <a:off x="14541500" y="596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80535</xdr:rowOff>
    </xdr:from>
    <xdr:ext cx="534377" cy="259045"/>
    <xdr:sp macro="" textlink="">
      <xdr:nvSpPr>
        <xdr:cNvPr id="530" name="テキスト ボックス 529"/>
        <xdr:cNvSpPr txBox="1"/>
      </xdr:nvSpPr>
      <xdr:spPr>
        <a:xfrm>
          <a:off x="14325111" y="57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57078</xdr:rowOff>
    </xdr:from>
    <xdr:to>
      <xdr:col>71</xdr:col>
      <xdr:colOff>177800</xdr:colOff>
      <xdr:row>38</xdr:row>
      <xdr:rowOff>47062</xdr:rowOff>
    </xdr:to>
    <xdr:cxnSp macro="">
      <xdr:nvCxnSpPr>
        <xdr:cNvPr id="531" name="直線コネクタ 530"/>
        <xdr:cNvCxnSpPr/>
      </xdr:nvCxnSpPr>
      <xdr:spPr>
        <a:xfrm flipV="1">
          <a:off x="12814300" y="6229278"/>
          <a:ext cx="889000" cy="3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165862</xdr:rowOff>
    </xdr:from>
    <xdr:to>
      <xdr:col>72</xdr:col>
      <xdr:colOff>38100</xdr:colOff>
      <xdr:row>35</xdr:row>
      <xdr:rowOff>96012</xdr:rowOff>
    </xdr:to>
    <xdr:sp macro="" textlink="">
      <xdr:nvSpPr>
        <xdr:cNvPr id="532" name="フローチャート: 判断 531"/>
        <xdr:cNvSpPr/>
      </xdr:nvSpPr>
      <xdr:spPr>
        <a:xfrm>
          <a:off x="13652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112539</xdr:rowOff>
    </xdr:from>
    <xdr:ext cx="534377" cy="259045"/>
    <xdr:sp macro="" textlink="">
      <xdr:nvSpPr>
        <xdr:cNvPr id="533" name="テキスト ボックス 532"/>
        <xdr:cNvSpPr txBox="1"/>
      </xdr:nvSpPr>
      <xdr:spPr>
        <a:xfrm>
          <a:off x="13436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42309</xdr:rowOff>
    </xdr:from>
    <xdr:to>
      <xdr:col>67</xdr:col>
      <xdr:colOff>101600</xdr:colOff>
      <xdr:row>35</xdr:row>
      <xdr:rowOff>143909</xdr:rowOff>
    </xdr:to>
    <xdr:sp macro="" textlink="">
      <xdr:nvSpPr>
        <xdr:cNvPr id="534" name="フローチャート: 判断 533"/>
        <xdr:cNvSpPr/>
      </xdr:nvSpPr>
      <xdr:spPr>
        <a:xfrm>
          <a:off x="12763500" y="604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160436</xdr:rowOff>
    </xdr:from>
    <xdr:ext cx="534377" cy="259045"/>
    <xdr:sp macro="" textlink="">
      <xdr:nvSpPr>
        <xdr:cNvPr id="535" name="テキスト ボックス 534"/>
        <xdr:cNvSpPr txBox="1"/>
      </xdr:nvSpPr>
      <xdr:spPr>
        <a:xfrm>
          <a:off x="12547111" y="58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114590</xdr:rowOff>
    </xdr:from>
    <xdr:to>
      <xdr:col>85</xdr:col>
      <xdr:colOff>177800</xdr:colOff>
      <xdr:row>37</xdr:row>
      <xdr:rowOff>44740</xdr:rowOff>
    </xdr:to>
    <xdr:sp macro="" textlink="">
      <xdr:nvSpPr>
        <xdr:cNvPr id="541" name="楕円 540"/>
        <xdr:cNvSpPr/>
      </xdr:nvSpPr>
      <xdr:spPr>
        <a:xfrm>
          <a:off x="16268700" y="62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93017</xdr:rowOff>
    </xdr:from>
    <xdr:ext cx="534377" cy="259045"/>
    <xdr:sp macro="" textlink="">
      <xdr:nvSpPr>
        <xdr:cNvPr id="542" name="消防費該当値テキスト"/>
        <xdr:cNvSpPr txBox="1"/>
      </xdr:nvSpPr>
      <xdr:spPr>
        <a:xfrm>
          <a:off x="16370300" y="62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10414</xdr:rowOff>
    </xdr:from>
    <xdr:to>
      <xdr:col>81</xdr:col>
      <xdr:colOff>101600</xdr:colOff>
      <xdr:row>37</xdr:row>
      <xdr:rowOff>112014</xdr:rowOff>
    </xdr:to>
    <xdr:sp macro="" textlink="">
      <xdr:nvSpPr>
        <xdr:cNvPr id="543" name="楕円 542"/>
        <xdr:cNvSpPr/>
      </xdr:nvSpPr>
      <xdr:spPr>
        <a:xfrm>
          <a:off x="15430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103141</xdr:rowOff>
    </xdr:from>
    <xdr:ext cx="469744" cy="259045"/>
    <xdr:sp macro="" textlink="">
      <xdr:nvSpPr>
        <xdr:cNvPr id="544" name="テキスト ボックス 543"/>
        <xdr:cNvSpPr txBox="1"/>
      </xdr:nvSpPr>
      <xdr:spPr>
        <a:xfrm>
          <a:off x="15246428"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18469</xdr:rowOff>
    </xdr:from>
    <xdr:to>
      <xdr:col>76</xdr:col>
      <xdr:colOff>165100</xdr:colOff>
      <xdr:row>37</xdr:row>
      <xdr:rowOff>120069</xdr:rowOff>
    </xdr:to>
    <xdr:sp macro="" textlink="">
      <xdr:nvSpPr>
        <xdr:cNvPr id="545" name="楕円 544"/>
        <xdr:cNvSpPr/>
      </xdr:nvSpPr>
      <xdr:spPr>
        <a:xfrm>
          <a:off x="14541500" y="63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111196</xdr:rowOff>
    </xdr:from>
    <xdr:ext cx="469744" cy="259045"/>
    <xdr:sp macro="" textlink="">
      <xdr:nvSpPr>
        <xdr:cNvPr id="546" name="テキスト ボックス 545"/>
        <xdr:cNvSpPr txBox="1"/>
      </xdr:nvSpPr>
      <xdr:spPr>
        <a:xfrm>
          <a:off x="14357428" y="64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6278</xdr:rowOff>
    </xdr:from>
    <xdr:to>
      <xdr:col>72</xdr:col>
      <xdr:colOff>38100</xdr:colOff>
      <xdr:row>36</xdr:row>
      <xdr:rowOff>107878</xdr:rowOff>
    </xdr:to>
    <xdr:sp macro="" textlink="">
      <xdr:nvSpPr>
        <xdr:cNvPr id="547" name="楕円 546"/>
        <xdr:cNvSpPr/>
      </xdr:nvSpPr>
      <xdr:spPr>
        <a:xfrm>
          <a:off x="13652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99005</xdr:rowOff>
    </xdr:from>
    <xdr:ext cx="534377" cy="259045"/>
    <xdr:sp macro="" textlink="">
      <xdr:nvSpPr>
        <xdr:cNvPr id="548" name="テキスト ボックス 547"/>
        <xdr:cNvSpPr txBox="1"/>
      </xdr:nvSpPr>
      <xdr:spPr>
        <a:xfrm>
          <a:off x="13436111" y="62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167712</xdr:rowOff>
    </xdr:from>
    <xdr:to>
      <xdr:col>67</xdr:col>
      <xdr:colOff>101600</xdr:colOff>
      <xdr:row>38</xdr:row>
      <xdr:rowOff>97862</xdr:rowOff>
    </xdr:to>
    <xdr:sp macro="" textlink="">
      <xdr:nvSpPr>
        <xdr:cNvPr id="549" name="楕円 548"/>
        <xdr:cNvSpPr/>
      </xdr:nvSpPr>
      <xdr:spPr>
        <a:xfrm>
          <a:off x="12763500" y="65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88989</xdr:rowOff>
    </xdr:from>
    <xdr:ext cx="469744" cy="259045"/>
    <xdr:sp macro="" textlink="">
      <xdr:nvSpPr>
        <xdr:cNvPr id="550" name="テキスト ボックス 549"/>
        <xdr:cNvSpPr txBox="1"/>
      </xdr:nvSpPr>
      <xdr:spPr>
        <a:xfrm>
          <a:off x="12579428" y="66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3" name="直線コネクタ 572"/>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4"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5" name="直線コネクタ 574"/>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6"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7" name="直線コネクタ 576"/>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61747</xdr:rowOff>
    </xdr:from>
    <xdr:to>
      <xdr:col>85</xdr:col>
      <xdr:colOff>127000</xdr:colOff>
      <xdr:row>58</xdr:row>
      <xdr:rowOff>113023</xdr:rowOff>
    </xdr:to>
    <xdr:cxnSp macro="">
      <xdr:nvCxnSpPr>
        <xdr:cNvPr id="578" name="直線コネクタ 577"/>
        <xdr:cNvCxnSpPr/>
      </xdr:nvCxnSpPr>
      <xdr:spPr>
        <a:xfrm flipV="1">
          <a:off x="15481300" y="10005847"/>
          <a:ext cx="8382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9"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80" name="フローチャート: 判断 579"/>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70137</xdr:rowOff>
    </xdr:from>
    <xdr:to>
      <xdr:col>81</xdr:col>
      <xdr:colOff>50800</xdr:colOff>
      <xdr:row>58</xdr:row>
      <xdr:rowOff>113023</xdr:rowOff>
    </xdr:to>
    <xdr:cxnSp macro="">
      <xdr:nvCxnSpPr>
        <xdr:cNvPr id="581" name="直線コネクタ 580"/>
        <xdr:cNvCxnSpPr/>
      </xdr:nvCxnSpPr>
      <xdr:spPr>
        <a:xfrm>
          <a:off x="14592300" y="10014237"/>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2" name="フローチャート: 判断 581"/>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3" name="テキスト ボックス 582"/>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70137</xdr:rowOff>
    </xdr:from>
    <xdr:to>
      <xdr:col>76</xdr:col>
      <xdr:colOff>114300</xdr:colOff>
      <xdr:row>58</xdr:row>
      <xdr:rowOff>129093</xdr:rowOff>
    </xdr:to>
    <xdr:cxnSp macro="">
      <xdr:nvCxnSpPr>
        <xdr:cNvPr id="584" name="直線コネクタ 583"/>
        <xdr:cNvCxnSpPr/>
      </xdr:nvCxnSpPr>
      <xdr:spPr>
        <a:xfrm flipV="1">
          <a:off x="13703300" y="10014237"/>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5" name="フローチャート: 判断 584"/>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6" name="テキスト ボックス 585"/>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56398</xdr:rowOff>
    </xdr:from>
    <xdr:to>
      <xdr:col>71</xdr:col>
      <xdr:colOff>177800</xdr:colOff>
      <xdr:row>58</xdr:row>
      <xdr:rowOff>129093</xdr:rowOff>
    </xdr:to>
    <xdr:cxnSp macro="">
      <xdr:nvCxnSpPr>
        <xdr:cNvPr id="587" name="直線コネクタ 586"/>
        <xdr:cNvCxnSpPr/>
      </xdr:nvCxnSpPr>
      <xdr:spPr>
        <a:xfrm>
          <a:off x="12814300" y="9829048"/>
          <a:ext cx="8890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8" name="フローチャート: 判断 587"/>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9" name="テキスト ボックス 588"/>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90" name="フローチャート: 判断 589"/>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91" name="テキスト ボックス 590"/>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10947</xdr:rowOff>
    </xdr:from>
    <xdr:to>
      <xdr:col>85</xdr:col>
      <xdr:colOff>177800</xdr:colOff>
      <xdr:row>58</xdr:row>
      <xdr:rowOff>112547</xdr:rowOff>
    </xdr:to>
    <xdr:sp macro="" textlink="">
      <xdr:nvSpPr>
        <xdr:cNvPr id="597" name="楕円 596"/>
        <xdr:cNvSpPr/>
      </xdr:nvSpPr>
      <xdr:spPr>
        <a:xfrm>
          <a:off x="162687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97324</xdr:rowOff>
    </xdr:from>
    <xdr:ext cx="534377" cy="259045"/>
    <xdr:sp macro="" textlink="">
      <xdr:nvSpPr>
        <xdr:cNvPr id="598" name="教育費該当値テキスト"/>
        <xdr:cNvSpPr txBox="1"/>
      </xdr:nvSpPr>
      <xdr:spPr>
        <a:xfrm>
          <a:off x="16370300" y="98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62223</xdr:rowOff>
    </xdr:from>
    <xdr:to>
      <xdr:col>81</xdr:col>
      <xdr:colOff>101600</xdr:colOff>
      <xdr:row>58</xdr:row>
      <xdr:rowOff>163823</xdr:rowOff>
    </xdr:to>
    <xdr:sp macro="" textlink="">
      <xdr:nvSpPr>
        <xdr:cNvPr id="599" name="楕円 598"/>
        <xdr:cNvSpPr/>
      </xdr:nvSpPr>
      <xdr:spPr>
        <a:xfrm>
          <a:off x="15430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154950</xdr:rowOff>
    </xdr:from>
    <xdr:ext cx="534377" cy="259045"/>
    <xdr:sp macro="" textlink="">
      <xdr:nvSpPr>
        <xdr:cNvPr id="600" name="テキスト ボックス 599"/>
        <xdr:cNvSpPr txBox="1"/>
      </xdr:nvSpPr>
      <xdr:spPr>
        <a:xfrm>
          <a:off x="15214111" y="1009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19337</xdr:rowOff>
    </xdr:from>
    <xdr:to>
      <xdr:col>76</xdr:col>
      <xdr:colOff>165100</xdr:colOff>
      <xdr:row>58</xdr:row>
      <xdr:rowOff>120937</xdr:rowOff>
    </xdr:to>
    <xdr:sp macro="" textlink="">
      <xdr:nvSpPr>
        <xdr:cNvPr id="601" name="楕円 600"/>
        <xdr:cNvSpPr/>
      </xdr:nvSpPr>
      <xdr:spPr>
        <a:xfrm>
          <a:off x="14541500" y="99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112064</xdr:rowOff>
    </xdr:from>
    <xdr:ext cx="534377" cy="259045"/>
    <xdr:sp macro="" textlink="">
      <xdr:nvSpPr>
        <xdr:cNvPr id="602" name="テキスト ボックス 601"/>
        <xdr:cNvSpPr txBox="1"/>
      </xdr:nvSpPr>
      <xdr:spPr>
        <a:xfrm>
          <a:off x="14325111" y="100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78293</xdr:rowOff>
    </xdr:from>
    <xdr:to>
      <xdr:col>72</xdr:col>
      <xdr:colOff>38100</xdr:colOff>
      <xdr:row>59</xdr:row>
      <xdr:rowOff>8443</xdr:rowOff>
    </xdr:to>
    <xdr:sp macro="" textlink="">
      <xdr:nvSpPr>
        <xdr:cNvPr id="603" name="楕円 602"/>
        <xdr:cNvSpPr/>
      </xdr:nvSpPr>
      <xdr:spPr>
        <a:xfrm>
          <a:off x="13652500" y="100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171020</xdr:rowOff>
    </xdr:from>
    <xdr:ext cx="534377" cy="259045"/>
    <xdr:sp macro="" textlink="">
      <xdr:nvSpPr>
        <xdr:cNvPr id="604" name="テキスト ボックス 603"/>
        <xdr:cNvSpPr txBox="1"/>
      </xdr:nvSpPr>
      <xdr:spPr>
        <a:xfrm>
          <a:off x="13436111" y="1011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5598</xdr:rowOff>
    </xdr:from>
    <xdr:to>
      <xdr:col>67</xdr:col>
      <xdr:colOff>101600</xdr:colOff>
      <xdr:row>57</xdr:row>
      <xdr:rowOff>107198</xdr:rowOff>
    </xdr:to>
    <xdr:sp macro="" textlink="">
      <xdr:nvSpPr>
        <xdr:cNvPr id="605" name="楕円 604"/>
        <xdr:cNvSpPr/>
      </xdr:nvSpPr>
      <xdr:spPr>
        <a:xfrm>
          <a:off x="12763500" y="977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98325</xdr:rowOff>
    </xdr:from>
    <xdr:ext cx="534377" cy="259045"/>
    <xdr:sp macro="" textlink="">
      <xdr:nvSpPr>
        <xdr:cNvPr id="606" name="テキスト ボックス 605"/>
        <xdr:cNvSpPr txBox="1"/>
      </xdr:nvSpPr>
      <xdr:spPr>
        <a:xfrm>
          <a:off x="12547111" y="987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8" name="直線コネクタ 627"/>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31"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2" name="直線コネクタ 631"/>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4"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5" name="フローチャート: 判断 634"/>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7" name="フローチャート: 判断 636"/>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8" name="テキスト ボックス 637"/>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40" name="フローチャート: 判断 639"/>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41" name="テキスト ボックス 640"/>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3" name="フローチャート: 判断 642"/>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4" name="テキスト ボックス 643"/>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5" name="フローチャート: 判断 644"/>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6" name="テキスト ボックス 645"/>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5" name="直線コネクタ 684"/>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6"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7" name="直線コネクタ 686"/>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8"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9" name="直線コネクタ 688"/>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122650</xdr:rowOff>
    </xdr:from>
    <xdr:to>
      <xdr:col>85</xdr:col>
      <xdr:colOff>127000</xdr:colOff>
      <xdr:row>96</xdr:row>
      <xdr:rowOff>136137</xdr:rowOff>
    </xdr:to>
    <xdr:cxnSp macro="">
      <xdr:nvCxnSpPr>
        <xdr:cNvPr id="690" name="直線コネクタ 689"/>
        <xdr:cNvCxnSpPr/>
      </xdr:nvCxnSpPr>
      <xdr:spPr>
        <a:xfrm flipV="1">
          <a:off x="15481300" y="16581850"/>
          <a:ext cx="8382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91"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2" name="フローチャート: 判断 691"/>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136137</xdr:rowOff>
    </xdr:from>
    <xdr:to>
      <xdr:col>81</xdr:col>
      <xdr:colOff>50800</xdr:colOff>
      <xdr:row>96</xdr:row>
      <xdr:rowOff>148444</xdr:rowOff>
    </xdr:to>
    <xdr:cxnSp macro="">
      <xdr:nvCxnSpPr>
        <xdr:cNvPr id="693" name="直線コネクタ 692"/>
        <xdr:cNvCxnSpPr/>
      </xdr:nvCxnSpPr>
      <xdr:spPr>
        <a:xfrm flipV="1">
          <a:off x="14592300" y="16595337"/>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4" name="フローチャート: 判断 693"/>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5" name="テキスト ボックス 694"/>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121202</xdr:rowOff>
    </xdr:from>
    <xdr:to>
      <xdr:col>76</xdr:col>
      <xdr:colOff>114300</xdr:colOff>
      <xdr:row>96</xdr:row>
      <xdr:rowOff>148444</xdr:rowOff>
    </xdr:to>
    <xdr:cxnSp macro="">
      <xdr:nvCxnSpPr>
        <xdr:cNvPr id="696" name="直線コネクタ 695"/>
        <xdr:cNvCxnSpPr/>
      </xdr:nvCxnSpPr>
      <xdr:spPr>
        <a:xfrm>
          <a:off x="13703300" y="16580402"/>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7" name="フローチャート: 判断 696"/>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8" name="テキスト ボックス 697"/>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113182</xdr:rowOff>
    </xdr:from>
    <xdr:to>
      <xdr:col>71</xdr:col>
      <xdr:colOff>177800</xdr:colOff>
      <xdr:row>96</xdr:row>
      <xdr:rowOff>121202</xdr:rowOff>
    </xdr:to>
    <xdr:cxnSp macro="">
      <xdr:nvCxnSpPr>
        <xdr:cNvPr id="699" name="直線コネクタ 698"/>
        <xdr:cNvCxnSpPr/>
      </xdr:nvCxnSpPr>
      <xdr:spPr>
        <a:xfrm>
          <a:off x="12814300" y="16572382"/>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700" name="フローチャート: 判断 699"/>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701" name="テキスト ボックス 700"/>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2" name="フローチャート: 判断 701"/>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3" name="テキスト ボックス 702"/>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71850</xdr:rowOff>
    </xdr:from>
    <xdr:to>
      <xdr:col>85</xdr:col>
      <xdr:colOff>177800</xdr:colOff>
      <xdr:row>97</xdr:row>
      <xdr:rowOff>2000</xdr:rowOff>
    </xdr:to>
    <xdr:sp macro="" textlink="">
      <xdr:nvSpPr>
        <xdr:cNvPr id="709" name="楕円 708"/>
        <xdr:cNvSpPr/>
      </xdr:nvSpPr>
      <xdr:spPr>
        <a:xfrm>
          <a:off x="16268700" y="165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50277</xdr:rowOff>
    </xdr:from>
    <xdr:ext cx="534377" cy="259045"/>
    <xdr:sp macro="" textlink="">
      <xdr:nvSpPr>
        <xdr:cNvPr id="710" name="公債費該当値テキスト"/>
        <xdr:cNvSpPr txBox="1"/>
      </xdr:nvSpPr>
      <xdr:spPr>
        <a:xfrm>
          <a:off x="16370300" y="165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85337</xdr:rowOff>
    </xdr:from>
    <xdr:to>
      <xdr:col>81</xdr:col>
      <xdr:colOff>101600</xdr:colOff>
      <xdr:row>97</xdr:row>
      <xdr:rowOff>15487</xdr:rowOff>
    </xdr:to>
    <xdr:sp macro="" textlink="">
      <xdr:nvSpPr>
        <xdr:cNvPr id="711" name="楕円 710"/>
        <xdr:cNvSpPr/>
      </xdr:nvSpPr>
      <xdr:spPr>
        <a:xfrm>
          <a:off x="154305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6614</xdr:rowOff>
    </xdr:from>
    <xdr:ext cx="534377" cy="259045"/>
    <xdr:sp macro="" textlink="">
      <xdr:nvSpPr>
        <xdr:cNvPr id="712" name="テキスト ボックス 711"/>
        <xdr:cNvSpPr txBox="1"/>
      </xdr:nvSpPr>
      <xdr:spPr>
        <a:xfrm>
          <a:off x="1521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97644</xdr:rowOff>
    </xdr:from>
    <xdr:to>
      <xdr:col>76</xdr:col>
      <xdr:colOff>165100</xdr:colOff>
      <xdr:row>97</xdr:row>
      <xdr:rowOff>27794</xdr:rowOff>
    </xdr:to>
    <xdr:sp macro="" textlink="">
      <xdr:nvSpPr>
        <xdr:cNvPr id="713" name="楕円 712"/>
        <xdr:cNvSpPr/>
      </xdr:nvSpPr>
      <xdr:spPr>
        <a:xfrm>
          <a:off x="14541500" y="165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18921</xdr:rowOff>
    </xdr:from>
    <xdr:ext cx="534377" cy="259045"/>
    <xdr:sp macro="" textlink="">
      <xdr:nvSpPr>
        <xdr:cNvPr id="714" name="テキスト ボックス 713"/>
        <xdr:cNvSpPr txBox="1"/>
      </xdr:nvSpPr>
      <xdr:spPr>
        <a:xfrm>
          <a:off x="14325111" y="166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70402</xdr:rowOff>
    </xdr:from>
    <xdr:to>
      <xdr:col>72</xdr:col>
      <xdr:colOff>38100</xdr:colOff>
      <xdr:row>97</xdr:row>
      <xdr:rowOff>552</xdr:rowOff>
    </xdr:to>
    <xdr:sp macro="" textlink="">
      <xdr:nvSpPr>
        <xdr:cNvPr id="715" name="楕円 714"/>
        <xdr:cNvSpPr/>
      </xdr:nvSpPr>
      <xdr:spPr>
        <a:xfrm>
          <a:off x="13652500" y="16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163129</xdr:rowOff>
    </xdr:from>
    <xdr:ext cx="534377" cy="259045"/>
    <xdr:sp macro="" textlink="">
      <xdr:nvSpPr>
        <xdr:cNvPr id="716" name="テキスト ボックス 715"/>
        <xdr:cNvSpPr txBox="1"/>
      </xdr:nvSpPr>
      <xdr:spPr>
        <a:xfrm>
          <a:off x="13436111" y="166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62382</xdr:rowOff>
    </xdr:from>
    <xdr:to>
      <xdr:col>67</xdr:col>
      <xdr:colOff>101600</xdr:colOff>
      <xdr:row>96</xdr:row>
      <xdr:rowOff>163982</xdr:rowOff>
    </xdr:to>
    <xdr:sp macro="" textlink="">
      <xdr:nvSpPr>
        <xdr:cNvPr id="717" name="楕円 716"/>
        <xdr:cNvSpPr/>
      </xdr:nvSpPr>
      <xdr:spPr>
        <a:xfrm>
          <a:off x="12763500" y="165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155109</xdr:rowOff>
    </xdr:from>
    <xdr:ext cx="534377" cy="259045"/>
    <xdr:sp macro="" textlink="">
      <xdr:nvSpPr>
        <xdr:cNvPr id="718" name="テキスト ボックス 717"/>
        <xdr:cNvSpPr txBox="1"/>
      </xdr:nvSpPr>
      <xdr:spPr>
        <a:xfrm>
          <a:off x="12547111" y="16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2" name="直線コネクタ 741"/>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5"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6" name="直線コネクタ 745"/>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8"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9" name="フローチャート: 判断 748"/>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51" name="フローチャート: 判断 750"/>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2" name="テキスト ボックス 751"/>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4" name="フローチャート: 判断 753"/>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5" name="テキスト ボックス 754"/>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7" name="フローチャート: 判断 756"/>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8" name="テキスト ボックス 757"/>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9" name="フローチャート: 判断 758"/>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60" name="テキスト ボックス 759"/>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年度は、教育費が中学校の非構造部材耐震化のための施設整備工事費の増や小学校トイレ環境改善整備事業工事費の増などにより、前年比</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％の伸びとなった。</a:t>
          </a:r>
        </a:p>
        <a:p>
          <a:r>
            <a:rPr kumimoji="1" lang="ja-JP" altLang="en-US" sz="1300">
              <a:latin typeface="ＭＳ Ｐゴシック" panose="020B0600070205080204" pitchFamily="50" charset="-128"/>
              <a:ea typeface="ＭＳ Ｐゴシック" panose="020B0600070205080204" pitchFamily="50" charset="-128"/>
            </a:rPr>
            <a:t>　一方で、民生費では国民健康保険特別会計繰出金の減などにより減額となった。</a:t>
          </a:r>
        </a:p>
        <a:p>
          <a:r>
            <a:rPr kumimoji="1" lang="ja-JP" altLang="en-US" sz="1300">
              <a:latin typeface="ＭＳ Ｐゴシック" panose="020B0600070205080204" pitchFamily="50" charset="-128"/>
              <a:ea typeface="ＭＳ Ｐゴシック" panose="020B0600070205080204" pitchFamily="50" charset="-128"/>
            </a:rPr>
            <a:t>　歳出全体としては、</a:t>
          </a:r>
          <a:r>
            <a:rPr kumimoji="1" lang="en-US" altLang="ja-JP" sz="1300">
              <a:latin typeface="ＭＳ Ｐゴシック" panose="020B0600070205080204" pitchFamily="50" charset="-128"/>
              <a:ea typeface="ＭＳ Ｐゴシック" panose="020B0600070205080204" pitchFamily="50" charset="-128"/>
            </a:rPr>
            <a:t>176,283</a:t>
          </a:r>
          <a:r>
            <a:rPr kumimoji="1" lang="ja-JP" altLang="en-US" sz="1300">
              <a:latin typeface="ＭＳ Ｐゴシック" panose="020B0600070205080204" pitchFamily="50" charset="-128"/>
              <a:ea typeface="ＭＳ Ｐゴシック" panose="020B0600070205080204" pitchFamily="50" charset="-128"/>
            </a:rPr>
            <a:t>千円（前年比▲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財政調整基金残高の標準財政規模比については、分母である標準財政規模が</a:t>
          </a:r>
          <a:r>
            <a:rPr kumimoji="1" lang="en-US" altLang="ja-JP" sz="1200">
              <a:latin typeface="ＭＳ ゴシック" pitchFamily="49" charset="-128"/>
              <a:ea typeface="ＭＳ ゴシック" pitchFamily="49" charset="-128"/>
            </a:rPr>
            <a:t>3.5</a:t>
          </a:r>
          <a:r>
            <a:rPr kumimoji="1" lang="ja-JP" altLang="en-US" sz="1200">
              <a:latin typeface="ＭＳ ゴシック" pitchFamily="49" charset="-128"/>
              <a:ea typeface="ＭＳ ゴシック" pitchFamily="49" charset="-128"/>
            </a:rPr>
            <a:t>億円増となった一方で、平成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年度は、財政調整基金の年度末残高が約</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億円の増となったことから、前年度と比較し上昇した。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実質収支額の標準財政規模比については、効率的な行財政運営を進めていることから、継続的に黒字を確保している。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実質単年度収支の標準財政規模比については、扶助費や繰出金の減を受け、前年度比プラスとなった。</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埼玉県草加市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各会計において財政の効率的な運用という観点で運営を行っており、連結実質赤字比率は黒字である。</a:t>
          </a:r>
        </a:p>
        <a:p>
          <a:r>
            <a:rPr kumimoji="1" lang="ja-JP" altLang="en-US" sz="1400">
              <a:latin typeface="ＭＳ ゴシック" pitchFamily="49" charset="-128"/>
              <a:ea typeface="ＭＳ ゴシック" pitchFamily="49" charset="-128"/>
            </a:rPr>
            <a:t>　今後も歳出の抑制を行っていくだけでなく、歳入の動向についても注視しながら財政の健全化を図る。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74082800</v>
      </c>
      <c r="BO4" s="441"/>
      <c r="BP4" s="441"/>
      <c r="BQ4" s="441"/>
      <c r="BR4" s="441"/>
      <c r="BS4" s="441"/>
      <c r="BT4" s="441"/>
      <c r="BU4" s="442"/>
      <c r="BV4" s="440">
        <v>73442165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8.3000000000000007</v>
      </c>
      <c r="CU4" s="622"/>
      <c r="CV4" s="622"/>
      <c r="CW4" s="622"/>
      <c r="CX4" s="622"/>
      <c r="CY4" s="622"/>
      <c r="CZ4" s="622"/>
      <c r="DA4" s="623"/>
      <c r="DB4" s="621">
        <v>6.4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70245360</v>
      </c>
      <c r="BO5" s="446"/>
      <c r="BP5" s="446"/>
      <c r="BQ5" s="446"/>
      <c r="BR5" s="446"/>
      <c r="BS5" s="446"/>
      <c r="BT5" s="446"/>
      <c r="BU5" s="447"/>
      <c r="BV5" s="445">
        <v>70421643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91.6</v>
      </c>
      <c r="CU5" s="416"/>
      <c r="CV5" s="416"/>
      <c r="CW5" s="416"/>
      <c r="CX5" s="416"/>
      <c r="CY5" s="416"/>
      <c r="CZ5" s="416"/>
      <c r="DA5" s="417"/>
      <c r="DB5" s="415">
        <v>94.3</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3837440</v>
      </c>
      <c r="BO6" s="446"/>
      <c r="BP6" s="446"/>
      <c r="BQ6" s="446"/>
      <c r="BR6" s="446"/>
      <c r="BS6" s="446"/>
      <c r="BT6" s="446"/>
      <c r="BU6" s="447"/>
      <c r="BV6" s="445">
        <v>3020522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98.9</v>
      </c>
      <c r="CU6" s="596"/>
      <c r="CV6" s="596"/>
      <c r="CW6" s="596"/>
      <c r="CX6" s="596"/>
      <c r="CY6" s="596"/>
      <c r="CZ6" s="596"/>
      <c r="DA6" s="597"/>
      <c r="DB6" s="595">
        <v>101.2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246685</v>
      </c>
      <c r="BO7" s="446"/>
      <c r="BP7" s="446"/>
      <c r="BQ7" s="446"/>
      <c r="BR7" s="446"/>
      <c r="BS7" s="446"/>
      <c r="BT7" s="446"/>
      <c r="BU7" s="447"/>
      <c r="BV7" s="445">
        <v>254831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43334145</v>
      </c>
      <c r="CU7" s="446"/>
      <c r="CV7" s="446"/>
      <c r="CW7" s="446"/>
      <c r="CX7" s="446"/>
      <c r="CY7" s="446"/>
      <c r="CZ7" s="446"/>
      <c r="DA7" s="447"/>
      <c r="DB7" s="445">
        <v>42987569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95</v>
      </c>
      <c r="AV8" s="503"/>
      <c r="AW8" s="503"/>
      <c r="AX8" s="503"/>
      <c r="AY8" s="425" t="s">
        <v>103</v>
      </c>
      <c r="AZ8" s="426"/>
      <c r="BA8" s="426"/>
      <c r="BB8" s="426"/>
      <c r="BC8" s="426"/>
      <c r="BD8" s="426"/>
      <c r="BE8" s="426"/>
      <c r="BF8" s="426"/>
      <c r="BG8" s="426"/>
      <c r="BH8" s="426"/>
      <c r="BI8" s="426"/>
      <c r="BJ8" s="426"/>
      <c r="BK8" s="426"/>
      <c r="BL8" s="426"/>
      <c r="BM8" s="427"/>
      <c r="BN8" s="445">
        <v>3590755</v>
      </c>
      <c r="BO8" s="446"/>
      <c r="BP8" s="446"/>
      <c r="BQ8" s="446"/>
      <c r="BR8" s="446"/>
      <c r="BS8" s="446"/>
      <c r="BT8" s="446"/>
      <c r="BU8" s="447"/>
      <c r="BV8" s="445">
        <v>2765691</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0.91</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247034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825064</v>
      </c>
      <c r="BO9" s="446"/>
      <c r="BP9" s="446"/>
      <c r="BQ9" s="446"/>
      <c r="BR9" s="446"/>
      <c r="BS9" s="446"/>
      <c r="BT9" s="446"/>
      <c r="BU9" s="447"/>
      <c r="BV9" s="445">
        <v>-2048668</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10.9</v>
      </c>
      <c r="CU9" s="416"/>
      <c r="CV9" s="416"/>
      <c r="CW9" s="416"/>
      <c r="CX9" s="416"/>
      <c r="CY9" s="416"/>
      <c r="CZ9" s="416"/>
      <c r="DA9" s="417"/>
      <c r="DB9" s="415">
        <v>10.4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243855</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95</v>
      </c>
      <c r="AV10" s="503"/>
      <c r="AW10" s="503"/>
      <c r="AX10" s="503"/>
      <c r="AY10" s="425" t="s">
        <v>113</v>
      </c>
      <c r="AZ10" s="426"/>
      <c r="BA10" s="426"/>
      <c r="BB10" s="426"/>
      <c r="BC10" s="426"/>
      <c r="BD10" s="426"/>
      <c r="BE10" s="426"/>
      <c r="BF10" s="426"/>
      <c r="BG10" s="426"/>
      <c r="BH10" s="426"/>
      <c r="BI10" s="426"/>
      <c r="BJ10" s="426"/>
      <c r="BK10" s="426"/>
      <c r="BL10" s="426"/>
      <c r="BM10" s="427"/>
      <c r="BN10" s="445">
        <v>1021502</v>
      </c>
      <c r="BO10" s="446"/>
      <c r="BP10" s="446"/>
      <c r="BQ10" s="446"/>
      <c r="BR10" s="446"/>
      <c r="BS10" s="446"/>
      <c r="BT10" s="446"/>
      <c r="BU10" s="447"/>
      <c r="BV10" s="445">
        <v>87615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247991</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87</v>
      </c>
      <c r="AV12" s="503"/>
      <c r="AW12" s="503"/>
      <c r="AX12" s="503"/>
      <c r="AY12" s="425" t="s">
        <v>126</v>
      </c>
      <c r="AZ12" s="426"/>
      <c r="BA12" s="426"/>
      <c r="BB12" s="426"/>
      <c r="BC12" s="426"/>
      <c r="BD12" s="426"/>
      <c r="BE12" s="426"/>
      <c r="BF12" s="426"/>
      <c r="BG12" s="426"/>
      <c r="BH12" s="426"/>
      <c r="BI12" s="426"/>
      <c r="BJ12" s="426"/>
      <c r="BK12" s="426"/>
      <c r="BL12" s="426"/>
      <c r="BM12" s="427"/>
      <c r="BN12" s="445">
        <v>858</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128</v>
      </c>
      <c r="N13" s="546"/>
      <c r="O13" s="546"/>
      <c r="P13" s="546"/>
      <c r="Q13" s="547"/>
      <c r="R13" s="548">
        <v>241685</v>
      </c>
      <c r="S13" s="549"/>
      <c r="T13" s="549"/>
      <c r="U13" s="549"/>
      <c r="V13" s="550"/>
      <c r="W13" s="536" t="s">
        <v>129</v>
      </c>
      <c r="X13" s="458"/>
      <c r="Y13" s="458"/>
      <c r="Z13" s="458"/>
      <c r="AA13" s="458"/>
      <c r="AB13" s="459"/>
      <c r="AC13" s="421">
        <v>652</v>
      </c>
      <c r="AD13" s="422"/>
      <c r="AE13" s="422"/>
      <c r="AF13" s="422"/>
      <c r="AG13" s="423"/>
      <c r="AH13" s="421">
        <v>622</v>
      </c>
      <c r="AI13" s="422"/>
      <c r="AJ13" s="422"/>
      <c r="AK13" s="422"/>
      <c r="AL13" s="424"/>
      <c r="AM13" s="514" t="s">
        <v>130</v>
      </c>
      <c r="AN13" s="419"/>
      <c r="AO13" s="419"/>
      <c r="AP13" s="419"/>
      <c r="AQ13" s="419"/>
      <c r="AR13" s="419"/>
      <c r="AS13" s="419"/>
      <c r="AT13" s="420"/>
      <c r="AU13" s="502" t="s">
        <v>131</v>
      </c>
      <c r="AV13" s="503"/>
      <c r="AW13" s="503"/>
      <c r="AX13" s="503"/>
      <c r="AY13" s="425" t="s">
        <v>132</v>
      </c>
      <c r="AZ13" s="426"/>
      <c r="BA13" s="426"/>
      <c r="BB13" s="426"/>
      <c r="BC13" s="426"/>
      <c r="BD13" s="426"/>
      <c r="BE13" s="426"/>
      <c r="BF13" s="426"/>
      <c r="BG13" s="426"/>
      <c r="BH13" s="426"/>
      <c r="BI13" s="426"/>
      <c r="BJ13" s="426"/>
      <c r="BK13" s="426"/>
      <c r="BL13" s="426"/>
      <c r="BM13" s="427"/>
      <c r="BN13" s="445">
        <v>1845708</v>
      </c>
      <c r="BO13" s="446"/>
      <c r="BP13" s="446"/>
      <c r="BQ13" s="446"/>
      <c r="BR13" s="446"/>
      <c r="BS13" s="446"/>
      <c r="BT13" s="446"/>
      <c r="BU13" s="447"/>
      <c r="BV13" s="445">
        <v>-1961053</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247040</v>
      </c>
      <c r="S14" s="549"/>
      <c r="T14" s="549"/>
      <c r="U14" s="549"/>
      <c r="V14" s="550"/>
      <c r="W14" s="551"/>
      <c r="X14" s="461"/>
      <c r="Y14" s="461"/>
      <c r="Z14" s="461"/>
      <c r="AA14" s="461"/>
      <c r="AB14" s="462"/>
      <c r="AC14" s="541">
        <v>0.6</v>
      </c>
      <c r="AD14" s="542"/>
      <c r="AE14" s="542"/>
      <c r="AF14" s="542"/>
      <c r="AG14" s="543"/>
      <c r="AH14" s="541">
        <v>0.6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2.8</v>
      </c>
      <c r="CU14" s="553"/>
      <c r="CV14" s="553"/>
      <c r="CW14" s="553"/>
      <c r="CX14" s="553"/>
      <c r="CY14" s="553"/>
      <c r="CZ14" s="553"/>
      <c r="DA14" s="554"/>
      <c r="DB14" s="552">
        <v>11.2</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128</v>
      </c>
      <c r="N15" s="546"/>
      <c r="O15" s="546"/>
      <c r="P15" s="546"/>
      <c r="Q15" s="547"/>
      <c r="R15" s="548">
        <v>241237</v>
      </c>
      <c r="S15" s="549"/>
      <c r="T15" s="549"/>
      <c r="U15" s="549"/>
      <c r="V15" s="550"/>
      <c r="W15" s="536" t="s">
        <v>136</v>
      </c>
      <c r="X15" s="458"/>
      <c r="Y15" s="458"/>
      <c r="Z15" s="458"/>
      <c r="AA15" s="458"/>
      <c r="AB15" s="459"/>
      <c r="AC15" s="421">
        <v>28287</v>
      </c>
      <c r="AD15" s="422"/>
      <c r="AE15" s="422"/>
      <c r="AF15" s="422"/>
      <c r="AG15" s="423"/>
      <c r="AH15" s="421">
        <v>26995</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29104371</v>
      </c>
      <c r="BO15" s="441"/>
      <c r="BP15" s="441"/>
      <c r="BQ15" s="441"/>
      <c r="BR15" s="441"/>
      <c r="BS15" s="441"/>
      <c r="BT15" s="441"/>
      <c r="BU15" s="442"/>
      <c r="BV15" s="440">
        <v>29062657</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26.4</v>
      </c>
      <c r="AD16" s="542"/>
      <c r="AE16" s="542"/>
      <c r="AF16" s="542"/>
      <c r="AG16" s="543"/>
      <c r="AH16" s="541">
        <v>26.5</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31888690</v>
      </c>
      <c r="BO16" s="446"/>
      <c r="BP16" s="446"/>
      <c r="BQ16" s="446"/>
      <c r="BR16" s="446"/>
      <c r="BS16" s="446"/>
      <c r="BT16" s="446"/>
      <c r="BU16" s="447"/>
      <c r="BV16" s="445">
        <v>31852170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78255</v>
      </c>
      <c r="AD17" s="422"/>
      <c r="AE17" s="422"/>
      <c r="AF17" s="422"/>
      <c r="AG17" s="423"/>
      <c r="AH17" s="421">
        <v>74414</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37263929</v>
      </c>
      <c r="BO17" s="446"/>
      <c r="BP17" s="446"/>
      <c r="BQ17" s="446"/>
      <c r="BR17" s="446"/>
      <c r="BS17" s="446"/>
      <c r="BT17" s="446"/>
      <c r="BU17" s="447"/>
      <c r="BV17" s="445">
        <v>37286617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27.46</v>
      </c>
      <c r="M18" s="510"/>
      <c r="N18" s="510"/>
      <c r="O18" s="510"/>
      <c r="P18" s="510"/>
      <c r="Q18" s="510"/>
      <c r="R18" s="511"/>
      <c r="S18" s="511"/>
      <c r="T18" s="511"/>
      <c r="U18" s="511"/>
      <c r="V18" s="512"/>
      <c r="W18" s="526"/>
      <c r="X18" s="527"/>
      <c r="Y18" s="527"/>
      <c r="Z18" s="527"/>
      <c r="AA18" s="527"/>
      <c r="AB18" s="537"/>
      <c r="AC18" s="409">
        <v>73</v>
      </c>
      <c r="AD18" s="410"/>
      <c r="AE18" s="410"/>
      <c r="AF18" s="410"/>
      <c r="AG18" s="513"/>
      <c r="AH18" s="409">
        <v>72.900000000000006</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41404397</v>
      </c>
      <c r="BO18" s="446"/>
      <c r="BP18" s="446"/>
      <c r="BQ18" s="446"/>
      <c r="BR18" s="446"/>
      <c r="BS18" s="446"/>
      <c r="BT18" s="446"/>
      <c r="BU18" s="447"/>
      <c r="BV18" s="445">
        <v>40832984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8996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52158842</v>
      </c>
      <c r="BO19" s="446"/>
      <c r="BP19" s="446"/>
      <c r="BQ19" s="446"/>
      <c r="BR19" s="446"/>
      <c r="BS19" s="446"/>
      <c r="BT19" s="446"/>
      <c r="BU19" s="447"/>
      <c r="BV19" s="445">
        <v>52586287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105827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58353664</v>
      </c>
      <c r="BO23" s="446"/>
      <c r="BP23" s="446"/>
      <c r="BQ23" s="446"/>
      <c r="BR23" s="446"/>
      <c r="BS23" s="446"/>
      <c r="BT23" s="446"/>
      <c r="BU23" s="447"/>
      <c r="BV23" s="445">
        <v>57809439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8320</v>
      </c>
      <c r="R24" s="422"/>
      <c r="S24" s="422"/>
      <c r="T24" s="422"/>
      <c r="U24" s="422"/>
      <c r="V24" s="423"/>
      <c r="W24" s="487"/>
      <c r="X24" s="478"/>
      <c r="Y24" s="479"/>
      <c r="Z24" s="418" t="s">
        <v>160</v>
      </c>
      <c r="AA24" s="419"/>
      <c r="AB24" s="419"/>
      <c r="AC24" s="419"/>
      <c r="AD24" s="419"/>
      <c r="AE24" s="419"/>
      <c r="AF24" s="419"/>
      <c r="AG24" s="420"/>
      <c r="AH24" s="421">
        <v>1027</v>
      </c>
      <c r="AI24" s="422"/>
      <c r="AJ24" s="422"/>
      <c r="AK24" s="422"/>
      <c r="AL24" s="423"/>
      <c r="AM24" s="421">
        <v>2974192</v>
      </c>
      <c r="AN24" s="422"/>
      <c r="AO24" s="422"/>
      <c r="AP24" s="422"/>
      <c r="AQ24" s="422"/>
      <c r="AR24" s="423"/>
      <c r="AS24" s="421">
        <v>2896</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46821133</v>
      </c>
      <c r="BO24" s="446"/>
      <c r="BP24" s="446"/>
      <c r="BQ24" s="446"/>
      <c r="BR24" s="446"/>
      <c r="BS24" s="446"/>
      <c r="BT24" s="446"/>
      <c r="BU24" s="447"/>
      <c r="BV24" s="445">
        <v>46116995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2</v>
      </c>
      <c r="M25" s="422"/>
      <c r="N25" s="422"/>
      <c r="O25" s="422"/>
      <c r="P25" s="423"/>
      <c r="Q25" s="421">
        <v>7875</v>
      </c>
      <c r="R25" s="422"/>
      <c r="S25" s="422"/>
      <c r="T25" s="422"/>
      <c r="U25" s="422"/>
      <c r="V25" s="423"/>
      <c r="W25" s="487"/>
      <c r="X25" s="478"/>
      <c r="Y25" s="479"/>
      <c r="Z25" s="418" t="s">
        <v>163</v>
      </c>
      <c r="AA25" s="419"/>
      <c r="AB25" s="419"/>
      <c r="AC25" s="419"/>
      <c r="AD25" s="419"/>
      <c r="AE25" s="419"/>
      <c r="AF25" s="419"/>
      <c r="AG25" s="420"/>
      <c r="AH25" s="421" t="s">
        <v>164</v>
      </c>
      <c r="AI25" s="422"/>
      <c r="AJ25" s="422"/>
      <c r="AK25" s="422"/>
      <c r="AL25" s="423"/>
      <c r="AM25" s="421" t="s">
        <v>165</v>
      </c>
      <c r="AN25" s="422"/>
      <c r="AO25" s="422"/>
      <c r="AP25" s="422"/>
      <c r="AQ25" s="422"/>
      <c r="AR25" s="423"/>
      <c r="AS25" s="421" t="s">
        <v>164</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12737971</v>
      </c>
      <c r="BO25" s="441"/>
      <c r="BP25" s="441"/>
      <c r="BQ25" s="441"/>
      <c r="BR25" s="441"/>
      <c r="BS25" s="441"/>
      <c r="BT25" s="441"/>
      <c r="BU25" s="442"/>
      <c r="BV25" s="440">
        <v>12501928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167</v>
      </c>
      <c r="F26" s="419"/>
      <c r="G26" s="419"/>
      <c r="H26" s="419"/>
      <c r="I26" s="419"/>
      <c r="J26" s="419"/>
      <c r="K26" s="420"/>
      <c r="L26" s="421">
        <v>1</v>
      </c>
      <c r="M26" s="422"/>
      <c r="N26" s="422"/>
      <c r="O26" s="422"/>
      <c r="P26" s="423"/>
      <c r="Q26" s="421">
        <v>7125</v>
      </c>
      <c r="R26" s="422"/>
      <c r="S26" s="422"/>
      <c r="T26" s="422"/>
      <c r="U26" s="422"/>
      <c r="V26" s="423"/>
      <c r="W26" s="487"/>
      <c r="X26" s="478"/>
      <c r="Y26" s="479"/>
      <c r="Z26" s="418" t="s">
        <v>168</v>
      </c>
      <c r="AA26" s="500"/>
      <c r="AB26" s="500"/>
      <c r="AC26" s="500"/>
      <c r="AD26" s="500"/>
      <c r="AE26" s="500"/>
      <c r="AF26" s="500"/>
      <c r="AG26" s="501"/>
      <c r="AH26" s="421">
        <v>68</v>
      </c>
      <c r="AI26" s="422"/>
      <c r="AJ26" s="422"/>
      <c r="AK26" s="422"/>
      <c r="AL26" s="423"/>
      <c r="AM26" s="421">
        <v>199172</v>
      </c>
      <c r="AN26" s="422"/>
      <c r="AO26" s="422"/>
      <c r="AP26" s="422"/>
      <c r="AQ26" s="422"/>
      <c r="AR26" s="423"/>
      <c r="AS26" s="421">
        <v>2929</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60000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170</v>
      </c>
      <c r="F27" s="419"/>
      <c r="G27" s="419"/>
      <c r="H27" s="419"/>
      <c r="I27" s="419"/>
      <c r="J27" s="419"/>
      <c r="K27" s="420"/>
      <c r="L27" s="421">
        <v>1</v>
      </c>
      <c r="M27" s="422"/>
      <c r="N27" s="422"/>
      <c r="O27" s="422"/>
      <c r="P27" s="423"/>
      <c r="Q27" s="421">
        <v>5400</v>
      </c>
      <c r="R27" s="422"/>
      <c r="S27" s="422"/>
      <c r="T27" s="422"/>
      <c r="U27" s="422"/>
      <c r="V27" s="423"/>
      <c r="W27" s="487"/>
      <c r="X27" s="478"/>
      <c r="Y27" s="479"/>
      <c r="Z27" s="418" t="s">
        <v>171</v>
      </c>
      <c r="AA27" s="419"/>
      <c r="AB27" s="419"/>
      <c r="AC27" s="419"/>
      <c r="AD27" s="419"/>
      <c r="AE27" s="419"/>
      <c r="AF27" s="419"/>
      <c r="AG27" s="420"/>
      <c r="AH27" s="421">
        <v>22</v>
      </c>
      <c r="AI27" s="422"/>
      <c r="AJ27" s="422"/>
      <c r="AK27" s="422"/>
      <c r="AL27" s="423"/>
      <c r="AM27" s="421">
        <v>86680</v>
      </c>
      <c r="AN27" s="422"/>
      <c r="AO27" s="422"/>
      <c r="AP27" s="422"/>
      <c r="AQ27" s="422"/>
      <c r="AR27" s="423"/>
      <c r="AS27" s="421">
        <v>3940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164</v>
      </c>
      <c r="BO27" s="449"/>
      <c r="BP27" s="449"/>
      <c r="BQ27" s="449"/>
      <c r="BR27" s="449"/>
      <c r="BS27" s="449"/>
      <c r="BT27" s="449"/>
      <c r="BU27" s="450"/>
      <c r="BV27" s="448" t="s">
        <v>120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173</v>
      </c>
      <c r="F28" s="419"/>
      <c r="G28" s="419"/>
      <c r="H28" s="419"/>
      <c r="I28" s="419"/>
      <c r="J28" s="419"/>
      <c r="K28" s="420"/>
      <c r="L28" s="421">
        <v>1</v>
      </c>
      <c r="M28" s="422"/>
      <c r="N28" s="422"/>
      <c r="O28" s="422"/>
      <c r="P28" s="423"/>
      <c r="Q28" s="421">
        <v>5050</v>
      </c>
      <c r="R28" s="422"/>
      <c r="S28" s="422"/>
      <c r="T28" s="422"/>
      <c r="U28" s="422"/>
      <c r="V28" s="423"/>
      <c r="W28" s="487"/>
      <c r="X28" s="478"/>
      <c r="Y28" s="479"/>
      <c r="Z28" s="418" t="s">
        <v>174</v>
      </c>
      <c r="AA28" s="419"/>
      <c r="AB28" s="419"/>
      <c r="AC28" s="419"/>
      <c r="AD28" s="419"/>
      <c r="AE28" s="419"/>
      <c r="AF28" s="419"/>
      <c r="AG28" s="420"/>
      <c r="AH28" s="421" t="s">
        <v>120</v>
      </c>
      <c r="AI28" s="422"/>
      <c r="AJ28" s="422"/>
      <c r="AK28" s="422"/>
      <c r="AL28" s="423"/>
      <c r="AM28" s="421" t="s">
        <v>164</v>
      </c>
      <c r="AN28" s="422"/>
      <c r="AO28" s="422"/>
      <c r="AP28" s="422"/>
      <c r="AQ28" s="422"/>
      <c r="AR28" s="423"/>
      <c r="AS28" s="421" t="s">
        <v>175</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5536916</v>
      </c>
      <c r="BO28" s="441"/>
      <c r="BP28" s="441"/>
      <c r="BQ28" s="441"/>
      <c r="BR28" s="441"/>
      <c r="BS28" s="441"/>
      <c r="BT28" s="441"/>
      <c r="BU28" s="442"/>
      <c r="BV28" s="440">
        <v>4516272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26</v>
      </c>
      <c r="M29" s="422"/>
      <c r="N29" s="422"/>
      <c r="O29" s="422"/>
      <c r="P29" s="423"/>
      <c r="Q29" s="421">
        <v>4700</v>
      </c>
      <c r="R29" s="422"/>
      <c r="S29" s="422"/>
      <c r="T29" s="422"/>
      <c r="U29" s="422"/>
      <c r="V29" s="423"/>
      <c r="W29" s="488"/>
      <c r="X29" s="489"/>
      <c r="Y29" s="490"/>
      <c r="Z29" s="418" t="s">
        <v>178</v>
      </c>
      <c r="AA29" s="419"/>
      <c r="AB29" s="419"/>
      <c r="AC29" s="419"/>
      <c r="AD29" s="419"/>
      <c r="AE29" s="419"/>
      <c r="AF29" s="419"/>
      <c r="AG29" s="420"/>
      <c r="AH29" s="421">
        <v>1049</v>
      </c>
      <c r="AI29" s="422"/>
      <c r="AJ29" s="422"/>
      <c r="AK29" s="422"/>
      <c r="AL29" s="423"/>
      <c r="AM29" s="421">
        <v>3060872</v>
      </c>
      <c r="AN29" s="422"/>
      <c r="AO29" s="422"/>
      <c r="AP29" s="422"/>
      <c r="AQ29" s="422"/>
      <c r="AR29" s="423"/>
      <c r="AS29" s="421">
        <v>2918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t="s">
        <v>164</v>
      </c>
      <c r="BO29" s="446"/>
      <c r="BP29" s="446"/>
      <c r="BQ29" s="446"/>
      <c r="BR29" s="446"/>
      <c r="BS29" s="446"/>
      <c r="BT29" s="446"/>
      <c r="BU29" s="447"/>
      <c r="BV29" s="445" t="s">
        <v>175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7844839</v>
      </c>
      <c r="BO30" s="449"/>
      <c r="BP30" s="449"/>
      <c r="BQ30" s="449"/>
      <c r="BR30" s="449"/>
      <c r="BS30" s="449"/>
      <c r="BT30" s="449"/>
      <c r="BU30" s="450"/>
      <c r="BV30" s="448">
        <v>6450928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188</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194</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IF('各会計、関係団体の財政状況及び健全化判断比率'!B34="","",'各会計、関係団体の財政状況及び健全化判断比率'!B34)</f>
        <v>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IF('各会計、関係団体の財政状況及び健全化判断比率'!B36="","",'各会計、関係団体の財政状況及び健全化判断比率'!B36)</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15</v>
      </c>
      <c r="BX34" s="404"/>
      <c r="BY34" s="403" t="str">
        <f>IF('各会計、関係団体の財政状況及び健全化判断比率'!B68="","",'各会計、関係団体の財政状況及び健全化判断比率'!B68)</f>
        <v>埼玉県後期高齢者医療広域連合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草加市体育協会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草加都市計画新田西部土地区画整理事業特別会計（一般会計等）</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IF('各会計、関係団体の財政状況及び健全化判断比率'!B35="","",'各会計、関係団体の財政状況及び健全化判断比率'!B35)</f>
        <v>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IF('各会計、関係団体の財政状況及び健全化判断比率'!B37="","",'各会計、関係団体の財政状況及び健全化判断比率'!B37)</f>
        <v>草加都市計画新田西部土地区画整理事業特別会計</v>
      </c>
      <c r="BH35" s="403"/>
      <c r="BI35" s="403"/>
      <c r="BJ35" s="403"/>
      <c r="BK35" s="403"/>
      <c r="BL35" s="403"/>
      <c r="BM35" s="403"/>
      <c r="BN35" s="403"/>
      <c r="BO35" s="403"/>
      <c r="BP35" s="403"/>
      <c r="BQ35" s="403"/>
      <c r="BR35" s="403"/>
      <c r="BS35" s="403"/>
      <c r="BT35" s="403"/>
      <c r="BU35" s="403"/>
      <c r="BV35" s="193"/>
      <c r="BW35" s="404">
        <f t="shared" ref="BW35:BW43" si="2">IF(BY35="","",BW34+1)</f>
        <v>16</v>
      </c>
      <c r="BX35" s="404"/>
      <c r="BY35" s="403" t="str">
        <f>IF('各会計、関係団体の財政状況及び健全化判断比率'!B69="","",'各会計、関係団体の財政状況及び健全化判断比率'!B69)</f>
        <v>埼玉県後期高齢者医療広域連合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草加市土地開発公社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草加都市計画新田駅西口土地区画整理事業特別会計（一般会計等）</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14</v>
      </c>
      <c r="BF36" s="404"/>
      <c r="BG36" s="403" t="str">
        <f>IF('各会計、関係団体の財政状況及び健全化判断比率'!B38="","",'各会計、関係団体の財政状況及び健全化判断比率'!B38)</f>
        <v>草加都市計画新田駅西口土地区画整理事業特別会計</v>
      </c>
      <c r="BH36" s="403"/>
      <c r="BI36" s="403"/>
      <c r="BJ36" s="403"/>
      <c r="BK36" s="403"/>
      <c r="BL36" s="403"/>
      <c r="BM36" s="403"/>
      <c r="BN36" s="403"/>
      <c r="BO36" s="403"/>
      <c r="BP36" s="403"/>
      <c r="BQ36" s="403"/>
      <c r="BR36" s="403"/>
      <c r="BS36" s="403"/>
      <c r="BT36" s="403"/>
      <c r="BU36" s="403"/>
      <c r="BV36" s="193"/>
      <c r="BW36" s="404">
        <f t="shared" si="2"/>
        <v>17</v>
      </c>
      <c r="BX36" s="404"/>
      <c r="BY36" s="403" t="str">
        <f>IF('各会計、関係団体の財政状況及び健全化判断比率'!B70="","",'各会計、関係団体の財政状況及び健全化判断比率'!B70)</f>
        <v>埼玉県市町村総合事務組合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アコス</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駐車場事業特別会計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18</v>
      </c>
      <c r="BX37" s="404"/>
      <c r="BY37" s="403" t="str">
        <f>IF('各会計、関係団体の財政状況及び健全化判断比率'!B71="","",'各会計、関係団体の財政状況及び健全化判断比率'!B71)</f>
        <v>埼玉県市町村総合事務組合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草加市文化協会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交通災害共済特別会計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19</v>
      </c>
      <c r="BX38" s="404"/>
      <c r="BY38" s="403" t="str">
        <f>IF('各会計、関係団体の財政状況及び健全化判断比率'!B72="","",'各会計、関係団体の財政状況及び健全化判断比率'!B72)</f>
        <v>彩の国さいたま人づくり広域連合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9</v>
      </c>
      <c r="V39" s="404"/>
      <c r="W39" s="403" t="str">
        <f>IF('各会計、関係団体の財政状況及び健全化判断比率'!B33="","",'各会計、関係団体の財政状況及び健全化判断比率'!B33)</f>
        <v>介護サービス事業特別会計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20</v>
      </c>
      <c r="BX39" s="404"/>
      <c r="BY39" s="403" t="str">
        <f>IF('各会計、関係団体の財政状況及び健全化判断比率'!B73="","",'各会計、関係団体の財政状況及び健全化判断比率'!B73)</f>
        <v>埼玉県都市競艇組合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21</v>
      </c>
      <c r="BX40" s="404"/>
      <c r="BY40" s="403" t="str">
        <f>IF('各会計、関係団体の財政状況及び健全化判断比率'!B74="","",'各会計、関係団体の財政状況及び健全化判断比率'!B74)</f>
        <v>東埼玉資源環境組合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22</v>
      </c>
      <c r="BX41" s="404"/>
      <c r="BY41" s="403" t="str">
        <f>IF('各会計、関係団体の財政状況及び健全化判断比率'!B75="","",'各会計、関係団体の財政状況及び健全化判断比率'!B75)</f>
        <v>草加八潮消防組合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1yhJF2MM+1bAHEGGKX9FLVCZ3SrZ8fE6Sc7riGmkmjDOoyCBXGQfxV4qGLHAqSKSLuajsK31vtGcDpJMpkb7dw==" saltValue="3op81aPOg6UJ7v6QwEhr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559</v>
      </c>
      <c r="D34" s="1224"/>
      <c r="E34" s="1225"/>
      <c r="F34" s="32">
        <v>18.21</v>
      </c>
      <c r="G34" s="33">
        <v>14.12</v>
      </c>
      <c r="H34" s="33">
        <v>15.33</v>
      </c>
      <c r="I34" s="33">
        <v>15.29</v>
      </c>
      <c r="J34" s="34">
        <v>14.82</v>
      </c>
      <c r="K34" s="22"/>
      <c r="L34" s="22"/>
      <c r="M34" s="22"/>
      <c r="N34" s="22"/>
      <c r="O34" s="22"/>
      <c r="P34" s="22"/>
    </row>
    <row r="35" spans="1:16" ht="39" customHeight="1">
      <c r="A35" s="22"/>
      <c r="B35" s="35"/>
      <c r="C35" s="1218" t="s">
        <v>560</v>
      </c>
      <c r="D35" s="1219"/>
      <c r="E35" s="1220"/>
      <c r="F35" s="36">
        <v>10.53</v>
      </c>
      <c r="G35" s="37">
        <v>10.6</v>
      </c>
      <c r="H35" s="37">
        <v>11.35</v>
      </c>
      <c r="I35" s="37">
        <v>6.1</v>
      </c>
      <c r="J35" s="38">
        <v>8.23</v>
      </c>
      <c r="K35" s="22"/>
      <c r="L35" s="22"/>
      <c r="M35" s="22"/>
      <c r="N35" s="22"/>
      <c r="O35" s="22"/>
      <c r="P35" s="22"/>
    </row>
    <row r="36" spans="1:16" ht="39" customHeight="1">
      <c r="A36" s="22"/>
      <c r="B36" s="35"/>
      <c r="C36" s="1218" t="s">
        <v>561</v>
      </c>
      <c r="D36" s="1219"/>
      <c r="E36" s="1220"/>
      <c r="F36" s="36">
        <v>2.17</v>
      </c>
      <c r="G36" s="37">
        <v>1.4</v>
      </c>
      <c r="H36" s="37">
        <v>2.31</v>
      </c>
      <c r="I36" s="37">
        <v>4.54</v>
      </c>
      <c r="J36" s="38">
        <v>3.05</v>
      </c>
      <c r="K36" s="22"/>
      <c r="L36" s="22"/>
      <c r="M36" s="22"/>
      <c r="N36" s="22"/>
      <c r="O36" s="22"/>
      <c r="P36" s="22"/>
    </row>
    <row r="37" spans="1:16" ht="39" customHeight="1">
      <c r="A37" s="22"/>
      <c r="B37" s="35"/>
      <c r="C37" s="1218" t="s">
        <v>562</v>
      </c>
      <c r="D37" s="1219"/>
      <c r="E37" s="1220"/>
      <c r="F37" s="36">
        <v>6.89</v>
      </c>
      <c r="G37" s="37">
        <v>6.53</v>
      </c>
      <c r="H37" s="37">
        <v>6.09</v>
      </c>
      <c r="I37" s="37">
        <v>4.95</v>
      </c>
      <c r="J37" s="38">
        <v>3.04</v>
      </c>
      <c r="K37" s="22"/>
      <c r="L37" s="22"/>
      <c r="M37" s="22"/>
      <c r="N37" s="22"/>
      <c r="O37" s="22"/>
      <c r="P37" s="22"/>
    </row>
    <row r="38" spans="1:16" ht="39" customHeight="1">
      <c r="A38" s="22"/>
      <c r="B38" s="35"/>
      <c r="C38" s="1218" t="s">
        <v>563</v>
      </c>
      <c r="D38" s="1219"/>
      <c r="E38" s="1220"/>
      <c r="F38" s="36">
        <v>0.66</v>
      </c>
      <c r="G38" s="37">
        <v>0.67</v>
      </c>
      <c r="H38" s="37">
        <v>1.27</v>
      </c>
      <c r="I38" s="37">
        <v>1.97</v>
      </c>
      <c r="J38" s="38">
        <v>0.91</v>
      </c>
      <c r="K38" s="22"/>
      <c r="L38" s="22"/>
      <c r="M38" s="22"/>
      <c r="N38" s="22"/>
      <c r="O38" s="22"/>
      <c r="P38" s="22"/>
    </row>
    <row r="39" spans="1:16" ht="39" customHeight="1">
      <c r="A39" s="22"/>
      <c r="B39" s="35"/>
      <c r="C39" s="1218" t="s">
        <v>564</v>
      </c>
      <c r="D39" s="1219"/>
      <c r="E39" s="1220"/>
      <c r="F39" s="36">
        <v>0.77</v>
      </c>
      <c r="G39" s="37">
        <v>0.6</v>
      </c>
      <c r="H39" s="37">
        <v>0.48</v>
      </c>
      <c r="I39" s="37">
        <v>0.59</v>
      </c>
      <c r="J39" s="38">
        <v>0.45</v>
      </c>
      <c r="K39" s="22"/>
      <c r="L39" s="22"/>
      <c r="M39" s="22"/>
      <c r="N39" s="22"/>
      <c r="O39" s="22"/>
      <c r="P39" s="22"/>
    </row>
    <row r="40" spans="1:16" ht="39" customHeight="1">
      <c r="A40" s="22"/>
      <c r="B40" s="35"/>
      <c r="C40" s="1218" t="s">
        <v>565</v>
      </c>
      <c r="D40" s="1219"/>
      <c r="E40" s="1220"/>
      <c r="F40" s="36">
        <v>0.12</v>
      </c>
      <c r="G40" s="37">
        <v>0.13</v>
      </c>
      <c r="H40" s="37">
        <v>0.14000000000000001</v>
      </c>
      <c r="I40" s="37">
        <v>0.16</v>
      </c>
      <c r="J40" s="38">
        <v>0.17</v>
      </c>
      <c r="K40" s="22"/>
      <c r="L40" s="22"/>
      <c r="M40" s="22"/>
      <c r="N40" s="22"/>
      <c r="O40" s="22"/>
      <c r="P40" s="22"/>
    </row>
    <row r="41" spans="1:16" ht="39" customHeight="1">
      <c r="A41" s="22"/>
      <c r="B41" s="35"/>
      <c r="C41" s="1218" t="s">
        <v>566</v>
      </c>
      <c r="D41" s="1219"/>
      <c r="E41" s="1220"/>
      <c r="F41" s="36" t="s">
        <v>510</v>
      </c>
      <c r="G41" s="37" t="s">
        <v>510</v>
      </c>
      <c r="H41" s="37" t="s">
        <v>510</v>
      </c>
      <c r="I41" s="37" t="s">
        <v>510</v>
      </c>
      <c r="J41" s="38">
        <v>0.05</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v>0.12</v>
      </c>
      <c r="G43" s="42">
        <v>0.09</v>
      </c>
      <c r="H43" s="42">
        <v>0.37</v>
      </c>
      <c r="I43" s="42">
        <v>0.4</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E+/+8z9IgJ9iBez8H+yFaVfqo9oxNoxsvUvBWfGt70h0F8rcZpQuy0Q61Mj29aJxkbnZK0V2mieDNVXIdNzVQ==" saltValue="oVwo4LDI6fn7fZZPdvWY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70" zoomScaleNormal="70" zoomScaleSheetLayoutView="55" workbookViewId="0">
      <selection activeCell="O52" sqref="O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10</v>
      </c>
      <c r="C45" s="1235"/>
      <c r="D45" s="58"/>
      <c r="E45" s="1240" t="s">
        <v>11</v>
      </c>
      <c r="F45" s="1240"/>
      <c r="G45" s="1240"/>
      <c r="H45" s="1240"/>
      <c r="I45" s="1240"/>
      <c r="J45" s="1241"/>
      <c r="K45" s="59">
        <v>5373</v>
      </c>
      <c r="L45" s="60">
        <v>5350</v>
      </c>
      <c r="M45" s="60">
        <v>5067</v>
      </c>
      <c r="N45" s="60">
        <v>5289</v>
      </c>
      <c r="O45" s="61">
        <v>5678</v>
      </c>
      <c r="P45" s="48"/>
      <c r="Q45" s="48"/>
      <c r="R45" s="48"/>
      <c r="S45" s="48"/>
      <c r="T45" s="48"/>
      <c r="U45" s="48"/>
    </row>
    <row r="46" spans="1:21" ht="30.75" customHeight="1">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14</v>
      </c>
      <c r="F48" s="1228"/>
      <c r="G48" s="1228"/>
      <c r="H48" s="1228"/>
      <c r="I48" s="1228"/>
      <c r="J48" s="1229"/>
      <c r="K48" s="63">
        <v>3547</v>
      </c>
      <c r="L48" s="64">
        <v>3453</v>
      </c>
      <c r="M48" s="64">
        <v>3638</v>
      </c>
      <c r="N48" s="64">
        <v>3494</v>
      </c>
      <c r="O48" s="65">
        <v>3339</v>
      </c>
      <c r="P48" s="48"/>
      <c r="Q48" s="48"/>
      <c r="R48" s="48"/>
      <c r="S48" s="48"/>
      <c r="T48" s="48"/>
      <c r="U48" s="48"/>
    </row>
    <row r="49" spans="1:21" ht="30.75" customHeight="1">
      <c r="A49" s="48"/>
      <c r="B49" s="1236"/>
      <c r="C49" s="1237"/>
      <c r="D49" s="62"/>
      <c r="E49" s="1228" t="s">
        <v>15</v>
      </c>
      <c r="F49" s="1228"/>
      <c r="G49" s="1228"/>
      <c r="H49" s="1228"/>
      <c r="I49" s="1228"/>
      <c r="J49" s="1229"/>
      <c r="K49" s="63">
        <v>124</v>
      </c>
      <c r="L49" s="64">
        <v>93</v>
      </c>
      <c r="M49" s="64">
        <v>150</v>
      </c>
      <c r="N49" s="64">
        <v>132</v>
      </c>
      <c r="O49" s="65">
        <v>90</v>
      </c>
      <c r="P49" s="48"/>
      <c r="Q49" s="48"/>
      <c r="R49" s="48"/>
      <c r="S49" s="48"/>
      <c r="T49" s="48"/>
      <c r="U49" s="48"/>
    </row>
    <row r="50" spans="1:21" ht="30.75" customHeight="1">
      <c r="A50" s="48"/>
      <c r="B50" s="1236"/>
      <c r="C50" s="1237"/>
      <c r="D50" s="62"/>
      <c r="E50" s="1228" t="s">
        <v>16</v>
      </c>
      <c r="F50" s="1228"/>
      <c r="G50" s="1228"/>
      <c r="H50" s="1228"/>
      <c r="I50" s="1228"/>
      <c r="J50" s="1229"/>
      <c r="K50" s="63">
        <v>27</v>
      </c>
      <c r="L50" s="64">
        <v>72</v>
      </c>
      <c r="M50" s="64">
        <v>79</v>
      </c>
      <c r="N50" s="64">
        <v>139</v>
      </c>
      <c r="O50" s="65">
        <v>26</v>
      </c>
      <c r="P50" s="48"/>
      <c r="Q50" s="48"/>
      <c r="R50" s="48"/>
      <c r="S50" s="48"/>
      <c r="T50" s="48"/>
      <c r="U50" s="48"/>
    </row>
    <row r="51" spans="1:21" ht="30.75" customHeight="1">
      <c r="A51" s="48"/>
      <c r="B51" s="1238"/>
      <c r="C51" s="1239"/>
      <c r="D51" s="66"/>
      <c r="E51" s="1228" t="s">
        <v>17</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c r="A52" s="48"/>
      <c r="B52" s="1226" t="s">
        <v>18</v>
      </c>
      <c r="C52" s="1227"/>
      <c r="D52" s="66"/>
      <c r="E52" s="1228" t="s">
        <v>19</v>
      </c>
      <c r="F52" s="1228"/>
      <c r="G52" s="1228"/>
      <c r="H52" s="1228"/>
      <c r="I52" s="1228"/>
      <c r="J52" s="1229"/>
      <c r="K52" s="63">
        <v>7589</v>
      </c>
      <c r="L52" s="64">
        <v>7752</v>
      </c>
      <c r="M52" s="64">
        <v>7348</v>
      </c>
      <c r="N52" s="64">
        <v>7496</v>
      </c>
      <c r="O52" s="65">
        <v>7533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1482</v>
      </c>
      <c r="L53" s="69">
        <v>1216</v>
      </c>
      <c r="M53" s="69">
        <v>1586</v>
      </c>
      <c r="N53" s="69">
        <v>1558</v>
      </c>
      <c r="O53" s="70">
        <v>1600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FqMGQnlLcVHnFxE18bZLvHvAJr3F1z9csu7bZmjzR05bzfMdUFO0rejUiA0p+GP5pGIZd12AeNxXcLwEN1KA==" saltValue="A5Ij9P/sGWTgOgDSuPrz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85" zoomScaleNormal="8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552</v>
      </c>
      <c r="J40" s="79" t="s">
        <v>553</v>
      </c>
      <c r="K40" s="79" t="s">
        <v>554</v>
      </c>
      <c r="L40" s="79" t="s">
        <v>555</v>
      </c>
      <c r="M40" s="80" t="s">
        <v>556</v>
      </c>
    </row>
    <row r="41" spans="2:13" ht="27.75" customHeight="1">
      <c r="B41" s="1254" t="s">
        <v>23</v>
      </c>
      <c r="C41" s="1255"/>
      <c r="D41" s="81"/>
      <c r="E41" s="1256" t="s">
        <v>24</v>
      </c>
      <c r="F41" s="1256"/>
      <c r="G41" s="1256"/>
      <c r="H41" s="1257"/>
      <c r="I41" s="82">
        <v>55842</v>
      </c>
      <c r="J41" s="83">
        <v>56184</v>
      </c>
      <c r="K41" s="83">
        <v>57268</v>
      </c>
      <c r="L41" s="83">
        <v>57095</v>
      </c>
      <c r="M41" s="84">
        <v>58354</v>
      </c>
    </row>
    <row r="42" spans="2:13" ht="27.75" customHeight="1">
      <c r="B42" s="1244"/>
      <c r="C42" s="1245"/>
      <c r="D42" s="85"/>
      <c r="E42" s="1248" t="s">
        <v>25</v>
      </c>
      <c r="F42" s="1248"/>
      <c r="G42" s="1248"/>
      <c r="H42" s="1249"/>
      <c r="I42" s="86">
        <v>1717</v>
      </c>
      <c r="J42" s="87">
        <v>1801</v>
      </c>
      <c r="K42" s="87">
        <v>2077</v>
      </c>
      <c r="L42" s="87">
        <v>2066</v>
      </c>
      <c r="M42" s="88">
        <v>2337</v>
      </c>
    </row>
    <row r="43" spans="2:13" ht="27.75" customHeight="1">
      <c r="B43" s="1244"/>
      <c r="C43" s="1245"/>
      <c r="D43" s="85"/>
      <c r="E43" s="1248" t="s">
        <v>26</v>
      </c>
      <c r="F43" s="1248"/>
      <c r="G43" s="1248"/>
      <c r="H43" s="1249"/>
      <c r="I43" s="86">
        <v>38080</v>
      </c>
      <c r="J43" s="87">
        <v>35505</v>
      </c>
      <c r="K43" s="87">
        <v>33758</v>
      </c>
      <c r="L43" s="87">
        <v>32476</v>
      </c>
      <c r="M43" s="88">
        <v>31078</v>
      </c>
    </row>
    <row r="44" spans="2:13" ht="27.75" customHeight="1">
      <c r="B44" s="1244"/>
      <c r="C44" s="1245"/>
      <c r="D44" s="85"/>
      <c r="E44" s="1248" t="s">
        <v>27</v>
      </c>
      <c r="F44" s="1248"/>
      <c r="G44" s="1248"/>
      <c r="H44" s="1249"/>
      <c r="I44" s="86">
        <v>704</v>
      </c>
      <c r="J44" s="87">
        <v>1216</v>
      </c>
      <c r="K44" s="87">
        <v>2184</v>
      </c>
      <c r="L44" s="87">
        <v>2094</v>
      </c>
      <c r="M44" s="88">
        <v>2092</v>
      </c>
    </row>
    <row r="45" spans="2:13" ht="27.75" customHeight="1">
      <c r="B45" s="1244"/>
      <c r="C45" s="1245"/>
      <c r="D45" s="85"/>
      <c r="E45" s="1248" t="s">
        <v>28</v>
      </c>
      <c r="F45" s="1248"/>
      <c r="G45" s="1248"/>
      <c r="H45" s="1249"/>
      <c r="I45" s="86">
        <v>9103</v>
      </c>
      <c r="J45" s="87">
        <v>8087</v>
      </c>
      <c r="K45" s="87">
        <v>7365</v>
      </c>
      <c r="L45" s="87">
        <v>5725</v>
      </c>
      <c r="M45" s="88">
        <v>5296</v>
      </c>
    </row>
    <row r="46" spans="2:13" ht="27.75" customHeight="1">
      <c r="B46" s="1244"/>
      <c r="C46" s="1245"/>
      <c r="D46" s="89"/>
      <c r="E46" s="1248" t="s">
        <v>29</v>
      </c>
      <c r="F46" s="1248"/>
      <c r="G46" s="1248"/>
      <c r="H46" s="1249"/>
      <c r="I46" s="86">
        <v>31</v>
      </c>
      <c r="J46" s="87">
        <v>21</v>
      </c>
      <c r="K46" s="87">
        <v>2</v>
      </c>
      <c r="L46" s="87">
        <v>1</v>
      </c>
      <c r="M46" s="88">
        <v>1</v>
      </c>
    </row>
    <row r="47" spans="2:13" ht="27.75" customHeight="1">
      <c r="B47" s="1244"/>
      <c r="C47" s="1245"/>
      <c r="D47" s="90"/>
      <c r="E47" s="1258" t="s">
        <v>30</v>
      </c>
      <c r="F47" s="1259"/>
      <c r="G47" s="1259"/>
      <c r="H47" s="1260"/>
      <c r="I47" s="86" t="s">
        <v>510</v>
      </c>
      <c r="J47" s="87" t="s">
        <v>510</v>
      </c>
      <c r="K47" s="87" t="s">
        <v>510</v>
      </c>
      <c r="L47" s="87" t="s">
        <v>510</v>
      </c>
      <c r="M47" s="88" t="s">
        <v>510</v>
      </c>
    </row>
    <row r="48" spans="2:13" ht="27.75" customHeight="1">
      <c r="B48" s="1244"/>
      <c r="C48" s="1245"/>
      <c r="D48" s="85"/>
      <c r="E48" s="1248" t="s">
        <v>31</v>
      </c>
      <c r="F48" s="1248"/>
      <c r="G48" s="1248"/>
      <c r="H48" s="1249"/>
      <c r="I48" s="86" t="s">
        <v>510</v>
      </c>
      <c r="J48" s="87" t="s">
        <v>510</v>
      </c>
      <c r="K48" s="87" t="s">
        <v>510</v>
      </c>
      <c r="L48" s="87" t="s">
        <v>510</v>
      </c>
      <c r="M48" s="88" t="s">
        <v>510</v>
      </c>
    </row>
    <row r="49" spans="2:13" ht="27.75" customHeight="1">
      <c r="B49" s="1246"/>
      <c r="C49" s="1247"/>
      <c r="D49" s="85"/>
      <c r="E49" s="1248" t="s">
        <v>32</v>
      </c>
      <c r="F49" s="1248"/>
      <c r="G49" s="1248"/>
      <c r="H49" s="1249"/>
      <c r="I49" s="86" t="s">
        <v>510</v>
      </c>
      <c r="J49" s="87" t="s">
        <v>510</v>
      </c>
      <c r="K49" s="87" t="s">
        <v>510</v>
      </c>
      <c r="L49" s="87" t="s">
        <v>510</v>
      </c>
      <c r="M49" s="88" t="s">
        <v>510</v>
      </c>
    </row>
    <row r="50" spans="2:13" ht="27.75" customHeight="1">
      <c r="B50" s="1242" t="s">
        <v>33</v>
      </c>
      <c r="C50" s="1243"/>
      <c r="D50" s="91"/>
      <c r="E50" s="1248" t="s">
        <v>34</v>
      </c>
      <c r="F50" s="1248"/>
      <c r="G50" s="1248"/>
      <c r="H50" s="1249"/>
      <c r="I50" s="86">
        <v>9290</v>
      </c>
      <c r="J50" s="87">
        <v>10521</v>
      </c>
      <c r="K50" s="87">
        <v>11524</v>
      </c>
      <c r="L50" s="87">
        <v>12803</v>
      </c>
      <c r="M50" s="88">
        <v>16083</v>
      </c>
    </row>
    <row r="51" spans="2:13" ht="27.75" customHeight="1">
      <c r="B51" s="1244"/>
      <c r="C51" s="1245"/>
      <c r="D51" s="85"/>
      <c r="E51" s="1248" t="s">
        <v>35</v>
      </c>
      <c r="F51" s="1248"/>
      <c r="G51" s="1248"/>
      <c r="H51" s="1249"/>
      <c r="I51" s="86">
        <v>16212</v>
      </c>
      <c r="J51" s="87">
        <v>15598</v>
      </c>
      <c r="K51" s="87">
        <v>17562</v>
      </c>
      <c r="L51" s="87">
        <v>16598</v>
      </c>
      <c r="M51" s="88">
        <v>16512</v>
      </c>
    </row>
    <row r="52" spans="2:13" ht="27.75" customHeight="1">
      <c r="B52" s="1246"/>
      <c r="C52" s="1247"/>
      <c r="D52" s="85"/>
      <c r="E52" s="1248" t="s">
        <v>36</v>
      </c>
      <c r="F52" s="1248"/>
      <c r="G52" s="1248"/>
      <c r="H52" s="1249"/>
      <c r="I52" s="86">
        <v>67651</v>
      </c>
      <c r="J52" s="87">
        <v>67738</v>
      </c>
      <c r="K52" s="87">
        <v>66812</v>
      </c>
      <c r="L52" s="87">
        <v>65878</v>
      </c>
      <c r="M52" s="88">
        <v>65490</v>
      </c>
    </row>
    <row r="53" spans="2:13" ht="27.75" customHeight="1" thickBot="1">
      <c r="B53" s="1250" t="s">
        <v>37</v>
      </c>
      <c r="C53" s="1251"/>
      <c r="D53" s="92"/>
      <c r="E53" s="1252" t="s">
        <v>38</v>
      </c>
      <c r="F53" s="1252"/>
      <c r="G53" s="1252"/>
      <c r="H53" s="1253"/>
      <c r="I53" s="93">
        <v>12324</v>
      </c>
      <c r="J53" s="94">
        <v>8956</v>
      </c>
      <c r="K53" s="94">
        <v>6756</v>
      </c>
      <c r="L53" s="94">
        <v>4178</v>
      </c>
      <c r="M53" s="95">
        <v>1074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MkhYRxqK8Js7eoZyt63hRUfJnwhqa6cpadmtl3MH0U1WAYZny6sgoN9ng8eJLR8cbzY0L1845p47Wlro8jcw==" saltValue="x4JohOZo1Vs09HOdBUEN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55" zoomScaleNormal="55" zoomScaleSheetLayoutView="100" workbookViewId="0">
      <selection activeCell="C62" sqref="C62:E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554</v>
      </c>
      <c r="G54" s="104" t="s">
        <v>555</v>
      </c>
      <c r="H54" s="105" t="s">
        <v>556</v>
      </c>
    </row>
    <row r="55" spans="2:8" ht="52.5" customHeight="1">
      <c r="B55" s="106"/>
      <c r="C55" s="1269" t="s">
        <v>41</v>
      </c>
      <c r="D55" s="1269"/>
      <c r="E55" s="1270"/>
      <c r="F55" s="107">
        <v>4429</v>
      </c>
      <c r="G55" s="107">
        <v>4516</v>
      </c>
      <c r="H55" s="108">
        <v>5537</v>
      </c>
    </row>
    <row r="56" spans="2:8" ht="52.5" customHeight="1">
      <c r="B56" s="109"/>
      <c r="C56" s="1271" t="s">
        <v>42</v>
      </c>
      <c r="D56" s="1271"/>
      <c r="E56" s="1272"/>
      <c r="F56" s="110" t="s">
        <v>510</v>
      </c>
      <c r="G56" s="110" t="s">
        <v>510</v>
      </c>
      <c r="H56" s="111" t="s">
        <v>510</v>
      </c>
    </row>
    <row r="57" spans="2:8" ht="53.25" customHeight="1">
      <c r="B57" s="109"/>
      <c r="C57" s="1273" t="s">
        <v>43</v>
      </c>
      <c r="D57" s="1273"/>
      <c r="E57" s="1274"/>
      <c r="F57" s="112">
        <v>5743</v>
      </c>
      <c r="G57" s="112">
        <v>6451</v>
      </c>
      <c r="H57" s="113">
        <v>7845</v>
      </c>
    </row>
    <row r="58" spans="2:8" ht="45.75" customHeight="1">
      <c r="B58" s="114"/>
      <c r="C58" s="1261" t="s">
        <v>588</v>
      </c>
      <c r="D58" s="1262"/>
      <c r="E58" s="1263"/>
      <c r="F58" s="115">
        <v>2999</v>
      </c>
      <c r="G58" s="115">
        <v>4000</v>
      </c>
      <c r="H58" s="116">
        <v>4000</v>
      </c>
    </row>
    <row r="59" spans="2:8" ht="45.75" customHeight="1">
      <c r="B59" s="114"/>
      <c r="C59" s="1261" t="s">
        <v>589</v>
      </c>
      <c r="D59" s="1262"/>
      <c r="E59" s="1263"/>
      <c r="F59" s="115">
        <v>2000</v>
      </c>
      <c r="G59" s="115">
        <v>1506</v>
      </c>
      <c r="H59" s="116">
        <v>3000</v>
      </c>
    </row>
    <row r="60" spans="2:8" ht="45.75" customHeight="1">
      <c r="B60" s="114"/>
      <c r="C60" s="1261" t="s">
        <v>590</v>
      </c>
      <c r="D60" s="1262"/>
      <c r="E60" s="1263"/>
      <c r="F60" s="115">
        <v>307</v>
      </c>
      <c r="G60" s="115">
        <v>307</v>
      </c>
      <c r="H60" s="116">
        <v>307</v>
      </c>
    </row>
    <row r="61" spans="2:8" ht="45.75" customHeight="1">
      <c r="B61" s="114"/>
      <c r="C61" s="1261" t="s">
        <v>591</v>
      </c>
      <c r="D61" s="1262"/>
      <c r="E61" s="1263"/>
      <c r="F61" s="115">
        <v>152</v>
      </c>
      <c r="G61" s="115">
        <v>150</v>
      </c>
      <c r="H61" s="116">
        <v>149</v>
      </c>
    </row>
    <row r="62" spans="2:8" ht="45.75" customHeight="1" thickBot="1">
      <c r="B62" s="117"/>
      <c r="C62" s="1264" t="s">
        <v>592</v>
      </c>
      <c r="D62" s="1265"/>
      <c r="E62" s="1266"/>
      <c r="F62" s="118">
        <v>170</v>
      </c>
      <c r="G62" s="118">
        <v>157</v>
      </c>
      <c r="H62" s="119">
        <v>143</v>
      </c>
    </row>
    <row r="63" spans="2:8" ht="52.5" customHeight="1" thickBot="1">
      <c r="B63" s="120"/>
      <c r="C63" s="1267" t="s">
        <v>44</v>
      </c>
      <c r="D63" s="1267"/>
      <c r="E63" s="1268"/>
      <c r="F63" s="121">
        <v>10171</v>
      </c>
      <c r="G63" s="121">
        <v>10967</v>
      </c>
      <c r="H63" s="122">
        <v>13382</v>
      </c>
    </row>
    <row r="64" spans="2:8" ht="15" customHeight="1"/>
    <row r="65" ht="0" hidden="1" customHeight="1"/>
    <row r="66" ht="0" hidden="1" customHeight="1"/>
  </sheetData>
  <sheetProtection algorithmName="SHA-512" hashValue="Ix+5xnPlwzOrV+bozN5cy6EE3XH2E0Fpzcd0c9EzmI/kRJkafaZG2NquRmI7gHgn1yJZn6Gy7AQaolctZ9aFtQ==" saltValue="l2PmjTi22uzZ+6xcdgec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workbookViewId="0">
      <selection activeCell="AN77" sqref="AN77:BA8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18.3</v>
      </c>
      <c r="CG51" s="1277"/>
      <c r="CH51" s="1277"/>
      <c r="CI51" s="1277"/>
      <c r="CJ51" s="1277"/>
      <c r="CK51" s="1277"/>
      <c r="CL51" s="1277"/>
      <c r="CM51" s="1277"/>
      <c r="CN51" s="1277">
        <v>11.2</v>
      </c>
      <c r="CO51" s="1277"/>
      <c r="CP51" s="1277"/>
      <c r="CQ51" s="1277"/>
      <c r="CR51" s="1277"/>
      <c r="CS51" s="1277"/>
      <c r="CT51" s="1277"/>
      <c r="CU51" s="1277"/>
      <c r="CV51" s="1277">
        <v>2.8</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53.3</v>
      </c>
      <c r="CG53" s="1277"/>
      <c r="CH53" s="1277"/>
      <c r="CI53" s="1277"/>
      <c r="CJ53" s="1277"/>
      <c r="CK53" s="1277"/>
      <c r="CL53" s="1277"/>
      <c r="CM53" s="1277"/>
      <c r="CN53" s="1277">
        <v>54.3</v>
      </c>
      <c r="CO53" s="1277"/>
      <c r="CP53" s="1277"/>
      <c r="CQ53" s="1277"/>
      <c r="CR53" s="1277"/>
      <c r="CS53" s="1277"/>
      <c r="CT53" s="1277"/>
      <c r="CU53" s="1277"/>
      <c r="CV53" s="1277">
        <v>55.2</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37.4</v>
      </c>
      <c r="CG55" s="1277"/>
      <c r="CH55" s="1277"/>
      <c r="CI55" s="1277"/>
      <c r="CJ55" s="1277"/>
      <c r="CK55" s="1277"/>
      <c r="CL55" s="1277"/>
      <c r="CM55" s="1277"/>
      <c r="CN55" s="1277">
        <v>31</v>
      </c>
      <c r="CO55" s="1277"/>
      <c r="CP55" s="1277"/>
      <c r="CQ55" s="1277"/>
      <c r="CR55" s="1277"/>
      <c r="CS55" s="1277"/>
      <c r="CT55" s="1277"/>
      <c r="CU55" s="1277"/>
      <c r="CV55" s="1277">
        <v>30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54.4</v>
      </c>
      <c r="CG57" s="1277"/>
      <c r="CH57" s="1277"/>
      <c r="CI57" s="1277"/>
      <c r="CJ57" s="1277"/>
      <c r="CK57" s="1277"/>
      <c r="CL57" s="1277"/>
      <c r="CM57" s="1277"/>
      <c r="CN57" s="1277">
        <v>57.4</v>
      </c>
      <c r="CO57" s="1277"/>
      <c r="CP57" s="1277"/>
      <c r="CQ57" s="1277"/>
      <c r="CR57" s="1277"/>
      <c r="CS57" s="1277"/>
      <c r="CT57" s="1277"/>
      <c r="CU57" s="1277"/>
      <c r="CV57" s="1277">
        <v>59.4</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34.4</v>
      </c>
      <c r="BQ73" s="1277"/>
      <c r="BR73" s="1277"/>
      <c r="BS73" s="1277"/>
      <c r="BT73" s="1277"/>
      <c r="BU73" s="1277"/>
      <c r="BV73" s="1277"/>
      <c r="BW73" s="1277"/>
      <c r="BX73" s="1277">
        <v>25</v>
      </c>
      <c r="BY73" s="1277"/>
      <c r="BZ73" s="1277"/>
      <c r="CA73" s="1277"/>
      <c r="CB73" s="1277"/>
      <c r="CC73" s="1277"/>
      <c r="CD73" s="1277"/>
      <c r="CE73" s="1277"/>
      <c r="CF73" s="1277">
        <v>18.3</v>
      </c>
      <c r="CG73" s="1277"/>
      <c r="CH73" s="1277"/>
      <c r="CI73" s="1277"/>
      <c r="CJ73" s="1277"/>
      <c r="CK73" s="1277"/>
      <c r="CL73" s="1277"/>
      <c r="CM73" s="1277"/>
      <c r="CN73" s="1277">
        <v>11.2</v>
      </c>
      <c r="CO73" s="1277"/>
      <c r="CP73" s="1277"/>
      <c r="CQ73" s="1277"/>
      <c r="CR73" s="1277"/>
      <c r="CS73" s="1277"/>
      <c r="CT73" s="1277"/>
      <c r="CU73" s="1277"/>
      <c r="CV73" s="1277">
        <v>2.8</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4.8</v>
      </c>
      <c r="BQ75" s="1277"/>
      <c r="BR75" s="1277"/>
      <c r="BS75" s="1277"/>
      <c r="BT75" s="1277"/>
      <c r="BU75" s="1277"/>
      <c r="BV75" s="1277"/>
      <c r="BW75" s="1277"/>
      <c r="BX75" s="1277">
        <v>4.3</v>
      </c>
      <c r="BY75" s="1277"/>
      <c r="BZ75" s="1277"/>
      <c r="CA75" s="1277"/>
      <c r="CB75" s="1277"/>
      <c r="CC75" s="1277"/>
      <c r="CD75" s="1277"/>
      <c r="CE75" s="1277"/>
      <c r="CF75" s="1277">
        <v>3.9</v>
      </c>
      <c r="CG75" s="1277"/>
      <c r="CH75" s="1277"/>
      <c r="CI75" s="1277"/>
      <c r="CJ75" s="1277"/>
      <c r="CK75" s="1277"/>
      <c r="CL75" s="1277"/>
      <c r="CM75" s="1277"/>
      <c r="CN75" s="1277">
        <v>3.9</v>
      </c>
      <c r="CO75" s="1277"/>
      <c r="CP75" s="1277"/>
      <c r="CQ75" s="1277"/>
      <c r="CR75" s="1277"/>
      <c r="CS75" s="1277"/>
      <c r="CT75" s="1277"/>
      <c r="CU75" s="1277"/>
      <c r="CV75" s="1277">
        <v>4.2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604</v>
      </c>
      <c r="BC77" s="1280"/>
      <c r="BD77" s="1280"/>
      <c r="BE77" s="1280"/>
      <c r="BF77" s="1280"/>
      <c r="BG77" s="1280"/>
      <c r="BH77" s="1280"/>
      <c r="BI77" s="1280"/>
      <c r="BJ77" s="1280"/>
      <c r="BK77" s="1280"/>
      <c r="BL77" s="1280"/>
      <c r="BM77" s="1280"/>
      <c r="BN77" s="1280"/>
      <c r="BO77" s="1280"/>
      <c r="BP77" s="1277">
        <v>49.8</v>
      </c>
      <c r="BQ77" s="1277"/>
      <c r="BR77" s="1277"/>
      <c r="BS77" s="1277"/>
      <c r="BT77" s="1277"/>
      <c r="BU77" s="1277"/>
      <c r="BV77" s="1277"/>
      <c r="BW77" s="1277"/>
      <c r="BX77" s="1277">
        <v>45.1</v>
      </c>
      <c r="BY77" s="1277"/>
      <c r="BZ77" s="1277"/>
      <c r="CA77" s="1277"/>
      <c r="CB77" s="1277"/>
      <c r="CC77" s="1277"/>
      <c r="CD77" s="1277"/>
      <c r="CE77" s="1277"/>
      <c r="CF77" s="1277">
        <v>37.4</v>
      </c>
      <c r="CG77" s="1277"/>
      <c r="CH77" s="1277"/>
      <c r="CI77" s="1277"/>
      <c r="CJ77" s="1277"/>
      <c r="CK77" s="1277"/>
      <c r="CL77" s="1277"/>
      <c r="CM77" s="1277"/>
      <c r="CN77" s="1277">
        <v>31</v>
      </c>
      <c r="CO77" s="1277"/>
      <c r="CP77" s="1277"/>
      <c r="CQ77" s="1277"/>
      <c r="CR77" s="1277"/>
      <c r="CS77" s="1277"/>
      <c r="CT77" s="1277"/>
      <c r="CU77" s="1277"/>
      <c r="CV77" s="1277">
        <v>30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7.7</v>
      </c>
      <c r="BQ79" s="1277"/>
      <c r="BR79" s="1277"/>
      <c r="BS79" s="1277"/>
      <c r="BT79" s="1277"/>
      <c r="BU79" s="1277"/>
      <c r="BV79" s="1277"/>
      <c r="BW79" s="1277"/>
      <c r="BX79" s="1277">
        <v>7.1</v>
      </c>
      <c r="BY79" s="1277"/>
      <c r="BZ79" s="1277"/>
      <c r="CA79" s="1277"/>
      <c r="CB79" s="1277"/>
      <c r="CC79" s="1277"/>
      <c r="CD79" s="1277"/>
      <c r="CE79" s="1277"/>
      <c r="CF79" s="1277">
        <v>6.3</v>
      </c>
      <c r="CG79" s="1277"/>
      <c r="CH79" s="1277"/>
      <c r="CI79" s="1277"/>
      <c r="CJ79" s="1277"/>
      <c r="CK79" s="1277"/>
      <c r="CL79" s="1277"/>
      <c r="CM79" s="1277"/>
      <c r="CN79" s="1277">
        <v>5.2</v>
      </c>
      <c r="CO79" s="1277"/>
      <c r="CP79" s="1277"/>
      <c r="CQ79" s="1277"/>
      <c r="CR79" s="1277"/>
      <c r="CS79" s="1277"/>
      <c r="CT79" s="1277"/>
      <c r="CU79" s="1277"/>
      <c r="CV79" s="1277">
        <v>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97" workbookViewId="0">
      <selection activeCell="BK21" sqref="BK2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91" workbookViewId="0">
      <selection activeCell="BO24" sqref="BO24"/>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549</v>
      </c>
      <c r="G2" s="136"/>
      <c r="H2" s="137"/>
    </row>
    <row r="3" spans="1:8">
      <c r="A3" s="133" t="s">
        <v>542</v>
      </c>
      <c r="B3" s="138"/>
      <c r="C3" s="139"/>
      <c r="D3" s="140">
        <v>39014</v>
      </c>
      <c r="E3" s="141"/>
      <c r="F3" s="142">
        <v>41235</v>
      </c>
      <c r="G3" s="143"/>
      <c r="H3" s="144"/>
    </row>
    <row r="4" spans="1:8">
      <c r="A4" s="145"/>
      <c r="B4" s="146"/>
      <c r="C4" s="147"/>
      <c r="D4" s="148">
        <v>29027</v>
      </c>
      <c r="E4" s="149"/>
      <c r="F4" s="150">
        <v>22086</v>
      </c>
      <c r="G4" s="151"/>
      <c r="H4" s="152"/>
    </row>
    <row r="5" spans="1:8">
      <c r="A5" s="133" t="s">
        <v>544</v>
      </c>
      <c r="B5" s="138"/>
      <c r="C5" s="139"/>
      <c r="D5" s="140">
        <v>22167</v>
      </c>
      <c r="E5" s="141"/>
      <c r="F5" s="142">
        <v>41862</v>
      </c>
      <c r="G5" s="143"/>
      <c r="H5" s="144"/>
    </row>
    <row r="6" spans="1:8">
      <c r="A6" s="145"/>
      <c r="B6" s="146"/>
      <c r="C6" s="147"/>
      <c r="D6" s="148">
        <v>18901</v>
      </c>
      <c r="E6" s="149"/>
      <c r="F6" s="150">
        <v>23710</v>
      </c>
      <c r="G6" s="151"/>
      <c r="H6" s="152"/>
    </row>
    <row r="7" spans="1:8">
      <c r="A7" s="133" t="s">
        <v>545</v>
      </c>
      <c r="B7" s="138"/>
      <c r="C7" s="139"/>
      <c r="D7" s="140">
        <v>23101</v>
      </c>
      <c r="E7" s="141"/>
      <c r="F7" s="142">
        <v>43554</v>
      </c>
      <c r="G7" s="143"/>
      <c r="H7" s="144"/>
    </row>
    <row r="8" spans="1:8">
      <c r="A8" s="145"/>
      <c r="B8" s="146"/>
      <c r="C8" s="147"/>
      <c r="D8" s="148">
        <v>20959</v>
      </c>
      <c r="E8" s="149"/>
      <c r="F8" s="150">
        <v>24811</v>
      </c>
      <c r="G8" s="151"/>
      <c r="H8" s="152"/>
    </row>
    <row r="9" spans="1:8">
      <c r="A9" s="133" t="s">
        <v>546</v>
      </c>
      <c r="B9" s="138"/>
      <c r="C9" s="139"/>
      <c r="D9" s="140">
        <v>21720</v>
      </c>
      <c r="E9" s="141"/>
      <c r="F9" s="142">
        <v>42581</v>
      </c>
      <c r="G9" s="143"/>
      <c r="H9" s="144"/>
    </row>
    <row r="10" spans="1:8">
      <c r="A10" s="145"/>
      <c r="B10" s="146"/>
      <c r="C10" s="147"/>
      <c r="D10" s="148">
        <v>20390</v>
      </c>
      <c r="E10" s="149"/>
      <c r="F10" s="150">
        <v>24354</v>
      </c>
      <c r="G10" s="151"/>
      <c r="H10" s="152"/>
    </row>
    <row r="11" spans="1:8">
      <c r="A11" s="133" t="s">
        <v>547</v>
      </c>
      <c r="B11" s="138"/>
      <c r="C11" s="139"/>
      <c r="D11" s="140">
        <v>22617</v>
      </c>
      <c r="E11" s="141"/>
      <c r="F11" s="142">
        <v>45426</v>
      </c>
      <c r="G11" s="143"/>
      <c r="H11" s="144"/>
    </row>
    <row r="12" spans="1:8">
      <c r="A12" s="145"/>
      <c r="B12" s="146"/>
      <c r="C12" s="153"/>
      <c r="D12" s="148">
        <v>17440</v>
      </c>
      <c r="E12" s="149"/>
      <c r="F12" s="150">
        <v>24508</v>
      </c>
      <c r="G12" s="151"/>
      <c r="H12" s="152"/>
    </row>
    <row r="13" spans="1:8">
      <c r="A13" s="133"/>
      <c r="B13" s="138"/>
      <c r="C13" s="154"/>
      <c r="D13" s="155">
        <v>25724</v>
      </c>
      <c r="E13" s="156"/>
      <c r="F13" s="157">
        <v>42932</v>
      </c>
      <c r="G13" s="158"/>
      <c r="H13" s="144"/>
    </row>
    <row r="14" spans="1:8">
      <c r="A14" s="145"/>
      <c r="B14" s="146"/>
      <c r="C14" s="147"/>
      <c r="D14" s="148">
        <v>21343</v>
      </c>
      <c r="E14" s="149"/>
      <c r="F14" s="150">
        <v>23894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10.53</v>
      </c>
      <c r="C19" s="159">
        <f>ROUND(VALUE(SUBSTITUTE(実質収支比率等に係る経年分析!G$48,"▲","-")),2)</f>
        <v>10.61</v>
      </c>
      <c r="D19" s="159">
        <f>ROUND(VALUE(SUBSTITUTE(実質収支比率等に係る経年分析!H$48,"▲","-")),2)</f>
        <v>11.35</v>
      </c>
      <c r="E19" s="159">
        <f>ROUND(VALUE(SUBSTITUTE(実質収支比率等に係る経年分析!I$48,"▲","-")),2)</f>
        <v>6.43</v>
      </c>
      <c r="F19" s="159">
        <f>ROUND(VALUE(SUBSTITUTE(実質収支比率等に係る経年分析!J$48,"▲","-")),2)</f>
        <v>8.2899999999999991</v>
      </c>
    </row>
    <row r="20" spans="1:11">
      <c r="A20" s="159" t="s">
        <v>48</v>
      </c>
      <c r="B20" s="159">
        <f>ROUND(VALUE(SUBSTITUTE(実質収支比率等に係る経年分析!F$47,"▲","-")),2)</f>
        <v>10.89</v>
      </c>
      <c r="C20" s="159">
        <f>ROUND(VALUE(SUBSTITUTE(実質収支比率等に係る経年分析!G$47,"▲","-")),2)</f>
        <v>11.64</v>
      </c>
      <c r="D20" s="159">
        <f>ROUND(VALUE(SUBSTITUTE(実質収支比率等に係る経年分析!H$47,"▲","-")),2)</f>
        <v>10.44</v>
      </c>
      <c r="E20" s="159">
        <f>ROUND(VALUE(SUBSTITUTE(実質収支比率等に係る経年分析!I$47,"▲","-")),2)</f>
        <v>10.51</v>
      </c>
      <c r="F20" s="159">
        <f>ROUND(VALUE(SUBSTITUTE(実質収支比率等に係る経年分析!J$47,"▲","-")),2)</f>
        <v>12.78</v>
      </c>
    </row>
    <row r="21" spans="1:11">
      <c r="A21" s="159" t="s">
        <v>49</v>
      </c>
      <c r="B21" s="159">
        <f>IF(ISNUMBER(VALUE(SUBSTITUTE(実質収支比率等に係る経年分析!F$49,"▲","-"))),ROUND(VALUE(SUBSTITUTE(実質収支比率等に係る経年分析!F$49,"▲","-")),2),NA())</f>
        <v>3.22</v>
      </c>
      <c r="C21" s="159">
        <f>IF(ISNUMBER(VALUE(SUBSTITUTE(実質収支比率等に係る経年分析!G$49,"▲","-"))),ROUND(VALUE(SUBSTITUTE(実質収支比率等に係る経年分析!G$49,"▲","-")),2),NA())</f>
        <v>0.94</v>
      </c>
      <c r="D21" s="159">
        <f>IF(ISNUMBER(VALUE(SUBSTITUTE(実質収支比率等に係る経年分析!H$49,"▲","-"))),ROUND(VALUE(SUBSTITUTE(実質収支比率等に係る経年分析!H$49,"▲","-")),2),NA())</f>
        <v>-0.14000000000000001</v>
      </c>
      <c r="E21" s="159">
        <f>IF(ISNUMBER(VALUE(SUBSTITUTE(実質収支比率等に係る経年分析!I$49,"▲","-"))),ROUND(VALUE(SUBSTITUTE(実質収支比率等に係る経年分析!I$49,"▲","-")),2),NA())</f>
        <v>-4.5599999999999996</v>
      </c>
      <c r="F21" s="159">
        <f>IF(ISNUMBER(VALUE(SUBSTITUTE(実質収支比率等に係る経年分析!J$49,"▲","-"))),ROUND(VALUE(SUBSTITUTE(実質収支比率等に係る経年分析!J$49,"▲","-")),2),NA())</f>
        <v>4.26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草加都市計画新田駅西口土地区画整理事業特別会計（一般会計等）</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交通災害共済特別会計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0.91</v>
      </c>
    </row>
    <row r="33" spans="1:16">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6.89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4.95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3.04</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8.23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18.21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7589</v>
      </c>
      <c r="E42" s="161"/>
      <c r="F42" s="161"/>
      <c r="G42" s="161">
        <f>'実質公債費比率（分子）の構造'!L$52</f>
        <v>7752</v>
      </c>
      <c r="H42" s="161"/>
      <c r="I42" s="161"/>
      <c r="J42" s="161">
        <f>'実質公債費比率（分子）の構造'!M$52</f>
        <v>7348</v>
      </c>
      <c r="K42" s="161"/>
      <c r="L42" s="161"/>
      <c r="M42" s="161">
        <f>'実質公債費比率（分子）の構造'!N$52</f>
        <v>7496</v>
      </c>
      <c r="N42" s="161"/>
      <c r="O42" s="161"/>
      <c r="P42" s="161">
        <f>'実質公債費比率（分子）の構造'!O$52</f>
        <v>7533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27</v>
      </c>
      <c r="C44" s="161"/>
      <c r="D44" s="161"/>
      <c r="E44" s="161">
        <f>'実質公債費比率（分子）の構造'!L$50</f>
        <v>72</v>
      </c>
      <c r="F44" s="161"/>
      <c r="G44" s="161"/>
      <c r="H44" s="161">
        <f>'実質公債費比率（分子）の構造'!M$50</f>
        <v>79</v>
      </c>
      <c r="I44" s="161"/>
      <c r="J44" s="161"/>
      <c r="K44" s="161">
        <f>'実質公債費比率（分子）の構造'!N$50</f>
        <v>139</v>
      </c>
      <c r="L44" s="161"/>
      <c r="M44" s="161"/>
      <c r="N44" s="161">
        <f>'実質公債費比率（分子）の構造'!O$50</f>
        <v>26</v>
      </c>
      <c r="O44" s="161"/>
      <c r="P44" s="161"/>
    </row>
    <row r="45" spans="1:16">
      <c r="A45" s="161" t="s">
        <v>59</v>
      </c>
      <c r="B45" s="161">
        <f>'実質公債費比率（分子）の構造'!K$49</f>
        <v>124</v>
      </c>
      <c r="C45" s="161"/>
      <c r="D45" s="161"/>
      <c r="E45" s="161">
        <f>'実質公債費比率（分子）の構造'!L$49</f>
        <v>93</v>
      </c>
      <c r="F45" s="161"/>
      <c r="G45" s="161"/>
      <c r="H45" s="161">
        <f>'実質公債費比率（分子）の構造'!M$49</f>
        <v>150</v>
      </c>
      <c r="I45" s="161"/>
      <c r="J45" s="161"/>
      <c r="K45" s="161">
        <f>'実質公債費比率（分子）の構造'!N$49</f>
        <v>132</v>
      </c>
      <c r="L45" s="161"/>
      <c r="M45" s="161"/>
      <c r="N45" s="161">
        <f>'実質公債費比率（分子）の構造'!O$49</f>
        <v>90</v>
      </c>
      <c r="O45" s="161"/>
      <c r="P45" s="161"/>
    </row>
    <row r="46" spans="1:16">
      <c r="A46" s="161" t="s">
        <v>60</v>
      </c>
      <c r="B46" s="161">
        <f>'実質公債費比率（分子）の構造'!K$48</f>
        <v>3547</v>
      </c>
      <c r="C46" s="161"/>
      <c r="D46" s="161"/>
      <c r="E46" s="161">
        <f>'実質公債費比率（分子）の構造'!L$48</f>
        <v>3453</v>
      </c>
      <c r="F46" s="161"/>
      <c r="G46" s="161"/>
      <c r="H46" s="161">
        <f>'実質公債費比率（分子）の構造'!M$48</f>
        <v>3638</v>
      </c>
      <c r="I46" s="161"/>
      <c r="J46" s="161"/>
      <c r="K46" s="161">
        <f>'実質公債費比率（分子）の構造'!N$48</f>
        <v>3494</v>
      </c>
      <c r="L46" s="161"/>
      <c r="M46" s="161"/>
      <c r="N46" s="161">
        <f>'実質公債費比率（分子）の構造'!O$48</f>
        <v>3339</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5373</v>
      </c>
      <c r="C49" s="161"/>
      <c r="D49" s="161"/>
      <c r="E49" s="161">
        <f>'実質公債費比率（分子）の構造'!L$45</f>
        <v>5350</v>
      </c>
      <c r="F49" s="161"/>
      <c r="G49" s="161"/>
      <c r="H49" s="161">
        <f>'実質公債費比率（分子）の構造'!M$45</f>
        <v>5067</v>
      </c>
      <c r="I49" s="161"/>
      <c r="J49" s="161"/>
      <c r="K49" s="161">
        <f>'実質公債費比率（分子）の構造'!N$45</f>
        <v>5289</v>
      </c>
      <c r="L49" s="161"/>
      <c r="M49" s="161"/>
      <c r="N49" s="161">
        <f>'実質公債費比率（分子）の構造'!O$45</f>
        <v>5678</v>
      </c>
      <c r="O49" s="161"/>
      <c r="P49" s="161"/>
    </row>
    <row r="50" spans="1:16">
      <c r="A50" s="161" t="s">
        <v>64</v>
      </c>
      <c r="B50" s="161" t="e">
        <f>NA()</f>
        <v>#N/A</v>
      </c>
      <c r="C50" s="161">
        <f>IF(ISNUMBER('実質公債費比率（分子）の構造'!K$53),'実質公債費比率（分子）の構造'!K$53,NA())</f>
        <v>1482</v>
      </c>
      <c r="D50" s="161" t="e">
        <f>NA()</f>
        <v>#N/A</v>
      </c>
      <c r="E50" s="161" t="e">
        <f>NA()</f>
        <v>#N/A</v>
      </c>
      <c r="F50" s="161">
        <f>IF(ISNUMBER('実質公債費比率（分子）の構造'!L$53),'実質公債費比率（分子）の構造'!L$53,NA())</f>
        <v>1216</v>
      </c>
      <c r="G50" s="161" t="e">
        <f>NA()</f>
        <v>#N/A</v>
      </c>
      <c r="H50" s="161" t="e">
        <f>NA()</f>
        <v>#N/A</v>
      </c>
      <c r="I50" s="161">
        <f>IF(ISNUMBER('実質公債費比率（分子）の構造'!M$53),'実質公債費比率（分子）の構造'!M$53,NA())</f>
        <v>1586</v>
      </c>
      <c r="J50" s="161" t="e">
        <f>NA()</f>
        <v>#N/A</v>
      </c>
      <c r="K50" s="161" t="e">
        <f>NA()</f>
        <v>#N/A</v>
      </c>
      <c r="L50" s="161">
        <f>IF(ISNUMBER('実質公債費比率（分子）の構造'!N$53),'実質公債費比率（分子）の構造'!N$53,NA())</f>
        <v>1558</v>
      </c>
      <c r="M50" s="161" t="e">
        <f>NA()</f>
        <v>#N/A</v>
      </c>
      <c r="N50" s="161" t="e">
        <f>NA()</f>
        <v>#N/A</v>
      </c>
      <c r="O50" s="161">
        <f>IF(ISNUMBER('実質公債費比率（分子）の構造'!O$53),'実質公債費比率（分子）の構造'!O$53,NA())</f>
        <v>1600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67651</v>
      </c>
      <c r="E56" s="160"/>
      <c r="F56" s="160"/>
      <c r="G56" s="160">
        <f>'将来負担比率（分子）の構造'!J$52</f>
        <v>67738</v>
      </c>
      <c r="H56" s="160"/>
      <c r="I56" s="160"/>
      <c r="J56" s="160">
        <f>'将来負担比率（分子）の構造'!K$52</f>
        <v>66812</v>
      </c>
      <c r="K56" s="160"/>
      <c r="L56" s="160"/>
      <c r="M56" s="160">
        <f>'将来負担比率（分子）の構造'!L$52</f>
        <v>65878</v>
      </c>
      <c r="N56" s="160"/>
      <c r="O56" s="160"/>
      <c r="P56" s="160">
        <f>'将来負担比率（分子）の構造'!M$52</f>
        <v>65490</v>
      </c>
    </row>
    <row r="57" spans="1:16">
      <c r="A57" s="160" t="s">
        <v>35</v>
      </c>
      <c r="B57" s="160"/>
      <c r="C57" s="160"/>
      <c r="D57" s="160">
        <f>'将来負担比率（分子）の構造'!I$51</f>
        <v>16212</v>
      </c>
      <c r="E57" s="160"/>
      <c r="F57" s="160"/>
      <c r="G57" s="160">
        <f>'将来負担比率（分子）の構造'!J$51</f>
        <v>15598</v>
      </c>
      <c r="H57" s="160"/>
      <c r="I57" s="160"/>
      <c r="J57" s="160">
        <f>'将来負担比率（分子）の構造'!K$51</f>
        <v>17562</v>
      </c>
      <c r="K57" s="160"/>
      <c r="L57" s="160"/>
      <c r="M57" s="160">
        <f>'将来負担比率（分子）の構造'!L$51</f>
        <v>16598</v>
      </c>
      <c r="N57" s="160"/>
      <c r="O57" s="160"/>
      <c r="P57" s="160">
        <f>'将来負担比率（分子）の構造'!M$51</f>
        <v>16512</v>
      </c>
    </row>
    <row r="58" spans="1:16">
      <c r="A58" s="160" t="s">
        <v>34</v>
      </c>
      <c r="B58" s="160"/>
      <c r="C58" s="160"/>
      <c r="D58" s="160">
        <f>'将来負担比率（分子）の構造'!I$50</f>
        <v>9290</v>
      </c>
      <c r="E58" s="160"/>
      <c r="F58" s="160"/>
      <c r="G58" s="160">
        <f>'将来負担比率（分子）の構造'!J$50</f>
        <v>10521</v>
      </c>
      <c r="H58" s="160"/>
      <c r="I58" s="160"/>
      <c r="J58" s="160">
        <f>'将来負担比率（分子）の構造'!K$50</f>
        <v>11524</v>
      </c>
      <c r="K58" s="160"/>
      <c r="L58" s="160"/>
      <c r="M58" s="160">
        <f>'将来負担比率（分子）の構造'!L$50</f>
        <v>12803</v>
      </c>
      <c r="N58" s="160"/>
      <c r="O58" s="160"/>
      <c r="P58" s="160">
        <f>'将来負担比率（分子）の構造'!M$50</f>
        <v>16083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31</v>
      </c>
      <c r="C61" s="160"/>
      <c r="D61" s="160"/>
      <c r="E61" s="160">
        <f>'将来負担比率（分子）の構造'!J$46</f>
        <v>21</v>
      </c>
      <c r="F61" s="160"/>
      <c r="G61" s="160"/>
      <c r="H61" s="160">
        <f>'将来負担比率（分子）の構造'!K$46</f>
        <v>2</v>
      </c>
      <c r="I61" s="160"/>
      <c r="J61" s="160"/>
      <c r="K61" s="160">
        <f>'将来負担比率（分子）の構造'!L$46</f>
        <v>1</v>
      </c>
      <c r="L61" s="160"/>
      <c r="M61" s="160"/>
      <c r="N61" s="160">
        <f>'将来負担比率（分子）の構造'!M$46</f>
        <v>1</v>
      </c>
      <c r="O61" s="160"/>
      <c r="P61" s="160"/>
    </row>
    <row r="62" spans="1:16">
      <c r="A62" s="160" t="s">
        <v>28</v>
      </c>
      <c r="B62" s="160">
        <f>'将来負担比率（分子）の構造'!I$45</f>
        <v>9103</v>
      </c>
      <c r="C62" s="160"/>
      <c r="D62" s="160"/>
      <c r="E62" s="160">
        <f>'将来負担比率（分子）の構造'!J$45</f>
        <v>8087</v>
      </c>
      <c r="F62" s="160"/>
      <c r="G62" s="160"/>
      <c r="H62" s="160">
        <f>'将来負担比率（分子）の構造'!K$45</f>
        <v>7365</v>
      </c>
      <c r="I62" s="160"/>
      <c r="J62" s="160"/>
      <c r="K62" s="160">
        <f>'将来負担比率（分子）の構造'!L$45</f>
        <v>5725</v>
      </c>
      <c r="L62" s="160"/>
      <c r="M62" s="160"/>
      <c r="N62" s="160">
        <f>'将来負担比率（分子）の構造'!M$45</f>
        <v>5296</v>
      </c>
      <c r="O62" s="160"/>
      <c r="P62" s="160"/>
    </row>
    <row r="63" spans="1:16">
      <c r="A63" s="160" t="s">
        <v>27</v>
      </c>
      <c r="B63" s="160">
        <f>'将来負担比率（分子）の構造'!I$44</f>
        <v>704</v>
      </c>
      <c r="C63" s="160"/>
      <c r="D63" s="160"/>
      <c r="E63" s="160">
        <f>'将来負担比率（分子）の構造'!J$44</f>
        <v>1216</v>
      </c>
      <c r="F63" s="160"/>
      <c r="G63" s="160"/>
      <c r="H63" s="160">
        <f>'将来負担比率（分子）の構造'!K$44</f>
        <v>2184</v>
      </c>
      <c r="I63" s="160"/>
      <c r="J63" s="160"/>
      <c r="K63" s="160">
        <f>'将来負担比率（分子）の構造'!L$44</f>
        <v>2094</v>
      </c>
      <c r="L63" s="160"/>
      <c r="M63" s="160"/>
      <c r="N63" s="160">
        <f>'将来負担比率（分子）の構造'!M$44</f>
        <v>2092</v>
      </c>
      <c r="O63" s="160"/>
      <c r="P63" s="160"/>
    </row>
    <row r="64" spans="1:16">
      <c r="A64" s="160" t="s">
        <v>26</v>
      </c>
      <c r="B64" s="160">
        <f>'将来負担比率（分子）の構造'!I$43</f>
        <v>38080</v>
      </c>
      <c r="C64" s="160"/>
      <c r="D64" s="160"/>
      <c r="E64" s="160">
        <f>'将来負担比率（分子）の構造'!J$43</f>
        <v>35505</v>
      </c>
      <c r="F64" s="160"/>
      <c r="G64" s="160"/>
      <c r="H64" s="160">
        <f>'将来負担比率（分子）の構造'!K$43</f>
        <v>33758</v>
      </c>
      <c r="I64" s="160"/>
      <c r="J64" s="160"/>
      <c r="K64" s="160">
        <f>'将来負担比率（分子）の構造'!L$43</f>
        <v>32476</v>
      </c>
      <c r="L64" s="160"/>
      <c r="M64" s="160"/>
      <c r="N64" s="160">
        <f>'将来負担比率（分子）の構造'!M$43</f>
        <v>31078</v>
      </c>
      <c r="O64" s="160"/>
      <c r="P64" s="160"/>
    </row>
    <row r="65" spans="1:16">
      <c r="A65" s="160" t="s">
        <v>25</v>
      </c>
      <c r="B65" s="160">
        <f>'将来負担比率（分子）の構造'!I$42</f>
        <v>1717</v>
      </c>
      <c r="C65" s="160"/>
      <c r="D65" s="160"/>
      <c r="E65" s="160">
        <f>'将来負担比率（分子）の構造'!J$42</f>
        <v>1801</v>
      </c>
      <c r="F65" s="160"/>
      <c r="G65" s="160"/>
      <c r="H65" s="160">
        <f>'将来負担比率（分子）の構造'!K$42</f>
        <v>2077</v>
      </c>
      <c r="I65" s="160"/>
      <c r="J65" s="160"/>
      <c r="K65" s="160">
        <f>'将来負担比率（分子）の構造'!L$42</f>
        <v>2066</v>
      </c>
      <c r="L65" s="160"/>
      <c r="M65" s="160"/>
      <c r="N65" s="160">
        <f>'将来負担比率（分子）の構造'!M$42</f>
        <v>2337</v>
      </c>
      <c r="O65" s="160"/>
      <c r="P65" s="160"/>
    </row>
    <row r="66" spans="1:16">
      <c r="A66" s="160" t="s">
        <v>24</v>
      </c>
      <c r="B66" s="160">
        <f>'将来負担比率（分子）の構造'!I$41</f>
        <v>55842</v>
      </c>
      <c r="C66" s="160"/>
      <c r="D66" s="160"/>
      <c r="E66" s="160">
        <f>'将来負担比率（分子）の構造'!J$41</f>
        <v>56184</v>
      </c>
      <c r="F66" s="160"/>
      <c r="G66" s="160"/>
      <c r="H66" s="160">
        <f>'将来負担比率（分子）の構造'!K$41</f>
        <v>57268</v>
      </c>
      <c r="I66" s="160"/>
      <c r="J66" s="160"/>
      <c r="K66" s="160">
        <f>'将来負担比率（分子）の構造'!L$41</f>
        <v>57095</v>
      </c>
      <c r="L66" s="160"/>
      <c r="M66" s="160"/>
      <c r="N66" s="160">
        <f>'将来負担比率（分子）の構造'!M$41</f>
        <v>58354</v>
      </c>
      <c r="O66" s="160"/>
      <c r="P66" s="160"/>
    </row>
    <row r="67" spans="1:16">
      <c r="A67" s="160" t="s">
        <v>68</v>
      </c>
      <c r="B67" s="160" t="e">
        <f>NA()</f>
        <v>#N/A</v>
      </c>
      <c r="C67" s="160">
        <f>IF(ISNUMBER('将来負担比率（分子）の構造'!I$53), IF('将来負担比率（分子）の構造'!I$53 &lt; 0, 0, '将来負担比率（分子）の構造'!I$53), NA())</f>
        <v>12324</v>
      </c>
      <c r="D67" s="160" t="e">
        <f>NA()</f>
        <v>#N/A</v>
      </c>
      <c r="E67" s="160" t="e">
        <f>NA()</f>
        <v>#N/A</v>
      </c>
      <c r="F67" s="160">
        <f>IF(ISNUMBER('将来負担比率（分子）の構造'!J$53), IF('将来負担比率（分子）の構造'!J$53 &lt; 0, 0, '将来負担比率（分子）の構造'!J$53), NA())</f>
        <v>8956</v>
      </c>
      <c r="G67" s="160" t="e">
        <f>NA()</f>
        <v>#N/A</v>
      </c>
      <c r="H67" s="160" t="e">
        <f>NA()</f>
        <v>#N/A</v>
      </c>
      <c r="I67" s="160">
        <f>IF(ISNUMBER('将来負担比率（分子）の構造'!K$53), IF('将来負担比率（分子）の構造'!K$53 &lt; 0, 0, '将来負担比率（分子）の構造'!K$53), NA())</f>
        <v>6756</v>
      </c>
      <c r="J67" s="160" t="e">
        <f>NA()</f>
        <v>#N/A</v>
      </c>
      <c r="K67" s="160" t="e">
        <f>NA()</f>
        <v>#N/A</v>
      </c>
      <c r="L67" s="160">
        <f>IF(ISNUMBER('将来負担比率（分子）の構造'!L$53), IF('将来負担比率（分子）の構造'!L$53 &lt; 0, 0, '将来負担比率（分子）の構造'!L$53), NA())</f>
        <v>4178</v>
      </c>
      <c r="M67" s="160" t="e">
        <f>NA()</f>
        <v>#N/A</v>
      </c>
      <c r="N67" s="160" t="e">
        <f>NA()</f>
        <v>#N/A</v>
      </c>
      <c r="O67" s="160">
        <f>IF(ISNUMBER('将来負担比率（分子）の構造'!M$53), IF('将来負担比率（分子）の構造'!M$53 &lt; 0, 0, '将来負担比率（分子）の構造'!M$53), NA())</f>
        <v>1074</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4429</v>
      </c>
      <c r="C72" s="164">
        <f>基金残高に係る経年分析!G55</f>
        <v>4516</v>
      </c>
      <c r="D72" s="164">
        <f>基金残高に係る経年分析!H55</f>
        <v>5537</v>
      </c>
    </row>
    <row r="73" spans="1:16">
      <c r="A73" s="163" t="s">
        <v>71</v>
      </c>
      <c r="B73" s="164" t="str">
        <f>基金残高に係る経年分析!F56</f>
        <v>-</v>
      </c>
      <c r="C73" s="164" t="str">
        <f>基金残高に係る経年分析!G56</f>
        <v>-</v>
      </c>
      <c r="D73" s="164" t="str">
        <f>基金残高に係る経年分析!H56</f>
        <v>-</v>
      </c>
    </row>
    <row r="74" spans="1:16">
      <c r="A74" s="163" t="s">
        <v>72</v>
      </c>
      <c r="B74" s="164">
        <f>基金残高に係る経年分析!F57</f>
        <v>5743</v>
      </c>
      <c r="C74" s="164">
        <f>基金残高に係る経年分析!G57</f>
        <v>6451</v>
      </c>
      <c r="D74" s="164">
        <f>基金残高に係る経年分析!H57</f>
        <v>7845</v>
      </c>
    </row>
  </sheetData>
  <sheetProtection algorithmName="SHA-512" hashValue="WB1Os20A9jgPrY07RTfFyqUv4lqGg7zKTxiDLeGg/PLavPR81+jKPOO0T3HCeDArIc7mJUhv2psiLJTGLBXs/A==" saltValue="XxG+KgprDoWi6cJXLZ96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36673567</v>
      </c>
      <c r="S5" s="707"/>
      <c r="T5" s="707"/>
      <c r="U5" s="707"/>
      <c r="V5" s="707"/>
      <c r="W5" s="707"/>
      <c r="X5" s="707"/>
      <c r="Y5" s="753"/>
      <c r="Z5" s="771">
        <v>49.5</v>
      </c>
      <c r="AA5" s="771"/>
      <c r="AB5" s="771"/>
      <c r="AC5" s="771"/>
      <c r="AD5" s="772">
        <v>34062201</v>
      </c>
      <c r="AE5" s="772"/>
      <c r="AF5" s="772"/>
      <c r="AG5" s="772"/>
      <c r="AH5" s="772"/>
      <c r="AI5" s="772"/>
      <c r="AJ5" s="772"/>
      <c r="AK5" s="772"/>
      <c r="AL5" s="754">
        <v>81.3</v>
      </c>
      <c r="AM5" s="723"/>
      <c r="AN5" s="723"/>
      <c r="AO5" s="755"/>
      <c r="AP5" s="740" t="s">
        <v>220</v>
      </c>
      <c r="AQ5" s="741"/>
      <c r="AR5" s="741"/>
      <c r="AS5" s="741"/>
      <c r="AT5" s="741"/>
      <c r="AU5" s="741"/>
      <c r="AV5" s="741"/>
      <c r="AW5" s="741"/>
      <c r="AX5" s="741"/>
      <c r="AY5" s="741"/>
      <c r="AZ5" s="741"/>
      <c r="BA5" s="741"/>
      <c r="BB5" s="741"/>
      <c r="BC5" s="741"/>
      <c r="BD5" s="741"/>
      <c r="BE5" s="741"/>
      <c r="BF5" s="742"/>
      <c r="BG5" s="641">
        <v>34062201</v>
      </c>
      <c r="BH5" s="644"/>
      <c r="BI5" s="644"/>
      <c r="BJ5" s="644"/>
      <c r="BK5" s="644"/>
      <c r="BL5" s="644"/>
      <c r="BM5" s="644"/>
      <c r="BN5" s="645"/>
      <c r="BO5" s="703">
        <v>92.9</v>
      </c>
      <c r="BP5" s="703"/>
      <c r="BQ5" s="703"/>
      <c r="BR5" s="703"/>
      <c r="BS5" s="704">
        <v>391338</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410302</v>
      </c>
      <c r="S6" s="644"/>
      <c r="T6" s="644"/>
      <c r="U6" s="644"/>
      <c r="V6" s="644"/>
      <c r="W6" s="644"/>
      <c r="X6" s="644"/>
      <c r="Y6" s="645"/>
      <c r="Z6" s="703">
        <v>0.6</v>
      </c>
      <c r="AA6" s="703"/>
      <c r="AB6" s="703"/>
      <c r="AC6" s="703"/>
      <c r="AD6" s="704">
        <v>410302</v>
      </c>
      <c r="AE6" s="704"/>
      <c r="AF6" s="704"/>
      <c r="AG6" s="704"/>
      <c r="AH6" s="704"/>
      <c r="AI6" s="704"/>
      <c r="AJ6" s="704"/>
      <c r="AK6" s="704"/>
      <c r="AL6" s="646">
        <v>1</v>
      </c>
      <c r="AM6" s="647"/>
      <c r="AN6" s="647"/>
      <c r="AO6" s="705"/>
      <c r="AP6" s="638" t="s">
        <v>225</v>
      </c>
      <c r="AQ6" s="639"/>
      <c r="AR6" s="639"/>
      <c r="AS6" s="639"/>
      <c r="AT6" s="639"/>
      <c r="AU6" s="639"/>
      <c r="AV6" s="639"/>
      <c r="AW6" s="639"/>
      <c r="AX6" s="639"/>
      <c r="AY6" s="639"/>
      <c r="AZ6" s="639"/>
      <c r="BA6" s="639"/>
      <c r="BB6" s="639"/>
      <c r="BC6" s="639"/>
      <c r="BD6" s="639"/>
      <c r="BE6" s="639"/>
      <c r="BF6" s="640"/>
      <c r="BG6" s="641">
        <v>34062201</v>
      </c>
      <c r="BH6" s="644"/>
      <c r="BI6" s="644"/>
      <c r="BJ6" s="644"/>
      <c r="BK6" s="644"/>
      <c r="BL6" s="644"/>
      <c r="BM6" s="644"/>
      <c r="BN6" s="645"/>
      <c r="BO6" s="703">
        <v>92.9</v>
      </c>
      <c r="BP6" s="703"/>
      <c r="BQ6" s="703"/>
      <c r="BR6" s="703"/>
      <c r="BS6" s="704">
        <v>391338</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408642</v>
      </c>
      <c r="CS6" s="644"/>
      <c r="CT6" s="644"/>
      <c r="CU6" s="644"/>
      <c r="CV6" s="644"/>
      <c r="CW6" s="644"/>
      <c r="CX6" s="644"/>
      <c r="CY6" s="645"/>
      <c r="CZ6" s="754">
        <v>0.6</v>
      </c>
      <c r="DA6" s="723"/>
      <c r="DB6" s="723"/>
      <c r="DC6" s="757"/>
      <c r="DD6" s="649" t="s">
        <v>120</v>
      </c>
      <c r="DE6" s="644"/>
      <c r="DF6" s="644"/>
      <c r="DG6" s="644"/>
      <c r="DH6" s="644"/>
      <c r="DI6" s="644"/>
      <c r="DJ6" s="644"/>
      <c r="DK6" s="644"/>
      <c r="DL6" s="644"/>
      <c r="DM6" s="644"/>
      <c r="DN6" s="644"/>
      <c r="DO6" s="644"/>
      <c r="DP6" s="645"/>
      <c r="DQ6" s="649">
        <v>408642</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52342</v>
      </c>
      <c r="S7" s="644"/>
      <c r="T7" s="644"/>
      <c r="U7" s="644"/>
      <c r="V7" s="644"/>
      <c r="W7" s="644"/>
      <c r="X7" s="644"/>
      <c r="Y7" s="645"/>
      <c r="Z7" s="703">
        <v>0.1</v>
      </c>
      <c r="AA7" s="703"/>
      <c r="AB7" s="703"/>
      <c r="AC7" s="703"/>
      <c r="AD7" s="704">
        <v>52342</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18170021</v>
      </c>
      <c r="BH7" s="644"/>
      <c r="BI7" s="644"/>
      <c r="BJ7" s="644"/>
      <c r="BK7" s="644"/>
      <c r="BL7" s="644"/>
      <c r="BM7" s="644"/>
      <c r="BN7" s="645"/>
      <c r="BO7" s="703">
        <v>49.5</v>
      </c>
      <c r="BP7" s="703"/>
      <c r="BQ7" s="703"/>
      <c r="BR7" s="703"/>
      <c r="BS7" s="704">
        <v>391338</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8725692</v>
      </c>
      <c r="CS7" s="644"/>
      <c r="CT7" s="644"/>
      <c r="CU7" s="644"/>
      <c r="CV7" s="644"/>
      <c r="CW7" s="644"/>
      <c r="CX7" s="644"/>
      <c r="CY7" s="645"/>
      <c r="CZ7" s="703">
        <v>12.4</v>
      </c>
      <c r="DA7" s="703"/>
      <c r="DB7" s="703"/>
      <c r="DC7" s="703"/>
      <c r="DD7" s="649">
        <v>412460</v>
      </c>
      <c r="DE7" s="644"/>
      <c r="DF7" s="644"/>
      <c r="DG7" s="644"/>
      <c r="DH7" s="644"/>
      <c r="DI7" s="644"/>
      <c r="DJ7" s="644"/>
      <c r="DK7" s="644"/>
      <c r="DL7" s="644"/>
      <c r="DM7" s="644"/>
      <c r="DN7" s="644"/>
      <c r="DO7" s="644"/>
      <c r="DP7" s="645"/>
      <c r="DQ7" s="649">
        <v>7647294</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179919</v>
      </c>
      <c r="S8" s="644"/>
      <c r="T8" s="644"/>
      <c r="U8" s="644"/>
      <c r="V8" s="644"/>
      <c r="W8" s="644"/>
      <c r="X8" s="644"/>
      <c r="Y8" s="645"/>
      <c r="Z8" s="703">
        <v>0.2</v>
      </c>
      <c r="AA8" s="703"/>
      <c r="AB8" s="703"/>
      <c r="AC8" s="703"/>
      <c r="AD8" s="704">
        <v>179919</v>
      </c>
      <c r="AE8" s="704"/>
      <c r="AF8" s="704"/>
      <c r="AG8" s="704"/>
      <c r="AH8" s="704"/>
      <c r="AI8" s="704"/>
      <c r="AJ8" s="704"/>
      <c r="AK8" s="704"/>
      <c r="AL8" s="646">
        <v>0.4</v>
      </c>
      <c r="AM8" s="647"/>
      <c r="AN8" s="647"/>
      <c r="AO8" s="705"/>
      <c r="AP8" s="638" t="s">
        <v>231</v>
      </c>
      <c r="AQ8" s="639"/>
      <c r="AR8" s="639"/>
      <c r="AS8" s="639"/>
      <c r="AT8" s="639"/>
      <c r="AU8" s="639"/>
      <c r="AV8" s="639"/>
      <c r="AW8" s="639"/>
      <c r="AX8" s="639"/>
      <c r="AY8" s="639"/>
      <c r="AZ8" s="639"/>
      <c r="BA8" s="639"/>
      <c r="BB8" s="639"/>
      <c r="BC8" s="639"/>
      <c r="BD8" s="639"/>
      <c r="BE8" s="639"/>
      <c r="BF8" s="640"/>
      <c r="BG8" s="641">
        <v>449194</v>
      </c>
      <c r="BH8" s="644"/>
      <c r="BI8" s="644"/>
      <c r="BJ8" s="644"/>
      <c r="BK8" s="644"/>
      <c r="BL8" s="644"/>
      <c r="BM8" s="644"/>
      <c r="BN8" s="645"/>
      <c r="BO8" s="703">
        <v>1.2</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31827999</v>
      </c>
      <c r="CS8" s="644"/>
      <c r="CT8" s="644"/>
      <c r="CU8" s="644"/>
      <c r="CV8" s="644"/>
      <c r="CW8" s="644"/>
      <c r="CX8" s="644"/>
      <c r="CY8" s="645"/>
      <c r="CZ8" s="703">
        <v>45.3</v>
      </c>
      <c r="DA8" s="703"/>
      <c r="DB8" s="703"/>
      <c r="DC8" s="703"/>
      <c r="DD8" s="649">
        <v>521179</v>
      </c>
      <c r="DE8" s="644"/>
      <c r="DF8" s="644"/>
      <c r="DG8" s="644"/>
      <c r="DH8" s="644"/>
      <c r="DI8" s="644"/>
      <c r="DJ8" s="644"/>
      <c r="DK8" s="644"/>
      <c r="DL8" s="644"/>
      <c r="DM8" s="644"/>
      <c r="DN8" s="644"/>
      <c r="DO8" s="644"/>
      <c r="DP8" s="645"/>
      <c r="DQ8" s="649">
        <v>14811206</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196669</v>
      </c>
      <c r="S9" s="644"/>
      <c r="T9" s="644"/>
      <c r="U9" s="644"/>
      <c r="V9" s="644"/>
      <c r="W9" s="644"/>
      <c r="X9" s="644"/>
      <c r="Y9" s="645"/>
      <c r="Z9" s="703">
        <v>0.3</v>
      </c>
      <c r="AA9" s="703"/>
      <c r="AB9" s="703"/>
      <c r="AC9" s="703"/>
      <c r="AD9" s="704">
        <v>196669</v>
      </c>
      <c r="AE9" s="704"/>
      <c r="AF9" s="704"/>
      <c r="AG9" s="704"/>
      <c r="AH9" s="704"/>
      <c r="AI9" s="704"/>
      <c r="AJ9" s="704"/>
      <c r="AK9" s="704"/>
      <c r="AL9" s="646">
        <v>0.5</v>
      </c>
      <c r="AM9" s="647"/>
      <c r="AN9" s="647"/>
      <c r="AO9" s="705"/>
      <c r="AP9" s="638" t="s">
        <v>235</v>
      </c>
      <c r="AQ9" s="639"/>
      <c r="AR9" s="639"/>
      <c r="AS9" s="639"/>
      <c r="AT9" s="639"/>
      <c r="AU9" s="639"/>
      <c r="AV9" s="639"/>
      <c r="AW9" s="639"/>
      <c r="AX9" s="639"/>
      <c r="AY9" s="639"/>
      <c r="AZ9" s="639"/>
      <c r="BA9" s="639"/>
      <c r="BB9" s="639"/>
      <c r="BC9" s="639"/>
      <c r="BD9" s="639"/>
      <c r="BE9" s="639"/>
      <c r="BF9" s="640"/>
      <c r="BG9" s="641">
        <v>14956843</v>
      </c>
      <c r="BH9" s="644"/>
      <c r="BI9" s="644"/>
      <c r="BJ9" s="644"/>
      <c r="BK9" s="644"/>
      <c r="BL9" s="644"/>
      <c r="BM9" s="644"/>
      <c r="BN9" s="645"/>
      <c r="BO9" s="703">
        <v>40.799999999999997</v>
      </c>
      <c r="BP9" s="703"/>
      <c r="BQ9" s="703"/>
      <c r="BR9" s="703"/>
      <c r="BS9" s="649" t="s">
        <v>232</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5183704</v>
      </c>
      <c r="CS9" s="644"/>
      <c r="CT9" s="644"/>
      <c r="CU9" s="644"/>
      <c r="CV9" s="644"/>
      <c r="CW9" s="644"/>
      <c r="CX9" s="644"/>
      <c r="CY9" s="645"/>
      <c r="CZ9" s="703">
        <v>7.4</v>
      </c>
      <c r="DA9" s="703"/>
      <c r="DB9" s="703"/>
      <c r="DC9" s="703"/>
      <c r="DD9" s="649">
        <v>22073</v>
      </c>
      <c r="DE9" s="644"/>
      <c r="DF9" s="644"/>
      <c r="DG9" s="644"/>
      <c r="DH9" s="644"/>
      <c r="DI9" s="644"/>
      <c r="DJ9" s="644"/>
      <c r="DK9" s="644"/>
      <c r="DL9" s="644"/>
      <c r="DM9" s="644"/>
      <c r="DN9" s="644"/>
      <c r="DO9" s="644"/>
      <c r="DP9" s="645"/>
      <c r="DQ9" s="649">
        <v>4925951</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232</v>
      </c>
      <c r="S10" s="644"/>
      <c r="T10" s="644"/>
      <c r="U10" s="644"/>
      <c r="V10" s="644"/>
      <c r="W10" s="644"/>
      <c r="X10" s="644"/>
      <c r="Y10" s="645"/>
      <c r="Z10" s="703" t="s">
        <v>120</v>
      </c>
      <c r="AA10" s="703"/>
      <c r="AB10" s="703"/>
      <c r="AC10" s="703"/>
      <c r="AD10" s="704" t="s">
        <v>120</v>
      </c>
      <c r="AE10" s="704"/>
      <c r="AF10" s="704"/>
      <c r="AG10" s="704"/>
      <c r="AH10" s="704"/>
      <c r="AI10" s="704"/>
      <c r="AJ10" s="704"/>
      <c r="AK10" s="704"/>
      <c r="AL10" s="646" t="s">
        <v>120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611579</v>
      </c>
      <c r="BH10" s="644"/>
      <c r="BI10" s="644"/>
      <c r="BJ10" s="644"/>
      <c r="BK10" s="644"/>
      <c r="BL10" s="644"/>
      <c r="BM10" s="644"/>
      <c r="BN10" s="645"/>
      <c r="BO10" s="703">
        <v>1.7</v>
      </c>
      <c r="BP10" s="703"/>
      <c r="BQ10" s="703"/>
      <c r="BR10" s="703"/>
      <c r="BS10" s="649" t="s">
        <v>120</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80771</v>
      </c>
      <c r="CS10" s="644"/>
      <c r="CT10" s="644"/>
      <c r="CU10" s="644"/>
      <c r="CV10" s="644"/>
      <c r="CW10" s="644"/>
      <c r="CX10" s="644"/>
      <c r="CY10" s="645"/>
      <c r="CZ10" s="703">
        <v>0.1</v>
      </c>
      <c r="DA10" s="703"/>
      <c r="DB10" s="703"/>
      <c r="DC10" s="703"/>
      <c r="DD10" s="649">
        <v>8629</v>
      </c>
      <c r="DE10" s="644"/>
      <c r="DF10" s="644"/>
      <c r="DG10" s="644"/>
      <c r="DH10" s="644"/>
      <c r="DI10" s="644"/>
      <c r="DJ10" s="644"/>
      <c r="DK10" s="644"/>
      <c r="DL10" s="644"/>
      <c r="DM10" s="644"/>
      <c r="DN10" s="644"/>
      <c r="DO10" s="644"/>
      <c r="DP10" s="645"/>
      <c r="DQ10" s="649">
        <v>34656</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232</v>
      </c>
      <c r="AA11" s="703"/>
      <c r="AB11" s="703"/>
      <c r="AC11" s="703"/>
      <c r="AD11" s="704" t="s">
        <v>232</v>
      </c>
      <c r="AE11" s="704"/>
      <c r="AF11" s="704"/>
      <c r="AG11" s="704"/>
      <c r="AH11" s="704"/>
      <c r="AI11" s="704"/>
      <c r="AJ11" s="704"/>
      <c r="AK11" s="704"/>
      <c r="AL11" s="646" t="s">
        <v>232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2152405</v>
      </c>
      <c r="BH11" s="644"/>
      <c r="BI11" s="644"/>
      <c r="BJ11" s="644"/>
      <c r="BK11" s="644"/>
      <c r="BL11" s="644"/>
      <c r="BM11" s="644"/>
      <c r="BN11" s="645"/>
      <c r="BO11" s="703">
        <v>5.9</v>
      </c>
      <c r="BP11" s="703"/>
      <c r="BQ11" s="703"/>
      <c r="BR11" s="703"/>
      <c r="BS11" s="649">
        <v>391338</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62077</v>
      </c>
      <c r="CS11" s="644"/>
      <c r="CT11" s="644"/>
      <c r="CU11" s="644"/>
      <c r="CV11" s="644"/>
      <c r="CW11" s="644"/>
      <c r="CX11" s="644"/>
      <c r="CY11" s="645"/>
      <c r="CZ11" s="703">
        <v>0.1</v>
      </c>
      <c r="DA11" s="703"/>
      <c r="DB11" s="703"/>
      <c r="DC11" s="703"/>
      <c r="DD11" s="649">
        <v>2352</v>
      </c>
      <c r="DE11" s="644"/>
      <c r="DF11" s="644"/>
      <c r="DG11" s="644"/>
      <c r="DH11" s="644"/>
      <c r="DI11" s="644"/>
      <c r="DJ11" s="644"/>
      <c r="DK11" s="644"/>
      <c r="DL11" s="644"/>
      <c r="DM11" s="644"/>
      <c r="DN11" s="644"/>
      <c r="DO11" s="644"/>
      <c r="DP11" s="645"/>
      <c r="DQ11" s="649">
        <v>58253</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3638123</v>
      </c>
      <c r="S12" s="644"/>
      <c r="T12" s="644"/>
      <c r="U12" s="644"/>
      <c r="V12" s="644"/>
      <c r="W12" s="644"/>
      <c r="X12" s="644"/>
      <c r="Y12" s="645"/>
      <c r="Z12" s="703">
        <v>4.9000000000000004</v>
      </c>
      <c r="AA12" s="703"/>
      <c r="AB12" s="703"/>
      <c r="AC12" s="703"/>
      <c r="AD12" s="704">
        <v>3638123</v>
      </c>
      <c r="AE12" s="704"/>
      <c r="AF12" s="704"/>
      <c r="AG12" s="704"/>
      <c r="AH12" s="704"/>
      <c r="AI12" s="704"/>
      <c r="AJ12" s="704"/>
      <c r="AK12" s="704"/>
      <c r="AL12" s="646">
        <v>8.6999999999999993</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13947550</v>
      </c>
      <c r="BH12" s="644"/>
      <c r="BI12" s="644"/>
      <c r="BJ12" s="644"/>
      <c r="BK12" s="644"/>
      <c r="BL12" s="644"/>
      <c r="BM12" s="644"/>
      <c r="BN12" s="645"/>
      <c r="BO12" s="703">
        <v>38</v>
      </c>
      <c r="BP12" s="703"/>
      <c r="BQ12" s="703"/>
      <c r="BR12" s="703"/>
      <c r="BS12" s="649" t="s">
        <v>120</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499715</v>
      </c>
      <c r="CS12" s="644"/>
      <c r="CT12" s="644"/>
      <c r="CU12" s="644"/>
      <c r="CV12" s="644"/>
      <c r="CW12" s="644"/>
      <c r="CX12" s="644"/>
      <c r="CY12" s="645"/>
      <c r="CZ12" s="703">
        <v>0.7</v>
      </c>
      <c r="DA12" s="703"/>
      <c r="DB12" s="703"/>
      <c r="DC12" s="703"/>
      <c r="DD12" s="649">
        <v>100694</v>
      </c>
      <c r="DE12" s="644"/>
      <c r="DF12" s="644"/>
      <c r="DG12" s="644"/>
      <c r="DH12" s="644"/>
      <c r="DI12" s="644"/>
      <c r="DJ12" s="644"/>
      <c r="DK12" s="644"/>
      <c r="DL12" s="644"/>
      <c r="DM12" s="644"/>
      <c r="DN12" s="644"/>
      <c r="DO12" s="644"/>
      <c r="DP12" s="645"/>
      <c r="DQ12" s="649">
        <v>298418</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t="s">
        <v>120</v>
      </c>
      <c r="S13" s="644"/>
      <c r="T13" s="644"/>
      <c r="U13" s="644"/>
      <c r="V13" s="644"/>
      <c r="W13" s="644"/>
      <c r="X13" s="644"/>
      <c r="Y13" s="645"/>
      <c r="Z13" s="703" t="s">
        <v>120</v>
      </c>
      <c r="AA13" s="703"/>
      <c r="AB13" s="703"/>
      <c r="AC13" s="703"/>
      <c r="AD13" s="704" t="s">
        <v>232</v>
      </c>
      <c r="AE13" s="704"/>
      <c r="AF13" s="704"/>
      <c r="AG13" s="704"/>
      <c r="AH13" s="704"/>
      <c r="AI13" s="704"/>
      <c r="AJ13" s="704"/>
      <c r="AK13" s="704"/>
      <c r="AL13" s="646" t="s">
        <v>232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13917795</v>
      </c>
      <c r="BH13" s="644"/>
      <c r="BI13" s="644"/>
      <c r="BJ13" s="644"/>
      <c r="BK13" s="644"/>
      <c r="BL13" s="644"/>
      <c r="BM13" s="644"/>
      <c r="BN13" s="645"/>
      <c r="BO13" s="703">
        <v>38</v>
      </c>
      <c r="BP13" s="703"/>
      <c r="BQ13" s="703"/>
      <c r="BR13" s="703"/>
      <c r="BS13" s="649" t="s">
        <v>232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9465435</v>
      </c>
      <c r="CS13" s="644"/>
      <c r="CT13" s="644"/>
      <c r="CU13" s="644"/>
      <c r="CV13" s="644"/>
      <c r="CW13" s="644"/>
      <c r="CX13" s="644"/>
      <c r="CY13" s="645"/>
      <c r="CZ13" s="703">
        <v>13.5</v>
      </c>
      <c r="DA13" s="703"/>
      <c r="DB13" s="703"/>
      <c r="DC13" s="703"/>
      <c r="DD13" s="649">
        <v>3525661</v>
      </c>
      <c r="DE13" s="644"/>
      <c r="DF13" s="644"/>
      <c r="DG13" s="644"/>
      <c r="DH13" s="644"/>
      <c r="DI13" s="644"/>
      <c r="DJ13" s="644"/>
      <c r="DK13" s="644"/>
      <c r="DL13" s="644"/>
      <c r="DM13" s="644"/>
      <c r="DN13" s="644"/>
      <c r="DO13" s="644"/>
      <c r="DP13" s="645"/>
      <c r="DQ13" s="649">
        <v>6949033</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250</v>
      </c>
      <c r="S14" s="644"/>
      <c r="T14" s="644"/>
      <c r="U14" s="644"/>
      <c r="V14" s="644"/>
      <c r="W14" s="644"/>
      <c r="X14" s="644"/>
      <c r="Y14" s="645"/>
      <c r="Z14" s="703" t="s">
        <v>232</v>
      </c>
      <c r="AA14" s="703"/>
      <c r="AB14" s="703"/>
      <c r="AC14" s="703"/>
      <c r="AD14" s="704" t="s">
        <v>120</v>
      </c>
      <c r="AE14" s="704"/>
      <c r="AF14" s="704"/>
      <c r="AG14" s="704"/>
      <c r="AH14" s="704"/>
      <c r="AI14" s="704"/>
      <c r="AJ14" s="704"/>
      <c r="AK14" s="704"/>
      <c r="AL14" s="646" t="s">
        <v>120</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240032</v>
      </c>
      <c r="BH14" s="644"/>
      <c r="BI14" s="644"/>
      <c r="BJ14" s="644"/>
      <c r="BK14" s="644"/>
      <c r="BL14" s="644"/>
      <c r="BM14" s="644"/>
      <c r="BN14" s="645"/>
      <c r="BO14" s="703">
        <v>0.7</v>
      </c>
      <c r="BP14" s="703"/>
      <c r="BQ14" s="703"/>
      <c r="BR14" s="703"/>
      <c r="BS14" s="649" t="s">
        <v>120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2508258</v>
      </c>
      <c r="CS14" s="644"/>
      <c r="CT14" s="644"/>
      <c r="CU14" s="644"/>
      <c r="CV14" s="644"/>
      <c r="CW14" s="644"/>
      <c r="CX14" s="644"/>
      <c r="CY14" s="645"/>
      <c r="CZ14" s="703">
        <v>3.6</v>
      </c>
      <c r="DA14" s="703"/>
      <c r="DB14" s="703"/>
      <c r="DC14" s="703"/>
      <c r="DD14" s="649">
        <v>1482</v>
      </c>
      <c r="DE14" s="644"/>
      <c r="DF14" s="644"/>
      <c r="DG14" s="644"/>
      <c r="DH14" s="644"/>
      <c r="DI14" s="644"/>
      <c r="DJ14" s="644"/>
      <c r="DK14" s="644"/>
      <c r="DL14" s="644"/>
      <c r="DM14" s="644"/>
      <c r="DN14" s="644"/>
      <c r="DO14" s="644"/>
      <c r="DP14" s="645"/>
      <c r="DQ14" s="649">
        <v>2508258</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169887</v>
      </c>
      <c r="S15" s="644"/>
      <c r="T15" s="644"/>
      <c r="U15" s="644"/>
      <c r="V15" s="644"/>
      <c r="W15" s="644"/>
      <c r="X15" s="644"/>
      <c r="Y15" s="645"/>
      <c r="Z15" s="703">
        <v>0.2</v>
      </c>
      <c r="AA15" s="703"/>
      <c r="AB15" s="703"/>
      <c r="AC15" s="703"/>
      <c r="AD15" s="704">
        <v>169887</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1704598</v>
      </c>
      <c r="BH15" s="644"/>
      <c r="BI15" s="644"/>
      <c r="BJ15" s="644"/>
      <c r="BK15" s="644"/>
      <c r="BL15" s="644"/>
      <c r="BM15" s="644"/>
      <c r="BN15" s="645"/>
      <c r="BO15" s="703">
        <v>4.5999999999999996</v>
      </c>
      <c r="BP15" s="703"/>
      <c r="BQ15" s="703"/>
      <c r="BR15" s="703"/>
      <c r="BS15" s="649" t="s">
        <v>120</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5805360</v>
      </c>
      <c r="CS15" s="644"/>
      <c r="CT15" s="644"/>
      <c r="CU15" s="644"/>
      <c r="CV15" s="644"/>
      <c r="CW15" s="644"/>
      <c r="CX15" s="644"/>
      <c r="CY15" s="645"/>
      <c r="CZ15" s="703">
        <v>8.3000000000000007</v>
      </c>
      <c r="DA15" s="703"/>
      <c r="DB15" s="703"/>
      <c r="DC15" s="703"/>
      <c r="DD15" s="649">
        <v>1014166</v>
      </c>
      <c r="DE15" s="644"/>
      <c r="DF15" s="644"/>
      <c r="DG15" s="644"/>
      <c r="DH15" s="644"/>
      <c r="DI15" s="644"/>
      <c r="DJ15" s="644"/>
      <c r="DK15" s="644"/>
      <c r="DL15" s="644"/>
      <c r="DM15" s="644"/>
      <c r="DN15" s="644"/>
      <c r="DO15" s="644"/>
      <c r="DP15" s="645"/>
      <c r="DQ15" s="649">
        <v>5001984</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232</v>
      </c>
      <c r="S16" s="644"/>
      <c r="T16" s="644"/>
      <c r="U16" s="644"/>
      <c r="V16" s="644"/>
      <c r="W16" s="644"/>
      <c r="X16" s="644"/>
      <c r="Y16" s="645"/>
      <c r="Z16" s="703" t="s">
        <v>120</v>
      </c>
      <c r="AA16" s="703"/>
      <c r="AB16" s="703"/>
      <c r="AC16" s="703"/>
      <c r="AD16" s="704" t="s">
        <v>232</v>
      </c>
      <c r="AE16" s="704"/>
      <c r="AF16" s="704"/>
      <c r="AG16" s="704"/>
      <c r="AH16" s="704"/>
      <c r="AI16" s="704"/>
      <c r="AJ16" s="704"/>
      <c r="AK16" s="704"/>
      <c r="AL16" s="646" t="s">
        <v>232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232</v>
      </c>
      <c r="BP16" s="703"/>
      <c r="BQ16" s="703"/>
      <c r="BR16" s="703"/>
      <c r="BS16" s="649" t="s">
        <v>120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232</v>
      </c>
      <c r="DA16" s="703"/>
      <c r="DB16" s="703"/>
      <c r="DC16" s="703"/>
      <c r="DD16" s="649" t="s">
        <v>120</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212585</v>
      </c>
      <c r="S17" s="644"/>
      <c r="T17" s="644"/>
      <c r="U17" s="644"/>
      <c r="V17" s="644"/>
      <c r="W17" s="644"/>
      <c r="X17" s="644"/>
      <c r="Y17" s="645"/>
      <c r="Z17" s="703">
        <v>0.3</v>
      </c>
      <c r="AA17" s="703"/>
      <c r="AB17" s="703"/>
      <c r="AC17" s="703"/>
      <c r="AD17" s="704">
        <v>212585</v>
      </c>
      <c r="AE17" s="704"/>
      <c r="AF17" s="704"/>
      <c r="AG17" s="704"/>
      <c r="AH17" s="704"/>
      <c r="AI17" s="704"/>
      <c r="AJ17" s="704"/>
      <c r="AK17" s="704"/>
      <c r="AL17" s="646">
        <v>0.5</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5677707</v>
      </c>
      <c r="CS17" s="644"/>
      <c r="CT17" s="644"/>
      <c r="CU17" s="644"/>
      <c r="CV17" s="644"/>
      <c r="CW17" s="644"/>
      <c r="CX17" s="644"/>
      <c r="CY17" s="645"/>
      <c r="CZ17" s="703">
        <v>8.1</v>
      </c>
      <c r="DA17" s="703"/>
      <c r="DB17" s="703"/>
      <c r="DC17" s="703"/>
      <c r="DD17" s="649" t="s">
        <v>232</v>
      </c>
      <c r="DE17" s="644"/>
      <c r="DF17" s="644"/>
      <c r="DG17" s="644"/>
      <c r="DH17" s="644"/>
      <c r="DI17" s="644"/>
      <c r="DJ17" s="644"/>
      <c r="DK17" s="644"/>
      <c r="DL17" s="644"/>
      <c r="DM17" s="644"/>
      <c r="DN17" s="644"/>
      <c r="DO17" s="644"/>
      <c r="DP17" s="645"/>
      <c r="DQ17" s="649">
        <v>5677707</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3065871</v>
      </c>
      <c r="S18" s="644"/>
      <c r="T18" s="644"/>
      <c r="U18" s="644"/>
      <c r="V18" s="644"/>
      <c r="W18" s="644"/>
      <c r="X18" s="644"/>
      <c r="Y18" s="645"/>
      <c r="Z18" s="703">
        <v>4.0999999999999996</v>
      </c>
      <c r="AA18" s="703"/>
      <c r="AB18" s="703"/>
      <c r="AC18" s="703"/>
      <c r="AD18" s="704">
        <v>2756085</v>
      </c>
      <c r="AE18" s="704"/>
      <c r="AF18" s="704"/>
      <c r="AG18" s="704"/>
      <c r="AH18" s="704"/>
      <c r="AI18" s="704"/>
      <c r="AJ18" s="704"/>
      <c r="AK18" s="704"/>
      <c r="AL18" s="646">
        <v>6.6</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232</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232</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2756085</v>
      </c>
      <c r="S19" s="644"/>
      <c r="T19" s="644"/>
      <c r="U19" s="644"/>
      <c r="V19" s="644"/>
      <c r="W19" s="644"/>
      <c r="X19" s="644"/>
      <c r="Y19" s="645"/>
      <c r="Z19" s="703">
        <v>3.7</v>
      </c>
      <c r="AA19" s="703"/>
      <c r="AB19" s="703"/>
      <c r="AC19" s="703"/>
      <c r="AD19" s="704">
        <v>2756085</v>
      </c>
      <c r="AE19" s="704"/>
      <c r="AF19" s="704"/>
      <c r="AG19" s="704"/>
      <c r="AH19" s="704"/>
      <c r="AI19" s="704"/>
      <c r="AJ19" s="704"/>
      <c r="AK19" s="704"/>
      <c r="AL19" s="646">
        <v>6.6</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2611366</v>
      </c>
      <c r="BH19" s="644"/>
      <c r="BI19" s="644"/>
      <c r="BJ19" s="644"/>
      <c r="BK19" s="644"/>
      <c r="BL19" s="644"/>
      <c r="BM19" s="644"/>
      <c r="BN19" s="645"/>
      <c r="BO19" s="703">
        <v>7.1</v>
      </c>
      <c r="BP19" s="703"/>
      <c r="BQ19" s="703"/>
      <c r="BR19" s="703"/>
      <c r="BS19" s="649" t="s">
        <v>232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309566</v>
      </c>
      <c r="S20" s="644"/>
      <c r="T20" s="644"/>
      <c r="U20" s="644"/>
      <c r="V20" s="644"/>
      <c r="W20" s="644"/>
      <c r="X20" s="644"/>
      <c r="Y20" s="645"/>
      <c r="Z20" s="703">
        <v>0.4</v>
      </c>
      <c r="AA20" s="703"/>
      <c r="AB20" s="703"/>
      <c r="AC20" s="703"/>
      <c r="AD20" s="704" t="s">
        <v>120</v>
      </c>
      <c r="AE20" s="704"/>
      <c r="AF20" s="704"/>
      <c r="AG20" s="704"/>
      <c r="AH20" s="704"/>
      <c r="AI20" s="704"/>
      <c r="AJ20" s="704"/>
      <c r="AK20" s="704"/>
      <c r="AL20" s="646" t="s">
        <v>120</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2611366</v>
      </c>
      <c r="BH20" s="644"/>
      <c r="BI20" s="644"/>
      <c r="BJ20" s="644"/>
      <c r="BK20" s="644"/>
      <c r="BL20" s="644"/>
      <c r="BM20" s="644"/>
      <c r="BN20" s="645"/>
      <c r="BO20" s="703">
        <v>7.1</v>
      </c>
      <c r="BP20" s="703"/>
      <c r="BQ20" s="703"/>
      <c r="BR20" s="703"/>
      <c r="BS20" s="649" t="s">
        <v>120</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70245360</v>
      </c>
      <c r="CS20" s="644"/>
      <c r="CT20" s="644"/>
      <c r="CU20" s="644"/>
      <c r="CV20" s="644"/>
      <c r="CW20" s="644"/>
      <c r="CX20" s="644"/>
      <c r="CY20" s="645"/>
      <c r="CZ20" s="703">
        <v>100</v>
      </c>
      <c r="DA20" s="703"/>
      <c r="DB20" s="703"/>
      <c r="DC20" s="703"/>
      <c r="DD20" s="649">
        <v>5608696</v>
      </c>
      <c r="DE20" s="644"/>
      <c r="DF20" s="644"/>
      <c r="DG20" s="644"/>
      <c r="DH20" s="644"/>
      <c r="DI20" s="644"/>
      <c r="DJ20" s="644"/>
      <c r="DK20" s="644"/>
      <c r="DL20" s="644"/>
      <c r="DM20" s="644"/>
      <c r="DN20" s="644"/>
      <c r="DO20" s="644"/>
      <c r="DP20" s="645"/>
      <c r="DQ20" s="649">
        <v>48321402</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220</v>
      </c>
      <c r="S21" s="644"/>
      <c r="T21" s="644"/>
      <c r="U21" s="644"/>
      <c r="V21" s="644"/>
      <c r="W21" s="644"/>
      <c r="X21" s="644"/>
      <c r="Y21" s="645"/>
      <c r="Z21" s="703">
        <v>0</v>
      </c>
      <c r="AA21" s="703"/>
      <c r="AB21" s="703"/>
      <c r="AC21" s="703"/>
      <c r="AD21" s="704" t="s">
        <v>232</v>
      </c>
      <c r="AE21" s="704"/>
      <c r="AF21" s="704"/>
      <c r="AG21" s="704"/>
      <c r="AH21" s="704"/>
      <c r="AI21" s="704"/>
      <c r="AJ21" s="704"/>
      <c r="AK21" s="704"/>
      <c r="AL21" s="646" t="s">
        <v>232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232</v>
      </c>
      <c r="BH21" s="644"/>
      <c r="BI21" s="644"/>
      <c r="BJ21" s="644"/>
      <c r="BK21" s="644"/>
      <c r="BL21" s="644"/>
      <c r="BM21" s="644"/>
      <c r="BN21" s="645"/>
      <c r="BO21" s="703" t="s">
        <v>232</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44599265</v>
      </c>
      <c r="S22" s="644"/>
      <c r="T22" s="644"/>
      <c r="U22" s="644"/>
      <c r="V22" s="644"/>
      <c r="W22" s="644"/>
      <c r="X22" s="644"/>
      <c r="Y22" s="645"/>
      <c r="Z22" s="703">
        <v>60.2</v>
      </c>
      <c r="AA22" s="703"/>
      <c r="AB22" s="703"/>
      <c r="AC22" s="703"/>
      <c r="AD22" s="704">
        <v>41678113</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232</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35318</v>
      </c>
      <c r="S23" s="644"/>
      <c r="T23" s="644"/>
      <c r="U23" s="644"/>
      <c r="V23" s="644"/>
      <c r="W23" s="644"/>
      <c r="X23" s="644"/>
      <c r="Y23" s="645"/>
      <c r="Z23" s="703">
        <v>0</v>
      </c>
      <c r="AA23" s="703"/>
      <c r="AB23" s="703"/>
      <c r="AC23" s="703"/>
      <c r="AD23" s="704">
        <v>35318</v>
      </c>
      <c r="AE23" s="704"/>
      <c r="AF23" s="704"/>
      <c r="AG23" s="704"/>
      <c r="AH23" s="704"/>
      <c r="AI23" s="704"/>
      <c r="AJ23" s="704"/>
      <c r="AK23" s="704"/>
      <c r="AL23" s="646">
        <v>0.1</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2611366</v>
      </c>
      <c r="BH23" s="644"/>
      <c r="BI23" s="644"/>
      <c r="BJ23" s="644"/>
      <c r="BK23" s="644"/>
      <c r="BL23" s="644"/>
      <c r="BM23" s="644"/>
      <c r="BN23" s="645"/>
      <c r="BO23" s="703">
        <v>7.1</v>
      </c>
      <c r="BP23" s="703"/>
      <c r="BQ23" s="703"/>
      <c r="BR23" s="703"/>
      <c r="BS23" s="649" t="s">
        <v>232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115042</v>
      </c>
      <c r="S24" s="644"/>
      <c r="T24" s="644"/>
      <c r="U24" s="644"/>
      <c r="V24" s="644"/>
      <c r="W24" s="644"/>
      <c r="X24" s="644"/>
      <c r="Y24" s="645"/>
      <c r="Z24" s="703">
        <v>0.2</v>
      </c>
      <c r="AA24" s="703"/>
      <c r="AB24" s="703"/>
      <c r="AC24" s="703"/>
      <c r="AD24" s="704" t="s">
        <v>120</v>
      </c>
      <c r="AE24" s="704"/>
      <c r="AF24" s="704"/>
      <c r="AG24" s="704"/>
      <c r="AH24" s="704"/>
      <c r="AI24" s="704"/>
      <c r="AJ24" s="704"/>
      <c r="AK24" s="704"/>
      <c r="AL24" s="646" t="s">
        <v>232</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120</v>
      </c>
      <c r="BH24" s="644"/>
      <c r="BI24" s="644"/>
      <c r="BJ24" s="644"/>
      <c r="BK24" s="644"/>
      <c r="BL24" s="644"/>
      <c r="BM24" s="644"/>
      <c r="BN24" s="645"/>
      <c r="BO24" s="703" t="s">
        <v>120</v>
      </c>
      <c r="BP24" s="703"/>
      <c r="BQ24" s="703"/>
      <c r="BR24" s="703"/>
      <c r="BS24" s="649" t="s">
        <v>232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31775247</v>
      </c>
      <c r="CS24" s="707"/>
      <c r="CT24" s="707"/>
      <c r="CU24" s="707"/>
      <c r="CV24" s="707"/>
      <c r="CW24" s="707"/>
      <c r="CX24" s="707"/>
      <c r="CY24" s="753"/>
      <c r="CZ24" s="754">
        <v>45.2</v>
      </c>
      <c r="DA24" s="723"/>
      <c r="DB24" s="723"/>
      <c r="DC24" s="757"/>
      <c r="DD24" s="752">
        <v>18351837</v>
      </c>
      <c r="DE24" s="707"/>
      <c r="DF24" s="707"/>
      <c r="DG24" s="707"/>
      <c r="DH24" s="707"/>
      <c r="DI24" s="707"/>
      <c r="DJ24" s="707"/>
      <c r="DK24" s="753"/>
      <c r="DL24" s="752">
        <v>18350072</v>
      </c>
      <c r="DM24" s="707"/>
      <c r="DN24" s="707"/>
      <c r="DO24" s="707"/>
      <c r="DP24" s="707"/>
      <c r="DQ24" s="707"/>
      <c r="DR24" s="707"/>
      <c r="DS24" s="707"/>
      <c r="DT24" s="707"/>
      <c r="DU24" s="707"/>
      <c r="DV24" s="753"/>
      <c r="DW24" s="754">
        <v>40.6</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1582176</v>
      </c>
      <c r="S25" s="644"/>
      <c r="T25" s="644"/>
      <c r="U25" s="644"/>
      <c r="V25" s="644"/>
      <c r="W25" s="644"/>
      <c r="X25" s="644"/>
      <c r="Y25" s="645"/>
      <c r="Z25" s="703">
        <v>2.1</v>
      </c>
      <c r="AA25" s="703"/>
      <c r="AB25" s="703"/>
      <c r="AC25" s="703"/>
      <c r="AD25" s="704">
        <v>143157</v>
      </c>
      <c r="AE25" s="704"/>
      <c r="AF25" s="704"/>
      <c r="AG25" s="704"/>
      <c r="AH25" s="704"/>
      <c r="AI25" s="704"/>
      <c r="AJ25" s="704"/>
      <c r="AK25" s="704"/>
      <c r="AL25" s="646">
        <v>0.3</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232</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8418849</v>
      </c>
      <c r="CS25" s="642"/>
      <c r="CT25" s="642"/>
      <c r="CU25" s="642"/>
      <c r="CV25" s="642"/>
      <c r="CW25" s="642"/>
      <c r="CX25" s="642"/>
      <c r="CY25" s="643"/>
      <c r="CZ25" s="646">
        <v>12</v>
      </c>
      <c r="DA25" s="675"/>
      <c r="DB25" s="675"/>
      <c r="DC25" s="676"/>
      <c r="DD25" s="649">
        <v>7304103</v>
      </c>
      <c r="DE25" s="642"/>
      <c r="DF25" s="642"/>
      <c r="DG25" s="642"/>
      <c r="DH25" s="642"/>
      <c r="DI25" s="642"/>
      <c r="DJ25" s="642"/>
      <c r="DK25" s="643"/>
      <c r="DL25" s="649">
        <v>7302338</v>
      </c>
      <c r="DM25" s="642"/>
      <c r="DN25" s="642"/>
      <c r="DO25" s="642"/>
      <c r="DP25" s="642"/>
      <c r="DQ25" s="642"/>
      <c r="DR25" s="642"/>
      <c r="DS25" s="642"/>
      <c r="DT25" s="642"/>
      <c r="DU25" s="642"/>
      <c r="DV25" s="643"/>
      <c r="DW25" s="646">
        <v>16.2</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136953</v>
      </c>
      <c r="S26" s="644"/>
      <c r="T26" s="644"/>
      <c r="U26" s="644"/>
      <c r="V26" s="644"/>
      <c r="W26" s="644"/>
      <c r="X26" s="644"/>
      <c r="Y26" s="645"/>
      <c r="Z26" s="703">
        <v>0.2</v>
      </c>
      <c r="AA26" s="703"/>
      <c r="AB26" s="703"/>
      <c r="AC26" s="703"/>
      <c r="AD26" s="704" t="s">
        <v>232</v>
      </c>
      <c r="AE26" s="704"/>
      <c r="AF26" s="704"/>
      <c r="AG26" s="704"/>
      <c r="AH26" s="704"/>
      <c r="AI26" s="704"/>
      <c r="AJ26" s="704"/>
      <c r="AK26" s="704"/>
      <c r="AL26" s="646" t="s">
        <v>120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5890521</v>
      </c>
      <c r="CS26" s="644"/>
      <c r="CT26" s="644"/>
      <c r="CU26" s="644"/>
      <c r="CV26" s="644"/>
      <c r="CW26" s="644"/>
      <c r="CX26" s="644"/>
      <c r="CY26" s="645"/>
      <c r="CZ26" s="646">
        <v>8.4</v>
      </c>
      <c r="DA26" s="675"/>
      <c r="DB26" s="675"/>
      <c r="DC26" s="676"/>
      <c r="DD26" s="649">
        <v>4909684</v>
      </c>
      <c r="DE26" s="644"/>
      <c r="DF26" s="644"/>
      <c r="DG26" s="644"/>
      <c r="DH26" s="644"/>
      <c r="DI26" s="644"/>
      <c r="DJ26" s="644"/>
      <c r="DK26" s="645"/>
      <c r="DL26" s="649" t="s">
        <v>232</v>
      </c>
      <c r="DM26" s="644"/>
      <c r="DN26" s="644"/>
      <c r="DO26" s="644"/>
      <c r="DP26" s="644"/>
      <c r="DQ26" s="644"/>
      <c r="DR26" s="644"/>
      <c r="DS26" s="644"/>
      <c r="DT26" s="644"/>
      <c r="DU26" s="644"/>
      <c r="DV26" s="645"/>
      <c r="DW26" s="646" t="s">
        <v>120</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12901748</v>
      </c>
      <c r="S27" s="644"/>
      <c r="T27" s="644"/>
      <c r="U27" s="644"/>
      <c r="V27" s="644"/>
      <c r="W27" s="644"/>
      <c r="X27" s="644"/>
      <c r="Y27" s="645"/>
      <c r="Z27" s="703">
        <v>17.399999999999999</v>
      </c>
      <c r="AA27" s="703"/>
      <c r="AB27" s="703"/>
      <c r="AC27" s="703"/>
      <c r="AD27" s="704" t="s">
        <v>120</v>
      </c>
      <c r="AE27" s="704"/>
      <c r="AF27" s="704"/>
      <c r="AG27" s="704"/>
      <c r="AH27" s="704"/>
      <c r="AI27" s="704"/>
      <c r="AJ27" s="704"/>
      <c r="AK27" s="704"/>
      <c r="AL27" s="646" t="s">
        <v>232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36673567</v>
      </c>
      <c r="BH27" s="644"/>
      <c r="BI27" s="644"/>
      <c r="BJ27" s="644"/>
      <c r="BK27" s="644"/>
      <c r="BL27" s="644"/>
      <c r="BM27" s="644"/>
      <c r="BN27" s="645"/>
      <c r="BO27" s="703">
        <v>100</v>
      </c>
      <c r="BP27" s="703"/>
      <c r="BQ27" s="703"/>
      <c r="BR27" s="703"/>
      <c r="BS27" s="649">
        <v>391338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17678691</v>
      </c>
      <c r="CS27" s="642"/>
      <c r="CT27" s="642"/>
      <c r="CU27" s="642"/>
      <c r="CV27" s="642"/>
      <c r="CW27" s="642"/>
      <c r="CX27" s="642"/>
      <c r="CY27" s="643"/>
      <c r="CZ27" s="646">
        <v>25.2</v>
      </c>
      <c r="DA27" s="675"/>
      <c r="DB27" s="675"/>
      <c r="DC27" s="676"/>
      <c r="DD27" s="649">
        <v>5370027</v>
      </c>
      <c r="DE27" s="642"/>
      <c r="DF27" s="642"/>
      <c r="DG27" s="642"/>
      <c r="DH27" s="642"/>
      <c r="DI27" s="642"/>
      <c r="DJ27" s="642"/>
      <c r="DK27" s="643"/>
      <c r="DL27" s="649">
        <v>5370027</v>
      </c>
      <c r="DM27" s="642"/>
      <c r="DN27" s="642"/>
      <c r="DO27" s="642"/>
      <c r="DP27" s="642"/>
      <c r="DQ27" s="642"/>
      <c r="DR27" s="642"/>
      <c r="DS27" s="642"/>
      <c r="DT27" s="642"/>
      <c r="DU27" s="642"/>
      <c r="DV27" s="643"/>
      <c r="DW27" s="646">
        <v>11.9</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232</v>
      </c>
      <c r="S28" s="644"/>
      <c r="T28" s="644"/>
      <c r="U28" s="644"/>
      <c r="V28" s="644"/>
      <c r="W28" s="644"/>
      <c r="X28" s="644"/>
      <c r="Y28" s="645"/>
      <c r="Z28" s="703" t="s">
        <v>232</v>
      </c>
      <c r="AA28" s="703"/>
      <c r="AB28" s="703"/>
      <c r="AC28" s="703"/>
      <c r="AD28" s="704" t="s">
        <v>120</v>
      </c>
      <c r="AE28" s="704"/>
      <c r="AF28" s="704"/>
      <c r="AG28" s="704"/>
      <c r="AH28" s="704"/>
      <c r="AI28" s="704"/>
      <c r="AJ28" s="704"/>
      <c r="AK28" s="704"/>
      <c r="AL28" s="646" t="s">
        <v>232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5677707</v>
      </c>
      <c r="CS28" s="644"/>
      <c r="CT28" s="644"/>
      <c r="CU28" s="644"/>
      <c r="CV28" s="644"/>
      <c r="CW28" s="644"/>
      <c r="CX28" s="644"/>
      <c r="CY28" s="645"/>
      <c r="CZ28" s="646">
        <v>8.1</v>
      </c>
      <c r="DA28" s="675"/>
      <c r="DB28" s="675"/>
      <c r="DC28" s="676"/>
      <c r="DD28" s="649">
        <v>5677707</v>
      </c>
      <c r="DE28" s="644"/>
      <c r="DF28" s="644"/>
      <c r="DG28" s="644"/>
      <c r="DH28" s="644"/>
      <c r="DI28" s="644"/>
      <c r="DJ28" s="644"/>
      <c r="DK28" s="645"/>
      <c r="DL28" s="649">
        <v>5677707</v>
      </c>
      <c r="DM28" s="644"/>
      <c r="DN28" s="644"/>
      <c r="DO28" s="644"/>
      <c r="DP28" s="644"/>
      <c r="DQ28" s="644"/>
      <c r="DR28" s="644"/>
      <c r="DS28" s="644"/>
      <c r="DT28" s="644"/>
      <c r="DU28" s="644"/>
      <c r="DV28" s="645"/>
      <c r="DW28" s="646">
        <v>12.6</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4144217</v>
      </c>
      <c r="S29" s="644"/>
      <c r="T29" s="644"/>
      <c r="U29" s="644"/>
      <c r="V29" s="644"/>
      <c r="W29" s="644"/>
      <c r="X29" s="644"/>
      <c r="Y29" s="645"/>
      <c r="Z29" s="703">
        <v>5.6</v>
      </c>
      <c r="AA29" s="703"/>
      <c r="AB29" s="703"/>
      <c r="AC29" s="703"/>
      <c r="AD29" s="704" t="s">
        <v>120</v>
      </c>
      <c r="AE29" s="704"/>
      <c r="AF29" s="704"/>
      <c r="AG29" s="704"/>
      <c r="AH29" s="704"/>
      <c r="AI29" s="704"/>
      <c r="AJ29" s="704"/>
      <c r="AK29" s="704"/>
      <c r="AL29" s="646" t="s">
        <v>120</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5677707</v>
      </c>
      <c r="CS29" s="642"/>
      <c r="CT29" s="642"/>
      <c r="CU29" s="642"/>
      <c r="CV29" s="642"/>
      <c r="CW29" s="642"/>
      <c r="CX29" s="642"/>
      <c r="CY29" s="643"/>
      <c r="CZ29" s="646">
        <v>8.1</v>
      </c>
      <c r="DA29" s="675"/>
      <c r="DB29" s="675"/>
      <c r="DC29" s="676"/>
      <c r="DD29" s="649">
        <v>5677707</v>
      </c>
      <c r="DE29" s="642"/>
      <c r="DF29" s="642"/>
      <c r="DG29" s="642"/>
      <c r="DH29" s="642"/>
      <c r="DI29" s="642"/>
      <c r="DJ29" s="642"/>
      <c r="DK29" s="643"/>
      <c r="DL29" s="649">
        <v>5677707</v>
      </c>
      <c r="DM29" s="642"/>
      <c r="DN29" s="642"/>
      <c r="DO29" s="642"/>
      <c r="DP29" s="642"/>
      <c r="DQ29" s="642"/>
      <c r="DR29" s="642"/>
      <c r="DS29" s="642"/>
      <c r="DT29" s="642"/>
      <c r="DU29" s="642"/>
      <c r="DV29" s="643"/>
      <c r="DW29" s="646">
        <v>12.6</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72539</v>
      </c>
      <c r="S30" s="644"/>
      <c r="T30" s="644"/>
      <c r="U30" s="644"/>
      <c r="V30" s="644"/>
      <c r="W30" s="644"/>
      <c r="X30" s="644"/>
      <c r="Y30" s="645"/>
      <c r="Z30" s="703">
        <v>0.1</v>
      </c>
      <c r="AA30" s="703"/>
      <c r="AB30" s="703"/>
      <c r="AC30" s="703"/>
      <c r="AD30" s="704" t="s">
        <v>232</v>
      </c>
      <c r="AE30" s="704"/>
      <c r="AF30" s="704"/>
      <c r="AG30" s="704"/>
      <c r="AH30" s="704"/>
      <c r="AI30" s="704"/>
      <c r="AJ30" s="704"/>
      <c r="AK30" s="704"/>
      <c r="AL30" s="646" t="s">
        <v>232</v>
      </c>
      <c r="AM30" s="647"/>
      <c r="AN30" s="647"/>
      <c r="AO30" s="705"/>
      <c r="AP30" s="731" t="s">
        <v>303</v>
      </c>
      <c r="AQ30" s="732"/>
      <c r="AR30" s="732"/>
      <c r="AS30" s="732"/>
      <c r="AT30" s="737" t="s">
        <v>304</v>
      </c>
      <c r="AU30" s="210"/>
      <c r="AV30" s="210"/>
      <c r="AW30" s="210"/>
      <c r="AX30" s="740" t="s">
        <v>178</v>
      </c>
      <c r="AY30" s="741"/>
      <c r="AZ30" s="741"/>
      <c r="BA30" s="741"/>
      <c r="BB30" s="741"/>
      <c r="BC30" s="741"/>
      <c r="BD30" s="741"/>
      <c r="BE30" s="741"/>
      <c r="BF30" s="742"/>
      <c r="BG30" s="721">
        <v>98.6</v>
      </c>
      <c r="BH30" s="722"/>
      <c r="BI30" s="722"/>
      <c r="BJ30" s="722"/>
      <c r="BK30" s="722"/>
      <c r="BL30" s="722"/>
      <c r="BM30" s="723">
        <v>95.1</v>
      </c>
      <c r="BN30" s="722"/>
      <c r="BO30" s="722"/>
      <c r="BP30" s="722"/>
      <c r="BQ30" s="724"/>
      <c r="BR30" s="721">
        <v>98.3</v>
      </c>
      <c r="BS30" s="722"/>
      <c r="BT30" s="722"/>
      <c r="BU30" s="722"/>
      <c r="BV30" s="722"/>
      <c r="BW30" s="722"/>
      <c r="BX30" s="723">
        <v>93.9</v>
      </c>
      <c r="BY30" s="722"/>
      <c r="BZ30" s="722"/>
      <c r="CA30" s="722"/>
      <c r="CB30" s="724"/>
      <c r="CD30" s="727"/>
      <c r="CE30" s="728"/>
      <c r="CF30" s="685" t="s">
        <v>305</v>
      </c>
      <c r="CG30" s="682"/>
      <c r="CH30" s="682"/>
      <c r="CI30" s="682"/>
      <c r="CJ30" s="682"/>
      <c r="CK30" s="682"/>
      <c r="CL30" s="682"/>
      <c r="CM30" s="682"/>
      <c r="CN30" s="682"/>
      <c r="CO30" s="682"/>
      <c r="CP30" s="682"/>
      <c r="CQ30" s="683"/>
      <c r="CR30" s="641">
        <v>5204975</v>
      </c>
      <c r="CS30" s="644"/>
      <c r="CT30" s="644"/>
      <c r="CU30" s="644"/>
      <c r="CV30" s="644"/>
      <c r="CW30" s="644"/>
      <c r="CX30" s="644"/>
      <c r="CY30" s="645"/>
      <c r="CZ30" s="646">
        <v>7.4</v>
      </c>
      <c r="DA30" s="675"/>
      <c r="DB30" s="675"/>
      <c r="DC30" s="676"/>
      <c r="DD30" s="649">
        <v>5204975</v>
      </c>
      <c r="DE30" s="644"/>
      <c r="DF30" s="644"/>
      <c r="DG30" s="644"/>
      <c r="DH30" s="644"/>
      <c r="DI30" s="644"/>
      <c r="DJ30" s="644"/>
      <c r="DK30" s="645"/>
      <c r="DL30" s="649">
        <v>5204975</v>
      </c>
      <c r="DM30" s="644"/>
      <c r="DN30" s="644"/>
      <c r="DO30" s="644"/>
      <c r="DP30" s="644"/>
      <c r="DQ30" s="644"/>
      <c r="DR30" s="644"/>
      <c r="DS30" s="644"/>
      <c r="DT30" s="644"/>
      <c r="DU30" s="644"/>
      <c r="DV30" s="645"/>
      <c r="DW30" s="646">
        <v>11.5</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52694</v>
      </c>
      <c r="S31" s="644"/>
      <c r="T31" s="644"/>
      <c r="U31" s="644"/>
      <c r="V31" s="644"/>
      <c r="W31" s="644"/>
      <c r="X31" s="644"/>
      <c r="Y31" s="645"/>
      <c r="Z31" s="703">
        <v>0.1</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98.3</v>
      </c>
      <c r="BH31" s="642"/>
      <c r="BI31" s="642"/>
      <c r="BJ31" s="642"/>
      <c r="BK31" s="642"/>
      <c r="BL31" s="642"/>
      <c r="BM31" s="647">
        <v>93.9</v>
      </c>
      <c r="BN31" s="720"/>
      <c r="BO31" s="720"/>
      <c r="BP31" s="720"/>
      <c r="BQ31" s="681"/>
      <c r="BR31" s="719">
        <v>97.8</v>
      </c>
      <c r="BS31" s="642"/>
      <c r="BT31" s="642"/>
      <c r="BU31" s="642"/>
      <c r="BV31" s="642"/>
      <c r="BW31" s="642"/>
      <c r="BX31" s="647">
        <v>92.1</v>
      </c>
      <c r="BY31" s="720"/>
      <c r="BZ31" s="720"/>
      <c r="CA31" s="720"/>
      <c r="CB31" s="681"/>
      <c r="CD31" s="727"/>
      <c r="CE31" s="728"/>
      <c r="CF31" s="685" t="s">
        <v>309</v>
      </c>
      <c r="CG31" s="682"/>
      <c r="CH31" s="682"/>
      <c r="CI31" s="682"/>
      <c r="CJ31" s="682"/>
      <c r="CK31" s="682"/>
      <c r="CL31" s="682"/>
      <c r="CM31" s="682"/>
      <c r="CN31" s="682"/>
      <c r="CO31" s="682"/>
      <c r="CP31" s="682"/>
      <c r="CQ31" s="683"/>
      <c r="CR31" s="641">
        <v>472732</v>
      </c>
      <c r="CS31" s="642"/>
      <c r="CT31" s="642"/>
      <c r="CU31" s="642"/>
      <c r="CV31" s="642"/>
      <c r="CW31" s="642"/>
      <c r="CX31" s="642"/>
      <c r="CY31" s="643"/>
      <c r="CZ31" s="646">
        <v>0.7</v>
      </c>
      <c r="DA31" s="675"/>
      <c r="DB31" s="675"/>
      <c r="DC31" s="676"/>
      <c r="DD31" s="649">
        <v>472732</v>
      </c>
      <c r="DE31" s="642"/>
      <c r="DF31" s="642"/>
      <c r="DG31" s="642"/>
      <c r="DH31" s="642"/>
      <c r="DI31" s="642"/>
      <c r="DJ31" s="642"/>
      <c r="DK31" s="643"/>
      <c r="DL31" s="649">
        <v>472732</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150321</v>
      </c>
      <c r="S32" s="644"/>
      <c r="T32" s="644"/>
      <c r="U32" s="644"/>
      <c r="V32" s="644"/>
      <c r="W32" s="644"/>
      <c r="X32" s="644"/>
      <c r="Y32" s="645"/>
      <c r="Z32" s="703">
        <v>0.2</v>
      </c>
      <c r="AA32" s="703"/>
      <c r="AB32" s="703"/>
      <c r="AC32" s="703"/>
      <c r="AD32" s="704" t="s">
        <v>232</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98.8</v>
      </c>
      <c r="BH32" s="657"/>
      <c r="BI32" s="657"/>
      <c r="BJ32" s="657"/>
      <c r="BK32" s="657"/>
      <c r="BL32" s="657"/>
      <c r="BM32" s="701">
        <v>96.2</v>
      </c>
      <c r="BN32" s="657"/>
      <c r="BO32" s="657"/>
      <c r="BP32" s="657"/>
      <c r="BQ32" s="694"/>
      <c r="BR32" s="718">
        <v>98.6</v>
      </c>
      <c r="BS32" s="657"/>
      <c r="BT32" s="657"/>
      <c r="BU32" s="657"/>
      <c r="BV32" s="657"/>
      <c r="BW32" s="657"/>
      <c r="BX32" s="701">
        <v>95.3</v>
      </c>
      <c r="BY32" s="657"/>
      <c r="BZ32" s="657"/>
      <c r="CA32" s="657"/>
      <c r="CB32" s="694"/>
      <c r="CD32" s="729"/>
      <c r="CE32" s="730"/>
      <c r="CF32" s="685" t="s">
        <v>312</v>
      </c>
      <c r="CG32" s="682"/>
      <c r="CH32" s="682"/>
      <c r="CI32" s="682"/>
      <c r="CJ32" s="682"/>
      <c r="CK32" s="682"/>
      <c r="CL32" s="682"/>
      <c r="CM32" s="682"/>
      <c r="CN32" s="682"/>
      <c r="CO32" s="682"/>
      <c r="CP32" s="682"/>
      <c r="CQ32" s="683"/>
      <c r="CR32" s="641" t="s">
        <v>232</v>
      </c>
      <c r="CS32" s="644"/>
      <c r="CT32" s="644"/>
      <c r="CU32" s="644"/>
      <c r="CV32" s="644"/>
      <c r="CW32" s="644"/>
      <c r="CX32" s="644"/>
      <c r="CY32" s="645"/>
      <c r="CZ32" s="646" t="s">
        <v>232</v>
      </c>
      <c r="DA32" s="675"/>
      <c r="DB32" s="675"/>
      <c r="DC32" s="676"/>
      <c r="DD32" s="649" t="s">
        <v>120</v>
      </c>
      <c r="DE32" s="644"/>
      <c r="DF32" s="644"/>
      <c r="DG32" s="644"/>
      <c r="DH32" s="644"/>
      <c r="DI32" s="644"/>
      <c r="DJ32" s="644"/>
      <c r="DK32" s="645"/>
      <c r="DL32" s="649" t="s">
        <v>232</v>
      </c>
      <c r="DM32" s="644"/>
      <c r="DN32" s="644"/>
      <c r="DO32" s="644"/>
      <c r="DP32" s="644"/>
      <c r="DQ32" s="644"/>
      <c r="DR32" s="644"/>
      <c r="DS32" s="644"/>
      <c r="DT32" s="644"/>
      <c r="DU32" s="644"/>
      <c r="DV32" s="645"/>
      <c r="DW32" s="646" t="s">
        <v>232</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3020522</v>
      </c>
      <c r="S33" s="644"/>
      <c r="T33" s="644"/>
      <c r="U33" s="644"/>
      <c r="V33" s="644"/>
      <c r="W33" s="644"/>
      <c r="X33" s="644"/>
      <c r="Y33" s="645"/>
      <c r="Z33" s="703">
        <v>4.0999999999999996</v>
      </c>
      <c r="AA33" s="703"/>
      <c r="AB33" s="703"/>
      <c r="AC33" s="703"/>
      <c r="AD33" s="704" t="s">
        <v>232</v>
      </c>
      <c r="AE33" s="704"/>
      <c r="AF33" s="704"/>
      <c r="AG33" s="704"/>
      <c r="AH33" s="704"/>
      <c r="AI33" s="704"/>
      <c r="AJ33" s="704"/>
      <c r="AK33" s="704"/>
      <c r="AL33" s="646" t="s">
        <v>232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32861417</v>
      </c>
      <c r="CS33" s="642"/>
      <c r="CT33" s="642"/>
      <c r="CU33" s="642"/>
      <c r="CV33" s="642"/>
      <c r="CW33" s="642"/>
      <c r="CX33" s="642"/>
      <c r="CY33" s="643"/>
      <c r="CZ33" s="646">
        <v>46.8</v>
      </c>
      <c r="DA33" s="675"/>
      <c r="DB33" s="675"/>
      <c r="DC33" s="676"/>
      <c r="DD33" s="649">
        <v>27688856</v>
      </c>
      <c r="DE33" s="642"/>
      <c r="DF33" s="642"/>
      <c r="DG33" s="642"/>
      <c r="DH33" s="642"/>
      <c r="DI33" s="642"/>
      <c r="DJ33" s="642"/>
      <c r="DK33" s="643"/>
      <c r="DL33" s="649">
        <v>23054325</v>
      </c>
      <c r="DM33" s="642"/>
      <c r="DN33" s="642"/>
      <c r="DO33" s="642"/>
      <c r="DP33" s="642"/>
      <c r="DQ33" s="642"/>
      <c r="DR33" s="642"/>
      <c r="DS33" s="642"/>
      <c r="DT33" s="642"/>
      <c r="DU33" s="642"/>
      <c r="DV33" s="643"/>
      <c r="DW33" s="646">
        <v>51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1522805</v>
      </c>
      <c r="S34" s="644"/>
      <c r="T34" s="644"/>
      <c r="U34" s="644"/>
      <c r="V34" s="644"/>
      <c r="W34" s="644"/>
      <c r="X34" s="644"/>
      <c r="Y34" s="645"/>
      <c r="Z34" s="703">
        <v>2.1</v>
      </c>
      <c r="AA34" s="703"/>
      <c r="AB34" s="703"/>
      <c r="AC34" s="703"/>
      <c r="AD34" s="704">
        <v>28377</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11254209</v>
      </c>
      <c r="CS34" s="644"/>
      <c r="CT34" s="644"/>
      <c r="CU34" s="644"/>
      <c r="CV34" s="644"/>
      <c r="CW34" s="644"/>
      <c r="CX34" s="644"/>
      <c r="CY34" s="645"/>
      <c r="CZ34" s="646">
        <v>16</v>
      </c>
      <c r="DA34" s="675"/>
      <c r="DB34" s="675"/>
      <c r="DC34" s="676"/>
      <c r="DD34" s="649">
        <v>9383591</v>
      </c>
      <c r="DE34" s="644"/>
      <c r="DF34" s="644"/>
      <c r="DG34" s="644"/>
      <c r="DH34" s="644"/>
      <c r="DI34" s="644"/>
      <c r="DJ34" s="644"/>
      <c r="DK34" s="645"/>
      <c r="DL34" s="649">
        <v>9094031</v>
      </c>
      <c r="DM34" s="644"/>
      <c r="DN34" s="644"/>
      <c r="DO34" s="644"/>
      <c r="DP34" s="644"/>
      <c r="DQ34" s="644"/>
      <c r="DR34" s="644"/>
      <c r="DS34" s="644"/>
      <c r="DT34" s="644"/>
      <c r="DU34" s="644"/>
      <c r="DV34" s="645"/>
      <c r="DW34" s="646">
        <v>20.100000000000001</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5749200</v>
      </c>
      <c r="S35" s="644"/>
      <c r="T35" s="644"/>
      <c r="U35" s="644"/>
      <c r="V35" s="644"/>
      <c r="W35" s="644"/>
      <c r="X35" s="644"/>
      <c r="Y35" s="645"/>
      <c r="Z35" s="703">
        <v>7.8</v>
      </c>
      <c r="AA35" s="703"/>
      <c r="AB35" s="703"/>
      <c r="AC35" s="703"/>
      <c r="AD35" s="704" t="s">
        <v>120</v>
      </c>
      <c r="AE35" s="704"/>
      <c r="AF35" s="704"/>
      <c r="AG35" s="704"/>
      <c r="AH35" s="704"/>
      <c r="AI35" s="704"/>
      <c r="AJ35" s="704"/>
      <c r="AK35" s="704"/>
      <c r="AL35" s="646" t="s">
        <v>232</v>
      </c>
      <c r="AM35" s="647"/>
      <c r="AN35" s="647"/>
      <c r="AO35" s="705"/>
      <c r="AP35" s="214"/>
      <c r="AQ35" s="709" t="s">
        <v>320</v>
      </c>
      <c r="AR35" s="710"/>
      <c r="AS35" s="710"/>
      <c r="AT35" s="710"/>
      <c r="AU35" s="710"/>
      <c r="AV35" s="710"/>
      <c r="AW35" s="710"/>
      <c r="AX35" s="710"/>
      <c r="AY35" s="711"/>
      <c r="AZ35" s="706">
        <v>8378823</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1323250</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175071</v>
      </c>
      <c r="CS35" s="642"/>
      <c r="CT35" s="642"/>
      <c r="CU35" s="642"/>
      <c r="CV35" s="642"/>
      <c r="CW35" s="642"/>
      <c r="CX35" s="642"/>
      <c r="CY35" s="643"/>
      <c r="CZ35" s="646">
        <v>0.2</v>
      </c>
      <c r="DA35" s="675"/>
      <c r="DB35" s="675"/>
      <c r="DC35" s="676"/>
      <c r="DD35" s="649">
        <v>174946</v>
      </c>
      <c r="DE35" s="642"/>
      <c r="DF35" s="642"/>
      <c r="DG35" s="642"/>
      <c r="DH35" s="642"/>
      <c r="DI35" s="642"/>
      <c r="DJ35" s="642"/>
      <c r="DK35" s="643"/>
      <c r="DL35" s="649">
        <v>174946</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120</v>
      </c>
      <c r="AM36" s="647"/>
      <c r="AN36" s="647"/>
      <c r="AO36" s="705"/>
      <c r="AQ36" s="678" t="s">
        <v>324</v>
      </c>
      <c r="AR36" s="679"/>
      <c r="AS36" s="679"/>
      <c r="AT36" s="679"/>
      <c r="AU36" s="679"/>
      <c r="AV36" s="679"/>
      <c r="AW36" s="679"/>
      <c r="AX36" s="679"/>
      <c r="AY36" s="680"/>
      <c r="AZ36" s="641">
        <v>3353895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1042329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11838906</v>
      </c>
      <c r="CS36" s="644"/>
      <c r="CT36" s="644"/>
      <c r="CU36" s="644"/>
      <c r="CV36" s="644"/>
      <c r="CW36" s="644"/>
      <c r="CX36" s="644"/>
      <c r="CY36" s="645"/>
      <c r="CZ36" s="646">
        <v>16.899999999999999</v>
      </c>
      <c r="DA36" s="675"/>
      <c r="DB36" s="675"/>
      <c r="DC36" s="676"/>
      <c r="DD36" s="649">
        <v>9663469</v>
      </c>
      <c r="DE36" s="644"/>
      <c r="DF36" s="644"/>
      <c r="DG36" s="644"/>
      <c r="DH36" s="644"/>
      <c r="DI36" s="644"/>
      <c r="DJ36" s="644"/>
      <c r="DK36" s="645"/>
      <c r="DL36" s="649">
        <v>9180885</v>
      </c>
      <c r="DM36" s="644"/>
      <c r="DN36" s="644"/>
      <c r="DO36" s="644"/>
      <c r="DP36" s="644"/>
      <c r="DQ36" s="644"/>
      <c r="DR36" s="644"/>
      <c r="DS36" s="644"/>
      <c r="DT36" s="644"/>
      <c r="DU36" s="644"/>
      <c r="DV36" s="645"/>
      <c r="DW36" s="646">
        <v>20.3</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3314100</v>
      </c>
      <c r="S37" s="644"/>
      <c r="T37" s="644"/>
      <c r="U37" s="644"/>
      <c r="V37" s="644"/>
      <c r="W37" s="644"/>
      <c r="X37" s="644"/>
      <c r="Y37" s="645"/>
      <c r="Z37" s="703">
        <v>4.5</v>
      </c>
      <c r="AA37" s="703"/>
      <c r="AB37" s="703"/>
      <c r="AC37" s="703"/>
      <c r="AD37" s="704" t="s">
        <v>120</v>
      </c>
      <c r="AE37" s="704"/>
      <c r="AF37" s="704"/>
      <c r="AG37" s="704"/>
      <c r="AH37" s="704"/>
      <c r="AI37" s="704"/>
      <c r="AJ37" s="704"/>
      <c r="AK37" s="704"/>
      <c r="AL37" s="646" t="s">
        <v>120</v>
      </c>
      <c r="AM37" s="647"/>
      <c r="AN37" s="647"/>
      <c r="AO37" s="705"/>
      <c r="AQ37" s="678" t="s">
        <v>328</v>
      </c>
      <c r="AR37" s="679"/>
      <c r="AS37" s="679"/>
      <c r="AT37" s="679"/>
      <c r="AU37" s="679"/>
      <c r="AV37" s="679"/>
      <c r="AW37" s="679"/>
      <c r="AX37" s="679"/>
      <c r="AY37" s="680"/>
      <c r="AZ37" s="641">
        <v>1580000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37061</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3010378</v>
      </c>
      <c r="CS37" s="642"/>
      <c r="CT37" s="642"/>
      <c r="CU37" s="642"/>
      <c r="CV37" s="642"/>
      <c r="CW37" s="642"/>
      <c r="CX37" s="642"/>
      <c r="CY37" s="643"/>
      <c r="CZ37" s="646">
        <v>4.3</v>
      </c>
      <c r="DA37" s="675"/>
      <c r="DB37" s="675"/>
      <c r="DC37" s="676"/>
      <c r="DD37" s="649">
        <v>3010378</v>
      </c>
      <c r="DE37" s="642"/>
      <c r="DF37" s="642"/>
      <c r="DG37" s="642"/>
      <c r="DH37" s="642"/>
      <c r="DI37" s="642"/>
      <c r="DJ37" s="642"/>
      <c r="DK37" s="643"/>
      <c r="DL37" s="649">
        <v>3010378</v>
      </c>
      <c r="DM37" s="642"/>
      <c r="DN37" s="642"/>
      <c r="DO37" s="642"/>
      <c r="DP37" s="642"/>
      <c r="DQ37" s="642"/>
      <c r="DR37" s="642"/>
      <c r="DS37" s="642"/>
      <c r="DT37" s="642"/>
      <c r="DU37" s="642"/>
      <c r="DV37" s="643"/>
      <c r="DW37" s="646">
        <v>6.7</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74082800</v>
      </c>
      <c r="S38" s="693"/>
      <c r="T38" s="693"/>
      <c r="U38" s="693"/>
      <c r="V38" s="693"/>
      <c r="W38" s="693"/>
      <c r="X38" s="693"/>
      <c r="Y38" s="698"/>
      <c r="Z38" s="699">
        <v>100</v>
      </c>
      <c r="AA38" s="699"/>
      <c r="AB38" s="699"/>
      <c r="AC38" s="699"/>
      <c r="AD38" s="700">
        <v>41884965</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35338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58498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6791318</v>
      </c>
      <c r="CS38" s="644"/>
      <c r="CT38" s="644"/>
      <c r="CU38" s="644"/>
      <c r="CV38" s="644"/>
      <c r="CW38" s="644"/>
      <c r="CX38" s="644"/>
      <c r="CY38" s="645"/>
      <c r="CZ38" s="646">
        <v>9.6999999999999993</v>
      </c>
      <c r="DA38" s="675"/>
      <c r="DB38" s="675"/>
      <c r="DC38" s="676"/>
      <c r="DD38" s="649">
        <v>5887289</v>
      </c>
      <c r="DE38" s="644"/>
      <c r="DF38" s="644"/>
      <c r="DG38" s="644"/>
      <c r="DH38" s="644"/>
      <c r="DI38" s="644"/>
      <c r="DJ38" s="644"/>
      <c r="DK38" s="645"/>
      <c r="DL38" s="649">
        <v>4604463</v>
      </c>
      <c r="DM38" s="644"/>
      <c r="DN38" s="644"/>
      <c r="DO38" s="644"/>
      <c r="DP38" s="644"/>
      <c r="DQ38" s="644"/>
      <c r="DR38" s="644"/>
      <c r="DS38" s="644"/>
      <c r="DT38" s="644"/>
      <c r="DU38" s="644"/>
      <c r="DV38" s="645"/>
      <c r="DW38" s="646">
        <v>10.199999999999999</v>
      </c>
      <c r="DX38" s="675"/>
      <c r="DY38" s="675"/>
      <c r="DZ38" s="675"/>
      <c r="EA38" s="675"/>
      <c r="EB38" s="675"/>
      <c r="EC38" s="677"/>
    </row>
    <row r="39" spans="2:133" ht="11.25" customHeight="1">
      <c r="AQ39" s="678" t="s">
        <v>335</v>
      </c>
      <c r="AR39" s="679"/>
      <c r="AS39" s="679"/>
      <c r="AT39" s="679"/>
      <c r="AU39" s="679"/>
      <c r="AV39" s="679"/>
      <c r="AW39" s="679"/>
      <c r="AX39" s="679"/>
      <c r="AY39" s="680"/>
      <c r="AZ39" s="641">
        <v>7505</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2564876</v>
      </c>
      <c r="CS39" s="642"/>
      <c r="CT39" s="642"/>
      <c r="CU39" s="642"/>
      <c r="CV39" s="642"/>
      <c r="CW39" s="642"/>
      <c r="CX39" s="642"/>
      <c r="CY39" s="643"/>
      <c r="CZ39" s="646">
        <v>3.7</v>
      </c>
      <c r="DA39" s="675"/>
      <c r="DB39" s="675"/>
      <c r="DC39" s="676"/>
      <c r="DD39" s="649">
        <v>2512624</v>
      </c>
      <c r="DE39" s="642"/>
      <c r="DF39" s="642"/>
      <c r="DG39" s="642"/>
      <c r="DH39" s="642"/>
      <c r="DI39" s="642"/>
      <c r="DJ39" s="642"/>
      <c r="DK39" s="643"/>
      <c r="DL39" s="649" t="s">
        <v>232</v>
      </c>
      <c r="DM39" s="642"/>
      <c r="DN39" s="642"/>
      <c r="DO39" s="642"/>
      <c r="DP39" s="642"/>
      <c r="DQ39" s="642"/>
      <c r="DR39" s="642"/>
      <c r="DS39" s="642"/>
      <c r="DT39" s="642"/>
      <c r="DU39" s="642"/>
      <c r="DV39" s="643"/>
      <c r="DW39" s="646" t="s">
        <v>232</v>
      </c>
      <c r="DX39" s="675"/>
      <c r="DY39" s="675"/>
      <c r="DZ39" s="675"/>
      <c r="EA39" s="675"/>
      <c r="EB39" s="675"/>
      <c r="EC39" s="677"/>
    </row>
    <row r="40" spans="2:133" ht="11.25" customHeight="1">
      <c r="AQ40" s="678" t="s">
        <v>339</v>
      </c>
      <c r="AR40" s="679"/>
      <c r="AS40" s="679"/>
      <c r="AT40" s="679"/>
      <c r="AU40" s="679"/>
      <c r="AV40" s="679"/>
      <c r="AW40" s="679"/>
      <c r="AX40" s="679"/>
      <c r="AY40" s="680"/>
      <c r="AZ40" s="641">
        <v>1200136</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237037</v>
      </c>
      <c r="CS40" s="644"/>
      <c r="CT40" s="644"/>
      <c r="CU40" s="644"/>
      <c r="CV40" s="644"/>
      <c r="CW40" s="644"/>
      <c r="CX40" s="644"/>
      <c r="CY40" s="645"/>
      <c r="CZ40" s="646">
        <v>0.3</v>
      </c>
      <c r="DA40" s="675"/>
      <c r="DB40" s="675"/>
      <c r="DC40" s="676"/>
      <c r="DD40" s="649">
        <v>66937</v>
      </c>
      <c r="DE40" s="644"/>
      <c r="DF40" s="644"/>
      <c r="DG40" s="644"/>
      <c r="DH40" s="644"/>
      <c r="DI40" s="644"/>
      <c r="DJ40" s="644"/>
      <c r="DK40" s="645"/>
      <c r="DL40" s="649" t="s">
        <v>232</v>
      </c>
      <c r="DM40" s="644"/>
      <c r="DN40" s="644"/>
      <c r="DO40" s="644"/>
      <c r="DP40" s="644"/>
      <c r="DQ40" s="644"/>
      <c r="DR40" s="644"/>
      <c r="DS40" s="644"/>
      <c r="DT40" s="644"/>
      <c r="DU40" s="644"/>
      <c r="DV40" s="645"/>
      <c r="DW40" s="646" t="s">
        <v>232</v>
      </c>
      <c r="DX40" s="675"/>
      <c r="DY40" s="675"/>
      <c r="DZ40" s="675"/>
      <c r="EA40" s="675"/>
      <c r="EB40" s="675"/>
      <c r="EC40" s="677"/>
    </row>
    <row r="41" spans="2:133" ht="11.25" customHeight="1">
      <c r="AQ41" s="690" t="s">
        <v>342</v>
      </c>
      <c r="AR41" s="691"/>
      <c r="AS41" s="691"/>
      <c r="AT41" s="691"/>
      <c r="AU41" s="691"/>
      <c r="AV41" s="691"/>
      <c r="AW41" s="691"/>
      <c r="AX41" s="691"/>
      <c r="AY41" s="692"/>
      <c r="AZ41" s="656">
        <v>2201949</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275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232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5608696</v>
      </c>
      <c r="CS42" s="644"/>
      <c r="CT42" s="644"/>
      <c r="CU42" s="644"/>
      <c r="CV42" s="644"/>
      <c r="CW42" s="644"/>
      <c r="CX42" s="644"/>
      <c r="CY42" s="645"/>
      <c r="CZ42" s="646">
        <v>8</v>
      </c>
      <c r="DA42" s="647"/>
      <c r="DB42" s="647"/>
      <c r="DC42" s="648"/>
      <c r="DD42" s="649">
        <v>2280709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109294</v>
      </c>
      <c r="CS43" s="642"/>
      <c r="CT43" s="642"/>
      <c r="CU43" s="642"/>
      <c r="CV43" s="642"/>
      <c r="CW43" s="642"/>
      <c r="CX43" s="642"/>
      <c r="CY43" s="643"/>
      <c r="CZ43" s="646">
        <v>0.2</v>
      </c>
      <c r="DA43" s="675"/>
      <c r="DB43" s="675"/>
      <c r="DC43" s="676"/>
      <c r="DD43" s="649">
        <v>109294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5608696</v>
      </c>
      <c r="CS44" s="644"/>
      <c r="CT44" s="644"/>
      <c r="CU44" s="644"/>
      <c r="CV44" s="644"/>
      <c r="CW44" s="644"/>
      <c r="CX44" s="644"/>
      <c r="CY44" s="645"/>
      <c r="CZ44" s="646">
        <v>8</v>
      </c>
      <c r="DA44" s="647"/>
      <c r="DB44" s="647"/>
      <c r="DC44" s="648"/>
      <c r="DD44" s="649">
        <v>2280709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1269194</v>
      </c>
      <c r="CS45" s="642"/>
      <c r="CT45" s="642"/>
      <c r="CU45" s="642"/>
      <c r="CV45" s="642"/>
      <c r="CW45" s="642"/>
      <c r="CX45" s="642"/>
      <c r="CY45" s="643"/>
      <c r="CZ45" s="646">
        <v>1.8</v>
      </c>
      <c r="DA45" s="675"/>
      <c r="DB45" s="675"/>
      <c r="DC45" s="676"/>
      <c r="DD45" s="649">
        <v>106259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4324934</v>
      </c>
      <c r="CS46" s="644"/>
      <c r="CT46" s="644"/>
      <c r="CU46" s="644"/>
      <c r="CV46" s="644"/>
      <c r="CW46" s="644"/>
      <c r="CX46" s="644"/>
      <c r="CY46" s="645"/>
      <c r="CZ46" s="646">
        <v>6.2</v>
      </c>
      <c r="DA46" s="647"/>
      <c r="DB46" s="647"/>
      <c r="DC46" s="648"/>
      <c r="DD46" s="649">
        <v>2172382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t="s">
        <v>232</v>
      </c>
      <c r="CS47" s="642"/>
      <c r="CT47" s="642"/>
      <c r="CU47" s="642"/>
      <c r="CV47" s="642"/>
      <c r="CW47" s="642"/>
      <c r="CX47" s="642"/>
      <c r="CY47" s="643"/>
      <c r="CZ47" s="646" t="s">
        <v>232</v>
      </c>
      <c r="DA47" s="675"/>
      <c r="DB47" s="675"/>
      <c r="DC47" s="676"/>
      <c r="DD47" s="649" t="s">
        <v>232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232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70245360</v>
      </c>
      <c r="CS49" s="657"/>
      <c r="CT49" s="657"/>
      <c r="CU49" s="657"/>
      <c r="CV49" s="657"/>
      <c r="CW49" s="657"/>
      <c r="CX49" s="657"/>
      <c r="CY49" s="658"/>
      <c r="CZ49" s="659">
        <v>100</v>
      </c>
      <c r="DA49" s="660"/>
      <c r="DB49" s="660"/>
      <c r="DC49" s="661"/>
      <c r="DD49" s="662">
        <v>48321402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4ROelWykTziOwOGfeuzvKOmkFuTpKGGkmGBFyIevaUc3LvplJLq7ze4ny4t/8ostoZOa5t+tKYNqIkLH4vyacA==" saltValue="o+SMjds5tyTzzueKdLHx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55" zoomScaleNormal="55" zoomScaleSheetLayoutView="70" workbookViewId="0">
      <selection activeCell="BQ103" sqref="BQ103:DZ10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73209</v>
      </c>
      <c r="R7" s="1174"/>
      <c r="S7" s="1174"/>
      <c r="T7" s="1174"/>
      <c r="U7" s="1174"/>
      <c r="V7" s="1174">
        <v>69414</v>
      </c>
      <c r="W7" s="1174"/>
      <c r="X7" s="1174"/>
      <c r="Y7" s="1174"/>
      <c r="Z7" s="1174"/>
      <c r="AA7" s="1174">
        <v>3795</v>
      </c>
      <c r="AB7" s="1174"/>
      <c r="AC7" s="1174"/>
      <c r="AD7" s="1174"/>
      <c r="AE7" s="1175"/>
      <c r="AF7" s="1176">
        <v>3568</v>
      </c>
      <c r="AG7" s="1177"/>
      <c r="AH7" s="1177"/>
      <c r="AI7" s="1177"/>
      <c r="AJ7" s="1178"/>
      <c r="AK7" s="1160">
        <v>150</v>
      </c>
      <c r="AL7" s="1161"/>
      <c r="AM7" s="1161"/>
      <c r="AN7" s="1161"/>
      <c r="AO7" s="1161"/>
      <c r="AP7" s="1161">
        <v>57313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569</v>
      </c>
      <c r="BT7" s="1165"/>
      <c r="BU7" s="1165"/>
      <c r="BV7" s="1165"/>
      <c r="BW7" s="1165"/>
      <c r="BX7" s="1165"/>
      <c r="BY7" s="1165"/>
      <c r="BZ7" s="1165"/>
      <c r="CA7" s="1165"/>
      <c r="CB7" s="1165"/>
      <c r="CC7" s="1165"/>
      <c r="CD7" s="1165"/>
      <c r="CE7" s="1165"/>
      <c r="CF7" s="1165"/>
      <c r="CG7" s="1166"/>
      <c r="CH7" s="1157">
        <v>0</v>
      </c>
      <c r="CI7" s="1158"/>
      <c r="CJ7" s="1158"/>
      <c r="CK7" s="1158"/>
      <c r="CL7" s="1159"/>
      <c r="CM7" s="1157">
        <v>90</v>
      </c>
      <c r="CN7" s="1158"/>
      <c r="CO7" s="1158"/>
      <c r="CP7" s="1158"/>
      <c r="CQ7" s="1159"/>
      <c r="CR7" s="1157">
        <v>30</v>
      </c>
      <c r="CS7" s="1158"/>
      <c r="CT7" s="1158"/>
      <c r="CU7" s="1158"/>
      <c r="CV7" s="1159"/>
      <c r="CW7" s="1157" t="s">
        <v>574</v>
      </c>
      <c r="CX7" s="1158"/>
      <c r="CY7" s="1158"/>
      <c r="CZ7" s="1158"/>
      <c r="DA7" s="1159"/>
      <c r="DB7" s="1157" t="s">
        <v>573</v>
      </c>
      <c r="DC7" s="1158"/>
      <c r="DD7" s="1158"/>
      <c r="DE7" s="1158"/>
      <c r="DF7" s="1159"/>
      <c r="DG7" s="1157" t="s">
        <v>573</v>
      </c>
      <c r="DH7" s="1158"/>
      <c r="DI7" s="1158"/>
      <c r="DJ7" s="1158"/>
      <c r="DK7" s="1159"/>
      <c r="DL7" s="1157" t="s">
        <v>573</v>
      </c>
      <c r="DM7" s="1158"/>
      <c r="DN7" s="1158"/>
      <c r="DO7" s="1158"/>
      <c r="DP7" s="1159"/>
      <c r="DQ7" s="1157" t="s">
        <v>573</v>
      </c>
      <c r="DR7" s="1158"/>
      <c r="DS7" s="1158"/>
      <c r="DT7" s="1158"/>
      <c r="DU7" s="1159"/>
      <c r="DV7" s="1184"/>
      <c r="DW7" s="1185"/>
      <c r="DX7" s="1185"/>
      <c r="DY7" s="1185"/>
      <c r="DZ7" s="1186"/>
      <c r="EA7" s="234"/>
    </row>
    <row r="8" spans="1:131" s="235" customFormat="1" ht="26.25" customHeight="1">
      <c r="A8" s="241">
        <v>2</v>
      </c>
      <c r="B8" s="1106" t="s">
        <v>379</v>
      </c>
      <c r="C8" s="1107"/>
      <c r="D8" s="1107"/>
      <c r="E8" s="1107"/>
      <c r="F8" s="1107"/>
      <c r="G8" s="1107"/>
      <c r="H8" s="1107"/>
      <c r="I8" s="1107"/>
      <c r="J8" s="1107"/>
      <c r="K8" s="1107"/>
      <c r="L8" s="1107"/>
      <c r="M8" s="1107"/>
      <c r="N8" s="1107"/>
      <c r="O8" s="1107"/>
      <c r="P8" s="1108"/>
      <c r="Q8" s="1112">
        <v>178</v>
      </c>
      <c r="R8" s="1113"/>
      <c r="S8" s="1113"/>
      <c r="T8" s="1113"/>
      <c r="U8" s="1113"/>
      <c r="V8" s="1113">
        <v>178</v>
      </c>
      <c r="W8" s="1113"/>
      <c r="X8" s="1113"/>
      <c r="Y8" s="1113"/>
      <c r="Z8" s="1113"/>
      <c r="AA8" s="1113">
        <v>0</v>
      </c>
      <c r="AB8" s="1113"/>
      <c r="AC8" s="1113"/>
      <c r="AD8" s="1113"/>
      <c r="AE8" s="1114"/>
      <c r="AF8" s="1088" t="s">
        <v>120</v>
      </c>
      <c r="AG8" s="1089"/>
      <c r="AH8" s="1089"/>
      <c r="AI8" s="1089"/>
      <c r="AJ8" s="1090"/>
      <c r="AK8" s="1155">
        <v>143</v>
      </c>
      <c r="AL8" s="1156"/>
      <c r="AM8" s="1156"/>
      <c r="AN8" s="1156"/>
      <c r="AO8" s="1156"/>
      <c r="AP8" s="1156">
        <v>548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4</v>
      </c>
      <c r="CI8" s="1059"/>
      <c r="CJ8" s="1059"/>
      <c r="CK8" s="1059"/>
      <c r="CL8" s="1060"/>
      <c r="CM8" s="1058">
        <v>810</v>
      </c>
      <c r="CN8" s="1059"/>
      <c r="CO8" s="1059"/>
      <c r="CP8" s="1059"/>
      <c r="CQ8" s="1060"/>
      <c r="CR8" s="1058">
        <v>5</v>
      </c>
      <c r="CS8" s="1059"/>
      <c r="CT8" s="1059"/>
      <c r="CU8" s="1059"/>
      <c r="CV8" s="1060"/>
      <c r="CW8" s="1058" t="s">
        <v>573</v>
      </c>
      <c r="CX8" s="1059"/>
      <c r="CY8" s="1059"/>
      <c r="CZ8" s="1059"/>
      <c r="DA8" s="1060"/>
      <c r="DB8" s="1058">
        <v>2224</v>
      </c>
      <c r="DC8" s="1059"/>
      <c r="DD8" s="1059"/>
      <c r="DE8" s="1059"/>
      <c r="DF8" s="1060"/>
      <c r="DG8" s="1058">
        <v>382</v>
      </c>
      <c r="DH8" s="1059"/>
      <c r="DI8" s="1059"/>
      <c r="DJ8" s="1059"/>
      <c r="DK8" s="1060"/>
      <c r="DL8" s="1058" t="s">
        <v>573</v>
      </c>
      <c r="DM8" s="1059"/>
      <c r="DN8" s="1059"/>
      <c r="DO8" s="1059"/>
      <c r="DP8" s="1060"/>
      <c r="DQ8" s="1058" t="s">
        <v>573</v>
      </c>
      <c r="DR8" s="1059"/>
      <c r="DS8" s="1059"/>
      <c r="DT8" s="1059"/>
      <c r="DU8" s="1060"/>
      <c r="DV8" s="1061"/>
      <c r="DW8" s="1062"/>
      <c r="DX8" s="1062"/>
      <c r="DY8" s="1062"/>
      <c r="DZ8" s="1063"/>
      <c r="EA8" s="234"/>
    </row>
    <row r="9" spans="1:131" s="235" customFormat="1" ht="26.25" customHeight="1">
      <c r="A9" s="241">
        <v>3</v>
      </c>
      <c r="B9" s="1106" t="s">
        <v>380</v>
      </c>
      <c r="C9" s="1107"/>
      <c r="D9" s="1107"/>
      <c r="E9" s="1107"/>
      <c r="F9" s="1107"/>
      <c r="G9" s="1107"/>
      <c r="H9" s="1107"/>
      <c r="I9" s="1107"/>
      <c r="J9" s="1107"/>
      <c r="K9" s="1107"/>
      <c r="L9" s="1107"/>
      <c r="M9" s="1107"/>
      <c r="N9" s="1107"/>
      <c r="O9" s="1107"/>
      <c r="P9" s="1108"/>
      <c r="Q9" s="1112">
        <v>939</v>
      </c>
      <c r="R9" s="1113"/>
      <c r="S9" s="1113"/>
      <c r="T9" s="1113"/>
      <c r="U9" s="1113"/>
      <c r="V9" s="1113">
        <v>897</v>
      </c>
      <c r="W9" s="1113"/>
      <c r="X9" s="1113"/>
      <c r="Y9" s="1113"/>
      <c r="Z9" s="1113"/>
      <c r="AA9" s="1113">
        <v>42</v>
      </c>
      <c r="AB9" s="1113"/>
      <c r="AC9" s="1113"/>
      <c r="AD9" s="1113"/>
      <c r="AE9" s="1114"/>
      <c r="AF9" s="1088">
        <v>23</v>
      </c>
      <c r="AG9" s="1089"/>
      <c r="AH9" s="1089"/>
      <c r="AI9" s="1089"/>
      <c r="AJ9" s="1090"/>
      <c r="AK9" s="1155">
        <v>105</v>
      </c>
      <c r="AL9" s="1156"/>
      <c r="AM9" s="1156"/>
      <c r="AN9" s="1156"/>
      <c r="AO9" s="1156"/>
      <c r="AP9" s="1156">
        <v>493</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571</v>
      </c>
      <c r="BT9" s="1084"/>
      <c r="BU9" s="1084"/>
      <c r="BV9" s="1084"/>
      <c r="BW9" s="1084"/>
      <c r="BX9" s="1084"/>
      <c r="BY9" s="1084"/>
      <c r="BZ9" s="1084"/>
      <c r="CA9" s="1084"/>
      <c r="CB9" s="1084"/>
      <c r="CC9" s="1084"/>
      <c r="CD9" s="1084"/>
      <c r="CE9" s="1084"/>
      <c r="CF9" s="1084"/>
      <c r="CG9" s="1085"/>
      <c r="CH9" s="1058">
        <v>109</v>
      </c>
      <c r="CI9" s="1059"/>
      <c r="CJ9" s="1059"/>
      <c r="CK9" s="1059"/>
      <c r="CL9" s="1060"/>
      <c r="CM9" s="1058">
        <v>863</v>
      </c>
      <c r="CN9" s="1059"/>
      <c r="CO9" s="1059"/>
      <c r="CP9" s="1059"/>
      <c r="CQ9" s="1060"/>
      <c r="CR9" s="1058">
        <v>65</v>
      </c>
      <c r="CS9" s="1059"/>
      <c r="CT9" s="1059"/>
      <c r="CU9" s="1059"/>
      <c r="CV9" s="1060"/>
      <c r="CW9" s="1058" t="s">
        <v>573</v>
      </c>
      <c r="CX9" s="1059"/>
      <c r="CY9" s="1059"/>
      <c r="CZ9" s="1059"/>
      <c r="DA9" s="1060"/>
      <c r="DB9" s="1058" t="s">
        <v>573</v>
      </c>
      <c r="DC9" s="1059"/>
      <c r="DD9" s="1059"/>
      <c r="DE9" s="1059"/>
      <c r="DF9" s="1060"/>
      <c r="DG9" s="1058" t="s">
        <v>573</v>
      </c>
      <c r="DH9" s="1059"/>
      <c r="DI9" s="1059"/>
      <c r="DJ9" s="1059"/>
      <c r="DK9" s="1060"/>
      <c r="DL9" s="1058" t="s">
        <v>573</v>
      </c>
      <c r="DM9" s="1059"/>
      <c r="DN9" s="1059"/>
      <c r="DO9" s="1059"/>
      <c r="DP9" s="1060"/>
      <c r="DQ9" s="1058" t="s">
        <v>576</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572</v>
      </c>
      <c r="BT10" s="1084"/>
      <c r="BU10" s="1084"/>
      <c r="BV10" s="1084"/>
      <c r="BW10" s="1084"/>
      <c r="BX10" s="1084"/>
      <c r="BY10" s="1084"/>
      <c r="BZ10" s="1084"/>
      <c r="CA10" s="1084"/>
      <c r="CB10" s="1084"/>
      <c r="CC10" s="1084"/>
      <c r="CD10" s="1084"/>
      <c r="CE10" s="1084"/>
      <c r="CF10" s="1084"/>
      <c r="CG10" s="1085"/>
      <c r="CH10" s="1058">
        <v>1</v>
      </c>
      <c r="CI10" s="1059"/>
      <c r="CJ10" s="1059"/>
      <c r="CK10" s="1059"/>
      <c r="CL10" s="1060"/>
      <c r="CM10" s="1058">
        <v>28</v>
      </c>
      <c r="CN10" s="1059"/>
      <c r="CO10" s="1059"/>
      <c r="CP10" s="1059"/>
      <c r="CQ10" s="1060"/>
      <c r="CR10" s="1058">
        <v>2</v>
      </c>
      <c r="CS10" s="1059"/>
      <c r="CT10" s="1059"/>
      <c r="CU10" s="1059"/>
      <c r="CV10" s="1060"/>
      <c r="CW10" s="1058" t="s">
        <v>573</v>
      </c>
      <c r="CX10" s="1059"/>
      <c r="CY10" s="1059"/>
      <c r="CZ10" s="1059"/>
      <c r="DA10" s="1060"/>
      <c r="DB10" s="1058" t="s">
        <v>573</v>
      </c>
      <c r="DC10" s="1059"/>
      <c r="DD10" s="1059"/>
      <c r="DE10" s="1059"/>
      <c r="DF10" s="1060"/>
      <c r="DG10" s="1058" t="s">
        <v>573</v>
      </c>
      <c r="DH10" s="1059"/>
      <c r="DI10" s="1059"/>
      <c r="DJ10" s="1059"/>
      <c r="DK10" s="1060"/>
      <c r="DL10" s="1058" t="s">
        <v>575</v>
      </c>
      <c r="DM10" s="1059"/>
      <c r="DN10" s="1059"/>
      <c r="DO10" s="1059"/>
      <c r="DP10" s="1060"/>
      <c r="DQ10" s="1058" t="s">
        <v>573</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74326</v>
      </c>
      <c r="R23" s="1138"/>
      <c r="S23" s="1138"/>
      <c r="T23" s="1138"/>
      <c r="U23" s="1138"/>
      <c r="V23" s="1138">
        <v>70489</v>
      </c>
      <c r="W23" s="1138"/>
      <c r="X23" s="1138"/>
      <c r="Y23" s="1138"/>
      <c r="Z23" s="1138"/>
      <c r="AA23" s="1138">
        <v>3837</v>
      </c>
      <c r="AB23" s="1138"/>
      <c r="AC23" s="1138"/>
      <c r="AD23" s="1138"/>
      <c r="AE23" s="1139"/>
      <c r="AF23" s="1140">
        <v>3591</v>
      </c>
      <c r="AG23" s="1138"/>
      <c r="AH23" s="1138"/>
      <c r="AI23" s="1138"/>
      <c r="AJ23" s="1141"/>
      <c r="AK23" s="1142"/>
      <c r="AL23" s="1143"/>
      <c r="AM23" s="1143"/>
      <c r="AN23" s="1143"/>
      <c r="AO23" s="1143"/>
      <c r="AP23" s="1138">
        <v>58354</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29468</v>
      </c>
      <c r="R28" s="1123"/>
      <c r="S28" s="1123"/>
      <c r="T28" s="1123"/>
      <c r="U28" s="1123"/>
      <c r="V28" s="1123">
        <v>28145</v>
      </c>
      <c r="W28" s="1123"/>
      <c r="X28" s="1123"/>
      <c r="Y28" s="1123"/>
      <c r="Z28" s="1123"/>
      <c r="AA28" s="1123">
        <v>1323</v>
      </c>
      <c r="AB28" s="1123"/>
      <c r="AC28" s="1123"/>
      <c r="AD28" s="1123"/>
      <c r="AE28" s="1124"/>
      <c r="AF28" s="1125">
        <v>1323</v>
      </c>
      <c r="AG28" s="1123"/>
      <c r="AH28" s="1123"/>
      <c r="AI28" s="1123"/>
      <c r="AJ28" s="1126"/>
      <c r="AK28" s="1127">
        <v>1200</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13950</v>
      </c>
      <c r="R29" s="1113"/>
      <c r="S29" s="1113"/>
      <c r="T29" s="1113"/>
      <c r="U29" s="1113"/>
      <c r="V29" s="1113">
        <v>13511</v>
      </c>
      <c r="W29" s="1113"/>
      <c r="X29" s="1113"/>
      <c r="Y29" s="1113"/>
      <c r="Z29" s="1113"/>
      <c r="AA29" s="1113">
        <v>398</v>
      </c>
      <c r="AB29" s="1113"/>
      <c r="AC29" s="1113"/>
      <c r="AD29" s="1113"/>
      <c r="AE29" s="1114"/>
      <c r="AF29" s="1088">
        <v>398</v>
      </c>
      <c r="AG29" s="1089"/>
      <c r="AH29" s="1089"/>
      <c r="AI29" s="1089"/>
      <c r="AJ29" s="1090"/>
      <c r="AK29" s="1049">
        <v>1738</v>
      </c>
      <c r="AL29" s="1040"/>
      <c r="AM29" s="1040"/>
      <c r="AN29" s="1040"/>
      <c r="AO29" s="1040"/>
      <c r="AP29" s="1040" t="s">
        <v>573</v>
      </c>
      <c r="AQ29" s="1040"/>
      <c r="AR29" s="1040"/>
      <c r="AS29" s="1040"/>
      <c r="AT29" s="1040"/>
      <c r="AU29" s="1040" t="s">
        <v>573</v>
      </c>
      <c r="AV29" s="1040"/>
      <c r="AW29" s="1040"/>
      <c r="AX29" s="1040"/>
      <c r="AY29" s="1040"/>
      <c r="AZ29" s="1111" t="s">
        <v>577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2427</v>
      </c>
      <c r="R30" s="1113"/>
      <c r="S30" s="1113"/>
      <c r="T30" s="1113"/>
      <c r="U30" s="1113"/>
      <c r="V30" s="1113">
        <v>2413</v>
      </c>
      <c r="W30" s="1113"/>
      <c r="X30" s="1113"/>
      <c r="Y30" s="1113"/>
      <c r="Z30" s="1113"/>
      <c r="AA30" s="1113">
        <v>14</v>
      </c>
      <c r="AB30" s="1113"/>
      <c r="AC30" s="1113"/>
      <c r="AD30" s="1113"/>
      <c r="AE30" s="1114"/>
      <c r="AF30" s="1088">
        <v>14</v>
      </c>
      <c r="AG30" s="1089"/>
      <c r="AH30" s="1089"/>
      <c r="AI30" s="1089"/>
      <c r="AJ30" s="1090"/>
      <c r="AK30" s="1049">
        <v>453</v>
      </c>
      <c r="AL30" s="1040"/>
      <c r="AM30" s="1040"/>
      <c r="AN30" s="1040"/>
      <c r="AO30" s="1040"/>
      <c r="AP30" s="1040" t="s">
        <v>573</v>
      </c>
      <c r="AQ30" s="1040"/>
      <c r="AR30" s="1040"/>
      <c r="AS30" s="1040"/>
      <c r="AT30" s="1040"/>
      <c r="AU30" s="1040" t="s">
        <v>573</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231</v>
      </c>
      <c r="R31" s="1113"/>
      <c r="S31" s="1113"/>
      <c r="T31" s="1113"/>
      <c r="U31" s="1113"/>
      <c r="V31" s="1113">
        <v>221</v>
      </c>
      <c r="W31" s="1113"/>
      <c r="X31" s="1113"/>
      <c r="Y31" s="1113"/>
      <c r="Z31" s="1113"/>
      <c r="AA31" s="1113">
        <v>10</v>
      </c>
      <c r="AB31" s="1113"/>
      <c r="AC31" s="1113"/>
      <c r="AD31" s="1113"/>
      <c r="AE31" s="1114"/>
      <c r="AF31" s="1088">
        <v>10</v>
      </c>
      <c r="AG31" s="1089"/>
      <c r="AH31" s="1089"/>
      <c r="AI31" s="1089"/>
      <c r="AJ31" s="1090"/>
      <c r="AK31" s="1049" t="s">
        <v>573</v>
      </c>
      <c r="AL31" s="1040"/>
      <c r="AM31" s="1040"/>
      <c r="AN31" s="1040"/>
      <c r="AO31" s="1040"/>
      <c r="AP31" s="1040" t="s">
        <v>573</v>
      </c>
      <c r="AQ31" s="1040"/>
      <c r="AR31" s="1040"/>
      <c r="AS31" s="1040"/>
      <c r="AT31" s="1040"/>
      <c r="AU31" s="1040" t="s">
        <v>577</v>
      </c>
      <c r="AV31" s="1040"/>
      <c r="AW31" s="1040"/>
      <c r="AX31" s="1040"/>
      <c r="AY31" s="1040"/>
      <c r="AZ31" s="1111" t="s">
        <v>573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99</v>
      </c>
      <c r="R32" s="1113"/>
      <c r="S32" s="1113"/>
      <c r="T32" s="1113"/>
      <c r="U32" s="1113"/>
      <c r="V32" s="1113">
        <v>23</v>
      </c>
      <c r="W32" s="1113"/>
      <c r="X32" s="1113"/>
      <c r="Y32" s="1113"/>
      <c r="Z32" s="1113"/>
      <c r="AA32" s="1113">
        <v>76</v>
      </c>
      <c r="AB32" s="1113"/>
      <c r="AC32" s="1113"/>
      <c r="AD32" s="1113"/>
      <c r="AE32" s="1114"/>
      <c r="AF32" s="1088">
        <v>76</v>
      </c>
      <c r="AG32" s="1089"/>
      <c r="AH32" s="1089"/>
      <c r="AI32" s="1089"/>
      <c r="AJ32" s="1090"/>
      <c r="AK32" s="1049">
        <v>5</v>
      </c>
      <c r="AL32" s="1040"/>
      <c r="AM32" s="1040"/>
      <c r="AN32" s="1040"/>
      <c r="AO32" s="1040"/>
      <c r="AP32" s="1040" t="s">
        <v>573</v>
      </c>
      <c r="AQ32" s="1040"/>
      <c r="AR32" s="1040"/>
      <c r="AS32" s="1040"/>
      <c r="AT32" s="1040"/>
      <c r="AU32" s="1040" t="s">
        <v>573</v>
      </c>
      <c r="AV32" s="1040"/>
      <c r="AW32" s="1040"/>
      <c r="AX32" s="1040"/>
      <c r="AY32" s="1040"/>
      <c r="AZ32" s="1111" t="s">
        <v>573</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399</v>
      </c>
      <c r="C33" s="1107"/>
      <c r="D33" s="1107"/>
      <c r="E33" s="1107"/>
      <c r="F33" s="1107"/>
      <c r="G33" s="1107"/>
      <c r="H33" s="1107"/>
      <c r="I33" s="1107"/>
      <c r="J33" s="1107"/>
      <c r="K33" s="1107"/>
      <c r="L33" s="1107"/>
      <c r="M33" s="1107"/>
      <c r="N33" s="1107"/>
      <c r="O33" s="1107"/>
      <c r="P33" s="1108"/>
      <c r="Q33" s="1112">
        <v>35</v>
      </c>
      <c r="R33" s="1113"/>
      <c r="S33" s="1113"/>
      <c r="T33" s="1113"/>
      <c r="U33" s="1113"/>
      <c r="V33" s="1113">
        <v>35</v>
      </c>
      <c r="W33" s="1113"/>
      <c r="X33" s="1113"/>
      <c r="Y33" s="1113"/>
      <c r="Z33" s="1113"/>
      <c r="AA33" s="1113">
        <v>0</v>
      </c>
      <c r="AB33" s="1113"/>
      <c r="AC33" s="1113"/>
      <c r="AD33" s="1113"/>
      <c r="AE33" s="1114"/>
      <c r="AF33" s="1088" t="s">
        <v>120</v>
      </c>
      <c r="AG33" s="1089"/>
      <c r="AH33" s="1089"/>
      <c r="AI33" s="1089"/>
      <c r="AJ33" s="1090"/>
      <c r="AK33" s="1049">
        <v>35</v>
      </c>
      <c r="AL33" s="1040"/>
      <c r="AM33" s="1040"/>
      <c r="AN33" s="1040"/>
      <c r="AO33" s="1040"/>
      <c r="AP33" s="1040">
        <v>4</v>
      </c>
      <c r="AQ33" s="1040"/>
      <c r="AR33" s="1040"/>
      <c r="AS33" s="1040"/>
      <c r="AT33" s="1040"/>
      <c r="AU33" s="1040">
        <v>4</v>
      </c>
      <c r="AV33" s="1040"/>
      <c r="AW33" s="1040"/>
      <c r="AX33" s="1040"/>
      <c r="AY33" s="1040"/>
      <c r="AZ33" s="1111" t="s">
        <v>573</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4294</v>
      </c>
      <c r="R34" s="1113"/>
      <c r="S34" s="1113"/>
      <c r="T34" s="1113"/>
      <c r="U34" s="1113"/>
      <c r="V34" s="1113">
        <v>3762</v>
      </c>
      <c r="W34" s="1113"/>
      <c r="X34" s="1113"/>
      <c r="Y34" s="1113"/>
      <c r="Z34" s="1113"/>
      <c r="AA34" s="1113">
        <v>533</v>
      </c>
      <c r="AB34" s="1113"/>
      <c r="AC34" s="1113"/>
      <c r="AD34" s="1113"/>
      <c r="AE34" s="1114"/>
      <c r="AF34" s="1088">
        <v>6425</v>
      </c>
      <c r="AG34" s="1089"/>
      <c r="AH34" s="1089"/>
      <c r="AI34" s="1089"/>
      <c r="AJ34" s="1090"/>
      <c r="AK34" s="1049">
        <v>8</v>
      </c>
      <c r="AL34" s="1040"/>
      <c r="AM34" s="1040"/>
      <c r="AN34" s="1040"/>
      <c r="AO34" s="1040"/>
      <c r="AP34" s="1040">
        <v>1672</v>
      </c>
      <c r="AQ34" s="1040"/>
      <c r="AR34" s="1040"/>
      <c r="AS34" s="1040"/>
      <c r="AT34" s="1040"/>
      <c r="AU34" s="1040">
        <v>2</v>
      </c>
      <c r="AV34" s="1040"/>
      <c r="AW34" s="1040"/>
      <c r="AX34" s="1040"/>
      <c r="AY34" s="1040"/>
      <c r="AZ34" s="1111" t="s">
        <v>573</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402</v>
      </c>
      <c r="C35" s="1107"/>
      <c r="D35" s="1107"/>
      <c r="E35" s="1107"/>
      <c r="F35" s="1107"/>
      <c r="G35" s="1107"/>
      <c r="H35" s="1107"/>
      <c r="I35" s="1107"/>
      <c r="J35" s="1107"/>
      <c r="K35" s="1107"/>
      <c r="L35" s="1107"/>
      <c r="M35" s="1107"/>
      <c r="N35" s="1107"/>
      <c r="O35" s="1107"/>
      <c r="P35" s="1108"/>
      <c r="Q35" s="1112">
        <v>12932</v>
      </c>
      <c r="R35" s="1113"/>
      <c r="S35" s="1113"/>
      <c r="T35" s="1113"/>
      <c r="U35" s="1113"/>
      <c r="V35" s="1113">
        <v>13310</v>
      </c>
      <c r="W35" s="1113"/>
      <c r="X35" s="1113"/>
      <c r="Y35" s="1113"/>
      <c r="Z35" s="1113"/>
      <c r="AA35" s="1113">
        <v>-378</v>
      </c>
      <c r="AB35" s="1113"/>
      <c r="AC35" s="1113"/>
      <c r="AD35" s="1113"/>
      <c r="AE35" s="1114"/>
      <c r="AF35" s="1088">
        <v>1320</v>
      </c>
      <c r="AG35" s="1089"/>
      <c r="AH35" s="1089"/>
      <c r="AI35" s="1089"/>
      <c r="AJ35" s="1090"/>
      <c r="AK35" s="1049">
        <v>1580</v>
      </c>
      <c r="AL35" s="1040"/>
      <c r="AM35" s="1040"/>
      <c r="AN35" s="1040"/>
      <c r="AO35" s="1040"/>
      <c r="AP35" s="1040">
        <v>8073</v>
      </c>
      <c r="AQ35" s="1040"/>
      <c r="AR35" s="1040"/>
      <c r="AS35" s="1040"/>
      <c r="AT35" s="1040"/>
      <c r="AU35" s="1040">
        <v>5837</v>
      </c>
      <c r="AV35" s="1040"/>
      <c r="AW35" s="1040"/>
      <c r="AX35" s="1040"/>
      <c r="AY35" s="1040"/>
      <c r="AZ35" s="1111" t="s">
        <v>573</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403</v>
      </c>
      <c r="C36" s="1107"/>
      <c r="D36" s="1107"/>
      <c r="E36" s="1107"/>
      <c r="F36" s="1107"/>
      <c r="G36" s="1107"/>
      <c r="H36" s="1107"/>
      <c r="I36" s="1107"/>
      <c r="J36" s="1107"/>
      <c r="K36" s="1107"/>
      <c r="L36" s="1107"/>
      <c r="M36" s="1107"/>
      <c r="N36" s="1107"/>
      <c r="O36" s="1107"/>
      <c r="P36" s="1108"/>
      <c r="Q36" s="1112">
        <v>7310</v>
      </c>
      <c r="R36" s="1113"/>
      <c r="S36" s="1113"/>
      <c r="T36" s="1113"/>
      <c r="U36" s="1113"/>
      <c r="V36" s="1113">
        <v>7071</v>
      </c>
      <c r="W36" s="1113"/>
      <c r="X36" s="1113"/>
      <c r="Y36" s="1113"/>
      <c r="Z36" s="1113"/>
      <c r="AA36" s="1113">
        <v>239</v>
      </c>
      <c r="AB36" s="1113"/>
      <c r="AC36" s="1113"/>
      <c r="AD36" s="1113"/>
      <c r="AE36" s="1114"/>
      <c r="AF36" s="1088">
        <v>197</v>
      </c>
      <c r="AG36" s="1089"/>
      <c r="AH36" s="1089"/>
      <c r="AI36" s="1089"/>
      <c r="AJ36" s="1090"/>
      <c r="AK36" s="1049">
        <v>3354</v>
      </c>
      <c r="AL36" s="1040"/>
      <c r="AM36" s="1040"/>
      <c r="AN36" s="1040"/>
      <c r="AO36" s="1040"/>
      <c r="AP36" s="1040">
        <v>37002</v>
      </c>
      <c r="AQ36" s="1040"/>
      <c r="AR36" s="1040"/>
      <c r="AS36" s="1040"/>
      <c r="AT36" s="1040"/>
      <c r="AU36" s="1040">
        <v>25235</v>
      </c>
      <c r="AV36" s="1040"/>
      <c r="AW36" s="1040"/>
      <c r="AX36" s="1040"/>
      <c r="AY36" s="1040"/>
      <c r="AZ36" s="1111" t="s">
        <v>578</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405</v>
      </c>
      <c r="C37" s="1107"/>
      <c r="D37" s="1107"/>
      <c r="E37" s="1107"/>
      <c r="F37" s="1107"/>
      <c r="G37" s="1107"/>
      <c r="H37" s="1107"/>
      <c r="I37" s="1107"/>
      <c r="J37" s="1107"/>
      <c r="K37" s="1107"/>
      <c r="L37" s="1107"/>
      <c r="M37" s="1107"/>
      <c r="N37" s="1107"/>
      <c r="O37" s="1107"/>
      <c r="P37" s="1108"/>
      <c r="Q37" s="1112">
        <v>41</v>
      </c>
      <c r="R37" s="1113"/>
      <c r="S37" s="1113"/>
      <c r="T37" s="1113"/>
      <c r="U37" s="1113"/>
      <c r="V37" s="1113">
        <v>22</v>
      </c>
      <c r="W37" s="1113"/>
      <c r="X37" s="1113"/>
      <c r="Y37" s="1113"/>
      <c r="Z37" s="1113"/>
      <c r="AA37" s="1113">
        <v>19</v>
      </c>
      <c r="AB37" s="1113"/>
      <c r="AC37" s="1113"/>
      <c r="AD37" s="1113"/>
      <c r="AE37" s="1114"/>
      <c r="AF37" s="1088">
        <v>19</v>
      </c>
      <c r="AG37" s="1089"/>
      <c r="AH37" s="1089"/>
      <c r="AI37" s="1089"/>
      <c r="AJ37" s="1090"/>
      <c r="AK37" s="1049">
        <v>5</v>
      </c>
      <c r="AL37" s="1040"/>
      <c r="AM37" s="1040"/>
      <c r="AN37" s="1040"/>
      <c r="AO37" s="1040"/>
      <c r="AP37" s="1040" t="s">
        <v>573</v>
      </c>
      <c r="AQ37" s="1040"/>
      <c r="AR37" s="1040"/>
      <c r="AS37" s="1040"/>
      <c r="AT37" s="1040"/>
      <c r="AU37" s="1040" t="s">
        <v>573</v>
      </c>
      <c r="AV37" s="1040"/>
      <c r="AW37" s="1040"/>
      <c r="AX37" s="1040"/>
      <c r="AY37" s="1040"/>
      <c r="AZ37" s="1111" t="s">
        <v>577</v>
      </c>
      <c r="BA37" s="1111"/>
      <c r="BB37" s="1111"/>
      <c r="BC37" s="1111"/>
      <c r="BD37" s="1111"/>
      <c r="BE37" s="1101" t="s">
        <v>406</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407</v>
      </c>
      <c r="C38" s="1107"/>
      <c r="D38" s="1107"/>
      <c r="E38" s="1107"/>
      <c r="F38" s="1107"/>
      <c r="G38" s="1107"/>
      <c r="H38" s="1107"/>
      <c r="I38" s="1107"/>
      <c r="J38" s="1107"/>
      <c r="K38" s="1107"/>
      <c r="L38" s="1107"/>
      <c r="M38" s="1107"/>
      <c r="N38" s="1107"/>
      <c r="O38" s="1107"/>
      <c r="P38" s="1108"/>
      <c r="Q38" s="1112">
        <v>2</v>
      </c>
      <c r="R38" s="1113"/>
      <c r="S38" s="1113"/>
      <c r="T38" s="1113"/>
      <c r="U38" s="1113"/>
      <c r="V38" s="1113">
        <v>2</v>
      </c>
      <c r="W38" s="1113"/>
      <c r="X38" s="1113"/>
      <c r="Y38" s="1113"/>
      <c r="Z38" s="1113"/>
      <c r="AA38" s="1113">
        <v>0</v>
      </c>
      <c r="AB38" s="1113"/>
      <c r="AC38" s="1113"/>
      <c r="AD38" s="1113"/>
      <c r="AE38" s="1114"/>
      <c r="AF38" s="1088" t="s">
        <v>120</v>
      </c>
      <c r="AG38" s="1089"/>
      <c r="AH38" s="1089"/>
      <c r="AI38" s="1089"/>
      <c r="AJ38" s="1090"/>
      <c r="AK38" s="1049" t="s">
        <v>573</v>
      </c>
      <c r="AL38" s="1040"/>
      <c r="AM38" s="1040"/>
      <c r="AN38" s="1040"/>
      <c r="AO38" s="1040"/>
      <c r="AP38" s="1040" t="s">
        <v>573</v>
      </c>
      <c r="AQ38" s="1040"/>
      <c r="AR38" s="1040"/>
      <c r="AS38" s="1040"/>
      <c r="AT38" s="1040"/>
      <c r="AU38" s="1040" t="s">
        <v>577</v>
      </c>
      <c r="AV38" s="1040"/>
      <c r="AW38" s="1040"/>
      <c r="AX38" s="1040"/>
      <c r="AY38" s="1040"/>
      <c r="AZ38" s="1111" t="s">
        <v>573</v>
      </c>
      <c r="BA38" s="1111"/>
      <c r="BB38" s="1111"/>
      <c r="BC38" s="1111"/>
      <c r="BD38" s="1111"/>
      <c r="BE38" s="1101" t="s">
        <v>406</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9782</v>
      </c>
      <c r="AG63" s="1028"/>
      <c r="AH63" s="1028"/>
      <c r="AI63" s="1028"/>
      <c r="AJ63" s="1099"/>
      <c r="AK63" s="1100"/>
      <c r="AL63" s="1032"/>
      <c r="AM63" s="1032"/>
      <c r="AN63" s="1032"/>
      <c r="AO63" s="1032"/>
      <c r="AP63" s="1028">
        <v>46751</v>
      </c>
      <c r="AQ63" s="1028"/>
      <c r="AR63" s="1028"/>
      <c r="AS63" s="1028"/>
      <c r="AT63" s="1028"/>
      <c r="AU63" s="1028">
        <v>31078</v>
      </c>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413</v>
      </c>
      <c r="R66" s="1071"/>
      <c r="S66" s="1071"/>
      <c r="T66" s="1071"/>
      <c r="U66" s="1072"/>
      <c r="V66" s="1070" t="s">
        <v>387</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579</v>
      </c>
      <c r="C68" s="1055"/>
      <c r="D68" s="1055"/>
      <c r="E68" s="1055"/>
      <c r="F68" s="1055"/>
      <c r="G68" s="1055"/>
      <c r="H68" s="1055"/>
      <c r="I68" s="1055"/>
      <c r="J68" s="1055"/>
      <c r="K68" s="1055"/>
      <c r="L68" s="1055"/>
      <c r="M68" s="1055"/>
      <c r="N68" s="1055"/>
      <c r="O68" s="1055"/>
      <c r="P68" s="1056"/>
      <c r="Q68" s="1057">
        <v>1644</v>
      </c>
      <c r="R68" s="1051"/>
      <c r="S68" s="1051"/>
      <c r="T68" s="1051"/>
      <c r="U68" s="1051"/>
      <c r="V68" s="1051">
        <v>1624</v>
      </c>
      <c r="W68" s="1051"/>
      <c r="X68" s="1051"/>
      <c r="Y68" s="1051"/>
      <c r="Z68" s="1051"/>
      <c r="AA68" s="1051">
        <v>20</v>
      </c>
      <c r="AB68" s="1051"/>
      <c r="AC68" s="1051"/>
      <c r="AD68" s="1051"/>
      <c r="AE68" s="1051"/>
      <c r="AF68" s="1051">
        <v>20</v>
      </c>
      <c r="AG68" s="1051"/>
      <c r="AH68" s="1051"/>
      <c r="AI68" s="1051"/>
      <c r="AJ68" s="1051"/>
      <c r="AK68" s="1051" t="s">
        <v>593</v>
      </c>
      <c r="AL68" s="1051"/>
      <c r="AM68" s="1051"/>
      <c r="AN68" s="1051"/>
      <c r="AO68" s="1051"/>
      <c r="AP68" s="1051" t="s">
        <v>573</v>
      </c>
      <c r="AQ68" s="1051"/>
      <c r="AR68" s="1051"/>
      <c r="AS68" s="1051"/>
      <c r="AT68" s="1051"/>
      <c r="AU68" s="1051" t="s">
        <v>573</v>
      </c>
      <c r="AV68" s="1051"/>
      <c r="AW68" s="1051"/>
      <c r="AX68" s="1051"/>
      <c r="AY68" s="1051"/>
      <c r="AZ68" s="1052" t="s">
        <v>585</v>
      </c>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tr">
        <f>B68</f>
        <v>埼玉県後期高齢者医療広域連合</v>
      </c>
      <c r="C69" s="1044"/>
      <c r="D69" s="1044"/>
      <c r="E69" s="1044"/>
      <c r="F69" s="1044"/>
      <c r="G69" s="1044"/>
      <c r="H69" s="1044"/>
      <c r="I69" s="1044"/>
      <c r="J69" s="1044"/>
      <c r="K69" s="1044"/>
      <c r="L69" s="1044"/>
      <c r="M69" s="1044"/>
      <c r="N69" s="1044"/>
      <c r="O69" s="1044"/>
      <c r="P69" s="1045"/>
      <c r="Q69" s="1046">
        <v>693386</v>
      </c>
      <c r="R69" s="1040"/>
      <c r="S69" s="1040"/>
      <c r="T69" s="1040"/>
      <c r="U69" s="1040"/>
      <c r="V69" s="1040">
        <v>677426</v>
      </c>
      <c r="W69" s="1040"/>
      <c r="X69" s="1040"/>
      <c r="Y69" s="1040"/>
      <c r="Z69" s="1040"/>
      <c r="AA69" s="1040">
        <v>15960</v>
      </c>
      <c r="AB69" s="1040"/>
      <c r="AC69" s="1040"/>
      <c r="AD69" s="1040"/>
      <c r="AE69" s="1040"/>
      <c r="AF69" s="1040">
        <v>15960</v>
      </c>
      <c r="AG69" s="1040"/>
      <c r="AH69" s="1040"/>
      <c r="AI69" s="1040"/>
      <c r="AJ69" s="1040"/>
      <c r="AK69" s="1040">
        <v>7105</v>
      </c>
      <c r="AL69" s="1040"/>
      <c r="AM69" s="1040"/>
      <c r="AN69" s="1040"/>
      <c r="AO69" s="1040"/>
      <c r="AP69" s="1040" t="s">
        <v>573</v>
      </c>
      <c r="AQ69" s="1040"/>
      <c r="AR69" s="1040"/>
      <c r="AS69" s="1040"/>
      <c r="AT69" s="1040"/>
      <c r="AU69" s="1040" t="s">
        <v>573</v>
      </c>
      <c r="AV69" s="1040"/>
      <c r="AW69" s="1040"/>
      <c r="AX69" s="1040"/>
      <c r="AY69" s="1040"/>
      <c r="AZ69" s="1041" t="s">
        <v>586</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6">
        <v>26393</v>
      </c>
      <c r="R70" s="1040"/>
      <c r="S70" s="1040"/>
      <c r="T70" s="1040"/>
      <c r="U70" s="1040"/>
      <c r="V70" s="1040">
        <v>25068</v>
      </c>
      <c r="W70" s="1040"/>
      <c r="X70" s="1040"/>
      <c r="Y70" s="1040"/>
      <c r="Z70" s="1040"/>
      <c r="AA70" s="1040">
        <v>1325</v>
      </c>
      <c r="AB70" s="1040"/>
      <c r="AC70" s="1040"/>
      <c r="AD70" s="1040"/>
      <c r="AE70" s="1040"/>
      <c r="AF70" s="1040">
        <v>1325</v>
      </c>
      <c r="AG70" s="1040"/>
      <c r="AH70" s="1040"/>
      <c r="AI70" s="1040"/>
      <c r="AJ70" s="1040"/>
      <c r="AK70" s="1040">
        <v>22</v>
      </c>
      <c r="AL70" s="1040"/>
      <c r="AM70" s="1040"/>
      <c r="AN70" s="1040"/>
      <c r="AO70" s="1040"/>
      <c r="AP70" s="1040" t="s">
        <v>573</v>
      </c>
      <c r="AQ70" s="1040"/>
      <c r="AR70" s="1040"/>
      <c r="AS70" s="1040"/>
      <c r="AT70" s="1040"/>
      <c r="AU70" s="1040" t="s">
        <v>573</v>
      </c>
      <c r="AV70" s="1040"/>
      <c r="AW70" s="1040"/>
      <c r="AX70" s="1040"/>
      <c r="AY70" s="1040"/>
      <c r="AZ70" s="1041" t="s">
        <v>585</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tr">
        <f>B70</f>
        <v>埼玉県市町村総合事務組合</v>
      </c>
      <c r="C71" s="1044"/>
      <c r="D71" s="1044"/>
      <c r="E71" s="1044"/>
      <c r="F71" s="1044"/>
      <c r="G71" s="1044"/>
      <c r="H71" s="1044"/>
      <c r="I71" s="1044"/>
      <c r="J71" s="1044"/>
      <c r="K71" s="1044"/>
      <c r="L71" s="1044"/>
      <c r="M71" s="1044"/>
      <c r="N71" s="1044"/>
      <c r="O71" s="1044"/>
      <c r="P71" s="1045"/>
      <c r="Q71" s="1046">
        <v>382</v>
      </c>
      <c r="R71" s="1040"/>
      <c r="S71" s="1040"/>
      <c r="T71" s="1040"/>
      <c r="U71" s="1040"/>
      <c r="V71" s="1040">
        <v>136</v>
      </c>
      <c r="W71" s="1040"/>
      <c r="X71" s="1040"/>
      <c r="Y71" s="1040"/>
      <c r="Z71" s="1040"/>
      <c r="AA71" s="1040">
        <v>246</v>
      </c>
      <c r="AB71" s="1040"/>
      <c r="AC71" s="1040"/>
      <c r="AD71" s="1040"/>
      <c r="AE71" s="1040"/>
      <c r="AF71" s="1040">
        <v>246</v>
      </c>
      <c r="AG71" s="1040"/>
      <c r="AH71" s="1040"/>
      <c r="AI71" s="1040"/>
      <c r="AJ71" s="1040"/>
      <c r="AK71" s="1040" t="s">
        <v>593</v>
      </c>
      <c r="AL71" s="1040"/>
      <c r="AM71" s="1040"/>
      <c r="AN71" s="1040"/>
      <c r="AO71" s="1040"/>
      <c r="AP71" s="1040" t="s">
        <v>573</v>
      </c>
      <c r="AQ71" s="1040"/>
      <c r="AR71" s="1040"/>
      <c r="AS71" s="1040"/>
      <c r="AT71" s="1040"/>
      <c r="AU71" s="1040" t="s">
        <v>573</v>
      </c>
      <c r="AV71" s="1040"/>
      <c r="AW71" s="1040"/>
      <c r="AX71" s="1040"/>
      <c r="AY71" s="1040"/>
      <c r="AZ71" s="1041" t="s">
        <v>587</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581</v>
      </c>
      <c r="C72" s="1044"/>
      <c r="D72" s="1044"/>
      <c r="E72" s="1044"/>
      <c r="F72" s="1044"/>
      <c r="G72" s="1044"/>
      <c r="H72" s="1044"/>
      <c r="I72" s="1044"/>
      <c r="J72" s="1044"/>
      <c r="K72" s="1044"/>
      <c r="L72" s="1044"/>
      <c r="M72" s="1044"/>
      <c r="N72" s="1044"/>
      <c r="O72" s="1044"/>
      <c r="P72" s="1045"/>
      <c r="Q72" s="1046">
        <v>423</v>
      </c>
      <c r="R72" s="1040"/>
      <c r="S72" s="1040"/>
      <c r="T72" s="1040"/>
      <c r="U72" s="1040"/>
      <c r="V72" s="1040">
        <v>410</v>
      </c>
      <c r="W72" s="1040"/>
      <c r="X72" s="1040"/>
      <c r="Y72" s="1040"/>
      <c r="Z72" s="1040"/>
      <c r="AA72" s="1040">
        <v>12</v>
      </c>
      <c r="AB72" s="1040"/>
      <c r="AC72" s="1040"/>
      <c r="AD72" s="1040"/>
      <c r="AE72" s="1040"/>
      <c r="AF72" s="1040">
        <v>12</v>
      </c>
      <c r="AG72" s="1040"/>
      <c r="AH72" s="1040"/>
      <c r="AI72" s="1040"/>
      <c r="AJ72" s="1040"/>
      <c r="AK72" s="1040">
        <v>49</v>
      </c>
      <c r="AL72" s="1040"/>
      <c r="AM72" s="1040"/>
      <c r="AN72" s="1040"/>
      <c r="AO72" s="1040"/>
      <c r="AP72" s="1040" t="s">
        <v>573</v>
      </c>
      <c r="AQ72" s="1040"/>
      <c r="AR72" s="1040"/>
      <c r="AS72" s="1040"/>
      <c r="AT72" s="1040"/>
      <c r="AU72" s="1040" t="s">
        <v>573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582</v>
      </c>
      <c r="C73" s="1044"/>
      <c r="D73" s="1044"/>
      <c r="E73" s="1044"/>
      <c r="F73" s="1044"/>
      <c r="G73" s="1044"/>
      <c r="H73" s="1044"/>
      <c r="I73" s="1044"/>
      <c r="J73" s="1044"/>
      <c r="K73" s="1044"/>
      <c r="L73" s="1044"/>
      <c r="M73" s="1044"/>
      <c r="N73" s="1044"/>
      <c r="O73" s="1044"/>
      <c r="P73" s="1045"/>
      <c r="Q73" s="1046">
        <v>47938</v>
      </c>
      <c r="R73" s="1040"/>
      <c r="S73" s="1040"/>
      <c r="T73" s="1040"/>
      <c r="U73" s="1040"/>
      <c r="V73" s="1040">
        <v>43893</v>
      </c>
      <c r="W73" s="1040"/>
      <c r="X73" s="1040"/>
      <c r="Y73" s="1040"/>
      <c r="Z73" s="1040"/>
      <c r="AA73" s="1040">
        <v>4045</v>
      </c>
      <c r="AB73" s="1040"/>
      <c r="AC73" s="1040"/>
      <c r="AD73" s="1040"/>
      <c r="AE73" s="1040"/>
      <c r="AF73" s="1040">
        <v>4045</v>
      </c>
      <c r="AG73" s="1040"/>
      <c r="AH73" s="1040"/>
      <c r="AI73" s="1040"/>
      <c r="AJ73" s="1040"/>
      <c r="AK73" s="1040" t="s">
        <v>593</v>
      </c>
      <c r="AL73" s="1040"/>
      <c r="AM73" s="1040"/>
      <c r="AN73" s="1040"/>
      <c r="AO73" s="1040"/>
      <c r="AP73" s="1040" t="s">
        <v>573</v>
      </c>
      <c r="AQ73" s="1040"/>
      <c r="AR73" s="1040"/>
      <c r="AS73" s="1040"/>
      <c r="AT73" s="1040"/>
      <c r="AU73" s="1040" t="s">
        <v>573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583</v>
      </c>
      <c r="C74" s="1044"/>
      <c r="D74" s="1044"/>
      <c r="E74" s="1044"/>
      <c r="F74" s="1044"/>
      <c r="G74" s="1044"/>
      <c r="H74" s="1044"/>
      <c r="I74" s="1044"/>
      <c r="J74" s="1044"/>
      <c r="K74" s="1044"/>
      <c r="L74" s="1044"/>
      <c r="M74" s="1044"/>
      <c r="N74" s="1044"/>
      <c r="O74" s="1044"/>
      <c r="P74" s="1045"/>
      <c r="Q74" s="1046">
        <v>8175</v>
      </c>
      <c r="R74" s="1040"/>
      <c r="S74" s="1040"/>
      <c r="T74" s="1040"/>
      <c r="U74" s="1040"/>
      <c r="V74" s="1040">
        <v>7953</v>
      </c>
      <c r="W74" s="1040"/>
      <c r="X74" s="1040"/>
      <c r="Y74" s="1040"/>
      <c r="Z74" s="1040"/>
      <c r="AA74" s="1040">
        <v>222</v>
      </c>
      <c r="AB74" s="1040"/>
      <c r="AC74" s="1040"/>
      <c r="AD74" s="1040"/>
      <c r="AE74" s="1040"/>
      <c r="AF74" s="1040">
        <v>222</v>
      </c>
      <c r="AG74" s="1040"/>
      <c r="AH74" s="1040"/>
      <c r="AI74" s="1040"/>
      <c r="AJ74" s="1040"/>
      <c r="AK74" s="1040">
        <v>803</v>
      </c>
      <c r="AL74" s="1040"/>
      <c r="AM74" s="1040"/>
      <c r="AN74" s="1040"/>
      <c r="AO74" s="1040"/>
      <c r="AP74" s="1040">
        <v>8375</v>
      </c>
      <c r="AQ74" s="1040"/>
      <c r="AR74" s="1040"/>
      <c r="AS74" s="1040"/>
      <c r="AT74" s="1040"/>
      <c r="AU74" s="1040">
        <v>1876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584</v>
      </c>
      <c r="C75" s="1044"/>
      <c r="D75" s="1044"/>
      <c r="E75" s="1044"/>
      <c r="F75" s="1044"/>
      <c r="G75" s="1044"/>
      <c r="H75" s="1044"/>
      <c r="I75" s="1044"/>
      <c r="J75" s="1044"/>
      <c r="K75" s="1044"/>
      <c r="L75" s="1044"/>
      <c r="M75" s="1044"/>
      <c r="N75" s="1044"/>
      <c r="O75" s="1044"/>
      <c r="P75" s="1045"/>
      <c r="Q75" s="1047">
        <v>3797</v>
      </c>
      <c r="R75" s="1048"/>
      <c r="S75" s="1048"/>
      <c r="T75" s="1048"/>
      <c r="U75" s="1049"/>
      <c r="V75" s="1050">
        <v>3604</v>
      </c>
      <c r="W75" s="1048"/>
      <c r="X75" s="1048"/>
      <c r="Y75" s="1048"/>
      <c r="Z75" s="1049"/>
      <c r="AA75" s="1050">
        <v>193</v>
      </c>
      <c r="AB75" s="1048"/>
      <c r="AC75" s="1048"/>
      <c r="AD75" s="1048"/>
      <c r="AE75" s="1049"/>
      <c r="AF75" s="1050">
        <v>193</v>
      </c>
      <c r="AG75" s="1048"/>
      <c r="AH75" s="1048"/>
      <c r="AI75" s="1048"/>
      <c r="AJ75" s="1049"/>
      <c r="AK75" s="1050" t="s">
        <v>593</v>
      </c>
      <c r="AL75" s="1048"/>
      <c r="AM75" s="1048"/>
      <c r="AN75" s="1048"/>
      <c r="AO75" s="1049"/>
      <c r="AP75" s="1050">
        <v>292</v>
      </c>
      <c r="AQ75" s="1048"/>
      <c r="AR75" s="1048"/>
      <c r="AS75" s="1048"/>
      <c r="AT75" s="1049"/>
      <c r="AU75" s="1050">
        <v>180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22023</v>
      </c>
      <c r="AG88" s="1028"/>
      <c r="AH88" s="1028"/>
      <c r="AI88" s="1028"/>
      <c r="AJ88" s="1028"/>
      <c r="AK88" s="1032"/>
      <c r="AL88" s="1032"/>
      <c r="AM88" s="1032"/>
      <c r="AN88" s="1032"/>
      <c r="AO88" s="1032"/>
      <c r="AP88" s="1028">
        <v>8667</v>
      </c>
      <c r="AQ88" s="1028"/>
      <c r="AR88" s="1028"/>
      <c r="AS88" s="1028"/>
      <c r="AT88" s="1028"/>
      <c r="AU88" s="1028">
        <v>2056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102</v>
      </c>
      <c r="CS102" s="1020"/>
      <c r="CT102" s="1020"/>
      <c r="CU102" s="1020"/>
      <c r="CV102" s="1021"/>
      <c r="CW102" s="1019">
        <v>0</v>
      </c>
      <c r="CX102" s="1020"/>
      <c r="CY102" s="1020"/>
      <c r="CZ102" s="1020"/>
      <c r="DA102" s="1021"/>
      <c r="DB102" s="1019">
        <v>2224</v>
      </c>
      <c r="DC102" s="1020"/>
      <c r="DD102" s="1020"/>
      <c r="DE102" s="1020"/>
      <c r="DF102" s="1021"/>
      <c r="DG102" s="1019">
        <v>382</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299</v>
      </c>
      <c r="AG109" s="963"/>
      <c r="AH109" s="963"/>
      <c r="AI109" s="963"/>
      <c r="AJ109" s="964"/>
      <c r="AK109" s="965" t="s">
        <v>298</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299</v>
      </c>
      <c r="BW109" s="963"/>
      <c r="BX109" s="963"/>
      <c r="BY109" s="963"/>
      <c r="BZ109" s="964"/>
      <c r="CA109" s="965" t="s">
        <v>298</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299</v>
      </c>
      <c r="DM109" s="963"/>
      <c r="DN109" s="963"/>
      <c r="DO109" s="963"/>
      <c r="DP109" s="964"/>
      <c r="DQ109" s="965" t="s">
        <v>298</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5067026</v>
      </c>
      <c r="AB110" s="956"/>
      <c r="AC110" s="956"/>
      <c r="AD110" s="956"/>
      <c r="AE110" s="957"/>
      <c r="AF110" s="958">
        <v>5288902</v>
      </c>
      <c r="AG110" s="956"/>
      <c r="AH110" s="956"/>
      <c r="AI110" s="956"/>
      <c r="AJ110" s="957"/>
      <c r="AK110" s="958">
        <v>5677707</v>
      </c>
      <c r="AL110" s="956"/>
      <c r="AM110" s="956"/>
      <c r="AN110" s="956"/>
      <c r="AO110" s="957"/>
      <c r="AP110" s="959">
        <v>15.1</v>
      </c>
      <c r="AQ110" s="960"/>
      <c r="AR110" s="960"/>
      <c r="AS110" s="960"/>
      <c r="AT110" s="961"/>
      <c r="AU110" s="995" t="s">
        <v>66</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57268340</v>
      </c>
      <c r="BR110" s="903"/>
      <c r="BS110" s="903"/>
      <c r="BT110" s="903"/>
      <c r="BU110" s="903"/>
      <c r="BV110" s="903">
        <v>57094928</v>
      </c>
      <c r="BW110" s="903"/>
      <c r="BX110" s="903"/>
      <c r="BY110" s="903"/>
      <c r="BZ110" s="903"/>
      <c r="CA110" s="903">
        <v>58353663</v>
      </c>
      <c r="CB110" s="903"/>
      <c r="CC110" s="903"/>
      <c r="CD110" s="903"/>
      <c r="CE110" s="903"/>
      <c r="CF110" s="927">
        <v>155.30000000000001</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410</v>
      </c>
      <c r="DH110" s="903"/>
      <c r="DI110" s="903"/>
      <c r="DJ110" s="903"/>
      <c r="DK110" s="903"/>
      <c r="DL110" s="903" t="s">
        <v>410</v>
      </c>
      <c r="DM110" s="903"/>
      <c r="DN110" s="903"/>
      <c r="DO110" s="903"/>
      <c r="DP110" s="903"/>
      <c r="DQ110" s="903" t="s">
        <v>410</v>
      </c>
      <c r="DR110" s="903"/>
      <c r="DS110" s="903"/>
      <c r="DT110" s="903"/>
      <c r="DU110" s="903"/>
      <c r="DV110" s="904" t="s">
        <v>435</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410</v>
      </c>
      <c r="AG111" s="984"/>
      <c r="AH111" s="984"/>
      <c r="AI111" s="984"/>
      <c r="AJ111" s="985"/>
      <c r="AK111" s="986" t="s">
        <v>120</v>
      </c>
      <c r="AL111" s="984"/>
      <c r="AM111" s="984"/>
      <c r="AN111" s="984"/>
      <c r="AO111" s="985"/>
      <c r="AP111" s="987" t="s">
        <v>410</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v>2076576</v>
      </c>
      <c r="BR111" s="875"/>
      <c r="BS111" s="875"/>
      <c r="BT111" s="875"/>
      <c r="BU111" s="875"/>
      <c r="BV111" s="875">
        <v>2066063</v>
      </c>
      <c r="BW111" s="875"/>
      <c r="BX111" s="875"/>
      <c r="BY111" s="875"/>
      <c r="BZ111" s="875"/>
      <c r="CA111" s="875">
        <v>2336885</v>
      </c>
      <c r="CB111" s="875"/>
      <c r="CC111" s="875"/>
      <c r="CD111" s="875"/>
      <c r="CE111" s="875"/>
      <c r="CF111" s="936">
        <v>6.2</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410</v>
      </c>
      <c r="DH111" s="875"/>
      <c r="DI111" s="875"/>
      <c r="DJ111" s="875"/>
      <c r="DK111" s="875"/>
      <c r="DL111" s="875" t="s">
        <v>410</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410</v>
      </c>
      <c r="AB112" s="838"/>
      <c r="AC112" s="838"/>
      <c r="AD112" s="838"/>
      <c r="AE112" s="839"/>
      <c r="AF112" s="840" t="s">
        <v>435</v>
      </c>
      <c r="AG112" s="838"/>
      <c r="AH112" s="838"/>
      <c r="AI112" s="838"/>
      <c r="AJ112" s="839"/>
      <c r="AK112" s="840" t="s">
        <v>435</v>
      </c>
      <c r="AL112" s="838"/>
      <c r="AM112" s="838"/>
      <c r="AN112" s="838"/>
      <c r="AO112" s="839"/>
      <c r="AP112" s="885" t="s">
        <v>410</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33758456</v>
      </c>
      <c r="BR112" s="875"/>
      <c r="BS112" s="875"/>
      <c r="BT112" s="875"/>
      <c r="BU112" s="875"/>
      <c r="BV112" s="875">
        <v>32476328</v>
      </c>
      <c r="BW112" s="875"/>
      <c r="BX112" s="875"/>
      <c r="BY112" s="875"/>
      <c r="BZ112" s="875"/>
      <c r="CA112" s="875">
        <v>31077587</v>
      </c>
      <c r="CB112" s="875"/>
      <c r="CC112" s="875"/>
      <c r="CD112" s="875"/>
      <c r="CE112" s="875"/>
      <c r="CF112" s="936">
        <v>82.7</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435</v>
      </c>
      <c r="DM112" s="875"/>
      <c r="DN112" s="875"/>
      <c r="DO112" s="875"/>
      <c r="DP112" s="875"/>
      <c r="DQ112" s="875" t="s">
        <v>410</v>
      </c>
      <c r="DR112" s="875"/>
      <c r="DS112" s="875"/>
      <c r="DT112" s="875"/>
      <c r="DU112" s="875"/>
      <c r="DV112" s="852" t="s">
        <v>410</v>
      </c>
      <c r="DW112" s="852"/>
      <c r="DX112" s="852"/>
      <c r="DY112" s="852"/>
      <c r="DZ112" s="853"/>
    </row>
    <row r="113" spans="1:130" s="226" customFormat="1" ht="26.25" customHeight="1">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3637746</v>
      </c>
      <c r="AB113" s="984"/>
      <c r="AC113" s="984"/>
      <c r="AD113" s="984"/>
      <c r="AE113" s="985"/>
      <c r="AF113" s="986">
        <v>3493546</v>
      </c>
      <c r="AG113" s="984"/>
      <c r="AH113" s="984"/>
      <c r="AI113" s="984"/>
      <c r="AJ113" s="985"/>
      <c r="AK113" s="986">
        <v>3339195</v>
      </c>
      <c r="AL113" s="984"/>
      <c r="AM113" s="984"/>
      <c r="AN113" s="984"/>
      <c r="AO113" s="985"/>
      <c r="AP113" s="987">
        <v>8.9</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2183592</v>
      </c>
      <c r="BR113" s="875"/>
      <c r="BS113" s="875"/>
      <c r="BT113" s="875"/>
      <c r="BU113" s="875"/>
      <c r="BV113" s="875">
        <v>2093974</v>
      </c>
      <c r="BW113" s="875"/>
      <c r="BX113" s="875"/>
      <c r="BY113" s="875"/>
      <c r="BZ113" s="875"/>
      <c r="CA113" s="875">
        <v>2092232</v>
      </c>
      <c r="CB113" s="875"/>
      <c r="CC113" s="875"/>
      <c r="CD113" s="875"/>
      <c r="CE113" s="875"/>
      <c r="CF113" s="936">
        <v>5.6</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410</v>
      </c>
      <c r="DH113" s="838"/>
      <c r="DI113" s="838"/>
      <c r="DJ113" s="838"/>
      <c r="DK113" s="839"/>
      <c r="DL113" s="840" t="s">
        <v>410</v>
      </c>
      <c r="DM113" s="838"/>
      <c r="DN113" s="838"/>
      <c r="DO113" s="838"/>
      <c r="DP113" s="839"/>
      <c r="DQ113" s="840" t="s">
        <v>410</v>
      </c>
      <c r="DR113" s="838"/>
      <c r="DS113" s="838"/>
      <c r="DT113" s="838"/>
      <c r="DU113" s="839"/>
      <c r="DV113" s="885" t="s">
        <v>435</v>
      </c>
      <c r="DW113" s="886"/>
      <c r="DX113" s="886"/>
      <c r="DY113" s="886"/>
      <c r="DZ113" s="887"/>
    </row>
    <row r="114" spans="1:130" s="226" customFormat="1" ht="26.25" customHeight="1">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149840</v>
      </c>
      <c r="AB114" s="838"/>
      <c r="AC114" s="838"/>
      <c r="AD114" s="838"/>
      <c r="AE114" s="839"/>
      <c r="AF114" s="840">
        <v>131619</v>
      </c>
      <c r="AG114" s="838"/>
      <c r="AH114" s="838"/>
      <c r="AI114" s="838"/>
      <c r="AJ114" s="839"/>
      <c r="AK114" s="840">
        <v>89905</v>
      </c>
      <c r="AL114" s="838"/>
      <c r="AM114" s="838"/>
      <c r="AN114" s="838"/>
      <c r="AO114" s="839"/>
      <c r="AP114" s="885">
        <v>0.2</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7364969</v>
      </c>
      <c r="BR114" s="875"/>
      <c r="BS114" s="875"/>
      <c r="BT114" s="875"/>
      <c r="BU114" s="875"/>
      <c r="BV114" s="875">
        <v>5724964</v>
      </c>
      <c r="BW114" s="875"/>
      <c r="BX114" s="875"/>
      <c r="BY114" s="875"/>
      <c r="BZ114" s="875"/>
      <c r="CA114" s="875">
        <v>5296211</v>
      </c>
      <c r="CB114" s="875"/>
      <c r="CC114" s="875"/>
      <c r="CD114" s="875"/>
      <c r="CE114" s="875"/>
      <c r="CF114" s="936">
        <v>14.1</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410</v>
      </c>
      <c r="DM114" s="838"/>
      <c r="DN114" s="838"/>
      <c r="DO114" s="838"/>
      <c r="DP114" s="839"/>
      <c r="DQ114" s="840" t="s">
        <v>410</v>
      </c>
      <c r="DR114" s="838"/>
      <c r="DS114" s="838"/>
      <c r="DT114" s="838"/>
      <c r="DU114" s="839"/>
      <c r="DV114" s="885" t="s">
        <v>410</v>
      </c>
      <c r="DW114" s="886"/>
      <c r="DX114" s="886"/>
      <c r="DY114" s="886"/>
      <c r="DZ114" s="887"/>
    </row>
    <row r="115" spans="1:130" s="226" customFormat="1" ht="26.25" customHeight="1">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78599</v>
      </c>
      <c r="AB115" s="984"/>
      <c r="AC115" s="984"/>
      <c r="AD115" s="984"/>
      <c r="AE115" s="985"/>
      <c r="AF115" s="986">
        <v>139193</v>
      </c>
      <c r="AG115" s="984"/>
      <c r="AH115" s="984"/>
      <c r="AI115" s="984"/>
      <c r="AJ115" s="985"/>
      <c r="AK115" s="986">
        <v>26438</v>
      </c>
      <c r="AL115" s="984"/>
      <c r="AM115" s="984"/>
      <c r="AN115" s="984"/>
      <c r="AO115" s="985"/>
      <c r="AP115" s="987">
        <v>0.1</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1823</v>
      </c>
      <c r="BR115" s="875"/>
      <c r="BS115" s="875"/>
      <c r="BT115" s="875"/>
      <c r="BU115" s="875"/>
      <c r="BV115" s="875">
        <v>938</v>
      </c>
      <c r="BW115" s="875"/>
      <c r="BX115" s="875"/>
      <c r="BY115" s="875"/>
      <c r="BZ115" s="875"/>
      <c r="CA115" s="875">
        <v>1153</v>
      </c>
      <c r="CB115" s="875"/>
      <c r="CC115" s="875"/>
      <c r="CD115" s="875"/>
      <c r="CE115" s="875"/>
      <c r="CF115" s="936">
        <v>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2076576</v>
      </c>
      <c r="DH115" s="838"/>
      <c r="DI115" s="838"/>
      <c r="DJ115" s="838"/>
      <c r="DK115" s="839"/>
      <c r="DL115" s="840">
        <v>2066063</v>
      </c>
      <c r="DM115" s="838"/>
      <c r="DN115" s="838"/>
      <c r="DO115" s="838"/>
      <c r="DP115" s="839"/>
      <c r="DQ115" s="840">
        <v>2336885</v>
      </c>
      <c r="DR115" s="838"/>
      <c r="DS115" s="838"/>
      <c r="DT115" s="838"/>
      <c r="DU115" s="839"/>
      <c r="DV115" s="885">
        <v>6.2</v>
      </c>
      <c r="DW115" s="886"/>
      <c r="DX115" s="886"/>
      <c r="DY115" s="886"/>
      <c r="DZ115" s="887"/>
    </row>
    <row r="116" spans="1:130" s="226" customFormat="1" ht="26.25" customHeight="1">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410</v>
      </c>
      <c r="AB116" s="838"/>
      <c r="AC116" s="838"/>
      <c r="AD116" s="838"/>
      <c r="AE116" s="839"/>
      <c r="AF116" s="840" t="s">
        <v>410</v>
      </c>
      <c r="AG116" s="838"/>
      <c r="AH116" s="838"/>
      <c r="AI116" s="838"/>
      <c r="AJ116" s="839"/>
      <c r="AK116" s="840" t="s">
        <v>435</v>
      </c>
      <c r="AL116" s="838"/>
      <c r="AM116" s="838"/>
      <c r="AN116" s="838"/>
      <c r="AO116" s="839"/>
      <c r="AP116" s="885" t="s">
        <v>410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435</v>
      </c>
      <c r="BR116" s="875"/>
      <c r="BS116" s="875"/>
      <c r="BT116" s="875"/>
      <c r="BU116" s="875"/>
      <c r="BV116" s="875" t="s">
        <v>435</v>
      </c>
      <c r="BW116" s="875"/>
      <c r="BX116" s="875"/>
      <c r="BY116" s="875"/>
      <c r="BZ116" s="875"/>
      <c r="CA116" s="875" t="s">
        <v>435</v>
      </c>
      <c r="CB116" s="875"/>
      <c r="CC116" s="875"/>
      <c r="CD116" s="875"/>
      <c r="CE116" s="875"/>
      <c r="CF116" s="936" t="s">
        <v>410</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410</v>
      </c>
      <c r="DH116" s="838"/>
      <c r="DI116" s="838"/>
      <c r="DJ116" s="838"/>
      <c r="DK116" s="839"/>
      <c r="DL116" s="840" t="s">
        <v>410</v>
      </c>
      <c r="DM116" s="838"/>
      <c r="DN116" s="838"/>
      <c r="DO116" s="838"/>
      <c r="DP116" s="839"/>
      <c r="DQ116" s="840" t="s">
        <v>410</v>
      </c>
      <c r="DR116" s="838"/>
      <c r="DS116" s="838"/>
      <c r="DT116" s="838"/>
      <c r="DU116" s="839"/>
      <c r="DV116" s="885" t="s">
        <v>410</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8933211</v>
      </c>
      <c r="AB117" s="970"/>
      <c r="AC117" s="970"/>
      <c r="AD117" s="970"/>
      <c r="AE117" s="971"/>
      <c r="AF117" s="972">
        <v>9053260</v>
      </c>
      <c r="AG117" s="970"/>
      <c r="AH117" s="970"/>
      <c r="AI117" s="970"/>
      <c r="AJ117" s="971"/>
      <c r="AK117" s="972">
        <v>9133245</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435</v>
      </c>
      <c r="BW117" s="875"/>
      <c r="BX117" s="875"/>
      <c r="BY117" s="875"/>
      <c r="BZ117" s="875"/>
      <c r="CA117" s="875" t="s">
        <v>435</v>
      </c>
      <c r="CB117" s="875"/>
      <c r="CC117" s="875"/>
      <c r="CD117" s="875"/>
      <c r="CE117" s="875"/>
      <c r="CF117" s="936" t="s">
        <v>435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435</v>
      </c>
      <c r="DH117" s="838"/>
      <c r="DI117" s="838"/>
      <c r="DJ117" s="838"/>
      <c r="DK117" s="839"/>
      <c r="DL117" s="840" t="s">
        <v>435</v>
      </c>
      <c r="DM117" s="838"/>
      <c r="DN117" s="838"/>
      <c r="DO117" s="838"/>
      <c r="DP117" s="839"/>
      <c r="DQ117" s="840" t="s">
        <v>435</v>
      </c>
      <c r="DR117" s="838"/>
      <c r="DS117" s="838"/>
      <c r="DT117" s="838"/>
      <c r="DU117" s="839"/>
      <c r="DV117" s="885" t="s">
        <v>435</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299</v>
      </c>
      <c r="AG118" s="963"/>
      <c r="AH118" s="963"/>
      <c r="AI118" s="963"/>
      <c r="AJ118" s="964"/>
      <c r="AK118" s="965" t="s">
        <v>298</v>
      </c>
      <c r="AL118" s="963"/>
      <c r="AM118" s="963"/>
      <c r="AN118" s="963"/>
      <c r="AO118" s="964"/>
      <c r="AP118" s="966" t="s">
        <v>429</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435</v>
      </c>
      <c r="DR118" s="838"/>
      <c r="DS118" s="838"/>
      <c r="DT118" s="838"/>
      <c r="DU118" s="839"/>
      <c r="DV118" s="885" t="s">
        <v>120</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460</v>
      </c>
      <c r="BP119" s="939"/>
      <c r="BQ119" s="943">
        <v>102653756</v>
      </c>
      <c r="BR119" s="906"/>
      <c r="BS119" s="906"/>
      <c r="BT119" s="906"/>
      <c r="BU119" s="906"/>
      <c r="BV119" s="906">
        <v>99457195</v>
      </c>
      <c r="BW119" s="906"/>
      <c r="BX119" s="906"/>
      <c r="BY119" s="906"/>
      <c r="BZ119" s="906"/>
      <c r="CA119" s="906">
        <v>99157731</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120</v>
      </c>
      <c r="AG120" s="838"/>
      <c r="AH120" s="838"/>
      <c r="AI120" s="838"/>
      <c r="AJ120" s="839"/>
      <c r="AK120" s="840" t="s">
        <v>435</v>
      </c>
      <c r="AL120" s="838"/>
      <c r="AM120" s="838"/>
      <c r="AN120" s="838"/>
      <c r="AO120" s="839"/>
      <c r="AP120" s="885" t="s">
        <v>120</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11523642</v>
      </c>
      <c r="BR120" s="903"/>
      <c r="BS120" s="903"/>
      <c r="BT120" s="903"/>
      <c r="BU120" s="903"/>
      <c r="BV120" s="903">
        <v>12803467</v>
      </c>
      <c r="BW120" s="903"/>
      <c r="BX120" s="903"/>
      <c r="BY120" s="903"/>
      <c r="BZ120" s="903"/>
      <c r="CA120" s="903">
        <v>16082656</v>
      </c>
      <c r="CB120" s="903"/>
      <c r="CC120" s="903"/>
      <c r="CD120" s="903"/>
      <c r="CE120" s="903"/>
      <c r="CF120" s="927">
        <v>42.8</v>
      </c>
      <c r="CG120" s="928"/>
      <c r="CH120" s="928"/>
      <c r="CI120" s="928"/>
      <c r="CJ120" s="928"/>
      <c r="CK120" s="929" t="s">
        <v>464</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27025994</v>
      </c>
      <c r="DH120" s="903"/>
      <c r="DI120" s="903"/>
      <c r="DJ120" s="903"/>
      <c r="DK120" s="903"/>
      <c r="DL120" s="903">
        <v>26029800</v>
      </c>
      <c r="DM120" s="903"/>
      <c r="DN120" s="903"/>
      <c r="DO120" s="903"/>
      <c r="DP120" s="903"/>
      <c r="DQ120" s="903">
        <v>25235409</v>
      </c>
      <c r="DR120" s="903"/>
      <c r="DS120" s="903"/>
      <c r="DT120" s="903"/>
      <c r="DU120" s="903"/>
      <c r="DV120" s="904">
        <v>67.2</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435</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17562212</v>
      </c>
      <c r="BR121" s="875"/>
      <c r="BS121" s="875"/>
      <c r="BT121" s="875"/>
      <c r="BU121" s="875"/>
      <c r="BV121" s="875">
        <v>16597614</v>
      </c>
      <c r="BW121" s="875"/>
      <c r="BX121" s="875"/>
      <c r="BY121" s="875"/>
      <c r="BZ121" s="875"/>
      <c r="CA121" s="875">
        <v>16511645</v>
      </c>
      <c r="CB121" s="875"/>
      <c r="CC121" s="875"/>
      <c r="CD121" s="875"/>
      <c r="CE121" s="875"/>
      <c r="CF121" s="936">
        <v>43.9</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5834560</v>
      </c>
      <c r="DH121" s="875"/>
      <c r="DI121" s="875"/>
      <c r="DJ121" s="875"/>
      <c r="DK121" s="875"/>
      <c r="DL121" s="875">
        <v>5726196</v>
      </c>
      <c r="DM121" s="875"/>
      <c r="DN121" s="875"/>
      <c r="DO121" s="875"/>
      <c r="DP121" s="875"/>
      <c r="DQ121" s="875">
        <v>5836533</v>
      </c>
      <c r="DR121" s="875"/>
      <c r="DS121" s="875"/>
      <c r="DT121" s="875"/>
      <c r="DU121" s="875"/>
      <c r="DV121" s="852">
        <v>15.5</v>
      </c>
      <c r="DW121" s="852"/>
      <c r="DX121" s="852"/>
      <c r="DY121" s="852"/>
      <c r="DZ121" s="853"/>
    </row>
    <row r="122" spans="1:130" s="226" customFormat="1" ht="26.25" customHeight="1">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66812190</v>
      </c>
      <c r="BR122" s="906"/>
      <c r="BS122" s="906"/>
      <c r="BT122" s="906"/>
      <c r="BU122" s="906"/>
      <c r="BV122" s="906">
        <v>65877796</v>
      </c>
      <c r="BW122" s="906"/>
      <c r="BX122" s="906"/>
      <c r="BY122" s="906"/>
      <c r="BZ122" s="906"/>
      <c r="CA122" s="906">
        <v>65489624</v>
      </c>
      <c r="CB122" s="906"/>
      <c r="CC122" s="906"/>
      <c r="CD122" s="906"/>
      <c r="CE122" s="906"/>
      <c r="CF122" s="907">
        <v>174.3</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v>3246</v>
      </c>
      <c r="DH122" s="875"/>
      <c r="DI122" s="875"/>
      <c r="DJ122" s="875"/>
      <c r="DK122" s="875"/>
      <c r="DL122" s="875">
        <v>3968</v>
      </c>
      <c r="DM122" s="875"/>
      <c r="DN122" s="875"/>
      <c r="DO122" s="875"/>
      <c r="DP122" s="875"/>
      <c r="DQ122" s="875">
        <v>3974</v>
      </c>
      <c r="DR122" s="875"/>
      <c r="DS122" s="875"/>
      <c r="DT122" s="875"/>
      <c r="DU122" s="875"/>
      <c r="DV122" s="852">
        <v>0</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469</v>
      </c>
      <c r="BP123" s="939"/>
      <c r="BQ123" s="893">
        <v>95898044</v>
      </c>
      <c r="BR123" s="894"/>
      <c r="BS123" s="894"/>
      <c r="BT123" s="894"/>
      <c r="BU123" s="894"/>
      <c r="BV123" s="894">
        <v>95278877</v>
      </c>
      <c r="BW123" s="894"/>
      <c r="BX123" s="894"/>
      <c r="BY123" s="894"/>
      <c r="BZ123" s="894"/>
      <c r="CA123" s="894">
        <v>98083925</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v>2031</v>
      </c>
      <c r="DH123" s="838"/>
      <c r="DI123" s="838"/>
      <c r="DJ123" s="838"/>
      <c r="DK123" s="839"/>
      <c r="DL123" s="840">
        <v>1854</v>
      </c>
      <c r="DM123" s="838"/>
      <c r="DN123" s="838"/>
      <c r="DO123" s="838"/>
      <c r="DP123" s="839"/>
      <c r="DQ123" s="840">
        <v>1671</v>
      </c>
      <c r="DR123" s="838"/>
      <c r="DS123" s="838"/>
      <c r="DT123" s="838"/>
      <c r="DU123" s="839"/>
      <c r="DV123" s="885">
        <v>0</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78185</v>
      </c>
      <c r="AB124" s="838"/>
      <c r="AC124" s="838"/>
      <c r="AD124" s="838"/>
      <c r="AE124" s="839"/>
      <c r="AF124" s="840">
        <v>138778</v>
      </c>
      <c r="AG124" s="838"/>
      <c r="AH124" s="838"/>
      <c r="AI124" s="838"/>
      <c r="AJ124" s="839"/>
      <c r="AK124" s="840">
        <v>26122</v>
      </c>
      <c r="AL124" s="838"/>
      <c r="AM124" s="838"/>
      <c r="AN124" s="838"/>
      <c r="AO124" s="839"/>
      <c r="AP124" s="885">
        <v>0.1</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18.3</v>
      </c>
      <c r="BR124" s="892"/>
      <c r="BS124" s="892"/>
      <c r="BT124" s="892"/>
      <c r="BU124" s="892"/>
      <c r="BV124" s="892">
        <v>11.2</v>
      </c>
      <c r="BW124" s="892"/>
      <c r="BX124" s="892"/>
      <c r="BY124" s="892"/>
      <c r="BZ124" s="892"/>
      <c r="CA124" s="892">
        <v>2.8</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892625</v>
      </c>
      <c r="DH124" s="821"/>
      <c r="DI124" s="821"/>
      <c r="DJ124" s="821"/>
      <c r="DK124" s="822"/>
      <c r="DL124" s="823">
        <v>714510</v>
      </c>
      <c r="DM124" s="821"/>
      <c r="DN124" s="821"/>
      <c r="DO124" s="821"/>
      <c r="DP124" s="822"/>
      <c r="DQ124" s="823" t="s">
        <v>120</v>
      </c>
      <c r="DR124" s="821"/>
      <c r="DS124" s="821"/>
      <c r="DT124" s="821"/>
      <c r="DU124" s="822"/>
      <c r="DV124" s="909" t="s">
        <v>435</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435</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435</v>
      </c>
      <c r="DH125" s="903"/>
      <c r="DI125" s="903"/>
      <c r="DJ125" s="903"/>
      <c r="DK125" s="903"/>
      <c r="DL125" s="903" t="s">
        <v>120</v>
      </c>
      <c r="DM125" s="903"/>
      <c r="DN125" s="903"/>
      <c r="DO125" s="903"/>
      <c r="DP125" s="903"/>
      <c r="DQ125" s="903" t="s">
        <v>120</v>
      </c>
      <c r="DR125" s="903"/>
      <c r="DS125" s="903"/>
      <c r="DT125" s="903"/>
      <c r="DU125" s="903"/>
      <c r="DV125" s="904" t="s">
        <v>435</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414</v>
      </c>
      <c r="AB127" s="838"/>
      <c r="AC127" s="838"/>
      <c r="AD127" s="838"/>
      <c r="AE127" s="839"/>
      <c r="AF127" s="840">
        <v>415</v>
      </c>
      <c r="AG127" s="838"/>
      <c r="AH127" s="838"/>
      <c r="AI127" s="838"/>
      <c r="AJ127" s="839"/>
      <c r="AK127" s="840">
        <v>316</v>
      </c>
      <c r="AL127" s="838"/>
      <c r="AM127" s="838"/>
      <c r="AN127" s="838"/>
      <c r="AO127" s="839"/>
      <c r="AP127" s="885">
        <v>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1699279</v>
      </c>
      <c r="AB128" s="859"/>
      <c r="AC128" s="859"/>
      <c r="AD128" s="859"/>
      <c r="AE128" s="860"/>
      <c r="AF128" s="861">
        <v>1781633</v>
      </c>
      <c r="AG128" s="859"/>
      <c r="AH128" s="859"/>
      <c r="AI128" s="859"/>
      <c r="AJ128" s="860"/>
      <c r="AK128" s="861">
        <v>1772548</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120</v>
      </c>
      <c r="BG128" s="845"/>
      <c r="BH128" s="845"/>
      <c r="BI128" s="845"/>
      <c r="BJ128" s="845"/>
      <c r="BK128" s="845"/>
      <c r="BL128" s="868"/>
      <c r="BM128" s="844">
        <v>11.38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1823</v>
      </c>
      <c r="DH128" s="849"/>
      <c r="DI128" s="849"/>
      <c r="DJ128" s="849"/>
      <c r="DK128" s="849"/>
      <c r="DL128" s="849">
        <v>938</v>
      </c>
      <c r="DM128" s="849"/>
      <c r="DN128" s="849"/>
      <c r="DO128" s="849"/>
      <c r="DP128" s="849"/>
      <c r="DQ128" s="849">
        <v>1153</v>
      </c>
      <c r="DR128" s="849"/>
      <c r="DS128" s="849"/>
      <c r="DT128" s="849"/>
      <c r="DU128" s="849"/>
      <c r="DV128" s="850">
        <v>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42410750</v>
      </c>
      <c r="AB129" s="838"/>
      <c r="AC129" s="838"/>
      <c r="AD129" s="838"/>
      <c r="AE129" s="839"/>
      <c r="AF129" s="840">
        <v>42987569</v>
      </c>
      <c r="AG129" s="838"/>
      <c r="AH129" s="838"/>
      <c r="AI129" s="838"/>
      <c r="AJ129" s="839"/>
      <c r="AK129" s="840">
        <v>43334145</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120</v>
      </c>
      <c r="BG129" s="828"/>
      <c r="BH129" s="828"/>
      <c r="BI129" s="828"/>
      <c r="BJ129" s="828"/>
      <c r="BK129" s="828"/>
      <c r="BL129" s="829"/>
      <c r="BM129" s="827">
        <v>16.38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5650476</v>
      </c>
      <c r="AB130" s="838"/>
      <c r="AC130" s="838"/>
      <c r="AD130" s="838"/>
      <c r="AE130" s="839"/>
      <c r="AF130" s="840">
        <v>5713342</v>
      </c>
      <c r="AG130" s="838"/>
      <c r="AH130" s="838"/>
      <c r="AI130" s="838"/>
      <c r="AJ130" s="839"/>
      <c r="AK130" s="840">
        <v>5759456</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36760274</v>
      </c>
      <c r="AB131" s="821"/>
      <c r="AC131" s="821"/>
      <c r="AD131" s="821"/>
      <c r="AE131" s="822"/>
      <c r="AF131" s="823">
        <v>37274227</v>
      </c>
      <c r="AG131" s="821"/>
      <c r="AH131" s="821"/>
      <c r="AI131" s="821"/>
      <c r="AJ131" s="822"/>
      <c r="AK131" s="823">
        <v>37574689</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2.8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4.307519579</v>
      </c>
      <c r="AB132" s="801"/>
      <c r="AC132" s="801"/>
      <c r="AD132" s="801"/>
      <c r="AE132" s="802"/>
      <c r="AF132" s="803">
        <v>4.1805964209999997</v>
      </c>
      <c r="AG132" s="801"/>
      <c r="AH132" s="801"/>
      <c r="AI132" s="801"/>
      <c r="AJ132" s="802"/>
      <c r="AK132" s="803">
        <v>4.2614883649999999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3.9</v>
      </c>
      <c r="AB133" s="780"/>
      <c r="AC133" s="780"/>
      <c r="AD133" s="780"/>
      <c r="AE133" s="781"/>
      <c r="AF133" s="779">
        <v>3.9</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wyi7kMcV0weWRN0uG5KhA+GLTkajztZC7vIUhhxiE80hdsSjZmRns36lM7Sl2jBJIjkmqDote0duTrp9yObEg==" saltValue="Dv4dK6noxxe0B6E3rWjg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W1" zoomScale="85" zoomScaleNormal="85" zoomScaleSheetLayoutView="85" workbookViewId="0">
      <selection activeCell="AK72" sqref="AK72"/>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nAeXL19qaR5OhqvIZFXBGdK5OXxCV9k/3ECv+SZW3qKnHq2215B+8QFUVh9LcLaaj/g27/uXBUj+PWCkOHCHw==" saltValue="q+K1CeopuIijO1jP0iW8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22"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PklikkVDIqoYpWuMyG+1ODLTbjo6a2lP2pT6LmLTWQ4wsRTKY8ENYdNg4O+7b9szBBVU1+bzY+SO+JckisNog==" saltValue="g0hrBYGKhADnGEEsaSPg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8418849</v>
      </c>
      <c r="AP9" s="292">
        <v>33948</v>
      </c>
      <c r="AQ9" s="293">
        <v>56080</v>
      </c>
      <c r="AR9" s="294">
        <v>-39.5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1702067</v>
      </c>
      <c r="AP10" s="295">
        <v>6863</v>
      </c>
      <c r="AQ10" s="296">
        <v>3754</v>
      </c>
      <c r="AR10" s="297">
        <v>82.8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2058328</v>
      </c>
      <c r="AP11" s="295">
        <v>8300</v>
      </c>
      <c r="AQ11" s="296">
        <v>2189</v>
      </c>
      <c r="AR11" s="297">
        <v>279.2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v>243967</v>
      </c>
      <c r="AP12" s="295">
        <v>984</v>
      </c>
      <c r="AQ12" s="296">
        <v>1449</v>
      </c>
      <c r="AR12" s="297">
        <v>-32.1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510</v>
      </c>
      <c r="AP13" s="295" t="s">
        <v>510</v>
      </c>
      <c r="AQ13" s="296">
        <v>54</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311552</v>
      </c>
      <c r="AP14" s="295">
        <v>1256</v>
      </c>
      <c r="AQ14" s="296">
        <v>1875</v>
      </c>
      <c r="AR14" s="297">
        <v>-33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109294</v>
      </c>
      <c r="AP15" s="295">
        <v>441</v>
      </c>
      <c r="AQ15" s="296">
        <v>1160</v>
      </c>
      <c r="AR15" s="297">
        <v>-62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-638789</v>
      </c>
      <c r="AP16" s="295">
        <v>-2576</v>
      </c>
      <c r="AQ16" s="296">
        <v>-3977</v>
      </c>
      <c r="AR16" s="297">
        <v>-35.200000000000003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12205268</v>
      </c>
      <c r="AP17" s="295">
        <v>49217</v>
      </c>
      <c r="AQ17" s="296">
        <v>62584</v>
      </c>
      <c r="AR17" s="297">
        <v>-21.4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4.2300000000000004</v>
      </c>
      <c r="AP21" s="308">
        <v>6.17</v>
      </c>
      <c r="AQ21" s="309">
        <v>-1.94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100.6</v>
      </c>
      <c r="AP22" s="313">
        <v>100.1</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5677707</v>
      </c>
      <c r="AP32" s="322">
        <v>22895</v>
      </c>
      <c r="AQ32" s="323">
        <v>31427</v>
      </c>
      <c r="AR32" s="324">
        <v>-27.1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510</v>
      </c>
      <c r="AP33" s="322" t="s">
        <v>510</v>
      </c>
      <c r="AQ33" s="323">
        <v>3</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510</v>
      </c>
      <c r="AP34" s="322" t="s">
        <v>510</v>
      </c>
      <c r="AQ34" s="323">
        <v>30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3339195</v>
      </c>
      <c r="AP35" s="322">
        <v>13465</v>
      </c>
      <c r="AQ35" s="323">
        <v>10730</v>
      </c>
      <c r="AR35" s="324">
        <v>25.5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89905</v>
      </c>
      <c r="AP36" s="322">
        <v>363</v>
      </c>
      <c r="AQ36" s="323">
        <v>463</v>
      </c>
      <c r="AR36" s="324">
        <v>-21.6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26438</v>
      </c>
      <c r="AP37" s="322">
        <v>107</v>
      </c>
      <c r="AQ37" s="323">
        <v>1052</v>
      </c>
      <c r="AR37" s="324">
        <v>-89.8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510</v>
      </c>
      <c r="AP38" s="325" t="s">
        <v>510</v>
      </c>
      <c r="AQ38" s="326">
        <v>1</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-1772548</v>
      </c>
      <c r="AP39" s="322">
        <v>-7148</v>
      </c>
      <c r="AQ39" s="323">
        <v>-7904</v>
      </c>
      <c r="AR39" s="324">
        <v>-9.6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-5759456</v>
      </c>
      <c r="AP40" s="322">
        <v>-23224</v>
      </c>
      <c r="AQ40" s="323">
        <v>-27308</v>
      </c>
      <c r="AR40" s="324">
        <v>-15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1601241</v>
      </c>
      <c r="AP41" s="322">
        <v>6457</v>
      </c>
      <c r="AQ41" s="323">
        <v>8493</v>
      </c>
      <c r="AR41" s="324">
        <v>-24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9530773</v>
      </c>
      <c r="AN51" s="344">
        <v>39014</v>
      </c>
      <c r="AO51" s="345">
        <v>-13.4</v>
      </c>
      <c r="AP51" s="346">
        <v>41235</v>
      </c>
      <c r="AQ51" s="347">
        <v>5.6</v>
      </c>
      <c r="AR51" s="348">
        <v>-19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7091096</v>
      </c>
      <c r="AN52" s="352">
        <v>29027</v>
      </c>
      <c r="AO52" s="353">
        <v>-21.9</v>
      </c>
      <c r="AP52" s="354">
        <v>22086</v>
      </c>
      <c r="AQ52" s="355">
        <v>4.2</v>
      </c>
      <c r="AR52" s="356">
        <v>-26.1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5439465</v>
      </c>
      <c r="AN53" s="344">
        <v>22167</v>
      </c>
      <c r="AO53" s="345">
        <v>-43.2</v>
      </c>
      <c r="AP53" s="346">
        <v>41862</v>
      </c>
      <c r="AQ53" s="347">
        <v>1.5</v>
      </c>
      <c r="AR53" s="348">
        <v>-44.7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4638127</v>
      </c>
      <c r="AN54" s="352">
        <v>18901</v>
      </c>
      <c r="AO54" s="353">
        <v>-34.9</v>
      </c>
      <c r="AP54" s="354">
        <v>23710</v>
      </c>
      <c r="AQ54" s="355">
        <v>7.4</v>
      </c>
      <c r="AR54" s="356">
        <v>-42.3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5680044</v>
      </c>
      <c r="AN55" s="344">
        <v>23101</v>
      </c>
      <c r="AO55" s="345">
        <v>4.2</v>
      </c>
      <c r="AP55" s="346">
        <v>43554</v>
      </c>
      <c r="AQ55" s="347">
        <v>4</v>
      </c>
      <c r="AR55" s="348">
        <v>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5153297</v>
      </c>
      <c r="AN56" s="352">
        <v>20959</v>
      </c>
      <c r="AO56" s="353">
        <v>10.9</v>
      </c>
      <c r="AP56" s="354">
        <v>24811</v>
      </c>
      <c r="AQ56" s="355">
        <v>4.5999999999999996</v>
      </c>
      <c r="AR56" s="356">
        <v>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5365630</v>
      </c>
      <c r="AN57" s="344">
        <v>21720</v>
      </c>
      <c r="AO57" s="345">
        <v>-6</v>
      </c>
      <c r="AP57" s="346">
        <v>42581</v>
      </c>
      <c r="AQ57" s="347">
        <v>-2.2000000000000002</v>
      </c>
      <c r="AR57" s="348">
        <v>-3.8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5037269</v>
      </c>
      <c r="AN58" s="352">
        <v>20390</v>
      </c>
      <c r="AO58" s="353">
        <v>-2.7</v>
      </c>
      <c r="AP58" s="354">
        <v>24354</v>
      </c>
      <c r="AQ58" s="355">
        <v>-1.8</v>
      </c>
      <c r="AR58" s="356">
        <v>-0.9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5608696</v>
      </c>
      <c r="AN59" s="344">
        <v>22617</v>
      </c>
      <c r="AO59" s="345">
        <v>4.0999999999999996</v>
      </c>
      <c r="AP59" s="346">
        <v>45426</v>
      </c>
      <c r="AQ59" s="347">
        <v>6.7</v>
      </c>
      <c r="AR59" s="348">
        <v>-2.6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4324934</v>
      </c>
      <c r="AN60" s="352">
        <v>17440</v>
      </c>
      <c r="AO60" s="353">
        <v>-14.5</v>
      </c>
      <c r="AP60" s="354">
        <v>24508</v>
      </c>
      <c r="AQ60" s="355">
        <v>0.6</v>
      </c>
      <c r="AR60" s="356">
        <v>-15.1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6324922</v>
      </c>
      <c r="AN61" s="359">
        <v>25724</v>
      </c>
      <c r="AO61" s="360">
        <v>-10.9</v>
      </c>
      <c r="AP61" s="361">
        <v>42932</v>
      </c>
      <c r="AQ61" s="362">
        <v>3.1</v>
      </c>
      <c r="AR61" s="348">
        <v>-14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5248945</v>
      </c>
      <c r="AN62" s="352">
        <v>21343</v>
      </c>
      <c r="AO62" s="353">
        <v>-12.6</v>
      </c>
      <c r="AP62" s="354">
        <v>23894</v>
      </c>
      <c r="AQ62" s="355">
        <v>3</v>
      </c>
      <c r="AR62" s="356">
        <v>-15.6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GpWBB7uvNRAIwyN+5GjWtiQLU/RCD66DbhzDmfxYnwfJg7/Tnb+MXSW2pdm6UNh47jlio9zrIWNbXKPIFHgwMA==" saltValue="AUz4WeK561EfL/ayQff0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irclYOG+dC6Tgrfhp8tbgWrXqKtBbd3Te28GqtJV3+2IHI4MX8z1AuknnxJhU2NtdEflG1WNlOgsOtmRX4uHw==" saltValue="9LPzmdwP0cRWKKr4PC9R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election activeCell="CQ93" sqref="CQ9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hNbM4OkQisJy0VLjB4i0ZGaePLEC4s8Igahcp6jz0NITyz0rP5bAF0liZ3hlBAil/APFxBKWXr4mslbTN22OQ==" saltValue="46kiqf1Rbmyd1bSG6ftH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10.89</v>
      </c>
      <c r="G47" s="12">
        <v>11.64</v>
      </c>
      <c r="H47" s="12">
        <v>10.44</v>
      </c>
      <c r="I47" s="12">
        <v>10.51</v>
      </c>
      <c r="J47" s="13">
        <v>12.78</v>
      </c>
    </row>
    <row r="48" spans="2:10" ht="57.75" customHeight="1">
      <c r="B48" s="14"/>
      <c r="C48" s="1214" t="s">
        <v>4</v>
      </c>
      <c r="D48" s="1214"/>
      <c r="E48" s="1215"/>
      <c r="F48" s="15">
        <v>10.53</v>
      </c>
      <c r="G48" s="16">
        <v>10.61</v>
      </c>
      <c r="H48" s="16">
        <v>11.35</v>
      </c>
      <c r="I48" s="16">
        <v>6.43</v>
      </c>
      <c r="J48" s="17">
        <v>8.2899999999999991</v>
      </c>
    </row>
    <row r="49" spans="2:10" ht="57.75" customHeight="1" thickBot="1">
      <c r="B49" s="18"/>
      <c r="C49" s="1216" t="s">
        <v>5</v>
      </c>
      <c r="D49" s="1216"/>
      <c r="E49" s="1217"/>
      <c r="F49" s="19">
        <v>3.22</v>
      </c>
      <c r="G49" s="20">
        <v>0.94</v>
      </c>
      <c r="H49" s="20" t="s">
        <v>557</v>
      </c>
      <c r="I49" s="20" t="s">
        <v>558</v>
      </c>
      <c r="J49" s="21">
        <v>4.26</v>
      </c>
    </row>
    <row r="50" spans="2:10" ht="13.5" customHeight="1"/>
    <row r="51" spans="2:10" ht="13.5" hidden="1" customHeight="1"/>
    <row r="52" spans="2:10" ht="13.5" hidden="1" customHeight="1"/>
    <row r="53" spans="2:10" ht="13.5" hidden="1" customHeight="1"/>
  </sheetData>
  <sheetProtection algorithmName="SHA-512" hashValue="e8mwH6oYgv1mXGNiPYhO5xKlhP3Kk45DWeac/yvkCRNx0p8yWrD9COhLatws4RZZwY2nzGi5f3FL4SMku1gEEw==" saltValue="a7Qp3yivwYark+LPnIwF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2019-03-08T04:32:05Z</cp:lastPrinted>
  <dcterms:created xsi:type="dcterms:W3CDTF">2019-02-14T02:03:37Z</dcterms:created>
  <dcterms:modified xsi:type="dcterms:W3CDTF">2019-10-25T07:45:33Z</dcterms:modified>
  <cp:category/>
</cp:coreProperties>
</file>