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<sst xmlns="http://schemas.openxmlformats.org/spreadsheetml/2006/main" count="1122" uniqueCount="607">
  <si>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</si>
  <si>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</si>
  <si>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</si>
  <si>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</si>
  <si>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</si>
  <si>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</si>
  <si>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</si>
  <si>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</si>
  <si>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</si>
  <si>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</si>
  <si>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</si>
  <si>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</si>
  <si>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</si>
  <si>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</si>
  <si>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</si>
  <si>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</si>
  <si>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</si>
  <si>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</si>
  <si>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</si>
  <si>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</si>
  <si>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</si>
  <si>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</si>
  <si>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</si>
  <si>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</si>
  <si>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</si>
  <si>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</si>
  <si>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</si>
  <si>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</si>
  <si>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</si>
  <si>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</si>
  <si>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</si>
  <si>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</si>
  <si>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</si>
  <si>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</si>
  <si>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</si>
  <si>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</si>
  <si>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</si>
  <si>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</si>
  <si>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</si>
  <si>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</si>
  <si>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</si>
  <si>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</si>
  <si>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</si>
  <si>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</si>
  <si>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</si>
  <si>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</si>
  <si>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</si>
  <si>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</si>
  <si>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</si>
  <si>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</si>
  <si>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</si>
  <si>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</si>
  <si>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</si>
  <si>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</si>
  <si>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</si>
  <si>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</si>
  <si>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</si>
  <si>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</si>
  <si>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</si>
  <si>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</si>
  <si>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</si>
  <si>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</si>
  <si>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</si>
  <si>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</si>
  <si>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</si>
  <si>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</si>
  <si>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</si>
  <si>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</si>
  <si>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</si>
  <si>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</si>
  <si>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</si>
  <si>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</si>
  <si>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</si>
  <si>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</si>
  <si>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</si>
  <si>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</si>
  <si>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</si>
  <si>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</si>
  <si>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</si>
  <si>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</si>
  <si>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</si>
  <si>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</si>
  <si>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</si>
  <si>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</si>
  <si>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</si>
  <si>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</si>
  <si>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</si>
  <si>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</si>
  <si>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</si>
  <si>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</si>
  <si>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</si>
  <si>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</si>
  <si>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</si>
  <si>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</si>
  <si>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</si>
  <si>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</si>
  <si>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</si>
  <si>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</si>
  <si>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</si>
  <si>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</si>
  <si>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</si>
  <si>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</si>
  <si>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</si>
  <si>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</si>
  <si>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</si>
  <si>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</si>
  <si>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</si>
  <si>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</si>
  <si>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</si>
  <si>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</si>
  <si>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</si>
  <si>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</si>
  <si>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</si>
  <si>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</si>
  <si>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</si>
  <si>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</si>
  <si>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</si>
  <si>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</si>
  <si>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</si>
  <si>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</si>
  <si>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</si>
  <si>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</si>
  <si>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</si>
  <si>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</si>
  <si>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</si>
  <si>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</si>
  <si>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</si>
  <si>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</si>
  <si>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</si>
  <si>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</si>
  <si>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</si>
  <si>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</si>
  <si>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</si>
  <si>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</si>
  <si>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</si>
  <si>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</si>
  <si>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</si>
  <si>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</si>
  <si>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</si>
  <si>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</si>
  <si>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</si>
  <si>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</si>
  <si>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</si>
  <si>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</si>
  <si>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</si>
  <si>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</si>
  <si>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</si>
  <si>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</si>
  <si>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</si>
  <si>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</si>
  <si>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</si>
  <si>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</si>
  <si>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</si>
  <si>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</si>
  <si>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</si>
  <si>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</si>
  <si>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</si>
  <si>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</si>
  <si>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</si>
  <si>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</si>
  <si>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</si>
  <si>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</si>
  <si>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</si>
  <si>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</si>
  <si>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</si>
  <si>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</si>
  <si>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</si>
  <si>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</si>
  <si>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</si>
  <si>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</si>
  <si>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</si>
  <si>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</si>
  <si>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</si>
  <si>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</si>
  <si>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</si>
  <si>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</si>
  <si>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</si>
  <si>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</si>
  <si>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</si>
  <si>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</si>
  <si>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</si>
  <si>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</si>
  <si>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</si>
  <si>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</si>
  <si>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</si>
  <si>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</si>
  <si>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</si>
  <si>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</si>
  <si>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</si>
  <si>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</si>
  <si>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</si>
  <si>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</si>
  <si>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</si>
  <si>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</si>
  <si>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</si>
  <si>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</si>
  <si>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</si>
  <si>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</si>
  <si>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</si>
  <si>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</si>
  <si>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</si>
  <si>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</si>
  <si>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</si>
  <si>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</si>
  <si>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埼玉県川口市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</si>
  <si>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</si>
  <si>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</si>
  <si>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</si>
  <si>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</si>
  <si>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</si>
  <si>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</si>
  <si>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</si>
  <si>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</si>
  <si>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</si>
  <si>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</si>
  <si>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</si>
  <si>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</si>
  <si>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</si>
  <si>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</si>
  <si>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</si>
  <si>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</si>
  <si>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</si>
  <si>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</si>
  <si>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</si>
  <si>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</si>
  <si>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</si>
  <si>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</si>
  <si>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</si>
  <si>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</si>
  <si>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</si>
  <si>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</si>
  <si>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</si>
  <si>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</si>
  <si>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</si>
  <si>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</si>
  <si>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</si>
  <si>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</si>
  <si>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</si>
  <si>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</si>
  <si>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</si>
  <si>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</si>
  <si>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</si>
  <si>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</si>
  <si>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</si>
  <si>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</si>
  <si>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</si>
  <si>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</si>
  <si>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</si>
  <si>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</si>
  <si>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</si>
  <si>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</si>
  <si>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</si>
  <si>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</si>
  <si>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</si>
  <si>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</si>
  <si>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</si>
  <si>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</si>
  <si>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</si>
  <si>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</si>
  <si>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</si>
  <si>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</si>
  <si>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</si>
  <si>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</si>
  <si>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</si>
  <si>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</si>
  <si>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</si>
  <si>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</si>
  <si>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</si>
  <si>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</si>
  <si>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</si>
  <si>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</si>
  <si>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</si>
  <si>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</si>
  <si>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</si>
  <si>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</si>
  <si>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</si>
  <si>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</si>
  <si>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</si>
  <si>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</si>
  <si>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</si>
  <si>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</si>
  <si>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</si>
  <si>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</si>
  <si>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</si>
  <si>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</si>
  <si>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</si>
  <si>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</si>
  <si>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</si>
  <si>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</si>
  <si>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</si>
  <si>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</si>
  <si>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</si>
  <si>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</si>
  <si>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</si>
  <si>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</si>
  <si>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</si>
  <si>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</si>
  <si>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</si>
  <si>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</si>
  <si>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</si>
  <si>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</si>
  <si>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</si>
  <si>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</si>
  <si>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</si>
  <si>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</si>
  <si>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</si>
  <si>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</si>
  <si>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</si>
  <si>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</si>
  <si>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</si>
  <si>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</si>
  <si>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</si>
  <si>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</si>
  <si>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</si>
  <si>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</si>
  <si>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</si>
  <si>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</si>
  <si>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</si>
  <si>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</si>
  <si>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</si>
  <si>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</si>
  <si>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</si>
  <si>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</si>
  <si>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</si>
  <si>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</si>
  <si>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</si>
  <si>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</si>
  <si>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</si>
  <si>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</si>
  <si>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</si>
  <si>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</si>
  <si>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</si>
  <si>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</si>
  <si>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</si>
  <si>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</si>
  <si>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</si>
  <si>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</si>
  <si>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</si>
  <si>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</si>
  <si>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</si>
  <si>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</si>
  <si>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</si>
  <si>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</si>
  <si>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</si>
  <si>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</si>
  <si>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</si>
  <si>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</si>
  <si>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</si>
  <si>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</si>
  <si>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</si>
  <si>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</si>
  <si>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</si>
  <si>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</si>
  <si>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</si>
  <si>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</si>
  <si>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</si>
  <si>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埼玉県川口市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</si>
  <si>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</si>
  <si>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</si>
  <si>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</si>
  <si>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</si>
  <si>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</si>
  <si>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</si>
  <si>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</si>
  <si>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</si>
  <si>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</si>
  <si>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</si>
  <si>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</si>
  <si>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</si>
  <si>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</si>
  <si>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</si>
  <si>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</si>
  <si>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</si>
  <si>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</si>
  <si>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</si>
  <si>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</si>
  <si>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</si>
  <si>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看護学校事業</t>
    <phoneticPr fontId="5"/>
  </si>
  <si>
    <t>学童等災害共済事業</t>
    <phoneticPr fontId="5"/>
  </si>
  <si>
    <t>川口都市計画土地区画整理事業</t>
    <phoneticPr fontId="5"/>
  </si>
  <si>
    <t>公共用地取得事業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</si>
  <si>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</si>
  <si>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</si>
  <si>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</si>
  <si>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</si>
  <si>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</si>
  <si>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</si>
  <si>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</si>
  <si>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</si>
  <si>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</si>
  <si>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</si>
  <si>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</si>
  <si>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</si>
  <si>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</si>
  <si>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</si>
  <si>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</si>
  <si>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</si>
  <si>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</si>
  <si>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小型自動車競走事業</t>
    <phoneticPr fontId="5"/>
  </si>
  <si>
    <t>川口駅西口地下公共駐車場事業</t>
    <phoneticPr fontId="5"/>
  </si>
  <si>
    <t>川口駅東口地下公共駐車場事業</t>
    <phoneticPr fontId="5"/>
  </si>
  <si>
    <t>交通災害共済事業</t>
    <phoneticPr fontId="5"/>
  </si>
  <si>
    <t>水道事業会計</t>
    <phoneticPr fontId="5"/>
  </si>
  <si>
    <t>法適用企業</t>
    <phoneticPr fontId="5"/>
  </si>
  <si>
    <t>病院事業会計</t>
    <phoneticPr fontId="5"/>
  </si>
  <si>
    <t>法適用企業</t>
    <phoneticPr fontId="5"/>
  </si>
  <si>
    <t>川口市下水道事業特別会計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</si>
  <si>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</si>
  <si>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</si>
  <si>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</si>
  <si>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</si>
  <si>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</si>
  <si>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</si>
  <si>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</si>
  <si>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</si>
  <si>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</si>
  <si>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</si>
  <si>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</si>
  <si>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</si>
  <si>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</si>
  <si>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</si>
  <si>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</si>
  <si>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</si>
  <si>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</si>
  <si>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</si>
  <si>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</si>
  <si>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</si>
  <si>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</si>
  <si>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</si>
  <si>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</si>
  <si>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</si>
  <si>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</si>
  <si>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</si>
  <si>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</si>
  <si>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</si>
  <si>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</si>
  <si>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</si>
  <si>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</si>
  <si>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</si>
  <si>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</si>
  <si>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</si>
  <si>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</si>
  <si>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</si>
  <si>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</si>
  <si>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</si>
  <si>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</si>
  <si>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</si>
  <si>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</si>
  <si>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</si>
  <si>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</si>
  <si>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</si>
  <si>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</si>
  <si>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</si>
  <si>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</si>
  <si>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</si>
  <si>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</si>
  <si>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</si>
  <si>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</si>
  <si>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</si>
  <si>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</si>
  <si>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</si>
  <si>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</si>
  <si>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</si>
  <si>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</si>
  <si>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</si>
  <si>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川口市下水道事業特別会計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</si>
  <si>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</si>
  <si>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</si>
  <si>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</si>
  <si>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</si>
  <si>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川口駅東口地下公共駐車場事業特別会計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</si>
  <si>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</si>
  <si>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</si>
  <si>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</si>
  <si>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</si>
  <si>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</si>
  <si>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</si>
  <si>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</si>
  <si>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</si>
  <si>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</si>
  <si>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</si>
  <si>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</si>
  <si>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</si>
  <si>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</si>
  <si>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</si>
  <si>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</si>
  <si>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</si>
  <si>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</si>
  <si>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</si>
  <si>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</si>
  <si>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</si>
  <si>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</si>
  <si>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</si>
  <si>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</si>
  <si>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</si>
  <si>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</si>
  <si>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</si>
  <si>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</si>
  <si>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</si>
  <si>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</si>
  <si>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</si>
  <si>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</si>
  <si>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</si>
  <si>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</si>
  <si>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</si>
  <si>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</si>
  <si>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</si>
  <si>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</si>
  <si>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</si>
  <si>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</si>
  <si>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</si>
  <si>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</si>
  <si>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</si>
  <si>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</si>
  <si>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</si>
  <si>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</si>
  <si>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</si>
  <si>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</si>
  <si>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</si>
  <si>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</si>
  <si>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</si>
  <si>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</si>
  <si>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</si>
  <si>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</si>
  <si>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</si>
  <si>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</si>
  <si>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</si>
  <si>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</si>
  <si>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</si>
  <si>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</si>
  <si>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</si>
  <si>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</si>
  <si>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</si>
  <si>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</si>
  <si>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</si>
  <si>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</si>
  <si>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</si>
  <si>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</si>
  <si>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</si>
  <si>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</si>
  <si>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</si>
  <si>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</si>
  <si>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</si>
  <si>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</si>
  <si>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</si>
  <si>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</si>
  <si>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</si>
  <si>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</si>
  <si>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</si>
  <si>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</si>
  <si>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</si>
  <si>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</si>
  <si>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</si>
  <si>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</si>
  <si>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</si>
  <si>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</si>
  <si>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</si>
  <si>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</si>
  <si>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 1.05</t>
  </si>
  <si>
    <t>▲ 6.38</t>
  </si>
  <si>
    <t>一般会計</t>
  </si>
  <si>
    <t>水道事業会計</t>
  </si>
  <si>
    <t>病院事業会計</t>
  </si>
  <si>
    <t>介護保険事業</t>
  </si>
  <si>
    <t>小型自動車競走事業</t>
  </si>
  <si>
    <t>後期高齢者医療事業</t>
  </si>
  <si>
    <t>交通災害共済事業</t>
  </si>
  <si>
    <t>川口駅西口地下公共駐車場事業</t>
  </si>
  <si>
    <t>その他会計（赤字）</t>
  </si>
  <si>
    <t>その他会計（黒字）</t>
  </si>
  <si>
    <t>埼玉高速鉄道</t>
    <rPh sb="0" eb="2">
      <t>サイタマ</t>
    </rPh>
    <rPh sb="2" eb="4">
      <t>コウソク</t>
    </rPh>
    <rPh sb="4" eb="6">
      <t>テツドウ</t>
    </rPh>
    <phoneticPr fontId="11"/>
  </si>
  <si>
    <t>○</t>
    <phoneticPr fontId="11"/>
  </si>
  <si>
    <t>埼玉県信用保証協会</t>
    <rPh sb="0" eb="3">
      <t>サイタマケン</t>
    </rPh>
    <rPh sb="3" eb="5">
      <t>シンヨウ</t>
    </rPh>
    <rPh sb="5" eb="7">
      <t>ホショウ</t>
    </rPh>
    <rPh sb="7" eb="9">
      <t>キョウカイ</t>
    </rPh>
    <phoneticPr fontId="11"/>
  </si>
  <si>
    <t>川口中小企業共済協会</t>
    <rPh sb="0" eb="2">
      <t>カワグチ</t>
    </rPh>
    <rPh sb="2" eb="4">
      <t>チュウショウ</t>
    </rPh>
    <rPh sb="4" eb="6">
      <t>キギョウ</t>
    </rPh>
    <rPh sb="6" eb="8">
      <t>キョウサイ</t>
    </rPh>
    <rPh sb="8" eb="10">
      <t>キョウカイ</t>
    </rPh>
    <phoneticPr fontId="11"/>
  </si>
  <si>
    <t>川口産業振興公社</t>
    <rPh sb="0" eb="2">
      <t>カワグチ</t>
    </rPh>
    <rPh sb="2" eb="4">
      <t>サンギョウ</t>
    </rPh>
    <rPh sb="4" eb="6">
      <t>シンコウ</t>
    </rPh>
    <rPh sb="6" eb="8">
      <t>コウシャ</t>
    </rPh>
    <phoneticPr fontId="11"/>
  </si>
  <si>
    <t>川口都市開発</t>
    <rPh sb="0" eb="2">
      <t>カワグチ</t>
    </rPh>
    <rPh sb="2" eb="4">
      <t>トシ</t>
    </rPh>
    <rPh sb="4" eb="6">
      <t>カイハツ</t>
    </rPh>
    <phoneticPr fontId="11"/>
  </si>
  <si>
    <t>川口市スポーツ協会</t>
    <rPh sb="0" eb="2">
      <t>カワグチ</t>
    </rPh>
    <rPh sb="2" eb="3">
      <t>シ</t>
    </rPh>
    <rPh sb="7" eb="9">
      <t>キョウカイ</t>
    </rPh>
    <phoneticPr fontId="11"/>
  </si>
  <si>
    <t>川口緑化センター</t>
    <rPh sb="0" eb="2">
      <t>カワグチ</t>
    </rPh>
    <rPh sb="2" eb="4">
      <t>リョッカ</t>
    </rPh>
    <phoneticPr fontId="11"/>
  </si>
  <si>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</si>
  <si>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</si>
  <si>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</si>
  <si>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</si>
  <si>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戸田競艇企業団</t>
  </si>
  <si>
    <t>川口市土地開発公社</t>
    <rPh sb="0" eb="2">
      <t>カワグチ</t>
    </rPh>
    <rPh sb="2" eb="3">
      <t>シ</t>
    </rPh>
    <rPh sb="3" eb="5">
      <t>トチ</t>
    </rPh>
    <rPh sb="5" eb="7">
      <t>カイハツ</t>
    </rPh>
    <rPh sb="7" eb="9">
      <t>コウシャ</t>
    </rPh>
    <phoneticPr fontId="11"/>
  </si>
  <si>
    <t>川口市勤労福祉サービスセンター</t>
    <rPh sb="0" eb="2">
      <t>カワグチ</t>
    </rPh>
    <rPh sb="2" eb="3">
      <t>シ</t>
    </rPh>
    <rPh sb="3" eb="5">
      <t>キンロウ</t>
    </rPh>
    <rPh sb="5" eb="7">
      <t>フクシ</t>
    </rPh>
    <phoneticPr fontId="11"/>
  </si>
  <si>
    <t>川口総合文化センター</t>
    <rPh sb="0" eb="2">
      <t>カワグチ</t>
    </rPh>
    <rPh sb="2" eb="4">
      <t>ソウゴウ</t>
    </rPh>
    <rPh sb="4" eb="6">
      <t>ブンカ</t>
    </rPh>
    <phoneticPr fontId="11"/>
  </si>
  <si>
    <t>環境施設整備基金</t>
    <phoneticPr fontId="2"/>
  </si>
  <si>
    <t>庁舎等整備基金</t>
    <phoneticPr fontId="2"/>
  </si>
  <si>
    <t>教育施設整備基金</t>
    <phoneticPr fontId="2"/>
  </si>
  <si>
    <t>職員退職手当基金</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</si>
  <si>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</si>
  <si>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</si>
  <si>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</si>
  <si>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</si>
  <si>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平成２９年度は前年度と比べ１．７ポイント減となり、若干の改善が見られるが、類似団体と比較して１．８ポイント高くなっている。また、将来負担比率は前年度に比べ悪化しており、主な要因としては大規模事業（火葬施設整備、高等学校建設）に係る地方債残高の増加や、充当可能基金の減少があげられる。そのため、今後も引き続き財政の健全化に努め、川口市公共施設等総合管理計画に基づいた計画的な資産の更新を行っていくことが重要である。
</t>
    <rPh sb="1" eb="3">
      <t>ユウケイ</t>
    </rPh>
    <rPh sb="3" eb="5">
      <t>コテイ</t>
    </rPh>
    <rPh sb="5" eb="7">
      <t>シサン</t>
    </rPh>
    <rPh sb="7" eb="9">
      <t>ゲンカ</t>
    </rPh>
    <rPh sb="9" eb="11">
      <t>ショウキャク</t>
    </rPh>
    <rPh sb="11" eb="12">
      <t>リツ</t>
    </rPh>
    <rPh sb="14" eb="16">
      <t>ヘイセイ</t>
    </rPh>
    <rPh sb="18" eb="20">
      <t>ネンド</t>
    </rPh>
    <rPh sb="21" eb="23">
      <t>ゼンネン</t>
    </rPh>
    <rPh sb="23" eb="24">
      <t>ド</t>
    </rPh>
    <rPh sb="25" eb="26">
      <t>クラ</t>
    </rPh>
    <rPh sb="34" eb="35">
      <t>ゲン</t>
    </rPh>
    <rPh sb="39" eb="41">
      <t>ジャッカン</t>
    </rPh>
    <rPh sb="42" eb="44">
      <t>カイゼン</t>
    </rPh>
    <rPh sb="45" eb="46">
      <t>ミ</t>
    </rPh>
    <rPh sb="51" eb="53">
      <t>ルイジ</t>
    </rPh>
    <rPh sb="53" eb="55">
      <t>ダンタイ</t>
    </rPh>
    <rPh sb="56" eb="58">
      <t>ヒカク</t>
    </rPh>
    <rPh sb="67" eb="68">
      <t>タカ</t>
    </rPh>
    <rPh sb="78" eb="80">
      <t>ショウライ</t>
    </rPh>
    <rPh sb="80" eb="82">
      <t>フタン</t>
    </rPh>
    <rPh sb="82" eb="84">
      <t>ヒリツ</t>
    </rPh>
    <rPh sb="98" eb="99">
      <t>オモ</t>
    </rPh>
    <rPh sb="100" eb="102">
      <t>ヨウイン</t>
    </rPh>
    <rPh sb="112" eb="114">
      <t>カソウ</t>
    </rPh>
    <rPh sb="114" eb="116">
      <t>シセツ</t>
    </rPh>
    <rPh sb="116" eb="118">
      <t>セイビ</t>
    </rPh>
    <rPh sb="119" eb="121">
      <t>コウトウ</t>
    </rPh>
    <rPh sb="121" eb="123">
      <t>ガッコウ</t>
    </rPh>
    <rPh sb="123" eb="125">
      <t>ケンセツ</t>
    </rPh>
    <rPh sb="177" eb="180">
      <t>カワグチシ</t>
    </rPh>
    <rPh sb="200" eb="202">
      <t>シサン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</si>
  <si>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</si>
  <si>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</si>
  <si>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</si>
  <si>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</si>
  <si>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</si>
  <si>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</si>
  <si>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</si>
  <si>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実質公債費比率は、土地開発公社の経営健全化（先行取得用地の買い戻し）を行ったため悪化している。
　将来負担比率は、上記要因により改善しているものの、大規模事業（火葬施設整備、高等学校建設）に伴う借入が増加したことから、結果として悪化している。</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</si>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</sst>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CEA7-44D1-8B01-2BB84D215C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41875</c:v>
                </c:pt>
                <c:pt idx="1">
                  <c:v>23370</c:v>
                </c:pt>
                <c:pt idx="2">
                  <c:v>24545</c:v>
                </c:pt>
                <c:pt idx="3">
                  <c:v>42254</c:v>
                </c:pt>
                <c:pt idx="4">
                  <c:v>57896</c:v>
                </c:pt>
              </c:numCache>
            </c:numRef>
          </c:val>
          <c:smooth val="0"/>
          <c:extLst xmlns:c16r2="http://schemas.microsoft.com/office/drawing/2015/06/chart">
            <c:ext xmlns:c16="http://schemas.microsoft.com/office/drawing/2014/chart" uri="{C3380CC4-5D6E-409C-BE32-E72D297353CC}">
              <c16:uniqueId val="{00000001-CEA7-44D1-8B01-2BB84D215C68}"/>
            </c:ext>
          </c:extLst>
        </c:ser>
        <c:dLbls>
          <c:showLegendKey val="0"/>
          <c:showVal val="0"/>
          <c:showCatName val="0"/>
          <c:showSerName val="0"/>
          <c:showPercent val="0"/>
          <c:showBubbleSize val="0"/>
        </c:dLbls>
        <c:marker val="1"/>
        <c:smooth val="0"/>
        <c:axId val="135942912"/>
        <c:axId val="135944448"/>
      </c:lineChart>
      <c:catAx>
        <c:axId val="13594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44448"/>
        <c:crosses val="autoZero"/>
        <c:auto val="1"/>
        <c:lblAlgn val="ctr"/>
        <c:lblOffset val="100"/>
        <c:tickLblSkip val="1"/>
        <c:tickMarkSkip val="1"/>
        <c:noMultiLvlLbl val="0"/>
      </c:catAx>
      <c:valAx>
        <c:axId val="135944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4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15.21</c:v>
                </c:pt>
                <c:pt idx="1">
                  <c:v>13.05</c:v>
                </c:pt>
                <c:pt idx="2">
                  <c:v>8.01</c:v>
                </c:pt>
                <c:pt idx="3">
                  <c:v>7.65</c:v>
                </c:pt>
                <c:pt idx="4">
                  <c:v>9.17</c:v>
                </c:pt>
              </c:numCache>
            </c:numRef>
          </c:val>
          <c:extLst xmlns:c16r2="http://schemas.microsoft.com/office/drawing/2015/06/chart">
            <c:ext xmlns:c16="http://schemas.microsoft.com/office/drawing/2014/chart" uri="{C3380CC4-5D6E-409C-BE32-E72D297353CC}">
              <c16:uniqueId val="{00000000-0BE6-41A0-B4D3-270A2A7DCB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14.4</c:v>
                </c:pt>
                <c:pt idx="1">
                  <c:v>15.39</c:v>
                </c:pt>
                <c:pt idx="2">
                  <c:v>21.13</c:v>
                </c:pt>
                <c:pt idx="3">
                  <c:v>23.36</c:v>
                </c:pt>
                <c:pt idx="4">
                  <c:v>15.01</c:v>
                </c:pt>
              </c:numCache>
            </c:numRef>
          </c:val>
          <c:extLst xmlns:c16r2="http://schemas.microsoft.com/office/drawing/2015/06/chart">
            <c:ext xmlns:c16="http://schemas.microsoft.com/office/drawing/2014/chart" uri="{C3380CC4-5D6E-409C-BE32-E72D297353CC}">
              <c16:uniqueId val="{00000001-0BE6-41A0-B4D3-270A2A7DCBC8}"/>
            </c:ext>
          </c:extLst>
        </c:ser>
        <c:dLbls>
          <c:showLegendKey val="0"/>
          <c:showVal val="0"/>
          <c:showCatName val="0"/>
          <c:showSerName val="0"/>
          <c:showPercent val="0"/>
          <c:showBubbleSize val="0"/>
        </c:dLbls>
        <c:gapWidth val="250"/>
        <c:overlap val="100"/>
        <c:axId val="151895424"/>
        <c:axId val="15190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-0.59</c:v>
                </c:pt>
                <c:pt idx="1">
                  <c:v>-1.05</c:v>
                </c:pt>
                <c:pt idx="2">
                  <c:v>1</c:v>
                </c:pt>
                <c:pt idx="3">
                  <c:v>2.1</c:v>
                </c:pt>
                <c:pt idx="4">
                  <c:v>-6.38</c:v>
                </c:pt>
              </c:numCache>
            </c:numRef>
          </c:val>
          <c:smooth val="0"/>
          <c:extLst xmlns:c16r2="http://schemas.microsoft.com/office/drawing/2015/06/chart">
            <c:ext xmlns:c16="http://schemas.microsoft.com/office/drawing/2014/chart" uri="{C3380CC4-5D6E-409C-BE32-E72D297353CC}">
              <c16:uniqueId val="{00000002-0BE6-41A0-B4D3-270A2A7DCBC8}"/>
            </c:ext>
          </c:extLst>
        </c:ser>
        <c:dLbls>
          <c:showLegendKey val="0"/>
          <c:showVal val="0"/>
          <c:showCatName val="0"/>
          <c:showSerName val="0"/>
          <c:showPercent val="0"/>
          <c:showBubbleSize val="0"/>
        </c:dLbls>
        <c:marker val="1"/>
        <c:smooth val="0"/>
        <c:axId val="151895424"/>
        <c:axId val="151905792"/>
      </c:lineChart>
      <c:catAx>
        <c:axId val="1518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905792"/>
        <c:crosses val="autoZero"/>
        <c:auto val="1"/>
        <c:lblAlgn val="ctr"/>
        <c:lblOffset val="100"/>
        <c:tickLblSkip val="1"/>
        <c:tickMarkSkip val="1"/>
        <c:noMultiLvlLbl val="0"/>
      </c:catAx>
      <c:valAx>
        <c:axId val="1519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8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763-4B9C-922F-6042569392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63-4B9C-922F-6042569392D9}"/>
            </c:ext>
          </c:extLst>
        </c:ser>
        <c:ser>
          <c:idx val="2"/>
          <c:order val="2"/>
          <c:tx>
            <c:strRef>
              <c:f>データシート!$A$29</c:f>
              <c:strCache>
                <c:ptCount val="1"/>
                <c:pt idx="0">
                  <c:v>川口駅西口地下公共駐車場事業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763-4B9C-922F-6042569392D9}"/>
            </c:ext>
          </c:extLst>
        </c:ser>
        <c:ser>
          <c:idx val="3"/>
          <c:order val="3"/>
          <c:tx>
            <c:strRef>
              <c:f>データシート!$A$30</c:f>
              <c:strCache>
                <c:ptCount val="1"/>
                <c:pt idx="0">
                  <c:v>交通災害共済事業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4763-4B9C-922F-6042569392D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4763-4B9C-922F-6042569392D9}"/>
            </c:ext>
          </c:extLst>
        </c:ser>
        <c:ser>
          <c:idx val="5"/>
          <c:order val="5"/>
          <c:tx>
            <c:strRef>
              <c:f>データシート!$A$32</c:f>
              <c:strCache>
                <c:ptCount val="1"/>
                <c:pt idx="0">
                  <c:v>小型自動車競走事業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0.72</c:v>
                </c:pt>
                <c:pt idx="2">
                  <c:v>#N/A</c:v>
                </c:pt>
                <c:pt idx="3">
                  <c:v>0.67</c:v>
                </c:pt>
                <c:pt idx="4">
                  <c:v>#N/A</c:v>
                </c:pt>
                <c:pt idx="5">
                  <c:v>0.52</c:v>
                </c:pt>
                <c:pt idx="6">
                  <c:v>#N/A</c:v>
                </c:pt>
                <c:pt idx="7">
                  <c:v>0.31</c:v>
                </c:pt>
                <c:pt idx="8">
                  <c:v>#N/A</c:v>
                </c:pt>
                <c:pt idx="9">
                  <c:v>0.2</c:v>
                </c:pt>
              </c:numCache>
            </c:numRef>
          </c:val>
          <c:extLst xmlns:c16r2="http://schemas.microsoft.com/office/drawing/2015/06/chart">
            <c:ext xmlns:c16="http://schemas.microsoft.com/office/drawing/2014/chart" uri="{C3380CC4-5D6E-409C-BE32-E72D297353CC}">
              <c16:uniqueId val="{00000005-4763-4B9C-922F-6042569392D9}"/>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0.93</c:v>
                </c:pt>
                <c:pt idx="2">
                  <c:v>#N/A</c:v>
                </c:pt>
                <c:pt idx="3">
                  <c:v>0.96</c:v>
                </c:pt>
                <c:pt idx="4">
                  <c:v>#N/A</c:v>
                </c:pt>
                <c:pt idx="5">
                  <c:v>0.61</c:v>
                </c:pt>
                <c:pt idx="6">
                  <c:v>#N/A</c:v>
                </c:pt>
                <c:pt idx="7">
                  <c:v>0.72</c:v>
                </c:pt>
                <c:pt idx="8">
                  <c:v>#N/A</c:v>
                </c:pt>
                <c:pt idx="9">
                  <c:v>0.67</c:v>
                </c:pt>
              </c:numCache>
            </c:numRef>
          </c:val>
          <c:extLst xmlns:c16r2="http://schemas.microsoft.com/office/drawing/2015/06/chart">
            <c:ext xmlns:c16="http://schemas.microsoft.com/office/drawing/2014/chart" uri="{C3380CC4-5D6E-409C-BE32-E72D297353CC}">
              <c16:uniqueId val="{00000006-4763-4B9C-922F-6042569392D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4.8600000000000003</c:v>
                </c:pt>
                <c:pt idx="2">
                  <c:v>#N/A</c:v>
                </c:pt>
                <c:pt idx="3">
                  <c:v>5.38</c:v>
                </c:pt>
                <c:pt idx="4">
                  <c:v>#N/A</c:v>
                </c:pt>
                <c:pt idx="5">
                  <c:v>5.09</c:v>
                </c:pt>
                <c:pt idx="6">
                  <c:v>#N/A</c:v>
                </c:pt>
                <c:pt idx="7">
                  <c:v>4.18</c:v>
                </c:pt>
                <c:pt idx="8">
                  <c:v>#N/A</c:v>
                </c:pt>
                <c:pt idx="9">
                  <c:v>3</c:v>
                </c:pt>
              </c:numCache>
            </c:numRef>
          </c:val>
          <c:extLst xmlns:c16r2="http://schemas.microsoft.com/office/drawing/2015/06/chart">
            <c:ext xmlns:c16="http://schemas.microsoft.com/office/drawing/2014/chart" uri="{C3380CC4-5D6E-409C-BE32-E72D297353CC}">
              <c16:uniqueId val="{00000007-4763-4B9C-922F-6042569392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c:v>
                </c:pt>
                <c:pt idx="2">
                  <c:v>#N/A</c:v>
                </c:pt>
                <c:pt idx="3">
                  <c:v>6.05</c:v>
                </c:pt>
                <c:pt idx="4">
                  <c:v>#N/A</c:v>
                </c:pt>
                <c:pt idx="5">
                  <c:v>5.46</c:v>
                </c:pt>
                <c:pt idx="6">
                  <c:v>#N/A</c:v>
                </c:pt>
                <c:pt idx="7">
                  <c:v>5.73</c:v>
                </c:pt>
                <c:pt idx="8">
                  <c:v>#N/A</c:v>
                </c:pt>
                <c:pt idx="9">
                  <c:v>5.18</c:v>
                </c:pt>
              </c:numCache>
            </c:numRef>
          </c:val>
          <c:extLst xmlns:c16r2="http://schemas.microsoft.com/office/drawing/2015/06/chart">
            <c:ext xmlns:c16="http://schemas.microsoft.com/office/drawing/2014/chart" uri="{C3380CC4-5D6E-409C-BE32-E72D297353CC}">
              <c16:uniqueId val="{00000008-4763-4B9C-922F-6042569392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15.2</c:v>
                </c:pt>
                <c:pt idx="2">
                  <c:v>#N/A</c:v>
                </c:pt>
                <c:pt idx="3">
                  <c:v>13.14</c:v>
                </c:pt>
                <c:pt idx="4">
                  <c:v>#N/A</c:v>
                </c:pt>
                <c:pt idx="5">
                  <c:v>8</c:v>
                </c:pt>
                <c:pt idx="6">
                  <c:v>#N/A</c:v>
                </c:pt>
                <c:pt idx="7">
                  <c:v>7.66</c:v>
                </c:pt>
                <c:pt idx="8">
                  <c:v>#N/A</c:v>
                </c:pt>
                <c:pt idx="9">
                  <c:v>9.2100000000000009</c:v>
                </c:pt>
              </c:numCache>
            </c:numRef>
          </c:val>
          <c:extLst xmlns:c16r2="http://schemas.microsoft.com/office/drawing/2015/06/chart">
            <c:ext xmlns:c16="http://schemas.microsoft.com/office/drawing/2014/chart" uri="{C3380CC4-5D6E-409C-BE32-E72D297353CC}">
              <c16:uniqueId val="{00000009-4763-4B9C-922F-6042569392D9}"/>
            </c:ext>
          </c:extLst>
        </c:ser>
        <c:dLbls>
          <c:showLegendKey val="0"/>
          <c:showVal val="0"/>
          <c:showCatName val="0"/>
          <c:showSerName val="0"/>
          <c:showPercent val="0"/>
          <c:showBubbleSize val="0"/>
        </c:dLbls>
        <c:gapWidth val="150"/>
        <c:overlap val="100"/>
        <c:axId val="152000000"/>
        <c:axId val="152001536"/>
      </c:barChart>
      <c:catAx>
        <c:axId val="1520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001536"/>
        <c:crosses val="autoZero"/>
        <c:auto val="1"/>
        <c:lblAlgn val="ctr"/>
        <c:lblOffset val="100"/>
        <c:tickLblSkip val="1"/>
        <c:tickMarkSkip val="1"/>
        <c:noMultiLvlLbl val="0"/>
      </c:catAx>
      <c:valAx>
        <c:axId val="1520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0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14679</c:v>
                </c:pt>
                <c:pt idx="5">
                  <c:v>16231</c:v>
                </c:pt>
                <c:pt idx="8">
                  <c:v>15416</c:v>
                </c:pt>
                <c:pt idx="11">
                  <c:v>15404</c:v>
                </c:pt>
                <c:pt idx="14">
                  <c:v>14738</c:v>
                </c:pt>
              </c:numCache>
            </c:numRef>
          </c:val>
          <c:extLst xmlns:c16r2="http://schemas.microsoft.com/office/drawing/2015/06/chart">
            <c:ext xmlns:c16="http://schemas.microsoft.com/office/drawing/2014/chart" uri="{C3380CC4-5D6E-409C-BE32-E72D297353CC}">
              <c16:uniqueId val="{00000000-5585-4526-AECA-E6C19F7FD1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16</c:v>
                </c:pt>
                <c:pt idx="3">
                  <c:v>16</c:v>
                </c:pt>
                <c:pt idx="6">
                  <c:v>8</c:v>
                </c:pt>
                <c:pt idx="9">
                  <c:v>0</c:v>
                </c:pt>
                <c:pt idx="12">
                  <c:v>0</c:v>
                </c:pt>
              </c:numCache>
            </c:numRef>
          </c:val>
          <c:extLst xmlns:c16r2="http://schemas.microsoft.com/office/drawing/2015/06/chart">
            <c:ext xmlns:c16="http://schemas.microsoft.com/office/drawing/2014/chart" uri="{C3380CC4-5D6E-409C-BE32-E72D297353CC}">
              <c16:uniqueId val="{00000001-5585-4526-AECA-E6C19F7FD1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3915</c:v>
                </c:pt>
                <c:pt idx="3">
                  <c:v>1610</c:v>
                </c:pt>
                <c:pt idx="6">
                  <c:v>112</c:v>
                </c:pt>
                <c:pt idx="9">
                  <c:v>1152</c:v>
                </c:pt>
                <c:pt idx="12">
                  <c:v>2433</c:v>
                </c:pt>
              </c:numCache>
            </c:numRef>
          </c:val>
          <c:extLst xmlns:c16r2="http://schemas.microsoft.com/office/drawing/2015/06/chart">
            <c:ext xmlns:c16="http://schemas.microsoft.com/office/drawing/2014/chart" uri="{C3380CC4-5D6E-409C-BE32-E72D297353CC}">
              <c16:uniqueId val="{00000002-5585-4526-AECA-E6C19F7FD1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85-4526-AECA-E6C19F7FD1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3223</c:v>
                </c:pt>
                <c:pt idx="3">
                  <c:v>3110</c:v>
                </c:pt>
                <c:pt idx="6">
                  <c:v>3062</c:v>
                </c:pt>
                <c:pt idx="9">
                  <c:v>2646</c:v>
                </c:pt>
                <c:pt idx="12">
                  <c:v>2538</c:v>
                </c:pt>
              </c:numCache>
            </c:numRef>
          </c:val>
          <c:extLst xmlns:c16r2="http://schemas.microsoft.com/office/drawing/2015/06/chart">
            <c:ext xmlns:c16="http://schemas.microsoft.com/office/drawing/2014/chart" uri="{C3380CC4-5D6E-409C-BE32-E72D297353CC}">
              <c16:uniqueId val="{00000004-5585-4526-AECA-E6C19F7FD1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85-4526-AECA-E6C19F7FD1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85-4526-AECA-E6C19F7FD1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15863</c:v>
                </c:pt>
                <c:pt idx="3">
                  <c:v>16468</c:v>
                </c:pt>
                <c:pt idx="6">
                  <c:v>16460</c:v>
                </c:pt>
                <c:pt idx="9">
                  <c:v>15734</c:v>
                </c:pt>
                <c:pt idx="12">
                  <c:v>15580</c:v>
                </c:pt>
              </c:numCache>
            </c:numRef>
          </c:val>
          <c:extLst xmlns:c16r2="http://schemas.microsoft.com/office/drawing/2015/06/chart">
            <c:ext xmlns:c16="http://schemas.microsoft.com/office/drawing/2014/chart" uri="{C3380CC4-5D6E-409C-BE32-E72D297353CC}">
              <c16:uniqueId val="{00000007-5585-4526-AECA-E6C19F7FD1A9}"/>
            </c:ext>
          </c:extLst>
        </c:ser>
        <c:dLbls>
          <c:showLegendKey val="0"/>
          <c:showVal val="0"/>
          <c:showCatName val="0"/>
          <c:showSerName val="0"/>
          <c:showPercent val="0"/>
          <c:showBubbleSize val="0"/>
        </c:dLbls>
        <c:gapWidth val="100"/>
        <c:overlap val="100"/>
        <c:axId val="152142592"/>
        <c:axId val="15214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8338</c:v>
                </c:pt>
                <c:pt idx="2">
                  <c:v>#N/A</c:v>
                </c:pt>
                <c:pt idx="3">
                  <c:v>#N/A</c:v>
                </c:pt>
                <c:pt idx="4">
                  <c:v>4973</c:v>
                </c:pt>
                <c:pt idx="5">
                  <c:v>#N/A</c:v>
                </c:pt>
                <c:pt idx="6">
                  <c:v>#N/A</c:v>
                </c:pt>
                <c:pt idx="7">
                  <c:v>4226</c:v>
                </c:pt>
                <c:pt idx="8">
                  <c:v>#N/A</c:v>
                </c:pt>
                <c:pt idx="9">
                  <c:v>#N/A</c:v>
                </c:pt>
                <c:pt idx="10">
                  <c:v>4128</c:v>
                </c:pt>
                <c:pt idx="11">
                  <c:v>#N/A</c:v>
                </c:pt>
                <c:pt idx="12">
                  <c:v>#N/A</c:v>
                </c:pt>
                <c:pt idx="13">
                  <c:v>5813</c:v>
                </c:pt>
                <c:pt idx="14">
                  <c:v>#N/A</c:v>
                </c:pt>
              </c:numCache>
            </c:numRef>
          </c:val>
          <c:smooth val="0"/>
          <c:extLst xmlns:c16r2="http://schemas.microsoft.com/office/drawing/2015/06/chart">
            <c:ext xmlns:c16="http://schemas.microsoft.com/office/drawing/2014/chart" uri="{C3380CC4-5D6E-409C-BE32-E72D297353CC}">
              <c16:uniqueId val="{00000008-5585-4526-AECA-E6C19F7FD1A9}"/>
            </c:ext>
          </c:extLst>
        </c:ser>
        <c:dLbls>
          <c:showLegendKey val="0"/>
          <c:showVal val="0"/>
          <c:showCatName val="0"/>
          <c:showSerName val="0"/>
          <c:showPercent val="0"/>
          <c:showBubbleSize val="0"/>
        </c:dLbls>
        <c:marker val="1"/>
        <c:smooth val="0"/>
        <c:axId val="152142592"/>
        <c:axId val="152144512"/>
      </c:lineChart>
      <c:catAx>
        <c:axId val="1521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144512"/>
        <c:crosses val="autoZero"/>
        <c:auto val="1"/>
        <c:lblAlgn val="ctr"/>
        <c:lblOffset val="100"/>
        <c:tickLblSkip val="1"/>
        <c:tickMarkSkip val="1"/>
        <c:noMultiLvlLbl val="0"/>
      </c:catAx>
      <c:valAx>
        <c:axId val="15214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117035</c:v>
                </c:pt>
                <c:pt idx="5">
                  <c:v>115213</c:v>
                </c:pt>
                <c:pt idx="8">
                  <c:v>114502</c:v>
                </c:pt>
                <c:pt idx="11">
                  <c:v>114964</c:v>
                </c:pt>
                <c:pt idx="14">
                  <c:v>116248</c:v>
                </c:pt>
              </c:numCache>
            </c:numRef>
          </c:val>
          <c:extLst xmlns:c16r2="http://schemas.microsoft.com/office/drawing/2015/06/chart">
            <c:ext xmlns:c16="http://schemas.microsoft.com/office/drawing/2014/chart" uri="{C3380CC4-5D6E-409C-BE32-E72D297353CC}">
              <c16:uniqueId val="{00000000-9CC0-4E80-BA0A-BD52B91038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57036</c:v>
                </c:pt>
                <c:pt idx="5">
                  <c:v>54242</c:v>
                </c:pt>
                <c:pt idx="8">
                  <c:v>57345</c:v>
                </c:pt>
                <c:pt idx="11">
                  <c:v>60863</c:v>
                </c:pt>
                <c:pt idx="14">
                  <c:v>60426</c:v>
                </c:pt>
              </c:numCache>
            </c:numRef>
          </c:val>
          <c:extLst xmlns:c16r2="http://schemas.microsoft.com/office/drawing/2015/06/chart">
            <c:ext xmlns:c16="http://schemas.microsoft.com/office/drawing/2014/chart" uri="{C3380CC4-5D6E-409C-BE32-E72D297353CC}">
              <c16:uniqueId val="{00000001-9CC0-4E80-BA0A-BD52B91038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35957</c:v>
                </c:pt>
                <c:pt idx="5">
                  <c:v>41743</c:v>
                </c:pt>
                <c:pt idx="8">
                  <c:v>53279</c:v>
                </c:pt>
                <c:pt idx="11">
                  <c:v>51933</c:v>
                </c:pt>
                <c:pt idx="14">
                  <c:v>50713</c:v>
                </c:pt>
              </c:numCache>
            </c:numRef>
          </c:val>
          <c:extLst xmlns:c16r2="http://schemas.microsoft.com/office/drawing/2015/06/chart">
            <c:ext xmlns:c16="http://schemas.microsoft.com/office/drawing/2014/chart" uri="{C3380CC4-5D6E-409C-BE32-E72D297353CC}">
              <c16:uniqueId val="{00000002-9CC0-4E80-BA0A-BD52B91038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C0-4E80-BA0A-BD52B91038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C0-4E80-BA0A-BD52B91038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6447</c:v>
                </c:pt>
                <c:pt idx="3">
                  <c:v>908</c:v>
                </c:pt>
                <c:pt idx="6">
                  <c:v>1092</c:v>
                </c:pt>
                <c:pt idx="9">
                  <c:v>1203</c:v>
                </c:pt>
                <c:pt idx="12">
                  <c:v>1172</c:v>
                </c:pt>
              </c:numCache>
            </c:numRef>
          </c:val>
          <c:extLst xmlns:c16r2="http://schemas.microsoft.com/office/drawing/2015/06/chart">
            <c:ext xmlns:c16="http://schemas.microsoft.com/office/drawing/2014/chart" uri="{C3380CC4-5D6E-409C-BE32-E72D297353CC}">
              <c16:uniqueId val="{00000005-9CC0-4E80-BA0A-BD52B91038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25127</c:v>
                </c:pt>
                <c:pt idx="3">
                  <c:v>23332</c:v>
                </c:pt>
                <c:pt idx="6">
                  <c:v>22482</c:v>
                </c:pt>
                <c:pt idx="9">
                  <c:v>23340</c:v>
                </c:pt>
                <c:pt idx="12">
                  <c:v>23067</c:v>
                </c:pt>
              </c:numCache>
            </c:numRef>
          </c:val>
          <c:extLst xmlns:c16r2="http://schemas.microsoft.com/office/drawing/2015/06/chart">
            <c:ext xmlns:c16="http://schemas.microsoft.com/office/drawing/2014/chart" uri="{C3380CC4-5D6E-409C-BE32-E72D297353CC}">
              <c16:uniqueId val="{00000006-9CC0-4E80-BA0A-BD52B91038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CC0-4E80-BA0A-BD52B91038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36372</c:v>
                </c:pt>
                <c:pt idx="3">
                  <c:v>37327</c:v>
                </c:pt>
                <c:pt idx="6">
                  <c:v>35717</c:v>
                </c:pt>
                <c:pt idx="9">
                  <c:v>32339</c:v>
                </c:pt>
                <c:pt idx="12">
                  <c:v>29559</c:v>
                </c:pt>
              </c:numCache>
            </c:numRef>
          </c:val>
          <c:extLst xmlns:c16r2="http://schemas.microsoft.com/office/drawing/2015/06/chart">
            <c:ext xmlns:c16="http://schemas.microsoft.com/office/drawing/2014/chart" uri="{C3380CC4-5D6E-409C-BE32-E72D297353CC}">
              <c16:uniqueId val="{00000008-9CC0-4E80-BA0A-BD52B91038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17437</c:v>
                </c:pt>
                <c:pt idx="3">
                  <c:v>16010</c:v>
                </c:pt>
                <c:pt idx="6">
                  <c:v>15086</c:v>
                </c:pt>
                <c:pt idx="9">
                  <c:v>13724</c:v>
                </c:pt>
                <c:pt idx="12">
                  <c:v>11284</c:v>
                </c:pt>
              </c:numCache>
            </c:numRef>
          </c:val>
          <c:extLst xmlns:c16r2="http://schemas.microsoft.com/office/drawing/2015/06/chart">
            <c:ext xmlns:c16="http://schemas.microsoft.com/office/drawing/2014/chart" uri="{C3380CC4-5D6E-409C-BE32-E72D297353CC}">
              <c16:uniqueId val="{00000009-9CC0-4E80-BA0A-BD52B91038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164600</c:v>
                </c:pt>
                <c:pt idx="3">
                  <c:v>165473</c:v>
                </c:pt>
                <c:pt idx="6">
                  <c:v>161518</c:v>
                </c:pt>
                <c:pt idx="9">
                  <c:v>162525</c:v>
                </c:pt>
                <c:pt idx="12">
                  <c:v>168288</c:v>
                </c:pt>
              </c:numCache>
            </c:numRef>
          </c:val>
          <c:extLst xmlns:c16r2="http://schemas.microsoft.com/office/drawing/2015/06/chart">
            <c:ext xmlns:c16="http://schemas.microsoft.com/office/drawing/2014/chart" uri="{C3380CC4-5D6E-409C-BE32-E72D297353CC}">
              <c16:uniqueId val="{0000000A-9CC0-4E80-BA0A-BD52B91038DF}"/>
            </c:ext>
          </c:extLst>
        </c:ser>
        <c:dLbls>
          <c:showLegendKey val="0"/>
          <c:showVal val="0"/>
          <c:showCatName val="0"/>
          <c:showSerName val="0"/>
          <c:showPercent val="0"/>
          <c:showBubbleSize val="0"/>
        </c:dLbls>
        <c:gapWidth val="100"/>
        <c:overlap val="100"/>
        <c:axId val="145862016"/>
        <c:axId val="14587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39954</c:v>
                </c:pt>
                <c:pt idx="2">
                  <c:v>#N/A</c:v>
                </c:pt>
                <c:pt idx="3">
                  <c:v>#N/A</c:v>
                </c:pt>
                <c:pt idx="4">
                  <c:v>31853</c:v>
                </c:pt>
                <c:pt idx="5">
                  <c:v>#N/A</c:v>
                </c:pt>
                <c:pt idx="6">
                  <c:v>#N/A</c:v>
                </c:pt>
                <c:pt idx="7">
                  <c:v>10770</c:v>
                </c:pt>
                <c:pt idx="8">
                  <c:v>#N/A</c:v>
                </c:pt>
                <c:pt idx="9">
                  <c:v>#N/A</c:v>
                </c:pt>
                <c:pt idx="10">
                  <c:v>5370</c:v>
                </c:pt>
                <c:pt idx="11">
                  <c:v>#N/A</c:v>
                </c:pt>
                <c:pt idx="12">
                  <c:v>#N/A</c:v>
                </c:pt>
                <c:pt idx="13">
                  <c:v>5982</c:v>
                </c:pt>
                <c:pt idx="14">
                  <c:v>#N/A</c:v>
                </c:pt>
              </c:numCache>
            </c:numRef>
          </c:val>
          <c:smooth val="0"/>
          <c:extLst xmlns:c16r2="http://schemas.microsoft.com/office/drawing/2015/06/chart">
            <c:ext xmlns:c16="http://schemas.microsoft.com/office/drawing/2014/chart" uri="{C3380CC4-5D6E-409C-BE32-E72D297353CC}">
              <c16:uniqueId val="{0000000B-9CC0-4E80-BA0A-BD52B91038DF}"/>
            </c:ext>
          </c:extLst>
        </c:ser>
        <c:dLbls>
          <c:showLegendKey val="0"/>
          <c:showVal val="0"/>
          <c:showCatName val="0"/>
          <c:showSerName val="0"/>
          <c:showPercent val="0"/>
          <c:showBubbleSize val="0"/>
        </c:dLbls>
        <c:marker val="1"/>
        <c:smooth val="0"/>
        <c:axId val="145862016"/>
        <c:axId val="145872384"/>
      </c:lineChart>
      <c:catAx>
        <c:axId val="14586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872384"/>
        <c:crosses val="autoZero"/>
        <c:auto val="1"/>
        <c:lblAlgn val="ctr"/>
        <c:lblOffset val="100"/>
        <c:tickLblSkip val="1"/>
        <c:tickMarkSkip val="1"/>
        <c:noMultiLvlLbl val="0"/>
      </c:catAx>
      <c:valAx>
        <c:axId val="14587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6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21298</c:v>
                </c:pt>
                <c:pt idx="1">
                  <c:v>23729</c:v>
                </c:pt>
                <c:pt idx="2">
                  <c:v>15470</c:v>
                </c:pt>
              </c:numCache>
            </c:numRef>
          </c:val>
          <c:extLst xmlns:c16r2="http://schemas.microsoft.com/office/drawing/2015/06/chart">
            <c:ext xmlns:c16="http://schemas.microsoft.com/office/drawing/2014/chart" uri="{C3380CC4-5D6E-409C-BE32-E72D297353CC}">
              <c16:uniqueId val="{00000000-CD21-4C9C-AC3B-7D23ABFF2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5197</c:v>
                </c:pt>
                <c:pt idx="1">
                  <c:v>5023</c:v>
                </c:pt>
                <c:pt idx="2">
                  <c:v>5178</c:v>
                </c:pt>
              </c:numCache>
            </c:numRef>
          </c:val>
          <c:extLst xmlns:c16r2="http://schemas.microsoft.com/office/drawing/2015/06/chart">
            <c:ext xmlns:c16="http://schemas.microsoft.com/office/drawing/2014/chart" uri="{C3380CC4-5D6E-409C-BE32-E72D297353CC}">
              <c16:uniqueId val="{00000001-CD21-4C9C-AC3B-7D23ABFF2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19974</c:v>
                </c:pt>
                <c:pt idx="1">
                  <c:v>25312</c:v>
                </c:pt>
                <c:pt idx="2">
                  <c:v>30195</c:v>
                </c:pt>
              </c:numCache>
            </c:numRef>
          </c:val>
          <c:extLst xmlns:c16r2="http://schemas.microsoft.com/office/drawing/2015/06/chart">
            <c:ext xmlns:c16="http://schemas.microsoft.com/office/drawing/2014/chart" uri="{C3380CC4-5D6E-409C-BE32-E72D297353CC}">
              <c16:uniqueId val="{00000002-CD21-4C9C-AC3B-7D23ABFF268D}"/>
            </c:ext>
          </c:extLst>
        </c:ser>
        <c:dLbls>
          <c:showLegendKey val="0"/>
          <c:showVal val="0"/>
          <c:showCatName val="0"/>
          <c:showSerName val="0"/>
          <c:showPercent val="0"/>
          <c:showBubbleSize val="0"/>
        </c:dLbls>
        <c:gapWidth val="120"/>
        <c:overlap val="100"/>
        <c:axId val="145773312"/>
        <c:axId val="145774848"/>
      </c:barChart>
      <c:catAx>
        <c:axId val="1457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774848"/>
        <c:crosses val="autoZero"/>
        <c:auto val="1"/>
        <c:lblAlgn val="ctr"/>
        <c:lblOffset val="100"/>
        <c:tickLblSkip val="1"/>
        <c:tickMarkSkip val="1"/>
        <c:noMultiLvlLbl val="0"/>
      </c:catAx>
      <c:valAx>
        <c:axId val="145774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77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879-4334-9BE2-E189E77D0FD4}"/>
                </c:ext>
                <c:ext xmlns:c15="http://schemas.microsoft.com/office/drawing/2012/chart" uri="{CE6537A1-D6FC-4f65-9D91-7224C49458BB}">
                  <c15:dlblFieldTable>
                    <c15:dlblFTEntry>
                      <c15:txfldGUID>{E812565F-C3BE-42C2-A6FC-A851D40A5A0F}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879-4334-9BE2-E189E77D0FD4}"/>
                </c:ext>
                <c:ext xmlns:c15="http://schemas.microsoft.com/office/drawing/2012/chart" uri="{CE6537A1-D6FC-4f65-9D91-7224C49458BB}">
                  <c15:dlblFieldTable>
                    <c15:dlblFTEntry>
                      <c15:txfldGUID>{29634532-3C80-4FF0-BE60-7E5262B9C6B4}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879-4334-9BE2-E189E77D0FD4}"/>
                </c:ext>
                <c:ext xmlns:c15="http://schemas.microsoft.com/office/drawing/2012/chart" uri="{CE6537A1-D6FC-4f65-9D91-7224C49458BB}">
                  <c15:dlblFieldTable>
                    <c15:dlblFTEntry>
                      <c15:txfldGUID>{A8A6FD98-7585-4C25-A49C-38E4CBFCD7EB}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879-4334-9BE2-E189E77D0FD4}"/>
                </c:ext>
                <c:ext xmlns:c15="http://schemas.microsoft.com/office/drawing/2012/chart" uri="{CE6537A1-D6FC-4f65-9D91-7224C49458BB}">
                  <c15:dlblFieldTable>
                    <c15:dlblFTEntry>
                      <c15:txfldGUID>{5A0096D8-DAFF-43A3-BB3C-2FD32FFC73C4}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879-4334-9BE2-E189E77D0FD4}"/>
                </c:ext>
                <c:ext xmlns:c15="http://schemas.microsoft.com/office/drawing/2012/chart" uri="{CE6537A1-D6FC-4f65-9D91-7224C49458BB}">
                  <c15:dlblFieldTable>
                    <c15:dlblFTEntry>
                      <c15:txfldGUID>{E6D21083-B6AA-4ABA-96C9-92BE794A3870}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879-4334-9BE2-E189E77D0FD4}"/>
                </c:ext>
                <c:ext xmlns:c15="http://schemas.microsoft.com/office/drawing/2012/chart" uri="{CE6537A1-D6FC-4f65-9D91-7224C49458BB}">
                  <c15:dlblFieldTable>
                    <c15:dlblFTEntry>
                      <c15:txfldGUID>{A89DD48D-1A51-4744-A314-99E605F3D49E}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879-4334-9BE2-E189E77D0FD4}"/>
                </c:ext>
                <c:ext xmlns:c15="http://schemas.microsoft.com/office/drawing/2012/chart" uri="{CE6537A1-D6FC-4f65-9D91-7224C49458BB}">
                  <c15:dlblFieldTable>
                    <c15:dlblFTEntry>
                      <c15:txfldGUID>{C96C54CA-C279-4531-83E8-9CD351BD64DA}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879-4334-9BE2-E189E77D0FD4}"/>
                </c:ext>
                <c:ext xmlns:c15="http://schemas.microsoft.com/office/drawing/2012/chart" uri="{CE6537A1-D6FC-4f65-9D91-7224C49458BB}">
                  <c15:dlblFieldTable>
                    <c15:dlblFTEntry>
                      <c15:txfldGUID>{AC7BC3E6-82CB-4987-B029-3E55982919F4}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879-4334-9BE2-E189E77D0FD4}"/>
                </c:ext>
                <c:ext xmlns:c15="http://schemas.microsoft.com/office/drawing/2012/chart" uri="{CE6537A1-D6FC-4f65-9D91-7224C49458BB}">
                  <c15:dlblFieldTable>
                    <c15:dlblFTEntry>
                      <c15:txfldGUID>{BB8062DE-4B7F-489E-848A-246A31F17878}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62.6</c:v>
                </c:pt>
                <c:pt idx="24">
                  <c:v>62.9</c:v>
                </c:pt>
                <c:pt idx="32">
                  <c:v>61.2</c:v>
                </c:pt>
              </c:numCache>
            </c:numRef>
          </c:xVal>
          <c:yVal>
            <c:numRef>
              <c:f>公会計指標分析・財政指標組合せ分析表!$BP$51:$DC$51</c:f>
              <c:numCache>
                <c:formatCode>#,##0.0;"▲ "#,##0.0</c:formatCode>
                <c:ptCount val="40"/>
                <c:pt idx="16">
                  <c:v>11.8</c:v>
                </c:pt>
                <c:pt idx="24">
                  <c:v>5.8</c:v>
                </c:pt>
                <c:pt idx="32">
                  <c:v>6.4</c:v>
                </c:pt>
              </c:numCache>
            </c:numRef>
          </c:yVal>
          <c:smooth val="0"/>
          <c:extLst xmlns:c16r2="http://schemas.microsoft.com/office/drawing/2015/06/chart">
            <c:ext xmlns:c16="http://schemas.microsoft.com/office/drawing/2014/chart" uri="{C3380CC4-5D6E-409C-BE32-E72D297353CC}">
              <c16:uniqueId val="{00000009-2879-4334-9BE2-E189E77D0F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879-4334-9BE2-E189E77D0FD4}"/>
                </c:ext>
                <c:ext xmlns:c15="http://schemas.microsoft.com/office/drawing/2012/chart" uri="{CE6537A1-D6FC-4f65-9D91-7224C49458BB}">
                  <c15:dlblFieldTable>
                    <c15:dlblFTEntry>
                      <c15:txfldGUID>{01BBA600-8688-45A6-9A79-16F7BD060886}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879-4334-9BE2-E189E77D0FD4}"/>
                </c:ext>
                <c:ext xmlns:c15="http://schemas.microsoft.com/office/drawing/2012/chart" uri="{CE6537A1-D6FC-4f65-9D91-7224C49458BB}">
                  <c15:dlblFieldTable>
                    <c15:dlblFTEntry>
                      <c15:txfldGUID>{D4F132B6-AFAD-4CBC-8FF8-087CD781E385}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879-4334-9BE2-E189E77D0FD4}"/>
                </c:ext>
                <c:ext xmlns:c15="http://schemas.microsoft.com/office/drawing/2012/chart" uri="{CE6537A1-D6FC-4f65-9D91-7224C49458BB}">
                  <c15:dlblFieldTable>
                    <c15:dlblFTEntry>
                      <c15:txfldGUID>{401D34A2-259D-41A0-B6C7-3C9ED5803E00}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879-4334-9BE2-E189E77D0FD4}"/>
                </c:ext>
                <c:ext xmlns:c15="http://schemas.microsoft.com/office/drawing/2012/chart" uri="{CE6537A1-D6FC-4f65-9D91-7224C49458BB}">
                  <c15:dlblFieldTable>
                    <c15:dlblFTEntry>
                      <c15:txfldGUID>{787DE615-AA9E-4112-AEB0-AC57A73CF329}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879-4334-9BE2-E189E77D0FD4}"/>
                </c:ext>
                <c:ext xmlns:c15="http://schemas.microsoft.com/office/drawing/2012/chart" uri="{CE6537A1-D6FC-4f65-9D91-7224C49458BB}">
                  <c15:dlblFieldTable>
                    <c15:dlblFTEntry>
                      <c15:txfldGUID>{764C5D39-CA78-493B-A802-B9A886608513}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879-4334-9BE2-E189E77D0FD4}"/>
                </c:ext>
                <c:ext xmlns:c15="http://schemas.microsoft.com/office/drawing/2012/chart" uri="{CE6537A1-D6FC-4f65-9D91-7224C49458BB}">
                  <c15:dlblFieldTable>
                    <c15:dlblFTEntry>
                      <c15:txfldGUID>{9736E1EE-1DEC-4966-872E-8D2A959C70AE}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879-4334-9BE2-E189E77D0FD4}"/>
                </c:ext>
                <c:ext xmlns:c15="http://schemas.microsoft.com/office/drawing/2012/chart" uri="{CE6537A1-D6FC-4f65-9D91-7224C49458BB}">
                  <c15:dlblFieldTable>
                    <c15:dlblFTEntry>
                      <c15:txfldGUID>{21D1F16B-8DE7-4D20-8C61-30A79F3598FD}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879-4334-9BE2-E189E77D0FD4}"/>
                </c:ext>
                <c:ext xmlns:c15="http://schemas.microsoft.com/office/drawing/2012/chart" uri="{CE6537A1-D6FC-4f65-9D91-7224C49458BB}">
                  <c15:dlblFieldTable>
                    <c15:dlblFTEntry>
                      <c15:txfldGUID>{8D980872-6C62-448C-8F2B-B2C689AB073C}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879-4334-9BE2-E189E77D0FD4}"/>
                </c:ext>
                <c:ext xmlns:c15="http://schemas.microsoft.com/office/drawing/2012/chart" uri="{CE6537A1-D6FC-4f65-9D91-7224C49458BB}">
                  <c15:dlblFieldTable>
                    <c15:dlblFTEntry>
                      <c15:txfldGUID>{8A8B0B45-0188-4E7C-A501-382F410FD6F7}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2879-4334-9BE2-E189E77D0FD4}"/>
            </c:ext>
          </c:extLst>
        </c:ser>
        <c:dLbls>
          <c:showLegendKey val="0"/>
          <c:showVal val="1"/>
          <c:showCatName val="0"/>
          <c:showSerName val="0"/>
          <c:showPercent val="0"/>
          <c:showBubbleSize val="0"/>
        </c:dLbls>
        <c:axId val="152224128"/>
        <c:axId val="152226048"/>
      </c:scatterChart>
      <c:valAx>
        <c:axId val="152224128"/>
        <c:scaling>
          <c:orientation val="minMax"/>
          <c:max val="63.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226048"/>
        <c:crosses val="autoZero"/>
        <c:crossBetween val="midCat"/>
      </c:valAx>
      <c:valAx>
        <c:axId val="152226048"/>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22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1E-4846-87B0-1D11466CEE46}"/>
                </c:ext>
                <c:ext xmlns:c15="http://schemas.microsoft.com/office/drawing/2012/chart" uri="{CE6537A1-D6FC-4f65-9D91-7224C49458BB}">
                  <c15:dlblFieldTable>
                    <c15:dlblFTEntry>
                      <c15:txfldGUID>{CBC2F74E-CBA8-49DF-B137-BD273F63FFD8}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1E-4846-87B0-1D11466CEE46}"/>
                </c:ext>
                <c:ext xmlns:c15="http://schemas.microsoft.com/office/drawing/2012/chart" uri="{CE6537A1-D6FC-4f65-9D91-7224C49458BB}">
                  <c15:dlblFieldTable>
                    <c15:dlblFTEntry>
                      <c15:txfldGUID>{945D35E4-4344-4E3D-B5C9-E9735F9EA8DC}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1E-4846-87B0-1D11466CEE46}"/>
                </c:ext>
                <c:ext xmlns:c15="http://schemas.microsoft.com/office/drawing/2012/chart" uri="{CE6537A1-D6FC-4f65-9D91-7224C49458BB}">
                  <c15:dlblFieldTable>
                    <c15:dlblFTEntry>
                      <c15:txfldGUID>{1BFFB1CD-1E0E-42EA-96FD-91D165EFB280}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1E-4846-87B0-1D11466CEE46}"/>
                </c:ext>
                <c:ext xmlns:c15="http://schemas.microsoft.com/office/drawing/2012/chart" uri="{CE6537A1-D6FC-4f65-9D91-7224C49458BB}">
                  <c15:dlblFieldTable>
                    <c15:dlblFTEntry>
                      <c15:txfldGUID>{971829C5-D076-400F-B2C9-8E92CC6FE366}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1E-4846-87B0-1D11466CEE46}"/>
                </c:ext>
                <c:ext xmlns:c15="http://schemas.microsoft.com/office/drawing/2012/chart" uri="{CE6537A1-D6FC-4f65-9D91-7224C49458BB}">
                  <c15:dlblFieldTable>
                    <c15:dlblFTEntry>
                      <c15:txfldGUID>{66B8EA92-B736-4F36-A322-BBE51FF6A49E}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1E-4846-87B0-1D11466CEE46}"/>
                </c:ext>
                <c:ext xmlns:c15="http://schemas.microsoft.com/office/drawing/2012/chart" uri="{CE6537A1-D6FC-4f65-9D91-7224C49458BB}">
                  <c15:dlblFieldTable>
                    <c15:dlblFTEntry>
                      <c15:txfldGUID>{C2D0D37B-1439-4096-AE9B-3CBB78B1C2A5}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1E-4846-87B0-1D11466CEE46}"/>
                </c:ext>
                <c:ext xmlns:c15="http://schemas.microsoft.com/office/drawing/2012/chart" uri="{CE6537A1-D6FC-4f65-9D91-7224C49458BB}">
                  <c15:dlblFieldTable>
                    <c15:dlblFTEntry>
                      <c15:txfldGUID>{FD7F9232-206D-4879-8890-FF306C4103AE}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1E-4846-87B0-1D11466CEE46}"/>
                </c:ext>
                <c:ext xmlns:c15="http://schemas.microsoft.com/office/drawing/2012/chart" uri="{CE6537A1-D6FC-4f65-9D91-7224C49458BB}">
                  <c15:dlblFieldTable>
                    <c15:dlblFTEntry>
                      <c15:txfldGUID>{5C4ED48B-5017-475E-991F-D776B045D083}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1E-4846-87B0-1D11466CEE46}"/>
                </c:ext>
                <c:ext xmlns:c15="http://schemas.microsoft.com/office/drawing/2012/chart" uri="{CE6537A1-D6FC-4f65-9D91-7224C49458BB}">
                  <c15:dlblFieldTable>
                    <c15:dlblFTEntry>
                      <c15:txfldGUID>{DBF6C100-A8BE-49AB-85A5-99E1D41C12A3}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7.6</c:v>
                </c:pt>
                <c:pt idx="16">
                  <c:v>6.5</c:v>
                </c:pt>
                <c:pt idx="24">
                  <c:v>4.9000000000000004</c:v>
                </c:pt>
                <c:pt idx="32">
                  <c:v>5.0999999999999996</c:v>
                </c:pt>
              </c:numCache>
            </c:numRef>
          </c:xVal>
          <c:yVal>
            <c:numRef>
              <c:f>公会計指標分析・財政指標組合せ分析表!$BP$73:$DC$73</c:f>
              <c:numCache>
                <c:formatCode>#,##0.0;"▲ "#,##0.0</c:formatCode>
                <c:ptCount val="40"/>
                <c:pt idx="0">
                  <c:v>44.8</c:v>
                </c:pt>
                <c:pt idx="8">
                  <c:v>35.799999999999997</c:v>
                </c:pt>
                <c:pt idx="16">
                  <c:v>11.8</c:v>
                </c:pt>
                <c:pt idx="24">
                  <c:v>5.8</c:v>
                </c:pt>
                <c:pt idx="32">
                  <c:v>6.4</c:v>
                </c:pt>
              </c:numCache>
            </c:numRef>
          </c:yVal>
          <c:smooth val="0"/>
          <c:extLst xmlns:c16r2="http://schemas.microsoft.com/office/drawing/2015/06/chart">
            <c:ext xmlns:c16="http://schemas.microsoft.com/office/drawing/2014/chart" uri="{C3380CC4-5D6E-409C-BE32-E72D297353CC}">
              <c16:uniqueId val="{00000009-EF1E-4846-87B0-1D11466CEE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1E-4846-87B0-1D11466CEE46}"/>
                </c:ext>
                <c:ext xmlns:c15="http://schemas.microsoft.com/office/drawing/2012/chart" uri="{CE6537A1-D6FC-4f65-9D91-7224C49458BB}">
                  <c15:dlblFieldTable>
                    <c15:dlblFTEntry>
                      <c15:txfldGUID>{D4B4D931-2662-470E-8FF2-C45A094FF8D0}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1E-4846-87B0-1D11466CEE46}"/>
                </c:ext>
                <c:ext xmlns:c15="http://schemas.microsoft.com/office/drawing/2012/chart" uri="{CE6537A1-D6FC-4f65-9D91-7224C49458BB}">
                  <c15:dlblFieldTable>
                    <c15:dlblFTEntry>
                      <c15:txfldGUID>{A720B28D-2685-4979-BB40-D581CA591B95}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1E-4846-87B0-1D11466CEE46}"/>
                </c:ext>
                <c:ext xmlns:c15="http://schemas.microsoft.com/office/drawing/2012/chart" uri="{CE6537A1-D6FC-4f65-9D91-7224C49458BB}">
                  <c15:dlblFieldTable>
                    <c15:dlblFTEntry>
                      <c15:txfldGUID>{FB82D911-108D-4DF7-8919-FEEA5D2E9E59}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1E-4846-87B0-1D11466CEE46}"/>
                </c:ext>
                <c:ext xmlns:c15="http://schemas.microsoft.com/office/drawing/2012/chart" uri="{CE6537A1-D6FC-4f65-9D91-7224C49458BB}">
                  <c15:dlblFieldTable>
                    <c15:dlblFTEntry>
                      <c15:txfldGUID>{D572D9F7-5FA7-4A37-BADF-CBD9E553E50B}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1E-4846-87B0-1D11466CEE46}"/>
                </c:ext>
                <c:ext xmlns:c15="http://schemas.microsoft.com/office/drawing/2012/chart" uri="{CE6537A1-D6FC-4f65-9D91-7224C49458BB}">
                  <c15:dlblFieldTable>
                    <c15:dlblFTEntry>
                      <c15:txfldGUID>{003BBFB2-4BF9-4A27-9CC1-0321D06D34DE}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1E-4846-87B0-1D11466CEE46}"/>
                </c:ext>
                <c:ext xmlns:c15="http://schemas.microsoft.com/office/drawing/2012/chart" uri="{CE6537A1-D6FC-4f65-9D91-7224C49458BB}">
                  <c15:dlblFieldTable>
                    <c15:dlblFTEntry>
                      <c15:txfldGUID>{F7301CDF-4DEB-4316-B62A-482D2C119677}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1E-4846-87B0-1D11466CEE46}"/>
                </c:ext>
                <c:ext xmlns:c15="http://schemas.microsoft.com/office/drawing/2012/chart" uri="{CE6537A1-D6FC-4f65-9D91-7224C49458BB}">
                  <c15:dlblFieldTable>
                    <c15:dlblFTEntry>
                      <c15:txfldGUID>{E78E27EE-CC4E-45BB-81C0-51102782C934}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1E-4846-87B0-1D11466CEE46}"/>
                </c:ext>
                <c:ext xmlns:c15="http://schemas.microsoft.com/office/drawing/2012/chart" uri="{CE6537A1-D6FC-4f65-9D91-7224C49458BB}">
                  <c15:dlblFieldTable>
                    <c15:dlblFTEntry>
                      <c15:txfldGUID>{48F52655-5D82-4C0C-822D-AD7DC461D5BC}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1E-4846-87B0-1D11466CEE46}"/>
                </c:ext>
                <c:ext xmlns:c15="http://schemas.microsoft.com/office/drawing/2012/chart" uri="{CE6537A1-D6FC-4f65-9D91-7224C49458BB}">
                  <c15:dlblFieldTable>
                    <c15:dlblFTEntry>
                      <c15:txfldGUID>{195A540A-EFE2-4A37-9FF3-CDB124439744}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EF1E-4846-87B0-1D11466CEE46}"/>
            </c:ext>
          </c:extLst>
        </c:ser>
        <c:dLbls>
          <c:showLegendKey val="0"/>
          <c:showVal val="1"/>
          <c:showCatName val="0"/>
          <c:showSerName val="0"/>
          <c:showPercent val="0"/>
          <c:showBubbleSize val="0"/>
        </c:dLbls>
        <c:axId val="152989696"/>
        <c:axId val="152991616"/>
      </c:scatterChart>
      <c:valAx>
        <c:axId val="152989696"/>
        <c:scaling>
          <c:orientation val="minMax"/>
          <c:max val="8.6"/>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91616"/>
        <c:crosses val="autoZero"/>
        <c:crossBetween val="midCat"/>
      </c:valAx>
      <c:valAx>
        <c:axId val="152991616"/>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989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600,050
566,771
61.95
211,841,388
201,204,030
9,454,412
103,053,415
168,287,521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社会福祉費や高齢者保健福祉費の増により基準財政需要額が増となったものの、市民税や固定資産税の増等により基準財政収入額も増加となったことから、わずかに改善した。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16933</xdr:rowOff>
    </xdr:to>
    <xdr:cxnSp macro="">
      <xdr:nvCxnSpPr>
        <xdr:cNvPr id="75" name="直線コネクタ 74"/>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平成２８年度と比べて約１７億円増額したものの、経常一般財源収入が、地方税収入や利子割交付金、配当割交付金、株式等譲渡所得割交付金及び地方消費税交付金等の各種交付金の歳入増により約２５億円増とそれを上回る割合で伸びたため経常収支比率が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なお、保育所費等の子育てに関する扶助費は増加しているため、今後も高い水準で推移すると予想される。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64</xdr:row>
      <xdr:rowOff>1451</xdr:rowOff>
    </xdr:to>
    <xdr:cxnSp macro="">
      <xdr:nvCxnSpPr>
        <xdr:cNvPr id="134" name="直線コネクタ 133"/>
        <xdr:cNvCxnSpPr/>
      </xdr:nvCxnSpPr>
      <xdr:spPr>
        <a:xfrm flipV="1">
          <a:off x="4114800" y="1093288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97065</xdr:rowOff>
    </xdr:from>
    <xdr:to>
      <xdr:col>19</xdr:col>
      <xdr:colOff>133350</xdr:colOff>
      <xdr:row>64</xdr:row>
      <xdr:rowOff>1451</xdr:rowOff>
    </xdr:to>
    <xdr:cxnSp macro="">
      <xdr:nvCxnSpPr>
        <xdr:cNvPr id="137" name="直線コネクタ 136"/>
        <xdr:cNvCxnSpPr/>
      </xdr:nvCxnSpPr>
      <xdr:spPr>
        <a:xfrm>
          <a:off x="3225800" y="10898415"/>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97065</xdr:rowOff>
    </xdr:from>
    <xdr:to>
      <xdr:col>15</xdr:col>
      <xdr:colOff>82550</xdr:colOff>
      <xdr:row>63</xdr:row>
      <xdr:rowOff>166007</xdr:rowOff>
    </xdr:to>
    <xdr:cxnSp macro="">
      <xdr:nvCxnSpPr>
        <xdr:cNvPr id="140" name="直線コネクタ 139"/>
        <xdr:cNvCxnSpPr/>
      </xdr:nvCxnSpPr>
      <xdr:spPr>
        <a:xfrm flipV="1">
          <a:off x="2336800" y="108984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166007</xdr:rowOff>
    </xdr:to>
    <xdr:cxnSp macro="">
      <xdr:nvCxnSpPr>
        <xdr:cNvPr id="143" name="直線コネクタ 142"/>
        <xdr:cNvCxnSpPr/>
      </xdr:nvCxnSpPr>
      <xdr:spPr>
        <a:xfrm>
          <a:off x="1447800" y="108432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53" name="楕円 152"/>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52812</xdr:rowOff>
    </xdr:from>
    <xdr:ext cx="762000" cy="259045"/>
    <xdr:sp macro="" textlink="">
      <xdr:nvSpPr>
        <xdr:cNvPr id="154" name="財政構造の弾力性該当値テキスト"/>
        <xdr:cNvSpPr txBox="1"/>
      </xdr:nvSpPr>
      <xdr:spPr>
        <a:xfrm>
          <a:off x="5041900" y="1085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5" name="楕円 154"/>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6" name="テキスト ボックス 155"/>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46265</xdr:rowOff>
    </xdr:from>
    <xdr:to>
      <xdr:col>15</xdr:col>
      <xdr:colOff>133350</xdr:colOff>
      <xdr:row>63</xdr:row>
      <xdr:rowOff>147865</xdr:rowOff>
    </xdr:to>
    <xdr:sp macro="" textlink="">
      <xdr:nvSpPr>
        <xdr:cNvPr id="157" name="楕円 156"/>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132642</xdr:rowOff>
    </xdr:from>
    <xdr:ext cx="762000" cy="259045"/>
    <xdr:sp macro="" textlink="">
      <xdr:nvSpPr>
        <xdr:cNvPr id="158" name="テキスト ボックス 157"/>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115207</xdr:rowOff>
    </xdr:from>
    <xdr:to>
      <xdr:col>11</xdr:col>
      <xdr:colOff>82550</xdr:colOff>
      <xdr:row>64</xdr:row>
      <xdr:rowOff>45357</xdr:rowOff>
    </xdr:to>
    <xdr:sp macro="" textlink="">
      <xdr:nvSpPr>
        <xdr:cNvPr id="159" name="楕円 158"/>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30134</xdr:rowOff>
    </xdr:from>
    <xdr:ext cx="762000" cy="259045"/>
    <xdr:sp macro="" textlink="">
      <xdr:nvSpPr>
        <xdr:cNvPr id="160" name="テキスト ボックス 159"/>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2" name="テキスト ボックス 161"/>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小学校へのリース空調機の設置費や高度標的型攻撃への対策として電子計算機の借上料が増加したことなどにより前年より増加したものの、類似団体平均に比べ低い数値を維持している。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平成３０年４月からの中核市移行や平成３１年１０月からの消費税増税に伴い、今後も増加が見込まれるが、人口規模によるスケールメリットを活かし、コスト削減に努める。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162319</xdr:rowOff>
    </xdr:from>
    <xdr:to>
      <xdr:col>23</xdr:col>
      <xdr:colOff>133350</xdr:colOff>
      <xdr:row>82</xdr:row>
      <xdr:rowOff>18481</xdr:rowOff>
    </xdr:to>
    <xdr:cxnSp macro="">
      <xdr:nvCxnSpPr>
        <xdr:cNvPr id="199" name="直線コネクタ 198"/>
        <xdr:cNvCxnSpPr/>
      </xdr:nvCxnSpPr>
      <xdr:spPr>
        <a:xfrm>
          <a:off x="4114800" y="14049769"/>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142308</xdr:rowOff>
    </xdr:from>
    <xdr:to>
      <xdr:col>19</xdr:col>
      <xdr:colOff>133350</xdr:colOff>
      <xdr:row>81</xdr:row>
      <xdr:rowOff>162319</xdr:rowOff>
    </xdr:to>
    <xdr:cxnSp macro="">
      <xdr:nvCxnSpPr>
        <xdr:cNvPr id="202" name="直線コネクタ 201"/>
        <xdr:cNvCxnSpPr/>
      </xdr:nvCxnSpPr>
      <xdr:spPr>
        <a:xfrm>
          <a:off x="3225800" y="14029758"/>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121729</xdr:rowOff>
    </xdr:from>
    <xdr:to>
      <xdr:col>15</xdr:col>
      <xdr:colOff>82550</xdr:colOff>
      <xdr:row>81</xdr:row>
      <xdr:rowOff>142308</xdr:rowOff>
    </xdr:to>
    <xdr:cxnSp macro="">
      <xdr:nvCxnSpPr>
        <xdr:cNvPr id="205" name="直線コネクタ 204"/>
        <xdr:cNvCxnSpPr/>
      </xdr:nvCxnSpPr>
      <xdr:spPr>
        <a:xfrm>
          <a:off x="2336800" y="14009179"/>
          <a:ext cx="8890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67952</xdr:rowOff>
    </xdr:from>
    <xdr:to>
      <xdr:col>11</xdr:col>
      <xdr:colOff>31750</xdr:colOff>
      <xdr:row>81</xdr:row>
      <xdr:rowOff>121729</xdr:rowOff>
    </xdr:to>
    <xdr:cxnSp macro="">
      <xdr:nvCxnSpPr>
        <xdr:cNvPr id="208" name="直線コネクタ 207"/>
        <xdr:cNvCxnSpPr/>
      </xdr:nvCxnSpPr>
      <xdr:spPr>
        <a:xfrm>
          <a:off x="1447800" y="13955402"/>
          <a:ext cx="889000" cy="5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139131</xdr:rowOff>
    </xdr:from>
    <xdr:to>
      <xdr:col>23</xdr:col>
      <xdr:colOff>184150</xdr:colOff>
      <xdr:row>82</xdr:row>
      <xdr:rowOff>69281</xdr:rowOff>
    </xdr:to>
    <xdr:sp macro="" textlink="">
      <xdr:nvSpPr>
        <xdr:cNvPr id="218" name="楕円 217"/>
        <xdr:cNvSpPr/>
      </xdr:nvSpPr>
      <xdr:spPr>
        <a:xfrm>
          <a:off x="4902200" y="140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155658</xdr:rowOff>
    </xdr:from>
    <xdr:ext cx="762000" cy="259045"/>
    <xdr:sp macro="" textlink="">
      <xdr:nvSpPr>
        <xdr:cNvPr id="219" name="人件費・物件費等の状況該当値テキスト"/>
        <xdr:cNvSpPr txBox="1"/>
      </xdr:nvSpPr>
      <xdr:spPr>
        <a:xfrm>
          <a:off x="5041900" y="1387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111519</xdr:rowOff>
    </xdr:from>
    <xdr:to>
      <xdr:col>19</xdr:col>
      <xdr:colOff>184150</xdr:colOff>
      <xdr:row>82</xdr:row>
      <xdr:rowOff>41669</xdr:rowOff>
    </xdr:to>
    <xdr:sp macro="" textlink="">
      <xdr:nvSpPr>
        <xdr:cNvPr id="220" name="楕円 219"/>
        <xdr:cNvSpPr/>
      </xdr:nvSpPr>
      <xdr:spPr>
        <a:xfrm>
          <a:off x="4064000" y="139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51846</xdr:rowOff>
    </xdr:from>
    <xdr:ext cx="736600" cy="259045"/>
    <xdr:sp macro="" textlink="">
      <xdr:nvSpPr>
        <xdr:cNvPr id="221" name="テキスト ボックス 220"/>
        <xdr:cNvSpPr txBox="1"/>
      </xdr:nvSpPr>
      <xdr:spPr>
        <a:xfrm>
          <a:off x="3733800" y="1376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91508</xdr:rowOff>
    </xdr:from>
    <xdr:to>
      <xdr:col>15</xdr:col>
      <xdr:colOff>133350</xdr:colOff>
      <xdr:row>82</xdr:row>
      <xdr:rowOff>21658</xdr:rowOff>
    </xdr:to>
    <xdr:sp macro="" textlink="">
      <xdr:nvSpPr>
        <xdr:cNvPr id="222" name="楕円 221"/>
        <xdr:cNvSpPr/>
      </xdr:nvSpPr>
      <xdr:spPr>
        <a:xfrm>
          <a:off x="3175000" y="139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31835</xdr:rowOff>
    </xdr:from>
    <xdr:ext cx="762000" cy="259045"/>
    <xdr:sp macro="" textlink="">
      <xdr:nvSpPr>
        <xdr:cNvPr id="223" name="テキスト ボックス 222"/>
        <xdr:cNvSpPr txBox="1"/>
      </xdr:nvSpPr>
      <xdr:spPr>
        <a:xfrm>
          <a:off x="2844800" y="1374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70929</xdr:rowOff>
    </xdr:from>
    <xdr:to>
      <xdr:col>11</xdr:col>
      <xdr:colOff>82550</xdr:colOff>
      <xdr:row>82</xdr:row>
      <xdr:rowOff>1079</xdr:rowOff>
    </xdr:to>
    <xdr:sp macro="" textlink="">
      <xdr:nvSpPr>
        <xdr:cNvPr id="224" name="楕円 223"/>
        <xdr:cNvSpPr/>
      </xdr:nvSpPr>
      <xdr:spPr>
        <a:xfrm>
          <a:off x="2286000" y="139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11256</xdr:rowOff>
    </xdr:from>
    <xdr:ext cx="762000" cy="259045"/>
    <xdr:sp macro="" textlink="">
      <xdr:nvSpPr>
        <xdr:cNvPr id="225" name="テキスト ボックス 224"/>
        <xdr:cNvSpPr txBox="1"/>
      </xdr:nvSpPr>
      <xdr:spPr>
        <a:xfrm>
          <a:off x="1955800" y="1372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17152</xdr:rowOff>
    </xdr:from>
    <xdr:to>
      <xdr:col>7</xdr:col>
      <xdr:colOff>31750</xdr:colOff>
      <xdr:row>81</xdr:row>
      <xdr:rowOff>118752</xdr:rowOff>
    </xdr:to>
    <xdr:sp macro="" textlink="">
      <xdr:nvSpPr>
        <xdr:cNvPr id="226" name="楕円 225"/>
        <xdr:cNvSpPr/>
      </xdr:nvSpPr>
      <xdr:spPr>
        <a:xfrm>
          <a:off x="1397000" y="139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128929</xdr:rowOff>
    </xdr:from>
    <xdr:ext cx="762000" cy="259045"/>
    <xdr:sp macro="" textlink="">
      <xdr:nvSpPr>
        <xdr:cNvPr id="227" name="テキスト ボックス 226"/>
        <xdr:cNvSpPr txBox="1"/>
      </xdr:nvSpPr>
      <xdr:spPr>
        <a:xfrm>
          <a:off x="1066800" y="1367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９年度のラスパイレス指数については、平成２９年度の人事院勧告における国家公務員の俸給表改定率（０．２％）を下回る改定（０．１％）を行い、さらに本市のラスパイレス指数の引き上げ要因となっている高年齢層は改定を実施しなかったものの、平成２８年度と同ポイントとなった。</a:t>
          </a:r>
        </a:p>
        <a:p>
          <a:r>
            <a:rPr kumimoji="1" lang="ja-JP" altLang="en-US" sz="1300">
              <a:latin typeface="ＭＳ Ｐゴシック" panose="020B0600070205080204" pitchFamily="50" charset="-128"/>
              <a:ea typeface="ＭＳ Ｐゴシック" panose="020B0600070205080204" pitchFamily="50" charset="-128"/>
            </a:rPr>
            <a:t>　今後も、平成３０年度の人事院勧告の内容及び地域における民間企業の給与の実態や経済情勢、国や他の地方公共団体の状況等を総合的に勘案し、適正な給与改定を行っていく。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61" name="直線コネクタ 260"/>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88</xdr:row>
      <xdr:rowOff>160866</xdr:rowOff>
    </xdr:to>
    <xdr:cxnSp macro="">
      <xdr:nvCxnSpPr>
        <xdr:cNvPr id="264" name="直線コネクタ 263"/>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160866</xdr:rowOff>
    </xdr:to>
    <xdr:cxnSp macro="">
      <xdr:nvCxnSpPr>
        <xdr:cNvPr id="267" name="直線コネクタ 266"/>
        <xdr:cNvCxnSpPr/>
      </xdr:nvCxnSpPr>
      <xdr:spPr>
        <a:xfrm>
          <a:off x="14401800" y="151278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110066</xdr:rowOff>
    </xdr:to>
    <xdr:cxnSp macro="">
      <xdr:nvCxnSpPr>
        <xdr:cNvPr id="270" name="直線コネクタ 269"/>
        <xdr:cNvCxnSpPr/>
      </xdr:nvCxnSpPr>
      <xdr:spPr>
        <a:xfrm flipV="1">
          <a:off x="13512800" y="151278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80" name="楕円 279"/>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81" name="給与水準   （国との比較）該当値テキスト"/>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2" name="楕円 281"/>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3" name="テキスト ボックス 282"/>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4" name="楕円 283"/>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5" name="テキスト ボックス 28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6" name="楕円 285"/>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7" name="テキスト ボックス 286"/>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8" name="楕円 287"/>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9" name="テキスト ボックス 288"/>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市では、平成１０年度以降、第１次及び第２次定員管理適正化計画を策定し、職員定数の適正化に早い段階から取り組んだことから、人口千人あたりの職員数は類似団体平均を下回る結果となっている。更に、第３次定員管理適正化計画では、平成１７年４月１日と平成２２年４月１日現在を比較して、医療職以外の職員数を１６８人削減している。また、平成２３年１０月に鳩ヶ谷市と合併し、合併によるスケールメリットで生み出される職員数を段階的に削減しているが、その一方で、新たな行政需要への対応や中核市移行へ向けて、必要な箇所に適正な職員配置を行っているところである。平成２９年度の人口千人当たり職員数については、注意書きに記載されているとおり、職員数が前年度の数値で算定されているため、人口増加の影響を受けて、平成２８年度５．４６人に対して０．０４人減少となっている。</a:t>
          </a:r>
        </a:p>
        <a:p>
          <a:r>
            <a:rPr kumimoji="1" lang="ja-JP" altLang="en-US" sz="900">
              <a:latin typeface="ＭＳ Ｐゴシック" panose="020B0600070205080204" pitchFamily="50" charset="-128"/>
              <a:ea typeface="ＭＳ Ｐゴシック" panose="020B0600070205080204" pitchFamily="50" charset="-128"/>
            </a:rPr>
            <a:t>　なお、平成３０年４月１日の普通会計職員数は平成２９年４月１日の普通会計職員数と比較して中核市移行等の要因により増員となっており、人口千人当たり職員数も平成３０年調査結果に基づき算定すると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135709</xdr:rowOff>
    </xdr:from>
    <xdr:to>
      <xdr:col>81</xdr:col>
      <xdr:colOff>44450</xdr:colOff>
      <xdr:row>60</xdr:row>
      <xdr:rowOff>149497</xdr:rowOff>
    </xdr:to>
    <xdr:cxnSp macro="">
      <xdr:nvCxnSpPr>
        <xdr:cNvPr id="326" name="直線コネクタ 325"/>
        <xdr:cNvCxnSpPr/>
      </xdr:nvCxnSpPr>
      <xdr:spPr>
        <a:xfrm flipV="1">
          <a:off x="16179800" y="1042270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149497</xdr:rowOff>
    </xdr:to>
    <xdr:cxnSp macro="">
      <xdr:nvCxnSpPr>
        <xdr:cNvPr id="329" name="直線コネクタ 328"/>
        <xdr:cNvCxnSpPr/>
      </xdr:nvCxnSpPr>
      <xdr:spPr>
        <a:xfrm>
          <a:off x="15290800" y="1039168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104684</xdr:rowOff>
    </xdr:to>
    <xdr:cxnSp macro="">
      <xdr:nvCxnSpPr>
        <xdr:cNvPr id="332" name="直線コネクタ 331"/>
        <xdr:cNvCxnSpPr/>
      </xdr:nvCxnSpPr>
      <xdr:spPr>
        <a:xfrm>
          <a:off x="14401800" y="103606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70213</xdr:rowOff>
    </xdr:from>
    <xdr:to>
      <xdr:col>68</xdr:col>
      <xdr:colOff>152400</xdr:colOff>
      <xdr:row>60</xdr:row>
      <xdr:rowOff>73660</xdr:rowOff>
    </xdr:to>
    <xdr:cxnSp macro="">
      <xdr:nvCxnSpPr>
        <xdr:cNvPr id="335" name="直線コネクタ 334"/>
        <xdr:cNvCxnSpPr/>
      </xdr:nvCxnSpPr>
      <xdr:spPr>
        <a:xfrm>
          <a:off x="13512800" y="10357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45" name="楕円 344"/>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101436</xdr:rowOff>
    </xdr:from>
    <xdr:ext cx="762000" cy="259045"/>
    <xdr:sp macro="" textlink="">
      <xdr:nvSpPr>
        <xdr:cNvPr id="346"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7" name="楕円 346"/>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8" name="テキスト ボックス 347"/>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9" name="楕円 348"/>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50" name="テキスト ボックス 349"/>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19413</xdr:rowOff>
    </xdr:from>
    <xdr:to>
      <xdr:col>64</xdr:col>
      <xdr:colOff>152400</xdr:colOff>
      <xdr:row>60</xdr:row>
      <xdr:rowOff>121013</xdr:rowOff>
    </xdr:to>
    <xdr:sp macro="" textlink="">
      <xdr:nvSpPr>
        <xdr:cNvPr id="353" name="楕円 352"/>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131190</xdr:rowOff>
    </xdr:from>
    <xdr:ext cx="762000" cy="259045"/>
    <xdr:sp macro="" textlink="">
      <xdr:nvSpPr>
        <xdr:cNvPr id="354" name="テキスト ボックス 353"/>
        <xdr:cNvSpPr txBox="1"/>
      </xdr:nvSpPr>
      <xdr:spPr>
        <a:xfrm>
          <a:off x="13131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下回っているものの、類似団体や県平均を上回っている。前年度と比べて悪化しており、主な要因としては、債務負担行為に基づく支出額（土地開発公社が先行取得した土地の買戻し）が増加したこと等があげられる。今後とも、緊急度・住民ニーズを的確に把握した事業の選択により、地方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135044</xdr:rowOff>
    </xdr:to>
    <xdr:cxnSp macro="">
      <xdr:nvCxnSpPr>
        <xdr:cNvPr id="387" name="直線コネクタ 386"/>
        <xdr:cNvCxnSpPr/>
      </xdr:nvCxnSpPr>
      <xdr:spPr>
        <a:xfrm>
          <a:off x="16179800" y="697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76200</xdr:rowOff>
    </xdr:to>
    <xdr:cxnSp macro="">
      <xdr:nvCxnSpPr>
        <xdr:cNvPr id="390" name="直線コネクタ 389"/>
        <xdr:cNvCxnSpPr/>
      </xdr:nvCxnSpPr>
      <xdr:spPr>
        <a:xfrm flipV="1">
          <a:off x="15290800" y="69769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164677</xdr:rowOff>
    </xdr:to>
    <xdr:cxnSp macro="">
      <xdr:nvCxnSpPr>
        <xdr:cNvPr id="393" name="直線コネクタ 392"/>
        <xdr:cNvCxnSpPr/>
      </xdr:nvCxnSpPr>
      <xdr:spPr>
        <a:xfrm flipV="1">
          <a:off x="14401800" y="710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49530</xdr:rowOff>
    </xdr:to>
    <xdr:cxnSp macro="">
      <xdr:nvCxnSpPr>
        <xdr:cNvPr id="396" name="直線コネクタ 395"/>
        <xdr:cNvCxnSpPr/>
      </xdr:nvCxnSpPr>
      <xdr:spPr>
        <a:xfrm flipV="1">
          <a:off x="13512800" y="719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6" name="楕円 405"/>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7"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8" name="楕円 407"/>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9" name="テキスト ボックス 408"/>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0" name="楕円 40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11" name="テキスト ボックス 410"/>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2" name="楕円 411"/>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13" name="テキスト ボックス 41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4" name="楕円 413"/>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5" name="テキスト ボックス 41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を大幅に下回っているものの、前年度と比べると悪化している。主な悪化要因としては、地方債残高の増加や充当可能基金の減少があげられる。一方で、改善要因として土地開発公社の経営健全化に努めたこと等があげられることから、今後も引き続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48119</xdr:rowOff>
    </xdr:from>
    <xdr:to>
      <xdr:col>81</xdr:col>
      <xdr:colOff>44450</xdr:colOff>
      <xdr:row>14</xdr:row>
      <xdr:rowOff>56162</xdr:rowOff>
    </xdr:to>
    <xdr:cxnSp macro="">
      <xdr:nvCxnSpPr>
        <xdr:cNvPr id="449" name="直線コネクタ 448"/>
        <xdr:cNvCxnSpPr/>
      </xdr:nvCxnSpPr>
      <xdr:spPr>
        <a:xfrm>
          <a:off x="16179800" y="244841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50"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48119</xdr:rowOff>
    </xdr:from>
    <xdr:to>
      <xdr:col>77</xdr:col>
      <xdr:colOff>44450</xdr:colOff>
      <xdr:row>14</xdr:row>
      <xdr:rowOff>128552</xdr:rowOff>
    </xdr:to>
    <xdr:cxnSp macro="">
      <xdr:nvCxnSpPr>
        <xdr:cNvPr id="452" name="直線コネクタ 451"/>
        <xdr:cNvCxnSpPr/>
      </xdr:nvCxnSpPr>
      <xdr:spPr>
        <a:xfrm flipV="1">
          <a:off x="15290800" y="24484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128552</xdr:rowOff>
    </xdr:from>
    <xdr:to>
      <xdr:col>72</xdr:col>
      <xdr:colOff>203200</xdr:colOff>
      <xdr:row>16</xdr:row>
      <xdr:rowOff>107385</xdr:rowOff>
    </xdr:to>
    <xdr:cxnSp macro="">
      <xdr:nvCxnSpPr>
        <xdr:cNvPr id="455" name="直線コネクタ 454"/>
        <xdr:cNvCxnSpPr/>
      </xdr:nvCxnSpPr>
      <xdr:spPr>
        <a:xfrm flipV="1">
          <a:off x="14401800" y="252885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107385</xdr:rowOff>
    </xdr:from>
    <xdr:to>
      <xdr:col>68</xdr:col>
      <xdr:colOff>152400</xdr:colOff>
      <xdr:row>17</xdr:row>
      <xdr:rowOff>56585</xdr:rowOff>
    </xdr:to>
    <xdr:cxnSp macro="">
      <xdr:nvCxnSpPr>
        <xdr:cNvPr id="458" name="直線コネクタ 457"/>
        <xdr:cNvCxnSpPr/>
      </xdr:nvCxnSpPr>
      <xdr:spPr>
        <a:xfrm flipV="1">
          <a:off x="13512800" y="28505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5362</xdr:rowOff>
    </xdr:from>
    <xdr:to>
      <xdr:col>81</xdr:col>
      <xdr:colOff>95250</xdr:colOff>
      <xdr:row>14</xdr:row>
      <xdr:rowOff>106962</xdr:rowOff>
    </xdr:to>
    <xdr:sp macro="" textlink="">
      <xdr:nvSpPr>
        <xdr:cNvPr id="468" name="楕円 467"/>
        <xdr:cNvSpPr/>
      </xdr:nvSpPr>
      <xdr:spPr>
        <a:xfrm>
          <a:off x="169672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98089</xdr:rowOff>
    </xdr:from>
    <xdr:ext cx="762000" cy="259045"/>
    <xdr:sp macro="" textlink="">
      <xdr:nvSpPr>
        <xdr:cNvPr id="469" name="将来負担の状況該当値テキスト"/>
        <xdr:cNvSpPr txBox="1"/>
      </xdr:nvSpPr>
      <xdr:spPr>
        <a:xfrm>
          <a:off x="17106900" y="23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168769</xdr:rowOff>
    </xdr:from>
    <xdr:to>
      <xdr:col>77</xdr:col>
      <xdr:colOff>95250</xdr:colOff>
      <xdr:row>14</xdr:row>
      <xdr:rowOff>98919</xdr:rowOff>
    </xdr:to>
    <xdr:sp macro="" textlink="">
      <xdr:nvSpPr>
        <xdr:cNvPr id="470" name="楕円 469"/>
        <xdr:cNvSpPr/>
      </xdr:nvSpPr>
      <xdr:spPr>
        <a:xfrm>
          <a:off x="16129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109096</xdr:rowOff>
    </xdr:from>
    <xdr:ext cx="736600" cy="259045"/>
    <xdr:sp macro="" textlink="">
      <xdr:nvSpPr>
        <xdr:cNvPr id="471" name="テキスト ボックス 470"/>
        <xdr:cNvSpPr txBox="1"/>
      </xdr:nvSpPr>
      <xdr:spPr>
        <a:xfrm>
          <a:off x="15798800" y="21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77752</xdr:rowOff>
    </xdr:from>
    <xdr:to>
      <xdr:col>73</xdr:col>
      <xdr:colOff>44450</xdr:colOff>
      <xdr:row>15</xdr:row>
      <xdr:rowOff>7902</xdr:rowOff>
    </xdr:to>
    <xdr:sp macro="" textlink="">
      <xdr:nvSpPr>
        <xdr:cNvPr id="472" name="楕円 471"/>
        <xdr:cNvSpPr/>
      </xdr:nvSpPr>
      <xdr:spPr>
        <a:xfrm>
          <a:off x="152400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18079</xdr:rowOff>
    </xdr:from>
    <xdr:ext cx="762000" cy="259045"/>
    <xdr:sp macro="" textlink="">
      <xdr:nvSpPr>
        <xdr:cNvPr id="473" name="テキスト ボックス 472"/>
        <xdr:cNvSpPr txBox="1"/>
      </xdr:nvSpPr>
      <xdr:spPr>
        <a:xfrm>
          <a:off x="14909800" y="2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56585</xdr:rowOff>
    </xdr:from>
    <xdr:to>
      <xdr:col>68</xdr:col>
      <xdr:colOff>203200</xdr:colOff>
      <xdr:row>16</xdr:row>
      <xdr:rowOff>158185</xdr:rowOff>
    </xdr:to>
    <xdr:sp macro="" textlink="">
      <xdr:nvSpPr>
        <xdr:cNvPr id="474" name="楕円 473"/>
        <xdr:cNvSpPr/>
      </xdr:nvSpPr>
      <xdr:spPr>
        <a:xfrm>
          <a:off x="14351000" y="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168362</xdr:rowOff>
    </xdr:from>
    <xdr:ext cx="762000" cy="259045"/>
    <xdr:sp macro="" textlink="">
      <xdr:nvSpPr>
        <xdr:cNvPr id="475" name="テキスト ボックス 474"/>
        <xdr:cNvSpPr txBox="1"/>
      </xdr:nvSpPr>
      <xdr:spPr>
        <a:xfrm>
          <a:off x="14020800" y="25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5785</xdr:rowOff>
    </xdr:from>
    <xdr:to>
      <xdr:col>64</xdr:col>
      <xdr:colOff>152400</xdr:colOff>
      <xdr:row>17</xdr:row>
      <xdr:rowOff>107385</xdr:rowOff>
    </xdr:to>
    <xdr:sp macro="" textlink="">
      <xdr:nvSpPr>
        <xdr:cNvPr id="476" name="楕円 475"/>
        <xdr:cNvSpPr/>
      </xdr:nvSpPr>
      <xdr:spPr>
        <a:xfrm>
          <a:off x="13462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117562</xdr:rowOff>
    </xdr:from>
    <xdr:ext cx="762000" cy="259045"/>
    <xdr:sp macro="" textlink="">
      <xdr:nvSpPr>
        <xdr:cNvPr id="477" name="テキスト ボックス 476"/>
        <xdr:cNvSpPr txBox="1"/>
      </xdr:nvSpPr>
      <xdr:spPr>
        <a:xfrm>
          <a:off x="13131800" y="268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600,050
566,771
61.95
211,841,388
201,204,030
9,454,412
103,053,415
168,287,521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平成２９年度の経常収支比率については、時間外勤務手当や特殊勤務手当の削減、国に準じた給与構造の見直しによる年功的な給与上昇の抑制を実施したものの、人事院勧告による給料の引き上げも実施したことから、前年度より０．３ポイント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また、埼玉県平均と比較すると、３．０ポイント下回っている状況にある。今後も適正な給与水準となるよう必要に応じ見直しを行っていく。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27940</xdr:rowOff>
    </xdr:to>
    <xdr:cxnSp macro="">
      <xdr:nvCxnSpPr>
        <xdr:cNvPr id="69" name="直線コネクタ 68"/>
        <xdr:cNvCxnSpPr/>
      </xdr:nvCxnSpPr>
      <xdr:spPr>
        <a:xfrm>
          <a:off x="3098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111760</xdr:rowOff>
    </xdr:to>
    <xdr:cxnSp macro="">
      <xdr:nvCxnSpPr>
        <xdr:cNvPr id="72" name="直線コネクタ 71"/>
        <xdr:cNvCxnSpPr/>
      </xdr:nvCxnSpPr>
      <xdr:spPr>
        <a:xfrm flipV="1">
          <a:off x="2209800" y="620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111760</xdr:rowOff>
    </xdr:to>
    <xdr:cxnSp macro="">
      <xdr:nvCxnSpPr>
        <xdr:cNvPr id="75" name="直線コネクタ 74"/>
        <xdr:cNvCxnSpPr/>
      </xdr:nvCxnSpPr>
      <xdr:spPr>
        <a:xfrm>
          <a:off x="1320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ポイントの減と横ばい傾向である。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物件費が高水準にある理由は、第四次川口市行政改革大綱に基づき、民間委託を推進しているためである。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140607</xdr:rowOff>
    </xdr:from>
    <xdr:to>
      <xdr:col>82</xdr:col>
      <xdr:colOff>107950</xdr:colOff>
      <xdr:row>19</xdr:row>
      <xdr:rowOff>151493</xdr:rowOff>
    </xdr:to>
    <xdr:cxnSp macro="">
      <xdr:nvCxnSpPr>
        <xdr:cNvPr id="129" name="直線コネクタ 128"/>
        <xdr:cNvCxnSpPr/>
      </xdr:nvCxnSpPr>
      <xdr:spPr>
        <a:xfrm flipV="1">
          <a:off x="15671800" y="3398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19</xdr:row>
      <xdr:rowOff>151493</xdr:rowOff>
    </xdr:to>
    <xdr:cxnSp macro="">
      <xdr:nvCxnSpPr>
        <xdr:cNvPr id="132" name="直線コネクタ 131"/>
        <xdr:cNvCxnSpPr/>
      </xdr:nvCxnSpPr>
      <xdr:spPr>
        <a:xfrm>
          <a:off x="14782800" y="3354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19</xdr:row>
      <xdr:rowOff>129722</xdr:rowOff>
    </xdr:to>
    <xdr:cxnSp macro="">
      <xdr:nvCxnSpPr>
        <xdr:cNvPr id="135" name="直線コネクタ 134"/>
        <xdr:cNvCxnSpPr/>
      </xdr:nvCxnSpPr>
      <xdr:spPr>
        <a:xfrm flipV="1">
          <a:off x="13893800" y="3354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129722</xdr:rowOff>
    </xdr:to>
    <xdr:cxnSp macro="">
      <xdr:nvCxnSpPr>
        <xdr:cNvPr id="138" name="直線コネクタ 137"/>
        <xdr:cNvCxnSpPr/>
      </xdr:nvCxnSpPr>
      <xdr:spPr>
        <a:xfrm>
          <a:off x="13004800" y="3365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9"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4" name="楕円 153"/>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5" name="テキスト ボックス 154"/>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扶助費に係る経常収支比率は前年度と同数字であるものの、類似団体平均を依然として上回っている状況である。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今後も子ども・子育て関連経費や障害者自立支援関連経費の増が見込まれることから、上昇傾向が続くものと推測される。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0</xdr:rowOff>
    </xdr:to>
    <xdr:cxnSp macro="">
      <xdr:nvCxnSpPr>
        <xdr:cNvPr id="190" name="直線コネクタ 189"/>
        <xdr:cNvCxnSpPr/>
      </xdr:nvCxnSpPr>
      <xdr:spPr>
        <a:xfrm>
          <a:off x="3987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0</xdr:rowOff>
    </xdr:to>
    <xdr:cxnSp macro="">
      <xdr:nvCxnSpPr>
        <xdr:cNvPr id="193" name="直線コネクタ 192"/>
        <xdr:cNvCxnSpPr/>
      </xdr:nvCxnSpPr>
      <xdr:spPr>
        <a:xfrm>
          <a:off x="3098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95250</xdr:rowOff>
    </xdr:to>
    <xdr:cxnSp macro="">
      <xdr:nvCxnSpPr>
        <xdr:cNvPr id="196" name="直線コネクタ 195"/>
        <xdr:cNvCxnSpPr/>
      </xdr:nvCxnSpPr>
      <xdr:spPr>
        <a:xfrm>
          <a:off x="2209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31750</xdr:rowOff>
    </xdr:to>
    <xdr:cxnSp macro="">
      <xdr:nvCxnSpPr>
        <xdr:cNvPr id="199" name="直線コネクタ 198"/>
        <xdr:cNvCxnSpPr/>
      </xdr:nvCxnSpPr>
      <xdr:spPr>
        <a:xfrm>
          <a:off x="1320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7" name="楕円 216"/>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8" name="テキスト ボックス 217"/>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財政調整基金積立金が減額となったこと、国民健康保険の加入者が減少したことで国民健康保険特別会計への繰出金が減額となったことにより、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0</xdr:rowOff>
    </xdr:to>
    <xdr:cxnSp macro="">
      <xdr:nvCxnSpPr>
        <xdr:cNvPr id="251" name="直線コネクタ 250"/>
        <xdr:cNvCxnSpPr/>
      </xdr:nvCxnSpPr>
      <xdr:spPr>
        <a:xfrm flipV="1">
          <a:off x="15671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0</xdr:rowOff>
    </xdr:to>
    <xdr:cxnSp macro="">
      <xdr:nvCxnSpPr>
        <xdr:cNvPr id="254" name="直線コネクタ 253"/>
        <xdr:cNvCxnSpPr/>
      </xdr:nvCxnSpPr>
      <xdr:spPr>
        <a:xfrm>
          <a:off x="14782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158750</xdr:rowOff>
    </xdr:to>
    <xdr:cxnSp macro="">
      <xdr:nvCxnSpPr>
        <xdr:cNvPr id="257" name="直線コネクタ 256"/>
        <xdr:cNvCxnSpPr/>
      </xdr:nvCxnSpPr>
      <xdr:spPr>
        <a:xfrm>
          <a:off x="13893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60" name="直線コネクタ 259"/>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1"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2" name="楕円 271"/>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73" name="テキスト ボックス 272"/>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22877</xdr:rowOff>
    </xdr:from>
    <xdr:ext cx="762000" cy="259045"/>
    <xdr:sp macro="" textlink="">
      <xdr:nvSpPr>
        <xdr:cNvPr id="275" name="テキスト ボックス 274"/>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7" name="テキスト ボックス 276"/>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79" name="テキスト ボックス 278"/>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商品券発行支援事業補助金の増などにより補助費等自体は増額となたものの、補助費等に係る経常収支比率は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全国平均と埼玉県平均をともに下回っており、真に必要な補助金のみを支出していくよう引き続き努めていく。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33</xdr:row>
      <xdr:rowOff>152146</xdr:rowOff>
    </xdr:to>
    <xdr:cxnSp macro="">
      <xdr:nvCxnSpPr>
        <xdr:cNvPr id="310" name="直線コネクタ 309"/>
        <xdr:cNvCxnSpPr/>
      </xdr:nvCxnSpPr>
      <xdr:spPr>
        <a:xfrm flipV="1">
          <a:off x="15671800" y="57917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152146</xdr:rowOff>
    </xdr:to>
    <xdr:cxnSp macro="">
      <xdr:nvCxnSpPr>
        <xdr:cNvPr id="313" name="直線コネクタ 312"/>
        <xdr:cNvCxnSpPr/>
      </xdr:nvCxnSpPr>
      <xdr:spPr>
        <a:xfrm>
          <a:off x="14782800" y="5773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133858</xdr:rowOff>
    </xdr:to>
    <xdr:cxnSp macro="">
      <xdr:nvCxnSpPr>
        <xdr:cNvPr id="316" name="直線コネクタ 315"/>
        <xdr:cNvCxnSpPr/>
      </xdr:nvCxnSpPr>
      <xdr:spPr>
        <a:xfrm flipV="1">
          <a:off x="13893800" y="5773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133858</xdr:rowOff>
    </xdr:to>
    <xdr:cxnSp macro="">
      <xdr:nvCxnSpPr>
        <xdr:cNvPr id="319" name="直線コネクタ 318"/>
        <xdr:cNvCxnSpPr/>
      </xdr:nvCxnSpPr>
      <xdr:spPr>
        <a:xfrm>
          <a:off x="13004800" y="5773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9" name="楕円 328"/>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99585</xdr:rowOff>
    </xdr:from>
    <xdr:ext cx="762000" cy="259045"/>
    <xdr:sp macro="" textlink="">
      <xdr:nvSpPr>
        <xdr:cNvPr id="330" name="補助費等該当値テキスト"/>
        <xdr:cNvSpPr txBox="1"/>
      </xdr:nvSpPr>
      <xdr:spPr>
        <a:xfrm>
          <a:off x="16598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1" name="楕円 330"/>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2" name="テキスト ボックス 331"/>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3" name="楕円 332"/>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34" name="テキスト ボックス 333"/>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5" name="楕円 334"/>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6" name="テキスト ボックス 335"/>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7" name="楕円 336"/>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38" name="テキスト ボックス 337"/>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類似団体と全国平均を下回っているものの、県平均を上回っている。前年度と比較して改善していることから、今後も事業の取捨選択を行い、将来計画を見据えて地方債の発行額抑制に努めていく。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69850</xdr:rowOff>
    </xdr:to>
    <xdr:cxnSp macro="">
      <xdr:nvCxnSpPr>
        <xdr:cNvPr id="371" name="直線コネクタ 370"/>
        <xdr:cNvCxnSpPr/>
      </xdr:nvCxnSpPr>
      <xdr:spPr>
        <a:xfrm flipV="1">
          <a:off x="3987800" y="1323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107950</xdr:rowOff>
    </xdr:to>
    <xdr:cxnSp macro="">
      <xdr:nvCxnSpPr>
        <xdr:cNvPr id="374" name="直線コネクタ 373"/>
        <xdr:cNvCxnSpPr/>
      </xdr:nvCxnSpPr>
      <xdr:spPr>
        <a:xfrm flipV="1">
          <a:off x="3098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123189</xdr:rowOff>
    </xdr:to>
    <xdr:cxnSp macro="">
      <xdr:nvCxnSpPr>
        <xdr:cNvPr id="377" name="直線コネクタ 376"/>
        <xdr:cNvCxnSpPr/>
      </xdr:nvCxnSpPr>
      <xdr:spPr>
        <a:xfrm flipV="1">
          <a:off x="2209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123189</xdr:rowOff>
    </xdr:to>
    <xdr:cxnSp macro="">
      <xdr:nvCxnSpPr>
        <xdr:cNvPr id="380" name="直線コネクタ 379"/>
        <xdr:cNvCxnSpPr/>
      </xdr:nvCxnSpPr>
      <xdr:spPr>
        <a:xfrm>
          <a:off x="1320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0" name="楕円 389"/>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1"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3" name="テキスト ボックス 39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4" name="楕円 39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5" name="テキスト ボックス 394"/>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6" name="楕円 395"/>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97" name="テキスト ボックス 396"/>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8" name="楕円 397"/>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9" name="テキスト ボックス 398"/>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が全国平均及び埼玉県平均に比べて高くなっているのは、子ども・子育て関連経費や自立支援給付費等の扶助費の増加が主な要因である。扶助費については、高齢化や経済情勢変化など外部的な要因も大きいが、今後も適正化を進め、財政の健全化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また、物件費については、経費削減を目的として業務委託や指定管理者制度を実施しているが、効果の評価・検証を行い、さらなる適正化を進め、縮減に努める。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131572</xdr:rowOff>
    </xdr:to>
    <xdr:cxnSp macro="">
      <xdr:nvCxnSpPr>
        <xdr:cNvPr id="430" name="直線コネクタ 429"/>
        <xdr:cNvCxnSpPr/>
      </xdr:nvCxnSpPr>
      <xdr:spPr>
        <a:xfrm flipV="1">
          <a:off x="15671800" y="13500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131572</xdr:rowOff>
    </xdr:to>
    <xdr:cxnSp macro="">
      <xdr:nvCxnSpPr>
        <xdr:cNvPr id="433" name="直線コネクタ 432"/>
        <xdr:cNvCxnSpPr/>
      </xdr:nvCxnSpPr>
      <xdr:spPr>
        <a:xfrm>
          <a:off x="14782800" y="13431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94996</xdr:rowOff>
    </xdr:to>
    <xdr:cxnSp macro="">
      <xdr:nvCxnSpPr>
        <xdr:cNvPr id="436" name="直線コネクタ 435"/>
        <xdr:cNvCxnSpPr/>
      </xdr:nvCxnSpPr>
      <xdr:spPr>
        <a:xfrm flipV="1">
          <a:off x="13893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94996</xdr:rowOff>
    </xdr:to>
    <xdr:cxnSp macro="">
      <xdr:nvCxnSpPr>
        <xdr:cNvPr id="439" name="直線コネクタ 438"/>
        <xdr:cNvCxnSpPr/>
      </xdr:nvCxnSpPr>
      <xdr:spPr>
        <a:xfrm>
          <a:off x="13004800" y="134086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9" name="楕円 448"/>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0"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1" name="楕円 450"/>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2" name="テキスト ボックス 451"/>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3" name="楕円 452"/>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4" name="テキスト ボックス 453"/>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5" name="楕円 454"/>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6" name="テキスト ボックス 455"/>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7" name="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38151</xdr:rowOff>
    </xdr:from>
    <xdr:to>
      <xdr:col>29</xdr:col>
      <xdr:colOff>127000</xdr:colOff>
      <xdr:row>20</xdr:row>
      <xdr:rowOff>112027</xdr:rowOff>
    </xdr:to>
    <xdr:cxnSp macro="">
      <xdr:nvCxnSpPr>
        <xdr:cNvPr id="50" name="直線コネクタ 49"/>
        <xdr:cNvCxnSpPr/>
      </xdr:nvCxnSpPr>
      <xdr:spPr bwMode="auto">
        <a:xfrm flipV="1">
          <a:off x="5003800" y="3514776"/>
          <a:ext cx="647700" cy="7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101626</xdr:rowOff>
    </xdr:from>
    <xdr:to>
      <xdr:col>26</xdr:col>
      <xdr:colOff>50800</xdr:colOff>
      <xdr:row>20</xdr:row>
      <xdr:rowOff>112027</xdr:rowOff>
    </xdr:to>
    <xdr:cxnSp macro="">
      <xdr:nvCxnSpPr>
        <xdr:cNvPr id="53" name="直線コネクタ 52"/>
        <xdr:cNvCxnSpPr/>
      </xdr:nvCxnSpPr>
      <xdr:spPr bwMode="auto">
        <a:xfrm>
          <a:off x="4305300" y="3578251"/>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101626</xdr:rowOff>
    </xdr:from>
    <xdr:to>
      <xdr:col>22</xdr:col>
      <xdr:colOff>114300</xdr:colOff>
      <xdr:row>20</xdr:row>
      <xdr:rowOff>108293</xdr:rowOff>
    </xdr:to>
    <xdr:cxnSp macro="">
      <xdr:nvCxnSpPr>
        <xdr:cNvPr id="56" name="直線コネクタ 55"/>
        <xdr:cNvCxnSpPr/>
      </xdr:nvCxnSpPr>
      <xdr:spPr bwMode="auto">
        <a:xfrm flipV="1">
          <a:off x="3606800" y="3578251"/>
          <a:ext cx="698500" cy="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108293</xdr:rowOff>
    </xdr:from>
    <xdr:to>
      <xdr:col>18</xdr:col>
      <xdr:colOff>177800</xdr:colOff>
      <xdr:row>20</xdr:row>
      <xdr:rowOff>170701</xdr:rowOff>
    </xdr:to>
    <xdr:cxnSp macro="">
      <xdr:nvCxnSpPr>
        <xdr:cNvPr id="59" name="直線コネクタ 58"/>
        <xdr:cNvCxnSpPr/>
      </xdr:nvCxnSpPr>
      <xdr:spPr bwMode="auto">
        <a:xfrm flipV="1">
          <a:off x="2908300" y="3584918"/>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158801</xdr:rowOff>
    </xdr:from>
    <xdr:to>
      <xdr:col>29</xdr:col>
      <xdr:colOff>177800</xdr:colOff>
      <xdr:row>20</xdr:row>
      <xdr:rowOff>88951</xdr:rowOff>
    </xdr:to>
    <xdr:sp macro="" textlink="">
      <xdr:nvSpPr>
        <xdr:cNvPr id="69" name="楕円 68"/>
        <xdr:cNvSpPr/>
      </xdr:nvSpPr>
      <xdr:spPr bwMode="auto">
        <a:xfrm>
          <a:off x="5600700" y="346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130878</xdr:rowOff>
    </xdr:from>
    <xdr:ext cx="762000" cy="259045"/>
    <xdr:sp macro="" textlink="">
      <xdr:nvSpPr>
        <xdr:cNvPr id="70" name="人口1人当たり決算額の推移該当値テキスト130"/>
        <xdr:cNvSpPr txBox="1"/>
      </xdr:nvSpPr>
      <xdr:spPr>
        <a:xfrm>
          <a:off x="5740400" y="34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61227</xdr:rowOff>
    </xdr:from>
    <xdr:to>
      <xdr:col>26</xdr:col>
      <xdr:colOff>101600</xdr:colOff>
      <xdr:row>20</xdr:row>
      <xdr:rowOff>162827</xdr:rowOff>
    </xdr:to>
    <xdr:sp macro="" textlink="">
      <xdr:nvSpPr>
        <xdr:cNvPr id="71" name="楕円 70"/>
        <xdr:cNvSpPr/>
      </xdr:nvSpPr>
      <xdr:spPr bwMode="auto">
        <a:xfrm>
          <a:off x="4953000" y="353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147604</xdr:rowOff>
    </xdr:from>
    <xdr:ext cx="736600" cy="259045"/>
    <xdr:sp macro="" textlink="">
      <xdr:nvSpPr>
        <xdr:cNvPr id="72" name="テキスト ボックス 71"/>
        <xdr:cNvSpPr txBox="1"/>
      </xdr:nvSpPr>
      <xdr:spPr>
        <a:xfrm>
          <a:off x="4622800" y="362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50826</xdr:rowOff>
    </xdr:from>
    <xdr:to>
      <xdr:col>22</xdr:col>
      <xdr:colOff>165100</xdr:colOff>
      <xdr:row>20</xdr:row>
      <xdr:rowOff>152426</xdr:rowOff>
    </xdr:to>
    <xdr:sp macro="" textlink="">
      <xdr:nvSpPr>
        <xdr:cNvPr id="73" name="楕円 72"/>
        <xdr:cNvSpPr/>
      </xdr:nvSpPr>
      <xdr:spPr bwMode="auto">
        <a:xfrm>
          <a:off x="4254500" y="35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137203</xdr:rowOff>
    </xdr:from>
    <xdr:ext cx="762000" cy="259045"/>
    <xdr:sp macro="" textlink="">
      <xdr:nvSpPr>
        <xdr:cNvPr id="74" name="テキスト ボックス 73"/>
        <xdr:cNvSpPr txBox="1"/>
      </xdr:nvSpPr>
      <xdr:spPr>
        <a:xfrm>
          <a:off x="3924300" y="36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57493</xdr:rowOff>
    </xdr:from>
    <xdr:to>
      <xdr:col>19</xdr:col>
      <xdr:colOff>38100</xdr:colOff>
      <xdr:row>20</xdr:row>
      <xdr:rowOff>159093</xdr:rowOff>
    </xdr:to>
    <xdr:sp macro="" textlink="">
      <xdr:nvSpPr>
        <xdr:cNvPr id="75" name="楕円 74"/>
        <xdr:cNvSpPr/>
      </xdr:nvSpPr>
      <xdr:spPr bwMode="auto">
        <a:xfrm>
          <a:off x="3556000" y="353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143870</xdr:rowOff>
    </xdr:from>
    <xdr:ext cx="762000" cy="259045"/>
    <xdr:sp macro="" textlink="">
      <xdr:nvSpPr>
        <xdr:cNvPr id="76" name="テキスト ボックス 75"/>
        <xdr:cNvSpPr txBox="1"/>
      </xdr:nvSpPr>
      <xdr:spPr>
        <a:xfrm>
          <a:off x="3225800" y="36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119901</xdr:rowOff>
    </xdr:from>
    <xdr:to>
      <xdr:col>15</xdr:col>
      <xdr:colOff>101600</xdr:colOff>
      <xdr:row>21</xdr:row>
      <xdr:rowOff>50051</xdr:rowOff>
    </xdr:to>
    <xdr:sp macro="" textlink="">
      <xdr:nvSpPr>
        <xdr:cNvPr id="77" name="楕円 76"/>
        <xdr:cNvSpPr/>
      </xdr:nvSpPr>
      <xdr:spPr bwMode="auto">
        <a:xfrm>
          <a:off x="2857500" y="359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34828</xdr:rowOff>
    </xdr:from>
    <xdr:ext cx="762000" cy="259045"/>
    <xdr:sp macro="" textlink="">
      <xdr:nvSpPr>
        <xdr:cNvPr id="78" name="テキスト ボックス 77"/>
        <xdr:cNvSpPr txBox="1"/>
      </xdr:nvSpPr>
      <xdr:spPr>
        <a:xfrm>
          <a:off x="2527300" y="36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196076</xdr:rowOff>
    </xdr:from>
    <xdr:to>
      <xdr:col>29</xdr:col>
      <xdr:colOff>127000</xdr:colOff>
      <xdr:row>35</xdr:row>
      <xdr:rowOff>301041</xdr:rowOff>
    </xdr:to>
    <xdr:cxnSp macro="">
      <xdr:nvCxnSpPr>
        <xdr:cNvPr id="111" name="直線コネクタ 110"/>
        <xdr:cNvCxnSpPr/>
      </xdr:nvCxnSpPr>
      <xdr:spPr bwMode="auto">
        <a:xfrm flipV="1">
          <a:off x="5003800" y="6806426"/>
          <a:ext cx="647700" cy="10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180853</xdr:rowOff>
    </xdr:from>
    <xdr:ext cx="762000" cy="259045"/>
    <xdr:sp macro="" textlink="">
      <xdr:nvSpPr>
        <xdr:cNvPr id="112" name="人口1人当たり決算額の推移平均値テキスト445"/>
        <xdr:cNvSpPr txBox="1"/>
      </xdr:nvSpPr>
      <xdr:spPr>
        <a:xfrm>
          <a:off x="5740400" y="6791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293497</xdr:rowOff>
    </xdr:from>
    <xdr:to>
      <xdr:col>26</xdr:col>
      <xdr:colOff>50800</xdr:colOff>
      <xdr:row>35</xdr:row>
      <xdr:rowOff>301041</xdr:rowOff>
    </xdr:to>
    <xdr:cxnSp macro="">
      <xdr:nvCxnSpPr>
        <xdr:cNvPr id="114" name="直線コネクタ 113"/>
        <xdr:cNvCxnSpPr/>
      </xdr:nvCxnSpPr>
      <xdr:spPr bwMode="auto">
        <a:xfrm>
          <a:off x="4305300" y="6903847"/>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243548</xdr:rowOff>
    </xdr:from>
    <xdr:to>
      <xdr:col>22</xdr:col>
      <xdr:colOff>114300</xdr:colOff>
      <xdr:row>35</xdr:row>
      <xdr:rowOff>293497</xdr:rowOff>
    </xdr:to>
    <xdr:cxnSp macro="">
      <xdr:nvCxnSpPr>
        <xdr:cNvPr id="117" name="直線コネクタ 116"/>
        <xdr:cNvCxnSpPr/>
      </xdr:nvCxnSpPr>
      <xdr:spPr bwMode="auto">
        <a:xfrm>
          <a:off x="3606800" y="6853898"/>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21158</xdr:rowOff>
    </xdr:from>
    <xdr:to>
      <xdr:col>18</xdr:col>
      <xdr:colOff>177800</xdr:colOff>
      <xdr:row>35</xdr:row>
      <xdr:rowOff>243548</xdr:rowOff>
    </xdr:to>
    <xdr:cxnSp macro="">
      <xdr:nvCxnSpPr>
        <xdr:cNvPr id="120" name="直線コネクタ 119"/>
        <xdr:cNvCxnSpPr/>
      </xdr:nvCxnSpPr>
      <xdr:spPr bwMode="auto">
        <a:xfrm>
          <a:off x="2908300" y="6631508"/>
          <a:ext cx="698500" cy="22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145276</xdr:rowOff>
    </xdr:from>
    <xdr:to>
      <xdr:col>29</xdr:col>
      <xdr:colOff>177800</xdr:colOff>
      <xdr:row>35</xdr:row>
      <xdr:rowOff>246876</xdr:rowOff>
    </xdr:to>
    <xdr:sp macro="" textlink="">
      <xdr:nvSpPr>
        <xdr:cNvPr id="130" name="楕円 129"/>
        <xdr:cNvSpPr/>
      </xdr:nvSpPr>
      <xdr:spPr bwMode="auto">
        <a:xfrm>
          <a:off x="5600700" y="675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333253</xdr:rowOff>
    </xdr:from>
    <xdr:ext cx="762000" cy="259045"/>
    <xdr:sp macro="" textlink="">
      <xdr:nvSpPr>
        <xdr:cNvPr id="131" name="人口1人当たり決算額の推移該当値テキスト445"/>
        <xdr:cNvSpPr txBox="1"/>
      </xdr:nvSpPr>
      <xdr:spPr>
        <a:xfrm>
          <a:off x="5740400" y="660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250241</xdr:rowOff>
    </xdr:from>
    <xdr:to>
      <xdr:col>26</xdr:col>
      <xdr:colOff>101600</xdr:colOff>
      <xdr:row>36</xdr:row>
      <xdr:rowOff>8941</xdr:rowOff>
    </xdr:to>
    <xdr:sp macro="" textlink="">
      <xdr:nvSpPr>
        <xdr:cNvPr id="132" name="楕円 131"/>
        <xdr:cNvSpPr/>
      </xdr:nvSpPr>
      <xdr:spPr bwMode="auto">
        <a:xfrm>
          <a:off x="49530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336618</xdr:rowOff>
    </xdr:from>
    <xdr:ext cx="736600" cy="259045"/>
    <xdr:sp macro="" textlink="">
      <xdr:nvSpPr>
        <xdr:cNvPr id="133" name="テキスト ボックス 132"/>
        <xdr:cNvSpPr txBox="1"/>
      </xdr:nvSpPr>
      <xdr:spPr>
        <a:xfrm>
          <a:off x="4622800" y="6946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242697</xdr:rowOff>
    </xdr:from>
    <xdr:to>
      <xdr:col>22</xdr:col>
      <xdr:colOff>165100</xdr:colOff>
      <xdr:row>36</xdr:row>
      <xdr:rowOff>1397</xdr:rowOff>
    </xdr:to>
    <xdr:sp macro="" textlink="">
      <xdr:nvSpPr>
        <xdr:cNvPr id="134" name="楕円 133"/>
        <xdr:cNvSpPr/>
      </xdr:nvSpPr>
      <xdr:spPr bwMode="auto">
        <a:xfrm>
          <a:off x="4254500" y="68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35" name="テキスト ボックス 134"/>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192748</xdr:rowOff>
    </xdr:from>
    <xdr:to>
      <xdr:col>19</xdr:col>
      <xdr:colOff>38100</xdr:colOff>
      <xdr:row>35</xdr:row>
      <xdr:rowOff>294348</xdr:rowOff>
    </xdr:to>
    <xdr:sp macro="" textlink="">
      <xdr:nvSpPr>
        <xdr:cNvPr id="136" name="楕円 135"/>
        <xdr:cNvSpPr/>
      </xdr:nvSpPr>
      <xdr:spPr bwMode="auto">
        <a:xfrm>
          <a:off x="3556000" y="680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279125</xdr:rowOff>
    </xdr:from>
    <xdr:ext cx="762000" cy="259045"/>
    <xdr:sp macro="" textlink="">
      <xdr:nvSpPr>
        <xdr:cNvPr id="137" name="テキスト ボックス 136"/>
        <xdr:cNvSpPr txBox="1"/>
      </xdr:nvSpPr>
      <xdr:spPr>
        <a:xfrm>
          <a:off x="3225800" y="688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313258</xdr:rowOff>
    </xdr:from>
    <xdr:to>
      <xdr:col>15</xdr:col>
      <xdr:colOff>101600</xdr:colOff>
      <xdr:row>35</xdr:row>
      <xdr:rowOff>71958</xdr:rowOff>
    </xdr:to>
    <xdr:sp macro="" textlink="">
      <xdr:nvSpPr>
        <xdr:cNvPr id="138" name="楕円 137"/>
        <xdr:cNvSpPr/>
      </xdr:nvSpPr>
      <xdr:spPr bwMode="auto">
        <a:xfrm>
          <a:off x="2857500" y="658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82135</xdr:rowOff>
    </xdr:from>
    <xdr:ext cx="762000" cy="259045"/>
    <xdr:sp macro="" textlink="">
      <xdr:nvSpPr>
        <xdr:cNvPr id="139" name="テキスト ボックス 138"/>
        <xdr:cNvSpPr txBox="1"/>
      </xdr:nvSpPr>
      <xdr:spPr>
        <a:xfrm>
          <a:off x="2527300" y="634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600,050
566,771
61.95
211,841,388
201,204,030
9,454,412
103,053,415
168,287,521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39985</xdr:rowOff>
    </xdr:from>
    <xdr:to>
      <xdr:col>24</xdr:col>
      <xdr:colOff>63500</xdr:colOff>
      <xdr:row>35</xdr:row>
      <xdr:rowOff>56581</xdr:rowOff>
    </xdr:to>
    <xdr:cxnSp macro="">
      <xdr:nvCxnSpPr>
        <xdr:cNvPr id="59" name="直線コネクタ 58"/>
        <xdr:cNvCxnSpPr/>
      </xdr:nvCxnSpPr>
      <xdr:spPr>
        <a:xfrm flipV="1">
          <a:off x="3797300" y="6040735"/>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35801</xdr:rowOff>
    </xdr:from>
    <xdr:to>
      <xdr:col>19</xdr:col>
      <xdr:colOff>177800</xdr:colOff>
      <xdr:row>35</xdr:row>
      <xdr:rowOff>56581</xdr:rowOff>
    </xdr:to>
    <xdr:cxnSp macro="">
      <xdr:nvCxnSpPr>
        <xdr:cNvPr id="62" name="直線コネクタ 61"/>
        <xdr:cNvCxnSpPr/>
      </xdr:nvCxnSpPr>
      <xdr:spPr>
        <a:xfrm>
          <a:off x="2908300" y="6036551"/>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22840</xdr:rowOff>
    </xdr:from>
    <xdr:to>
      <xdr:col>15</xdr:col>
      <xdr:colOff>50800</xdr:colOff>
      <xdr:row>35</xdr:row>
      <xdr:rowOff>35801</xdr:rowOff>
    </xdr:to>
    <xdr:cxnSp macro="">
      <xdr:nvCxnSpPr>
        <xdr:cNvPr id="65" name="直線コネクタ 64"/>
        <xdr:cNvCxnSpPr/>
      </xdr:nvCxnSpPr>
      <xdr:spPr>
        <a:xfrm>
          <a:off x="2019300" y="6023590"/>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22840</xdr:rowOff>
    </xdr:from>
    <xdr:to>
      <xdr:col>10</xdr:col>
      <xdr:colOff>114300</xdr:colOff>
      <xdr:row>35</xdr:row>
      <xdr:rowOff>41996</xdr:rowOff>
    </xdr:to>
    <xdr:cxnSp macro="">
      <xdr:nvCxnSpPr>
        <xdr:cNvPr id="68" name="直線コネクタ 67"/>
        <xdr:cNvCxnSpPr/>
      </xdr:nvCxnSpPr>
      <xdr:spPr>
        <a:xfrm flipV="1">
          <a:off x="1130300" y="6023590"/>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160635</xdr:rowOff>
    </xdr:from>
    <xdr:to>
      <xdr:col>24</xdr:col>
      <xdr:colOff>114300</xdr:colOff>
      <xdr:row>35</xdr:row>
      <xdr:rowOff>90785</xdr:rowOff>
    </xdr:to>
    <xdr:sp macro="" textlink="">
      <xdr:nvSpPr>
        <xdr:cNvPr id="78" name="楕円 77"/>
        <xdr:cNvSpPr/>
      </xdr:nvSpPr>
      <xdr:spPr>
        <a:xfrm>
          <a:off x="4584700" y="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139062</xdr:rowOff>
    </xdr:from>
    <xdr:ext cx="534377" cy="259045"/>
    <xdr:sp macro="" textlink="">
      <xdr:nvSpPr>
        <xdr:cNvPr id="79" name="人件費該当値テキスト"/>
        <xdr:cNvSpPr txBox="1"/>
      </xdr:nvSpPr>
      <xdr:spPr>
        <a:xfrm>
          <a:off x="4686300" y="59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5781</xdr:rowOff>
    </xdr:from>
    <xdr:to>
      <xdr:col>20</xdr:col>
      <xdr:colOff>38100</xdr:colOff>
      <xdr:row>35</xdr:row>
      <xdr:rowOff>107381</xdr:rowOff>
    </xdr:to>
    <xdr:sp macro="" textlink="">
      <xdr:nvSpPr>
        <xdr:cNvPr id="80" name="楕円 79"/>
        <xdr:cNvSpPr/>
      </xdr:nvSpPr>
      <xdr:spPr>
        <a:xfrm>
          <a:off x="3746500" y="60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98508</xdr:rowOff>
    </xdr:from>
    <xdr:ext cx="534377" cy="259045"/>
    <xdr:sp macro="" textlink="">
      <xdr:nvSpPr>
        <xdr:cNvPr id="81" name="テキスト ボックス 80"/>
        <xdr:cNvSpPr txBox="1"/>
      </xdr:nvSpPr>
      <xdr:spPr>
        <a:xfrm>
          <a:off x="3530111" y="60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156451</xdr:rowOff>
    </xdr:from>
    <xdr:to>
      <xdr:col>15</xdr:col>
      <xdr:colOff>101600</xdr:colOff>
      <xdr:row>35</xdr:row>
      <xdr:rowOff>86601</xdr:rowOff>
    </xdr:to>
    <xdr:sp macro="" textlink="">
      <xdr:nvSpPr>
        <xdr:cNvPr id="82" name="楕円 81"/>
        <xdr:cNvSpPr/>
      </xdr:nvSpPr>
      <xdr:spPr>
        <a:xfrm>
          <a:off x="2857500" y="5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77728</xdr:rowOff>
    </xdr:from>
    <xdr:ext cx="534377" cy="259045"/>
    <xdr:sp macro="" textlink="">
      <xdr:nvSpPr>
        <xdr:cNvPr id="83" name="テキスト ボックス 82"/>
        <xdr:cNvSpPr txBox="1"/>
      </xdr:nvSpPr>
      <xdr:spPr>
        <a:xfrm>
          <a:off x="2641111" y="60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143490</xdr:rowOff>
    </xdr:from>
    <xdr:to>
      <xdr:col>10</xdr:col>
      <xdr:colOff>165100</xdr:colOff>
      <xdr:row>35</xdr:row>
      <xdr:rowOff>73640</xdr:rowOff>
    </xdr:to>
    <xdr:sp macro="" textlink="">
      <xdr:nvSpPr>
        <xdr:cNvPr id="84" name="楕円 83"/>
        <xdr:cNvSpPr/>
      </xdr:nvSpPr>
      <xdr:spPr>
        <a:xfrm>
          <a:off x="1968500" y="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64767</xdr:rowOff>
    </xdr:from>
    <xdr:ext cx="534377" cy="259045"/>
    <xdr:sp macro="" textlink="">
      <xdr:nvSpPr>
        <xdr:cNvPr id="85" name="テキスト ボックス 84"/>
        <xdr:cNvSpPr txBox="1"/>
      </xdr:nvSpPr>
      <xdr:spPr>
        <a:xfrm>
          <a:off x="1752111" y="6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162646</xdr:rowOff>
    </xdr:from>
    <xdr:to>
      <xdr:col>6</xdr:col>
      <xdr:colOff>38100</xdr:colOff>
      <xdr:row>35</xdr:row>
      <xdr:rowOff>92796</xdr:rowOff>
    </xdr:to>
    <xdr:sp macro="" textlink="">
      <xdr:nvSpPr>
        <xdr:cNvPr id="86" name="楕円 85"/>
        <xdr:cNvSpPr/>
      </xdr:nvSpPr>
      <xdr:spPr>
        <a:xfrm>
          <a:off x="1079500" y="59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83923</xdr:rowOff>
    </xdr:from>
    <xdr:ext cx="534377" cy="259045"/>
    <xdr:sp macro="" textlink="">
      <xdr:nvSpPr>
        <xdr:cNvPr id="87" name="テキスト ボックス 86"/>
        <xdr:cNvSpPr txBox="1"/>
      </xdr:nvSpPr>
      <xdr:spPr>
        <a:xfrm>
          <a:off x="863111" y="60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156388</xdr:rowOff>
    </xdr:from>
    <xdr:to>
      <xdr:col>24</xdr:col>
      <xdr:colOff>63500</xdr:colOff>
      <xdr:row>55</xdr:row>
      <xdr:rowOff>13246</xdr:rowOff>
    </xdr:to>
    <xdr:cxnSp macro="">
      <xdr:nvCxnSpPr>
        <xdr:cNvPr id="117" name="直線コネクタ 116"/>
        <xdr:cNvCxnSpPr/>
      </xdr:nvCxnSpPr>
      <xdr:spPr>
        <a:xfrm flipV="1">
          <a:off x="3797300" y="9414688"/>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13246</xdr:rowOff>
    </xdr:from>
    <xdr:to>
      <xdr:col>19</xdr:col>
      <xdr:colOff>177800</xdr:colOff>
      <xdr:row>55</xdr:row>
      <xdr:rowOff>32068</xdr:rowOff>
    </xdr:to>
    <xdr:cxnSp macro="">
      <xdr:nvCxnSpPr>
        <xdr:cNvPr id="120" name="直線コネクタ 119"/>
        <xdr:cNvCxnSpPr/>
      </xdr:nvCxnSpPr>
      <xdr:spPr>
        <a:xfrm flipV="1">
          <a:off x="2908300" y="944299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32068</xdr:rowOff>
    </xdr:from>
    <xdr:to>
      <xdr:col>15</xdr:col>
      <xdr:colOff>50800</xdr:colOff>
      <xdr:row>55</xdr:row>
      <xdr:rowOff>45631</xdr:rowOff>
    </xdr:to>
    <xdr:cxnSp macro="">
      <xdr:nvCxnSpPr>
        <xdr:cNvPr id="123" name="直線コネクタ 122"/>
        <xdr:cNvCxnSpPr/>
      </xdr:nvCxnSpPr>
      <xdr:spPr>
        <a:xfrm flipV="1">
          <a:off x="2019300" y="9461818"/>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45631</xdr:rowOff>
    </xdr:from>
    <xdr:to>
      <xdr:col>10</xdr:col>
      <xdr:colOff>114300</xdr:colOff>
      <xdr:row>55</xdr:row>
      <xdr:rowOff>105601</xdr:rowOff>
    </xdr:to>
    <xdr:cxnSp macro="">
      <xdr:nvCxnSpPr>
        <xdr:cNvPr id="126" name="直線コネクタ 125"/>
        <xdr:cNvCxnSpPr/>
      </xdr:nvCxnSpPr>
      <xdr:spPr>
        <a:xfrm flipV="1">
          <a:off x="1130300" y="9475381"/>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105588</xdr:rowOff>
    </xdr:from>
    <xdr:to>
      <xdr:col>24</xdr:col>
      <xdr:colOff>114300</xdr:colOff>
      <xdr:row>55</xdr:row>
      <xdr:rowOff>35738</xdr:rowOff>
    </xdr:to>
    <xdr:sp macro="" textlink="">
      <xdr:nvSpPr>
        <xdr:cNvPr id="136" name="楕円 135"/>
        <xdr:cNvSpPr/>
      </xdr:nvSpPr>
      <xdr:spPr>
        <a:xfrm>
          <a:off x="4584700" y="93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128465</xdr:rowOff>
    </xdr:from>
    <xdr:ext cx="534377" cy="259045"/>
    <xdr:sp macro="" textlink="">
      <xdr:nvSpPr>
        <xdr:cNvPr id="137" name="物件費該当値テキスト"/>
        <xdr:cNvSpPr txBox="1"/>
      </xdr:nvSpPr>
      <xdr:spPr>
        <a:xfrm>
          <a:off x="4686300" y="92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133896</xdr:rowOff>
    </xdr:from>
    <xdr:to>
      <xdr:col>20</xdr:col>
      <xdr:colOff>38100</xdr:colOff>
      <xdr:row>55</xdr:row>
      <xdr:rowOff>64046</xdr:rowOff>
    </xdr:to>
    <xdr:sp macro="" textlink="">
      <xdr:nvSpPr>
        <xdr:cNvPr id="138" name="楕円 137"/>
        <xdr:cNvSpPr/>
      </xdr:nvSpPr>
      <xdr:spPr>
        <a:xfrm>
          <a:off x="3746500" y="93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39" name="テキスト ボックス 138"/>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152718</xdr:rowOff>
    </xdr:from>
    <xdr:to>
      <xdr:col>15</xdr:col>
      <xdr:colOff>101600</xdr:colOff>
      <xdr:row>55</xdr:row>
      <xdr:rowOff>82868</xdr:rowOff>
    </xdr:to>
    <xdr:sp macro="" textlink="">
      <xdr:nvSpPr>
        <xdr:cNvPr id="140" name="楕円 139"/>
        <xdr:cNvSpPr/>
      </xdr:nvSpPr>
      <xdr:spPr>
        <a:xfrm>
          <a:off x="2857500" y="94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99395</xdr:rowOff>
    </xdr:from>
    <xdr:ext cx="534377" cy="259045"/>
    <xdr:sp macro="" textlink="">
      <xdr:nvSpPr>
        <xdr:cNvPr id="141" name="テキスト ボックス 140"/>
        <xdr:cNvSpPr txBox="1"/>
      </xdr:nvSpPr>
      <xdr:spPr>
        <a:xfrm>
          <a:off x="2641111" y="91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166281</xdr:rowOff>
    </xdr:from>
    <xdr:to>
      <xdr:col>10</xdr:col>
      <xdr:colOff>165100</xdr:colOff>
      <xdr:row>55</xdr:row>
      <xdr:rowOff>96431</xdr:rowOff>
    </xdr:to>
    <xdr:sp macro="" textlink="">
      <xdr:nvSpPr>
        <xdr:cNvPr id="142" name="楕円 141"/>
        <xdr:cNvSpPr/>
      </xdr:nvSpPr>
      <xdr:spPr>
        <a:xfrm>
          <a:off x="1968500" y="9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112958</xdr:rowOff>
    </xdr:from>
    <xdr:ext cx="534377" cy="259045"/>
    <xdr:sp macro="" textlink="">
      <xdr:nvSpPr>
        <xdr:cNvPr id="143" name="テキスト ボックス 142"/>
        <xdr:cNvSpPr txBox="1"/>
      </xdr:nvSpPr>
      <xdr:spPr>
        <a:xfrm>
          <a:off x="1752111" y="9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54801</xdr:rowOff>
    </xdr:from>
    <xdr:to>
      <xdr:col>6</xdr:col>
      <xdr:colOff>38100</xdr:colOff>
      <xdr:row>55</xdr:row>
      <xdr:rowOff>156401</xdr:rowOff>
    </xdr:to>
    <xdr:sp macro="" textlink="">
      <xdr:nvSpPr>
        <xdr:cNvPr id="144" name="楕円 143"/>
        <xdr:cNvSpPr/>
      </xdr:nvSpPr>
      <xdr:spPr>
        <a:xfrm>
          <a:off x="1079500" y="9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xdr:rowOff>
    </xdr:from>
    <xdr:ext cx="534377" cy="259045"/>
    <xdr:sp macro="" textlink="">
      <xdr:nvSpPr>
        <xdr:cNvPr id="145" name="テキスト ボックス 144"/>
        <xdr:cNvSpPr txBox="1"/>
      </xdr:nvSpPr>
      <xdr:spPr>
        <a:xfrm>
          <a:off x="863111" y="92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63850</xdr:rowOff>
    </xdr:from>
    <xdr:to>
      <xdr:col>24</xdr:col>
      <xdr:colOff>63500</xdr:colOff>
      <xdr:row>77</xdr:row>
      <xdr:rowOff>70296</xdr:rowOff>
    </xdr:to>
    <xdr:cxnSp macro="">
      <xdr:nvCxnSpPr>
        <xdr:cNvPr id="172" name="直線コネクタ 171"/>
        <xdr:cNvCxnSpPr/>
      </xdr:nvCxnSpPr>
      <xdr:spPr>
        <a:xfrm>
          <a:off x="3797300" y="13265500"/>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63850</xdr:rowOff>
    </xdr:from>
    <xdr:to>
      <xdr:col>19</xdr:col>
      <xdr:colOff>177800</xdr:colOff>
      <xdr:row>77</xdr:row>
      <xdr:rowOff>102667</xdr:rowOff>
    </xdr:to>
    <xdr:cxnSp macro="">
      <xdr:nvCxnSpPr>
        <xdr:cNvPr id="175" name="直線コネクタ 174"/>
        <xdr:cNvCxnSpPr/>
      </xdr:nvCxnSpPr>
      <xdr:spPr>
        <a:xfrm flipV="1">
          <a:off x="2908300" y="13265500"/>
          <a:ext cx="8890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102667</xdr:rowOff>
    </xdr:from>
    <xdr:to>
      <xdr:col>15</xdr:col>
      <xdr:colOff>50800</xdr:colOff>
      <xdr:row>77</xdr:row>
      <xdr:rowOff>130510</xdr:rowOff>
    </xdr:to>
    <xdr:cxnSp macro="">
      <xdr:nvCxnSpPr>
        <xdr:cNvPr id="178" name="直線コネクタ 177"/>
        <xdr:cNvCxnSpPr/>
      </xdr:nvCxnSpPr>
      <xdr:spPr>
        <a:xfrm flipV="1">
          <a:off x="2019300" y="1330431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130510</xdr:rowOff>
    </xdr:from>
    <xdr:to>
      <xdr:col>10</xdr:col>
      <xdr:colOff>114300</xdr:colOff>
      <xdr:row>77</xdr:row>
      <xdr:rowOff>131516</xdr:rowOff>
    </xdr:to>
    <xdr:cxnSp macro="">
      <xdr:nvCxnSpPr>
        <xdr:cNvPr id="181" name="直線コネクタ 180"/>
        <xdr:cNvCxnSpPr/>
      </xdr:nvCxnSpPr>
      <xdr:spPr>
        <a:xfrm flipV="1">
          <a:off x="1130300" y="1333216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19496</xdr:rowOff>
    </xdr:from>
    <xdr:to>
      <xdr:col>24</xdr:col>
      <xdr:colOff>114300</xdr:colOff>
      <xdr:row>77</xdr:row>
      <xdr:rowOff>121096</xdr:rowOff>
    </xdr:to>
    <xdr:sp macro="" textlink="">
      <xdr:nvSpPr>
        <xdr:cNvPr id="191" name="楕円 190"/>
        <xdr:cNvSpPr/>
      </xdr:nvSpPr>
      <xdr:spPr>
        <a:xfrm>
          <a:off x="4584700" y="132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42373</xdr:rowOff>
    </xdr:from>
    <xdr:ext cx="469744" cy="259045"/>
    <xdr:sp macro="" textlink="">
      <xdr:nvSpPr>
        <xdr:cNvPr id="192" name="維持補修費該当値テキスト"/>
        <xdr:cNvSpPr txBox="1"/>
      </xdr:nvSpPr>
      <xdr:spPr>
        <a:xfrm>
          <a:off x="4686300" y="1307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13050</xdr:rowOff>
    </xdr:from>
    <xdr:to>
      <xdr:col>20</xdr:col>
      <xdr:colOff>38100</xdr:colOff>
      <xdr:row>77</xdr:row>
      <xdr:rowOff>114650</xdr:rowOff>
    </xdr:to>
    <xdr:sp macro="" textlink="">
      <xdr:nvSpPr>
        <xdr:cNvPr id="193" name="楕円 192"/>
        <xdr:cNvSpPr/>
      </xdr:nvSpPr>
      <xdr:spPr>
        <a:xfrm>
          <a:off x="3746500" y="132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131177</xdr:rowOff>
    </xdr:from>
    <xdr:ext cx="469744" cy="259045"/>
    <xdr:sp macro="" textlink="">
      <xdr:nvSpPr>
        <xdr:cNvPr id="194" name="テキスト ボックス 193"/>
        <xdr:cNvSpPr txBox="1"/>
      </xdr:nvSpPr>
      <xdr:spPr>
        <a:xfrm>
          <a:off x="3562428" y="1298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51867</xdr:rowOff>
    </xdr:from>
    <xdr:to>
      <xdr:col>15</xdr:col>
      <xdr:colOff>101600</xdr:colOff>
      <xdr:row>77</xdr:row>
      <xdr:rowOff>153467</xdr:rowOff>
    </xdr:to>
    <xdr:sp macro="" textlink="">
      <xdr:nvSpPr>
        <xdr:cNvPr id="195" name="楕円 194"/>
        <xdr:cNvSpPr/>
      </xdr:nvSpPr>
      <xdr:spPr>
        <a:xfrm>
          <a:off x="2857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169994</xdr:rowOff>
    </xdr:from>
    <xdr:ext cx="469744" cy="259045"/>
    <xdr:sp macro="" textlink="">
      <xdr:nvSpPr>
        <xdr:cNvPr id="196" name="テキスト ボックス 195"/>
        <xdr:cNvSpPr txBox="1"/>
      </xdr:nvSpPr>
      <xdr:spPr>
        <a:xfrm>
          <a:off x="2673428" y="130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79710</xdr:rowOff>
    </xdr:from>
    <xdr:to>
      <xdr:col>10</xdr:col>
      <xdr:colOff>165100</xdr:colOff>
      <xdr:row>78</xdr:row>
      <xdr:rowOff>9860</xdr:rowOff>
    </xdr:to>
    <xdr:sp macro="" textlink="">
      <xdr:nvSpPr>
        <xdr:cNvPr id="197" name="楕円 196"/>
        <xdr:cNvSpPr/>
      </xdr:nvSpPr>
      <xdr:spPr>
        <a:xfrm>
          <a:off x="1968500" y="132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987</xdr:rowOff>
    </xdr:from>
    <xdr:ext cx="469744" cy="259045"/>
    <xdr:sp macro="" textlink="">
      <xdr:nvSpPr>
        <xdr:cNvPr id="198" name="テキスト ボックス 197"/>
        <xdr:cNvSpPr txBox="1"/>
      </xdr:nvSpPr>
      <xdr:spPr>
        <a:xfrm>
          <a:off x="1784428" y="133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80716</xdr:rowOff>
    </xdr:from>
    <xdr:to>
      <xdr:col>6</xdr:col>
      <xdr:colOff>38100</xdr:colOff>
      <xdr:row>78</xdr:row>
      <xdr:rowOff>10866</xdr:rowOff>
    </xdr:to>
    <xdr:sp macro="" textlink="">
      <xdr:nvSpPr>
        <xdr:cNvPr id="199" name="楕円 198"/>
        <xdr:cNvSpPr/>
      </xdr:nvSpPr>
      <xdr:spPr>
        <a:xfrm>
          <a:off x="1079500" y="132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1993</xdr:rowOff>
    </xdr:from>
    <xdr:ext cx="469744" cy="259045"/>
    <xdr:sp macro="" textlink="">
      <xdr:nvSpPr>
        <xdr:cNvPr id="200" name="テキスト ボックス 199"/>
        <xdr:cNvSpPr txBox="1"/>
      </xdr:nvSpPr>
      <xdr:spPr>
        <a:xfrm>
          <a:off x="895428" y="133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95008</xdr:rowOff>
    </xdr:from>
    <xdr:to>
      <xdr:col>24</xdr:col>
      <xdr:colOff>63500</xdr:colOff>
      <xdr:row>95</xdr:row>
      <xdr:rowOff>140919</xdr:rowOff>
    </xdr:to>
    <xdr:cxnSp macro="">
      <xdr:nvCxnSpPr>
        <xdr:cNvPr id="230" name="直線コネクタ 229"/>
        <xdr:cNvCxnSpPr/>
      </xdr:nvCxnSpPr>
      <xdr:spPr>
        <a:xfrm flipV="1">
          <a:off x="3797300" y="16382758"/>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140919</xdr:rowOff>
    </xdr:from>
    <xdr:to>
      <xdr:col>19</xdr:col>
      <xdr:colOff>177800</xdr:colOff>
      <xdr:row>96</xdr:row>
      <xdr:rowOff>46926</xdr:rowOff>
    </xdr:to>
    <xdr:cxnSp macro="">
      <xdr:nvCxnSpPr>
        <xdr:cNvPr id="233" name="直線コネクタ 232"/>
        <xdr:cNvCxnSpPr/>
      </xdr:nvCxnSpPr>
      <xdr:spPr>
        <a:xfrm flipV="1">
          <a:off x="2908300" y="16428669"/>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46926</xdr:rowOff>
    </xdr:from>
    <xdr:to>
      <xdr:col>15</xdr:col>
      <xdr:colOff>50800</xdr:colOff>
      <xdr:row>96</xdr:row>
      <xdr:rowOff>94095</xdr:rowOff>
    </xdr:to>
    <xdr:cxnSp macro="">
      <xdr:nvCxnSpPr>
        <xdr:cNvPr id="236" name="直線コネクタ 235"/>
        <xdr:cNvCxnSpPr/>
      </xdr:nvCxnSpPr>
      <xdr:spPr>
        <a:xfrm flipV="1">
          <a:off x="2019300" y="16506126"/>
          <a:ext cx="889000" cy="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94095</xdr:rowOff>
    </xdr:from>
    <xdr:to>
      <xdr:col>10</xdr:col>
      <xdr:colOff>114300</xdr:colOff>
      <xdr:row>96</xdr:row>
      <xdr:rowOff>158559</xdr:rowOff>
    </xdr:to>
    <xdr:cxnSp macro="">
      <xdr:nvCxnSpPr>
        <xdr:cNvPr id="239" name="直線コネクタ 238"/>
        <xdr:cNvCxnSpPr/>
      </xdr:nvCxnSpPr>
      <xdr:spPr>
        <a:xfrm flipV="1">
          <a:off x="1130300" y="16553295"/>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44208</xdr:rowOff>
    </xdr:from>
    <xdr:to>
      <xdr:col>24</xdr:col>
      <xdr:colOff>114300</xdr:colOff>
      <xdr:row>95</xdr:row>
      <xdr:rowOff>145808</xdr:rowOff>
    </xdr:to>
    <xdr:sp macro="" textlink="">
      <xdr:nvSpPr>
        <xdr:cNvPr id="249" name="楕円 248"/>
        <xdr:cNvSpPr/>
      </xdr:nvSpPr>
      <xdr:spPr>
        <a:xfrm>
          <a:off x="45847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67085</xdr:rowOff>
    </xdr:from>
    <xdr:ext cx="534377" cy="259045"/>
    <xdr:sp macro="" textlink="">
      <xdr:nvSpPr>
        <xdr:cNvPr id="250" name="扶助費該当値テキスト"/>
        <xdr:cNvSpPr txBox="1"/>
      </xdr:nvSpPr>
      <xdr:spPr>
        <a:xfrm>
          <a:off x="4686300" y="16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90119</xdr:rowOff>
    </xdr:from>
    <xdr:to>
      <xdr:col>20</xdr:col>
      <xdr:colOff>38100</xdr:colOff>
      <xdr:row>96</xdr:row>
      <xdr:rowOff>20269</xdr:rowOff>
    </xdr:to>
    <xdr:sp macro="" textlink="">
      <xdr:nvSpPr>
        <xdr:cNvPr id="251" name="楕円 250"/>
        <xdr:cNvSpPr/>
      </xdr:nvSpPr>
      <xdr:spPr>
        <a:xfrm>
          <a:off x="3746500" y="16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36796</xdr:rowOff>
    </xdr:from>
    <xdr:ext cx="534377" cy="259045"/>
    <xdr:sp macro="" textlink="">
      <xdr:nvSpPr>
        <xdr:cNvPr id="252" name="テキスト ボックス 251"/>
        <xdr:cNvSpPr txBox="1"/>
      </xdr:nvSpPr>
      <xdr:spPr>
        <a:xfrm>
          <a:off x="3530111" y="161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167576</xdr:rowOff>
    </xdr:from>
    <xdr:to>
      <xdr:col>15</xdr:col>
      <xdr:colOff>101600</xdr:colOff>
      <xdr:row>96</xdr:row>
      <xdr:rowOff>97726</xdr:rowOff>
    </xdr:to>
    <xdr:sp macro="" textlink="">
      <xdr:nvSpPr>
        <xdr:cNvPr id="253" name="楕円 252"/>
        <xdr:cNvSpPr/>
      </xdr:nvSpPr>
      <xdr:spPr>
        <a:xfrm>
          <a:off x="2857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88853</xdr:rowOff>
    </xdr:from>
    <xdr:ext cx="534377" cy="259045"/>
    <xdr:sp macro="" textlink="">
      <xdr:nvSpPr>
        <xdr:cNvPr id="254" name="テキスト ボックス 253"/>
        <xdr:cNvSpPr txBox="1"/>
      </xdr:nvSpPr>
      <xdr:spPr>
        <a:xfrm>
          <a:off x="2641111" y="165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43295</xdr:rowOff>
    </xdr:from>
    <xdr:to>
      <xdr:col>10</xdr:col>
      <xdr:colOff>165100</xdr:colOff>
      <xdr:row>96</xdr:row>
      <xdr:rowOff>144895</xdr:rowOff>
    </xdr:to>
    <xdr:sp macro="" textlink="">
      <xdr:nvSpPr>
        <xdr:cNvPr id="255" name="楕円 254"/>
        <xdr:cNvSpPr/>
      </xdr:nvSpPr>
      <xdr:spPr>
        <a:xfrm>
          <a:off x="1968500" y="1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161422</xdr:rowOff>
    </xdr:from>
    <xdr:ext cx="534377" cy="259045"/>
    <xdr:sp macro="" textlink="">
      <xdr:nvSpPr>
        <xdr:cNvPr id="256" name="テキスト ボックス 255"/>
        <xdr:cNvSpPr txBox="1"/>
      </xdr:nvSpPr>
      <xdr:spPr>
        <a:xfrm>
          <a:off x="1752111" y="162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107759</xdr:rowOff>
    </xdr:from>
    <xdr:to>
      <xdr:col>6</xdr:col>
      <xdr:colOff>38100</xdr:colOff>
      <xdr:row>97</xdr:row>
      <xdr:rowOff>37909</xdr:rowOff>
    </xdr:to>
    <xdr:sp macro="" textlink="">
      <xdr:nvSpPr>
        <xdr:cNvPr id="257" name="楕円 256"/>
        <xdr:cNvSpPr/>
      </xdr:nvSpPr>
      <xdr:spPr>
        <a:xfrm>
          <a:off x="1079500" y="16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54436</xdr:rowOff>
    </xdr:from>
    <xdr:ext cx="534377" cy="259045"/>
    <xdr:sp macro="" textlink="">
      <xdr:nvSpPr>
        <xdr:cNvPr id="258" name="テキスト ボックス 257"/>
        <xdr:cNvSpPr txBox="1"/>
      </xdr:nvSpPr>
      <xdr:spPr>
        <a:xfrm>
          <a:off x="863111" y="163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118231</xdr:rowOff>
    </xdr:from>
    <xdr:to>
      <xdr:col>55</xdr:col>
      <xdr:colOff>0</xdr:colOff>
      <xdr:row>37</xdr:row>
      <xdr:rowOff>133737</xdr:rowOff>
    </xdr:to>
    <xdr:cxnSp macro="">
      <xdr:nvCxnSpPr>
        <xdr:cNvPr id="287" name="直線コネクタ 286"/>
        <xdr:cNvCxnSpPr/>
      </xdr:nvCxnSpPr>
      <xdr:spPr>
        <a:xfrm flipV="1">
          <a:off x="9639300" y="6461881"/>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90532</xdr:rowOff>
    </xdr:from>
    <xdr:to>
      <xdr:col>50</xdr:col>
      <xdr:colOff>114300</xdr:colOff>
      <xdr:row>37</xdr:row>
      <xdr:rowOff>133737</xdr:rowOff>
    </xdr:to>
    <xdr:cxnSp macro="">
      <xdr:nvCxnSpPr>
        <xdr:cNvPr id="290" name="直線コネクタ 289"/>
        <xdr:cNvCxnSpPr/>
      </xdr:nvCxnSpPr>
      <xdr:spPr>
        <a:xfrm>
          <a:off x="8750300" y="6434182"/>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105029</xdr:rowOff>
    </xdr:from>
    <xdr:to>
      <xdr:col>45</xdr:col>
      <xdr:colOff>177800</xdr:colOff>
      <xdr:row>37</xdr:row>
      <xdr:rowOff>90532</xdr:rowOff>
    </xdr:to>
    <xdr:cxnSp macro="">
      <xdr:nvCxnSpPr>
        <xdr:cNvPr id="293" name="直線コネクタ 292"/>
        <xdr:cNvCxnSpPr/>
      </xdr:nvCxnSpPr>
      <xdr:spPr>
        <a:xfrm>
          <a:off x="7861300" y="6277229"/>
          <a:ext cx="889000" cy="15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41783</xdr:rowOff>
    </xdr:from>
    <xdr:to>
      <xdr:col>41</xdr:col>
      <xdr:colOff>50800</xdr:colOff>
      <xdr:row>36</xdr:row>
      <xdr:rowOff>105029</xdr:rowOff>
    </xdr:to>
    <xdr:cxnSp macro="">
      <xdr:nvCxnSpPr>
        <xdr:cNvPr id="296" name="直線コネクタ 295"/>
        <xdr:cNvCxnSpPr/>
      </xdr:nvCxnSpPr>
      <xdr:spPr>
        <a:xfrm>
          <a:off x="6972300" y="5699633"/>
          <a:ext cx="889000" cy="5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67431</xdr:rowOff>
    </xdr:from>
    <xdr:to>
      <xdr:col>55</xdr:col>
      <xdr:colOff>50800</xdr:colOff>
      <xdr:row>37</xdr:row>
      <xdr:rowOff>169031</xdr:rowOff>
    </xdr:to>
    <xdr:sp macro="" textlink="">
      <xdr:nvSpPr>
        <xdr:cNvPr id="306" name="楕円 305"/>
        <xdr:cNvSpPr/>
      </xdr:nvSpPr>
      <xdr:spPr>
        <a:xfrm>
          <a:off x="10426700" y="64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153808</xdr:rowOff>
    </xdr:from>
    <xdr:ext cx="534377" cy="259045"/>
    <xdr:sp macro="" textlink="">
      <xdr:nvSpPr>
        <xdr:cNvPr id="307" name="補助費等該当値テキスト"/>
        <xdr:cNvSpPr txBox="1"/>
      </xdr:nvSpPr>
      <xdr:spPr>
        <a:xfrm>
          <a:off x="10528300" y="63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82937</xdr:rowOff>
    </xdr:from>
    <xdr:to>
      <xdr:col>50</xdr:col>
      <xdr:colOff>165100</xdr:colOff>
      <xdr:row>38</xdr:row>
      <xdr:rowOff>13088</xdr:rowOff>
    </xdr:to>
    <xdr:sp macro="" textlink="">
      <xdr:nvSpPr>
        <xdr:cNvPr id="308" name="楕円 307"/>
        <xdr:cNvSpPr/>
      </xdr:nvSpPr>
      <xdr:spPr>
        <a:xfrm>
          <a:off x="9588500" y="6426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4215</xdr:rowOff>
    </xdr:from>
    <xdr:ext cx="534377" cy="259045"/>
    <xdr:sp macro="" textlink="">
      <xdr:nvSpPr>
        <xdr:cNvPr id="309" name="テキスト ボックス 308"/>
        <xdr:cNvSpPr txBox="1"/>
      </xdr:nvSpPr>
      <xdr:spPr>
        <a:xfrm>
          <a:off x="9372111" y="65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39732</xdr:rowOff>
    </xdr:from>
    <xdr:to>
      <xdr:col>46</xdr:col>
      <xdr:colOff>38100</xdr:colOff>
      <xdr:row>37</xdr:row>
      <xdr:rowOff>141332</xdr:rowOff>
    </xdr:to>
    <xdr:sp macro="" textlink="">
      <xdr:nvSpPr>
        <xdr:cNvPr id="310" name="楕円 309"/>
        <xdr:cNvSpPr/>
      </xdr:nvSpPr>
      <xdr:spPr>
        <a:xfrm>
          <a:off x="8699500" y="63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132459</xdr:rowOff>
    </xdr:from>
    <xdr:ext cx="534377" cy="259045"/>
    <xdr:sp macro="" textlink="">
      <xdr:nvSpPr>
        <xdr:cNvPr id="311" name="テキスト ボックス 310"/>
        <xdr:cNvSpPr txBox="1"/>
      </xdr:nvSpPr>
      <xdr:spPr>
        <a:xfrm>
          <a:off x="8483111" y="64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54229</xdr:rowOff>
    </xdr:from>
    <xdr:to>
      <xdr:col>41</xdr:col>
      <xdr:colOff>101600</xdr:colOff>
      <xdr:row>36</xdr:row>
      <xdr:rowOff>155829</xdr:rowOff>
    </xdr:to>
    <xdr:sp macro="" textlink="">
      <xdr:nvSpPr>
        <xdr:cNvPr id="312" name="楕円 311"/>
        <xdr:cNvSpPr/>
      </xdr:nvSpPr>
      <xdr:spPr>
        <a:xfrm>
          <a:off x="7810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146956</xdr:rowOff>
    </xdr:from>
    <xdr:ext cx="534377" cy="259045"/>
    <xdr:sp macro="" textlink="">
      <xdr:nvSpPr>
        <xdr:cNvPr id="313" name="テキスト ボックス 312"/>
        <xdr:cNvSpPr txBox="1"/>
      </xdr:nvSpPr>
      <xdr:spPr>
        <a:xfrm>
          <a:off x="7594111" y="63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162433</xdr:rowOff>
    </xdr:from>
    <xdr:to>
      <xdr:col>36</xdr:col>
      <xdr:colOff>165100</xdr:colOff>
      <xdr:row>33</xdr:row>
      <xdr:rowOff>92583</xdr:rowOff>
    </xdr:to>
    <xdr:sp macro="" textlink="">
      <xdr:nvSpPr>
        <xdr:cNvPr id="314" name="楕円 313"/>
        <xdr:cNvSpPr/>
      </xdr:nvSpPr>
      <xdr:spPr>
        <a:xfrm>
          <a:off x="6921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109110</xdr:rowOff>
    </xdr:from>
    <xdr:ext cx="534377" cy="259045"/>
    <xdr:sp macro="" textlink="">
      <xdr:nvSpPr>
        <xdr:cNvPr id="315" name="テキスト ボックス 314"/>
        <xdr:cNvSpPr txBox="1"/>
      </xdr:nvSpPr>
      <xdr:spPr>
        <a:xfrm>
          <a:off x="6705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166421</xdr:rowOff>
    </xdr:from>
    <xdr:to>
      <xdr:col>55</xdr:col>
      <xdr:colOff>0</xdr:colOff>
      <xdr:row>56</xdr:row>
      <xdr:rowOff>22174</xdr:rowOff>
    </xdr:to>
    <xdr:cxnSp macro="">
      <xdr:nvCxnSpPr>
        <xdr:cNvPr id="344" name="直線コネクタ 343"/>
        <xdr:cNvCxnSpPr/>
      </xdr:nvCxnSpPr>
      <xdr:spPr>
        <a:xfrm flipV="1">
          <a:off x="9639300" y="9424721"/>
          <a:ext cx="838200" cy="19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22174</xdr:rowOff>
    </xdr:from>
    <xdr:to>
      <xdr:col>50</xdr:col>
      <xdr:colOff>114300</xdr:colOff>
      <xdr:row>57</xdr:row>
      <xdr:rowOff>75629</xdr:rowOff>
    </xdr:to>
    <xdr:cxnSp macro="">
      <xdr:nvCxnSpPr>
        <xdr:cNvPr id="347" name="直線コネクタ 346"/>
        <xdr:cNvCxnSpPr/>
      </xdr:nvCxnSpPr>
      <xdr:spPr>
        <a:xfrm flipV="1">
          <a:off x="8750300" y="9623374"/>
          <a:ext cx="889000" cy="2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75629</xdr:rowOff>
    </xdr:from>
    <xdr:to>
      <xdr:col>45</xdr:col>
      <xdr:colOff>177800</xdr:colOff>
      <xdr:row>57</xdr:row>
      <xdr:rowOff>90551</xdr:rowOff>
    </xdr:to>
    <xdr:cxnSp macro="">
      <xdr:nvCxnSpPr>
        <xdr:cNvPr id="350" name="直線コネクタ 349"/>
        <xdr:cNvCxnSpPr/>
      </xdr:nvCxnSpPr>
      <xdr:spPr>
        <a:xfrm flipV="1">
          <a:off x="7861300" y="9848279"/>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26988</xdr:rowOff>
    </xdr:from>
    <xdr:to>
      <xdr:col>41</xdr:col>
      <xdr:colOff>50800</xdr:colOff>
      <xdr:row>57</xdr:row>
      <xdr:rowOff>90551</xdr:rowOff>
    </xdr:to>
    <xdr:cxnSp macro="">
      <xdr:nvCxnSpPr>
        <xdr:cNvPr id="353" name="直線コネクタ 352"/>
        <xdr:cNvCxnSpPr/>
      </xdr:nvCxnSpPr>
      <xdr:spPr>
        <a:xfrm>
          <a:off x="6972300" y="9628188"/>
          <a:ext cx="889000" cy="2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115621</xdr:rowOff>
    </xdr:from>
    <xdr:to>
      <xdr:col>55</xdr:col>
      <xdr:colOff>50800</xdr:colOff>
      <xdr:row>55</xdr:row>
      <xdr:rowOff>45771</xdr:rowOff>
    </xdr:to>
    <xdr:sp macro="" textlink="">
      <xdr:nvSpPr>
        <xdr:cNvPr id="363" name="楕円 362"/>
        <xdr:cNvSpPr/>
      </xdr:nvSpPr>
      <xdr:spPr>
        <a:xfrm>
          <a:off x="10426700" y="93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138498</xdr:rowOff>
    </xdr:from>
    <xdr:ext cx="534377" cy="259045"/>
    <xdr:sp macro="" textlink="">
      <xdr:nvSpPr>
        <xdr:cNvPr id="364" name="普通建設事業費該当値テキスト"/>
        <xdr:cNvSpPr txBox="1"/>
      </xdr:nvSpPr>
      <xdr:spPr>
        <a:xfrm>
          <a:off x="10528300" y="92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142824</xdr:rowOff>
    </xdr:from>
    <xdr:to>
      <xdr:col>50</xdr:col>
      <xdr:colOff>165100</xdr:colOff>
      <xdr:row>56</xdr:row>
      <xdr:rowOff>72974</xdr:rowOff>
    </xdr:to>
    <xdr:sp macro="" textlink="">
      <xdr:nvSpPr>
        <xdr:cNvPr id="365" name="楕円 364"/>
        <xdr:cNvSpPr/>
      </xdr:nvSpPr>
      <xdr:spPr>
        <a:xfrm>
          <a:off x="9588500" y="95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64101</xdr:rowOff>
    </xdr:from>
    <xdr:ext cx="534377" cy="259045"/>
    <xdr:sp macro="" textlink="">
      <xdr:nvSpPr>
        <xdr:cNvPr id="366" name="テキスト ボックス 365"/>
        <xdr:cNvSpPr txBox="1"/>
      </xdr:nvSpPr>
      <xdr:spPr>
        <a:xfrm>
          <a:off x="9372111" y="96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24829</xdr:rowOff>
    </xdr:from>
    <xdr:to>
      <xdr:col>46</xdr:col>
      <xdr:colOff>38100</xdr:colOff>
      <xdr:row>57</xdr:row>
      <xdr:rowOff>126429</xdr:rowOff>
    </xdr:to>
    <xdr:sp macro="" textlink="">
      <xdr:nvSpPr>
        <xdr:cNvPr id="367" name="楕円 366"/>
        <xdr:cNvSpPr/>
      </xdr:nvSpPr>
      <xdr:spPr>
        <a:xfrm>
          <a:off x="8699500" y="97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117556</xdr:rowOff>
    </xdr:from>
    <xdr:ext cx="534377" cy="259045"/>
    <xdr:sp macro="" textlink="">
      <xdr:nvSpPr>
        <xdr:cNvPr id="368" name="テキスト ボックス 367"/>
        <xdr:cNvSpPr txBox="1"/>
      </xdr:nvSpPr>
      <xdr:spPr>
        <a:xfrm>
          <a:off x="8483111" y="98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39751</xdr:rowOff>
    </xdr:from>
    <xdr:to>
      <xdr:col>41</xdr:col>
      <xdr:colOff>101600</xdr:colOff>
      <xdr:row>57</xdr:row>
      <xdr:rowOff>141351</xdr:rowOff>
    </xdr:to>
    <xdr:sp macro="" textlink="">
      <xdr:nvSpPr>
        <xdr:cNvPr id="369" name="楕円 368"/>
        <xdr:cNvSpPr/>
      </xdr:nvSpPr>
      <xdr:spPr>
        <a:xfrm>
          <a:off x="7810500" y="9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132478</xdr:rowOff>
    </xdr:from>
    <xdr:ext cx="534377" cy="259045"/>
    <xdr:sp macro="" textlink="">
      <xdr:nvSpPr>
        <xdr:cNvPr id="370" name="テキスト ボックス 369"/>
        <xdr:cNvSpPr txBox="1"/>
      </xdr:nvSpPr>
      <xdr:spPr>
        <a:xfrm>
          <a:off x="7594111" y="99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147638</xdr:rowOff>
    </xdr:from>
    <xdr:to>
      <xdr:col>36</xdr:col>
      <xdr:colOff>165100</xdr:colOff>
      <xdr:row>56</xdr:row>
      <xdr:rowOff>77788</xdr:rowOff>
    </xdr:to>
    <xdr:sp macro="" textlink="">
      <xdr:nvSpPr>
        <xdr:cNvPr id="371" name="楕円 370"/>
        <xdr:cNvSpPr/>
      </xdr:nvSpPr>
      <xdr:spPr>
        <a:xfrm>
          <a:off x="69215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94315</xdr:rowOff>
    </xdr:from>
    <xdr:ext cx="534377" cy="259045"/>
    <xdr:sp macro="" textlink="">
      <xdr:nvSpPr>
        <xdr:cNvPr id="372" name="テキスト ボックス 371"/>
        <xdr:cNvSpPr txBox="1"/>
      </xdr:nvSpPr>
      <xdr:spPr>
        <a:xfrm>
          <a:off x="6705111" y="935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7500</xdr:rowOff>
    </xdr:from>
    <xdr:to>
      <xdr:col>55</xdr:col>
      <xdr:colOff>0</xdr:colOff>
      <xdr:row>77</xdr:row>
      <xdr:rowOff>27640</xdr:rowOff>
    </xdr:to>
    <xdr:cxnSp macro="">
      <xdr:nvCxnSpPr>
        <xdr:cNvPr id="399" name="直線コネクタ 398"/>
        <xdr:cNvCxnSpPr/>
      </xdr:nvCxnSpPr>
      <xdr:spPr>
        <a:xfrm flipV="1">
          <a:off x="9639300" y="13037700"/>
          <a:ext cx="8382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27206</xdr:rowOff>
    </xdr:from>
    <xdr:to>
      <xdr:col>50</xdr:col>
      <xdr:colOff>114300</xdr:colOff>
      <xdr:row>77</xdr:row>
      <xdr:rowOff>27640</xdr:rowOff>
    </xdr:to>
    <xdr:cxnSp macro="">
      <xdr:nvCxnSpPr>
        <xdr:cNvPr id="402" name="直線コネクタ 401"/>
        <xdr:cNvCxnSpPr/>
      </xdr:nvCxnSpPr>
      <xdr:spPr>
        <a:xfrm>
          <a:off x="8750300" y="1322885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7707</xdr:rowOff>
    </xdr:from>
    <xdr:to>
      <xdr:col>45</xdr:col>
      <xdr:colOff>177800</xdr:colOff>
      <xdr:row>77</xdr:row>
      <xdr:rowOff>27206</xdr:rowOff>
    </xdr:to>
    <xdr:cxnSp macro="">
      <xdr:nvCxnSpPr>
        <xdr:cNvPr id="405" name="直線コネクタ 404"/>
        <xdr:cNvCxnSpPr/>
      </xdr:nvCxnSpPr>
      <xdr:spPr>
        <a:xfrm>
          <a:off x="7861300" y="13209357"/>
          <a:ext cx="8890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128150</xdr:rowOff>
    </xdr:from>
    <xdr:to>
      <xdr:col>55</xdr:col>
      <xdr:colOff>50800</xdr:colOff>
      <xdr:row>76</xdr:row>
      <xdr:rowOff>58300</xdr:rowOff>
    </xdr:to>
    <xdr:sp macro="" textlink="">
      <xdr:nvSpPr>
        <xdr:cNvPr id="415" name="楕円 414"/>
        <xdr:cNvSpPr/>
      </xdr:nvSpPr>
      <xdr:spPr>
        <a:xfrm>
          <a:off x="10426700" y="129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151027</xdr:rowOff>
    </xdr:from>
    <xdr:ext cx="534377" cy="259045"/>
    <xdr:sp macro="" textlink="">
      <xdr:nvSpPr>
        <xdr:cNvPr id="416" name="普通建設事業費 （ うち新規整備　）該当値テキスト"/>
        <xdr:cNvSpPr txBox="1"/>
      </xdr:nvSpPr>
      <xdr:spPr>
        <a:xfrm>
          <a:off x="10528300" y="128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148290</xdr:rowOff>
    </xdr:from>
    <xdr:to>
      <xdr:col>50</xdr:col>
      <xdr:colOff>165100</xdr:colOff>
      <xdr:row>77</xdr:row>
      <xdr:rowOff>78440</xdr:rowOff>
    </xdr:to>
    <xdr:sp macro="" textlink="">
      <xdr:nvSpPr>
        <xdr:cNvPr id="417" name="楕円 416"/>
        <xdr:cNvSpPr/>
      </xdr:nvSpPr>
      <xdr:spPr>
        <a:xfrm>
          <a:off x="9588500" y="131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69567</xdr:rowOff>
    </xdr:from>
    <xdr:ext cx="534377" cy="259045"/>
    <xdr:sp macro="" textlink="">
      <xdr:nvSpPr>
        <xdr:cNvPr id="418" name="テキスト ボックス 417"/>
        <xdr:cNvSpPr txBox="1"/>
      </xdr:nvSpPr>
      <xdr:spPr>
        <a:xfrm>
          <a:off x="9372111" y="132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147856</xdr:rowOff>
    </xdr:from>
    <xdr:to>
      <xdr:col>46</xdr:col>
      <xdr:colOff>38100</xdr:colOff>
      <xdr:row>77</xdr:row>
      <xdr:rowOff>78006</xdr:rowOff>
    </xdr:to>
    <xdr:sp macro="" textlink="">
      <xdr:nvSpPr>
        <xdr:cNvPr id="419" name="楕円 418"/>
        <xdr:cNvSpPr/>
      </xdr:nvSpPr>
      <xdr:spPr>
        <a:xfrm>
          <a:off x="86995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69133</xdr:rowOff>
    </xdr:from>
    <xdr:ext cx="534377" cy="259045"/>
    <xdr:sp macro="" textlink="">
      <xdr:nvSpPr>
        <xdr:cNvPr id="420" name="テキスト ボックス 419"/>
        <xdr:cNvSpPr txBox="1"/>
      </xdr:nvSpPr>
      <xdr:spPr>
        <a:xfrm>
          <a:off x="8483111" y="132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128357</xdr:rowOff>
    </xdr:from>
    <xdr:to>
      <xdr:col>41</xdr:col>
      <xdr:colOff>101600</xdr:colOff>
      <xdr:row>77</xdr:row>
      <xdr:rowOff>58507</xdr:rowOff>
    </xdr:to>
    <xdr:sp macro="" textlink="">
      <xdr:nvSpPr>
        <xdr:cNvPr id="421" name="楕円 420"/>
        <xdr:cNvSpPr/>
      </xdr:nvSpPr>
      <xdr:spPr>
        <a:xfrm>
          <a:off x="7810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49634</xdr:rowOff>
    </xdr:from>
    <xdr:ext cx="534377" cy="259045"/>
    <xdr:sp macro="" textlink="">
      <xdr:nvSpPr>
        <xdr:cNvPr id="422" name="テキスト ボックス 421"/>
        <xdr:cNvSpPr txBox="1"/>
      </xdr:nvSpPr>
      <xdr:spPr>
        <a:xfrm>
          <a:off x="7594111" y="13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4666</xdr:rowOff>
    </xdr:from>
    <xdr:to>
      <xdr:col>55</xdr:col>
      <xdr:colOff>0</xdr:colOff>
      <xdr:row>95</xdr:row>
      <xdr:rowOff>116063</xdr:rowOff>
    </xdr:to>
    <xdr:cxnSp macro="">
      <xdr:nvCxnSpPr>
        <xdr:cNvPr id="449" name="直線コネクタ 448"/>
        <xdr:cNvCxnSpPr/>
      </xdr:nvCxnSpPr>
      <xdr:spPr>
        <a:xfrm flipV="1">
          <a:off x="9639300" y="16292416"/>
          <a:ext cx="838200" cy="1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116063</xdr:rowOff>
    </xdr:from>
    <xdr:to>
      <xdr:col>50</xdr:col>
      <xdr:colOff>114300</xdr:colOff>
      <xdr:row>97</xdr:row>
      <xdr:rowOff>97248</xdr:rowOff>
    </xdr:to>
    <xdr:cxnSp macro="">
      <xdr:nvCxnSpPr>
        <xdr:cNvPr id="452" name="直線コネクタ 451"/>
        <xdr:cNvCxnSpPr/>
      </xdr:nvCxnSpPr>
      <xdr:spPr>
        <a:xfrm flipV="1">
          <a:off x="8750300" y="16403813"/>
          <a:ext cx="889000" cy="3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97248</xdr:rowOff>
    </xdr:from>
    <xdr:to>
      <xdr:col>45</xdr:col>
      <xdr:colOff>177800</xdr:colOff>
      <xdr:row>98</xdr:row>
      <xdr:rowOff>24828</xdr:rowOff>
    </xdr:to>
    <xdr:cxnSp macro="">
      <xdr:nvCxnSpPr>
        <xdr:cNvPr id="455" name="直線コネクタ 454"/>
        <xdr:cNvCxnSpPr/>
      </xdr:nvCxnSpPr>
      <xdr:spPr>
        <a:xfrm flipV="1">
          <a:off x="7861300" y="16727898"/>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125316</xdr:rowOff>
    </xdr:from>
    <xdr:to>
      <xdr:col>55</xdr:col>
      <xdr:colOff>50800</xdr:colOff>
      <xdr:row>95</xdr:row>
      <xdr:rowOff>55466</xdr:rowOff>
    </xdr:to>
    <xdr:sp macro="" textlink="">
      <xdr:nvSpPr>
        <xdr:cNvPr id="465" name="楕円 464"/>
        <xdr:cNvSpPr/>
      </xdr:nvSpPr>
      <xdr:spPr>
        <a:xfrm>
          <a:off x="10426700" y="162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148193</xdr:rowOff>
    </xdr:from>
    <xdr:ext cx="534377" cy="259045"/>
    <xdr:sp macro="" textlink="">
      <xdr:nvSpPr>
        <xdr:cNvPr id="466" name="普通建設事業費 （ うち更新整備　）該当値テキスト"/>
        <xdr:cNvSpPr txBox="1"/>
      </xdr:nvSpPr>
      <xdr:spPr>
        <a:xfrm>
          <a:off x="10528300" y="160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65263</xdr:rowOff>
    </xdr:from>
    <xdr:to>
      <xdr:col>50</xdr:col>
      <xdr:colOff>165100</xdr:colOff>
      <xdr:row>95</xdr:row>
      <xdr:rowOff>166863</xdr:rowOff>
    </xdr:to>
    <xdr:sp macro="" textlink="">
      <xdr:nvSpPr>
        <xdr:cNvPr id="467" name="楕円 466"/>
        <xdr:cNvSpPr/>
      </xdr:nvSpPr>
      <xdr:spPr>
        <a:xfrm>
          <a:off x="9588500" y="163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11940</xdr:rowOff>
    </xdr:from>
    <xdr:ext cx="534377" cy="259045"/>
    <xdr:sp macro="" textlink="">
      <xdr:nvSpPr>
        <xdr:cNvPr id="468" name="テキスト ボックス 467"/>
        <xdr:cNvSpPr txBox="1"/>
      </xdr:nvSpPr>
      <xdr:spPr>
        <a:xfrm>
          <a:off x="9372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46448</xdr:rowOff>
    </xdr:from>
    <xdr:to>
      <xdr:col>46</xdr:col>
      <xdr:colOff>38100</xdr:colOff>
      <xdr:row>97</xdr:row>
      <xdr:rowOff>148048</xdr:rowOff>
    </xdr:to>
    <xdr:sp macro="" textlink="">
      <xdr:nvSpPr>
        <xdr:cNvPr id="469" name="楕円 468"/>
        <xdr:cNvSpPr/>
      </xdr:nvSpPr>
      <xdr:spPr>
        <a:xfrm>
          <a:off x="8699500" y="166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139175</xdr:rowOff>
    </xdr:from>
    <xdr:ext cx="469744" cy="259045"/>
    <xdr:sp macro="" textlink="">
      <xdr:nvSpPr>
        <xdr:cNvPr id="470" name="テキスト ボックス 469"/>
        <xdr:cNvSpPr txBox="1"/>
      </xdr:nvSpPr>
      <xdr:spPr>
        <a:xfrm>
          <a:off x="8515428" y="167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145478</xdr:rowOff>
    </xdr:from>
    <xdr:to>
      <xdr:col>41</xdr:col>
      <xdr:colOff>101600</xdr:colOff>
      <xdr:row>98</xdr:row>
      <xdr:rowOff>75628</xdr:rowOff>
    </xdr:to>
    <xdr:sp macro="" textlink="">
      <xdr:nvSpPr>
        <xdr:cNvPr id="471" name="楕円 470"/>
        <xdr:cNvSpPr/>
      </xdr:nvSpPr>
      <xdr:spPr>
        <a:xfrm>
          <a:off x="7810500" y="167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66755</xdr:rowOff>
    </xdr:from>
    <xdr:ext cx="469744" cy="259045"/>
    <xdr:sp macro="" textlink="">
      <xdr:nvSpPr>
        <xdr:cNvPr id="472" name="テキスト ボックス 471"/>
        <xdr:cNvSpPr txBox="1"/>
      </xdr:nvSpPr>
      <xdr:spPr>
        <a:xfrm>
          <a:off x="7626428" y="1686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55594</xdr:rowOff>
    </xdr:from>
    <xdr:to>
      <xdr:col>85</xdr:col>
      <xdr:colOff>127000</xdr:colOff>
      <xdr:row>76</xdr:row>
      <xdr:rowOff>64185</xdr:rowOff>
    </xdr:to>
    <xdr:cxnSp macro="">
      <xdr:nvCxnSpPr>
        <xdr:cNvPr id="605" name="直線コネクタ 604"/>
        <xdr:cNvCxnSpPr/>
      </xdr:nvCxnSpPr>
      <xdr:spPr>
        <a:xfrm>
          <a:off x="15481300" y="13085794"/>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29648</xdr:rowOff>
    </xdr:from>
    <xdr:to>
      <xdr:col>81</xdr:col>
      <xdr:colOff>50800</xdr:colOff>
      <xdr:row>76</xdr:row>
      <xdr:rowOff>55594</xdr:rowOff>
    </xdr:to>
    <xdr:cxnSp macro="">
      <xdr:nvCxnSpPr>
        <xdr:cNvPr id="608" name="直線コネクタ 607"/>
        <xdr:cNvCxnSpPr/>
      </xdr:nvCxnSpPr>
      <xdr:spPr>
        <a:xfrm>
          <a:off x="14592300" y="1305984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26029</xdr:rowOff>
    </xdr:from>
    <xdr:to>
      <xdr:col>76</xdr:col>
      <xdr:colOff>114300</xdr:colOff>
      <xdr:row>76</xdr:row>
      <xdr:rowOff>29648</xdr:rowOff>
    </xdr:to>
    <xdr:cxnSp macro="">
      <xdr:nvCxnSpPr>
        <xdr:cNvPr id="611" name="直線コネクタ 610"/>
        <xdr:cNvCxnSpPr/>
      </xdr:nvCxnSpPr>
      <xdr:spPr>
        <a:xfrm>
          <a:off x="13703300" y="1305622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26029</xdr:rowOff>
    </xdr:from>
    <xdr:to>
      <xdr:col>71</xdr:col>
      <xdr:colOff>177800</xdr:colOff>
      <xdr:row>76</xdr:row>
      <xdr:rowOff>41002</xdr:rowOff>
    </xdr:to>
    <xdr:cxnSp macro="">
      <xdr:nvCxnSpPr>
        <xdr:cNvPr id="614" name="直線コネクタ 613"/>
        <xdr:cNvCxnSpPr/>
      </xdr:nvCxnSpPr>
      <xdr:spPr>
        <a:xfrm flipV="1">
          <a:off x="12814300" y="130562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13385</xdr:rowOff>
    </xdr:from>
    <xdr:to>
      <xdr:col>85</xdr:col>
      <xdr:colOff>177800</xdr:colOff>
      <xdr:row>76</xdr:row>
      <xdr:rowOff>114985</xdr:rowOff>
    </xdr:to>
    <xdr:sp macro="" textlink="">
      <xdr:nvSpPr>
        <xdr:cNvPr id="624" name="楕円 623"/>
        <xdr:cNvSpPr/>
      </xdr:nvSpPr>
      <xdr:spPr>
        <a:xfrm>
          <a:off x="16268700" y="130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163262</xdr:rowOff>
    </xdr:from>
    <xdr:ext cx="534377" cy="259045"/>
    <xdr:sp macro="" textlink="">
      <xdr:nvSpPr>
        <xdr:cNvPr id="625" name="公債費該当値テキスト"/>
        <xdr:cNvSpPr txBox="1"/>
      </xdr:nvSpPr>
      <xdr:spPr>
        <a:xfrm>
          <a:off x="16370300"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4794</xdr:rowOff>
    </xdr:from>
    <xdr:to>
      <xdr:col>81</xdr:col>
      <xdr:colOff>101600</xdr:colOff>
      <xdr:row>76</xdr:row>
      <xdr:rowOff>106394</xdr:rowOff>
    </xdr:to>
    <xdr:sp macro="" textlink="">
      <xdr:nvSpPr>
        <xdr:cNvPr id="626" name="楕円 625"/>
        <xdr:cNvSpPr/>
      </xdr:nvSpPr>
      <xdr:spPr>
        <a:xfrm>
          <a:off x="15430500" y="130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97521</xdr:rowOff>
    </xdr:from>
    <xdr:ext cx="534377" cy="259045"/>
    <xdr:sp macro="" textlink="">
      <xdr:nvSpPr>
        <xdr:cNvPr id="627" name="テキスト ボックス 626"/>
        <xdr:cNvSpPr txBox="1"/>
      </xdr:nvSpPr>
      <xdr:spPr>
        <a:xfrm>
          <a:off x="15214111" y="131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150298</xdr:rowOff>
    </xdr:from>
    <xdr:to>
      <xdr:col>76</xdr:col>
      <xdr:colOff>165100</xdr:colOff>
      <xdr:row>76</xdr:row>
      <xdr:rowOff>80448</xdr:rowOff>
    </xdr:to>
    <xdr:sp macro="" textlink="">
      <xdr:nvSpPr>
        <xdr:cNvPr id="628" name="楕円 627"/>
        <xdr:cNvSpPr/>
      </xdr:nvSpPr>
      <xdr:spPr>
        <a:xfrm>
          <a:off x="14541500" y="130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71575</xdr:rowOff>
    </xdr:from>
    <xdr:ext cx="534377" cy="259045"/>
    <xdr:sp macro="" textlink="">
      <xdr:nvSpPr>
        <xdr:cNvPr id="629" name="テキスト ボックス 628"/>
        <xdr:cNvSpPr txBox="1"/>
      </xdr:nvSpPr>
      <xdr:spPr>
        <a:xfrm>
          <a:off x="14325111" y="131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146679</xdr:rowOff>
    </xdr:from>
    <xdr:to>
      <xdr:col>72</xdr:col>
      <xdr:colOff>38100</xdr:colOff>
      <xdr:row>76</xdr:row>
      <xdr:rowOff>76829</xdr:rowOff>
    </xdr:to>
    <xdr:sp macro="" textlink="">
      <xdr:nvSpPr>
        <xdr:cNvPr id="630" name="楕円 629"/>
        <xdr:cNvSpPr/>
      </xdr:nvSpPr>
      <xdr:spPr>
        <a:xfrm>
          <a:off x="13652500" y="130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67956</xdr:rowOff>
    </xdr:from>
    <xdr:ext cx="534377" cy="259045"/>
    <xdr:sp macro="" textlink="">
      <xdr:nvSpPr>
        <xdr:cNvPr id="631" name="テキスト ボックス 630"/>
        <xdr:cNvSpPr txBox="1"/>
      </xdr:nvSpPr>
      <xdr:spPr>
        <a:xfrm>
          <a:off x="13436111" y="13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161652</xdr:rowOff>
    </xdr:from>
    <xdr:to>
      <xdr:col>67</xdr:col>
      <xdr:colOff>101600</xdr:colOff>
      <xdr:row>76</xdr:row>
      <xdr:rowOff>91802</xdr:rowOff>
    </xdr:to>
    <xdr:sp macro="" textlink="">
      <xdr:nvSpPr>
        <xdr:cNvPr id="632" name="楕円 631"/>
        <xdr:cNvSpPr/>
      </xdr:nvSpPr>
      <xdr:spPr>
        <a:xfrm>
          <a:off x="12763500" y="130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82929</xdr:rowOff>
    </xdr:from>
    <xdr:ext cx="534377" cy="259045"/>
    <xdr:sp macro="" textlink="">
      <xdr:nvSpPr>
        <xdr:cNvPr id="633" name="テキスト ボックス 632"/>
        <xdr:cNvSpPr txBox="1"/>
      </xdr:nvSpPr>
      <xdr:spPr>
        <a:xfrm>
          <a:off x="12547111" y="131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168915</xdr:rowOff>
    </xdr:from>
    <xdr:to>
      <xdr:col>85</xdr:col>
      <xdr:colOff>127000</xdr:colOff>
      <xdr:row>96</xdr:row>
      <xdr:rowOff>21330</xdr:rowOff>
    </xdr:to>
    <xdr:cxnSp macro="">
      <xdr:nvCxnSpPr>
        <xdr:cNvPr id="660" name="直線コネクタ 659"/>
        <xdr:cNvCxnSpPr/>
      </xdr:nvCxnSpPr>
      <xdr:spPr>
        <a:xfrm>
          <a:off x="15481300" y="16285215"/>
          <a:ext cx="838200" cy="19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142078</xdr:rowOff>
    </xdr:from>
    <xdr:to>
      <xdr:col>81</xdr:col>
      <xdr:colOff>50800</xdr:colOff>
      <xdr:row>94</xdr:row>
      <xdr:rowOff>168915</xdr:rowOff>
    </xdr:to>
    <xdr:cxnSp macro="">
      <xdr:nvCxnSpPr>
        <xdr:cNvPr id="663" name="直線コネクタ 662"/>
        <xdr:cNvCxnSpPr/>
      </xdr:nvCxnSpPr>
      <xdr:spPr>
        <a:xfrm>
          <a:off x="14592300" y="16086928"/>
          <a:ext cx="889000" cy="19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142078</xdr:rowOff>
    </xdr:from>
    <xdr:to>
      <xdr:col>76</xdr:col>
      <xdr:colOff>114300</xdr:colOff>
      <xdr:row>96</xdr:row>
      <xdr:rowOff>22839</xdr:rowOff>
    </xdr:to>
    <xdr:cxnSp macro="">
      <xdr:nvCxnSpPr>
        <xdr:cNvPr id="666" name="直線コネクタ 665"/>
        <xdr:cNvCxnSpPr/>
      </xdr:nvCxnSpPr>
      <xdr:spPr>
        <a:xfrm flipV="1">
          <a:off x="13703300" y="16086928"/>
          <a:ext cx="889000" cy="39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167726</xdr:rowOff>
    </xdr:from>
    <xdr:to>
      <xdr:col>71</xdr:col>
      <xdr:colOff>177800</xdr:colOff>
      <xdr:row>96</xdr:row>
      <xdr:rowOff>22839</xdr:rowOff>
    </xdr:to>
    <xdr:cxnSp macro="">
      <xdr:nvCxnSpPr>
        <xdr:cNvPr id="669" name="直線コネクタ 668"/>
        <xdr:cNvCxnSpPr/>
      </xdr:nvCxnSpPr>
      <xdr:spPr>
        <a:xfrm>
          <a:off x="12814300" y="16455476"/>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71" name="テキスト ボックス 670"/>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141980</xdr:rowOff>
    </xdr:from>
    <xdr:to>
      <xdr:col>85</xdr:col>
      <xdr:colOff>177800</xdr:colOff>
      <xdr:row>96</xdr:row>
      <xdr:rowOff>72130</xdr:rowOff>
    </xdr:to>
    <xdr:sp macro="" textlink="">
      <xdr:nvSpPr>
        <xdr:cNvPr id="679" name="楕円 678"/>
        <xdr:cNvSpPr/>
      </xdr:nvSpPr>
      <xdr:spPr>
        <a:xfrm>
          <a:off x="16268700" y="164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164857</xdr:rowOff>
    </xdr:from>
    <xdr:ext cx="534377" cy="259045"/>
    <xdr:sp macro="" textlink="">
      <xdr:nvSpPr>
        <xdr:cNvPr id="680" name="積立金該当値テキスト"/>
        <xdr:cNvSpPr txBox="1"/>
      </xdr:nvSpPr>
      <xdr:spPr>
        <a:xfrm>
          <a:off x="16370300" y="1628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118115</xdr:rowOff>
    </xdr:from>
    <xdr:to>
      <xdr:col>81</xdr:col>
      <xdr:colOff>101600</xdr:colOff>
      <xdr:row>95</xdr:row>
      <xdr:rowOff>48265</xdr:rowOff>
    </xdr:to>
    <xdr:sp macro="" textlink="">
      <xdr:nvSpPr>
        <xdr:cNvPr id="681" name="楕円 680"/>
        <xdr:cNvSpPr/>
      </xdr:nvSpPr>
      <xdr:spPr>
        <a:xfrm>
          <a:off x="15430500" y="16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64792</xdr:rowOff>
    </xdr:from>
    <xdr:ext cx="534377" cy="259045"/>
    <xdr:sp macro="" textlink="">
      <xdr:nvSpPr>
        <xdr:cNvPr id="682" name="テキスト ボックス 681"/>
        <xdr:cNvSpPr txBox="1"/>
      </xdr:nvSpPr>
      <xdr:spPr>
        <a:xfrm>
          <a:off x="15214111" y="160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91278</xdr:rowOff>
    </xdr:from>
    <xdr:to>
      <xdr:col>76</xdr:col>
      <xdr:colOff>165100</xdr:colOff>
      <xdr:row>94</xdr:row>
      <xdr:rowOff>21428</xdr:rowOff>
    </xdr:to>
    <xdr:sp macro="" textlink="">
      <xdr:nvSpPr>
        <xdr:cNvPr id="683" name="楕円 682"/>
        <xdr:cNvSpPr/>
      </xdr:nvSpPr>
      <xdr:spPr>
        <a:xfrm>
          <a:off x="14541500" y="1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37955</xdr:rowOff>
    </xdr:from>
    <xdr:ext cx="534377" cy="259045"/>
    <xdr:sp macro="" textlink="">
      <xdr:nvSpPr>
        <xdr:cNvPr id="684" name="テキスト ボックス 683"/>
        <xdr:cNvSpPr txBox="1"/>
      </xdr:nvSpPr>
      <xdr:spPr>
        <a:xfrm>
          <a:off x="14325111" y="158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143489</xdr:rowOff>
    </xdr:from>
    <xdr:to>
      <xdr:col>72</xdr:col>
      <xdr:colOff>38100</xdr:colOff>
      <xdr:row>96</xdr:row>
      <xdr:rowOff>73639</xdr:rowOff>
    </xdr:to>
    <xdr:sp macro="" textlink="">
      <xdr:nvSpPr>
        <xdr:cNvPr id="685" name="楕円 684"/>
        <xdr:cNvSpPr/>
      </xdr:nvSpPr>
      <xdr:spPr>
        <a:xfrm>
          <a:off x="13652500" y="164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90166</xdr:rowOff>
    </xdr:from>
    <xdr:ext cx="534377" cy="259045"/>
    <xdr:sp macro="" textlink="">
      <xdr:nvSpPr>
        <xdr:cNvPr id="686" name="テキスト ボックス 685"/>
        <xdr:cNvSpPr txBox="1"/>
      </xdr:nvSpPr>
      <xdr:spPr>
        <a:xfrm>
          <a:off x="13436111" y="162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116926</xdr:rowOff>
    </xdr:from>
    <xdr:to>
      <xdr:col>67</xdr:col>
      <xdr:colOff>101600</xdr:colOff>
      <xdr:row>96</xdr:row>
      <xdr:rowOff>47076</xdr:rowOff>
    </xdr:to>
    <xdr:sp macro="" textlink="">
      <xdr:nvSpPr>
        <xdr:cNvPr id="687" name="楕円 686"/>
        <xdr:cNvSpPr/>
      </xdr:nvSpPr>
      <xdr:spPr>
        <a:xfrm>
          <a:off x="12763500" y="16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63603</xdr:rowOff>
    </xdr:from>
    <xdr:ext cx="534377" cy="259045"/>
    <xdr:sp macro="" textlink="">
      <xdr:nvSpPr>
        <xdr:cNvPr id="688" name="テキスト ボックス 687"/>
        <xdr:cNvSpPr txBox="1"/>
      </xdr:nvSpPr>
      <xdr:spPr>
        <a:xfrm>
          <a:off x="12547111" y="16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147864</xdr:rowOff>
    </xdr:from>
    <xdr:to>
      <xdr:col>102</xdr:col>
      <xdr:colOff>114300</xdr:colOff>
      <xdr:row>39</xdr:row>
      <xdr:rowOff>98878</xdr:rowOff>
    </xdr:to>
    <xdr:cxnSp macro="">
      <xdr:nvCxnSpPr>
        <xdr:cNvPr id="728" name="直線コネクタ 727"/>
        <xdr:cNvCxnSpPr/>
      </xdr:nvCxnSpPr>
      <xdr:spPr>
        <a:xfrm>
          <a:off x="18656300" y="64915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97064</xdr:rowOff>
    </xdr:from>
    <xdr:to>
      <xdr:col>98</xdr:col>
      <xdr:colOff>38100</xdr:colOff>
      <xdr:row>38</xdr:row>
      <xdr:rowOff>27214</xdr:rowOff>
    </xdr:to>
    <xdr:sp macro="" textlink="">
      <xdr:nvSpPr>
        <xdr:cNvPr id="746" name="楕円 745"/>
        <xdr:cNvSpPr/>
      </xdr:nvSpPr>
      <xdr:spPr>
        <a:xfrm>
          <a:off x="18605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43741</xdr:rowOff>
    </xdr:from>
    <xdr:ext cx="469744" cy="259045"/>
    <xdr:sp macro="" textlink="">
      <xdr:nvSpPr>
        <xdr:cNvPr id="747" name="テキスト ボックス 746"/>
        <xdr:cNvSpPr txBox="1"/>
      </xdr:nvSpPr>
      <xdr:spPr>
        <a:xfrm>
          <a:off x="18421428" y="62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133596</xdr:rowOff>
    </xdr:from>
    <xdr:to>
      <xdr:col>116</xdr:col>
      <xdr:colOff>63500</xdr:colOff>
      <xdr:row>58</xdr:row>
      <xdr:rowOff>133642</xdr:rowOff>
    </xdr:to>
    <xdr:cxnSp macro="">
      <xdr:nvCxnSpPr>
        <xdr:cNvPr id="774" name="直線コネクタ 773"/>
        <xdr:cNvCxnSpPr/>
      </xdr:nvCxnSpPr>
      <xdr:spPr>
        <a:xfrm>
          <a:off x="21323300" y="1007769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130145</xdr:rowOff>
    </xdr:from>
    <xdr:to>
      <xdr:col>111</xdr:col>
      <xdr:colOff>177800</xdr:colOff>
      <xdr:row>58</xdr:row>
      <xdr:rowOff>133596</xdr:rowOff>
    </xdr:to>
    <xdr:cxnSp macro="">
      <xdr:nvCxnSpPr>
        <xdr:cNvPr id="777" name="直線コネクタ 776"/>
        <xdr:cNvCxnSpPr/>
      </xdr:nvCxnSpPr>
      <xdr:spPr>
        <a:xfrm>
          <a:off x="20434300" y="10074245"/>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125047</xdr:rowOff>
    </xdr:from>
    <xdr:to>
      <xdr:col>107</xdr:col>
      <xdr:colOff>50800</xdr:colOff>
      <xdr:row>58</xdr:row>
      <xdr:rowOff>130145</xdr:rowOff>
    </xdr:to>
    <xdr:cxnSp macro="">
      <xdr:nvCxnSpPr>
        <xdr:cNvPr id="780" name="直線コネクタ 779"/>
        <xdr:cNvCxnSpPr/>
      </xdr:nvCxnSpPr>
      <xdr:spPr>
        <a:xfrm>
          <a:off x="19545300" y="10069147"/>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78481</xdr:rowOff>
    </xdr:from>
    <xdr:to>
      <xdr:col>102</xdr:col>
      <xdr:colOff>114300</xdr:colOff>
      <xdr:row>58</xdr:row>
      <xdr:rowOff>125047</xdr:rowOff>
    </xdr:to>
    <xdr:cxnSp macro="">
      <xdr:nvCxnSpPr>
        <xdr:cNvPr id="783" name="直線コネクタ 782"/>
        <xdr:cNvCxnSpPr/>
      </xdr:nvCxnSpPr>
      <xdr:spPr>
        <a:xfrm>
          <a:off x="18656300" y="10022581"/>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82842</xdr:rowOff>
    </xdr:from>
    <xdr:to>
      <xdr:col>116</xdr:col>
      <xdr:colOff>114300</xdr:colOff>
      <xdr:row>59</xdr:row>
      <xdr:rowOff>12992</xdr:rowOff>
    </xdr:to>
    <xdr:sp macro="" textlink="">
      <xdr:nvSpPr>
        <xdr:cNvPr id="793" name="楕円 792"/>
        <xdr:cNvSpPr/>
      </xdr:nvSpPr>
      <xdr:spPr>
        <a:xfrm>
          <a:off x="221107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169219</xdr:rowOff>
    </xdr:from>
    <xdr:ext cx="378565" cy="259045"/>
    <xdr:sp macro="" textlink="">
      <xdr:nvSpPr>
        <xdr:cNvPr id="794" name="貸付金該当値テキスト"/>
        <xdr:cNvSpPr txBox="1"/>
      </xdr:nvSpPr>
      <xdr:spPr>
        <a:xfrm>
          <a:off x="22212300" y="994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82796</xdr:rowOff>
    </xdr:from>
    <xdr:to>
      <xdr:col>112</xdr:col>
      <xdr:colOff>38100</xdr:colOff>
      <xdr:row>59</xdr:row>
      <xdr:rowOff>12946</xdr:rowOff>
    </xdr:to>
    <xdr:sp macro="" textlink="">
      <xdr:nvSpPr>
        <xdr:cNvPr id="795" name="楕円 794"/>
        <xdr:cNvSpPr/>
      </xdr:nvSpPr>
      <xdr:spPr>
        <a:xfrm>
          <a:off x="21272500" y="100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4073</xdr:rowOff>
    </xdr:from>
    <xdr:ext cx="378565" cy="259045"/>
    <xdr:sp macro="" textlink="">
      <xdr:nvSpPr>
        <xdr:cNvPr id="796" name="テキスト ボックス 795"/>
        <xdr:cNvSpPr txBox="1"/>
      </xdr:nvSpPr>
      <xdr:spPr>
        <a:xfrm>
          <a:off x="21134017" y="1011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79345</xdr:rowOff>
    </xdr:from>
    <xdr:to>
      <xdr:col>107</xdr:col>
      <xdr:colOff>101600</xdr:colOff>
      <xdr:row>59</xdr:row>
      <xdr:rowOff>9495</xdr:rowOff>
    </xdr:to>
    <xdr:sp macro="" textlink="">
      <xdr:nvSpPr>
        <xdr:cNvPr id="797" name="楕円 796"/>
        <xdr:cNvSpPr/>
      </xdr:nvSpPr>
      <xdr:spPr>
        <a:xfrm>
          <a:off x="203835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622</xdr:rowOff>
    </xdr:from>
    <xdr:ext cx="378565" cy="259045"/>
    <xdr:sp macro="" textlink="">
      <xdr:nvSpPr>
        <xdr:cNvPr id="798" name="テキスト ボックス 797"/>
        <xdr:cNvSpPr txBox="1"/>
      </xdr:nvSpPr>
      <xdr:spPr>
        <a:xfrm>
          <a:off x="20245017" y="1011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74247</xdr:rowOff>
    </xdr:from>
    <xdr:to>
      <xdr:col>102</xdr:col>
      <xdr:colOff>165100</xdr:colOff>
      <xdr:row>59</xdr:row>
      <xdr:rowOff>4397</xdr:rowOff>
    </xdr:to>
    <xdr:sp macro="" textlink="">
      <xdr:nvSpPr>
        <xdr:cNvPr id="799" name="楕円 798"/>
        <xdr:cNvSpPr/>
      </xdr:nvSpPr>
      <xdr:spPr>
        <a:xfrm>
          <a:off x="194945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166974</xdr:rowOff>
    </xdr:from>
    <xdr:ext cx="378565" cy="259045"/>
    <xdr:sp macro="" textlink="">
      <xdr:nvSpPr>
        <xdr:cNvPr id="800" name="テキスト ボックス 799"/>
        <xdr:cNvSpPr txBox="1"/>
      </xdr:nvSpPr>
      <xdr:spPr>
        <a:xfrm>
          <a:off x="19356017" y="1011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27681</xdr:rowOff>
    </xdr:from>
    <xdr:to>
      <xdr:col>98</xdr:col>
      <xdr:colOff>38100</xdr:colOff>
      <xdr:row>58</xdr:row>
      <xdr:rowOff>129281</xdr:rowOff>
    </xdr:to>
    <xdr:sp macro="" textlink="">
      <xdr:nvSpPr>
        <xdr:cNvPr id="801" name="楕円 800"/>
        <xdr:cNvSpPr/>
      </xdr:nvSpPr>
      <xdr:spPr>
        <a:xfrm>
          <a:off x="18605500" y="99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120408</xdr:rowOff>
    </xdr:from>
    <xdr:ext cx="469744" cy="259045"/>
    <xdr:sp macro="" textlink="">
      <xdr:nvSpPr>
        <xdr:cNvPr id="802" name="テキスト ボックス 801"/>
        <xdr:cNvSpPr txBox="1"/>
      </xdr:nvSpPr>
      <xdr:spPr>
        <a:xfrm>
          <a:off x="18421428" y="100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61137</xdr:rowOff>
    </xdr:from>
    <xdr:to>
      <xdr:col>116</xdr:col>
      <xdr:colOff>63500</xdr:colOff>
      <xdr:row>76</xdr:row>
      <xdr:rowOff>104191</xdr:rowOff>
    </xdr:to>
    <xdr:cxnSp macro="">
      <xdr:nvCxnSpPr>
        <xdr:cNvPr id="832" name="直線コネクタ 831"/>
        <xdr:cNvCxnSpPr/>
      </xdr:nvCxnSpPr>
      <xdr:spPr>
        <a:xfrm>
          <a:off x="21323300" y="13091337"/>
          <a:ext cx="8382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100762</xdr:rowOff>
    </xdr:from>
    <xdr:to>
      <xdr:col>111</xdr:col>
      <xdr:colOff>177800</xdr:colOff>
      <xdr:row>76</xdr:row>
      <xdr:rowOff>61137</xdr:rowOff>
    </xdr:to>
    <xdr:cxnSp macro="">
      <xdr:nvCxnSpPr>
        <xdr:cNvPr id="835" name="直線コネクタ 834"/>
        <xdr:cNvCxnSpPr/>
      </xdr:nvCxnSpPr>
      <xdr:spPr>
        <a:xfrm>
          <a:off x="20434300" y="12959512"/>
          <a:ext cx="889000" cy="1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100762</xdr:rowOff>
    </xdr:from>
    <xdr:to>
      <xdr:col>107</xdr:col>
      <xdr:colOff>50800</xdr:colOff>
      <xdr:row>76</xdr:row>
      <xdr:rowOff>9513</xdr:rowOff>
    </xdr:to>
    <xdr:cxnSp macro="">
      <xdr:nvCxnSpPr>
        <xdr:cNvPr id="838" name="直線コネクタ 837"/>
        <xdr:cNvCxnSpPr/>
      </xdr:nvCxnSpPr>
      <xdr:spPr>
        <a:xfrm flipV="1">
          <a:off x="19545300" y="1295951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9513</xdr:rowOff>
    </xdr:from>
    <xdr:to>
      <xdr:col>102</xdr:col>
      <xdr:colOff>114300</xdr:colOff>
      <xdr:row>76</xdr:row>
      <xdr:rowOff>101409</xdr:rowOff>
    </xdr:to>
    <xdr:cxnSp macro="">
      <xdr:nvCxnSpPr>
        <xdr:cNvPr id="841" name="直線コネクタ 840"/>
        <xdr:cNvCxnSpPr/>
      </xdr:nvCxnSpPr>
      <xdr:spPr>
        <a:xfrm flipV="1">
          <a:off x="18656300" y="13039713"/>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53391</xdr:rowOff>
    </xdr:from>
    <xdr:to>
      <xdr:col>116</xdr:col>
      <xdr:colOff>114300</xdr:colOff>
      <xdr:row>76</xdr:row>
      <xdr:rowOff>154991</xdr:rowOff>
    </xdr:to>
    <xdr:sp macro="" textlink="">
      <xdr:nvSpPr>
        <xdr:cNvPr id="851" name="楕円 850"/>
        <xdr:cNvSpPr/>
      </xdr:nvSpPr>
      <xdr:spPr>
        <a:xfrm>
          <a:off x="22110700" y="130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31818</xdr:rowOff>
    </xdr:from>
    <xdr:ext cx="534377" cy="259045"/>
    <xdr:sp macro="" textlink="">
      <xdr:nvSpPr>
        <xdr:cNvPr id="852" name="繰出金該当値テキスト"/>
        <xdr:cNvSpPr txBox="1"/>
      </xdr:nvSpPr>
      <xdr:spPr>
        <a:xfrm>
          <a:off x="22212300" y="130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10337</xdr:rowOff>
    </xdr:from>
    <xdr:to>
      <xdr:col>112</xdr:col>
      <xdr:colOff>38100</xdr:colOff>
      <xdr:row>76</xdr:row>
      <xdr:rowOff>111937</xdr:rowOff>
    </xdr:to>
    <xdr:sp macro="" textlink="">
      <xdr:nvSpPr>
        <xdr:cNvPr id="853" name="楕円 852"/>
        <xdr:cNvSpPr/>
      </xdr:nvSpPr>
      <xdr:spPr>
        <a:xfrm>
          <a:off x="21272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103064</xdr:rowOff>
    </xdr:from>
    <xdr:ext cx="534377" cy="259045"/>
    <xdr:sp macro="" textlink="">
      <xdr:nvSpPr>
        <xdr:cNvPr id="854" name="テキスト ボックス 853"/>
        <xdr:cNvSpPr txBox="1"/>
      </xdr:nvSpPr>
      <xdr:spPr>
        <a:xfrm>
          <a:off x="21056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49962</xdr:rowOff>
    </xdr:from>
    <xdr:to>
      <xdr:col>107</xdr:col>
      <xdr:colOff>101600</xdr:colOff>
      <xdr:row>75</xdr:row>
      <xdr:rowOff>151563</xdr:rowOff>
    </xdr:to>
    <xdr:sp macro="" textlink="">
      <xdr:nvSpPr>
        <xdr:cNvPr id="855" name="楕円 854"/>
        <xdr:cNvSpPr/>
      </xdr:nvSpPr>
      <xdr:spPr>
        <a:xfrm>
          <a:off x="20383500" y="12908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168089</xdr:rowOff>
    </xdr:from>
    <xdr:ext cx="534377" cy="259045"/>
    <xdr:sp macro="" textlink="">
      <xdr:nvSpPr>
        <xdr:cNvPr id="856" name="テキスト ボックス 855"/>
        <xdr:cNvSpPr txBox="1"/>
      </xdr:nvSpPr>
      <xdr:spPr>
        <a:xfrm>
          <a:off x="20167111" y="126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130163</xdr:rowOff>
    </xdr:from>
    <xdr:to>
      <xdr:col>102</xdr:col>
      <xdr:colOff>165100</xdr:colOff>
      <xdr:row>76</xdr:row>
      <xdr:rowOff>60313</xdr:rowOff>
    </xdr:to>
    <xdr:sp macro="" textlink="">
      <xdr:nvSpPr>
        <xdr:cNvPr id="857" name="楕円 856"/>
        <xdr:cNvSpPr/>
      </xdr:nvSpPr>
      <xdr:spPr>
        <a:xfrm>
          <a:off x="19494500" y="129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51440</xdr:rowOff>
    </xdr:from>
    <xdr:ext cx="534377" cy="259045"/>
    <xdr:sp macro="" textlink="">
      <xdr:nvSpPr>
        <xdr:cNvPr id="858" name="テキスト ボックス 857"/>
        <xdr:cNvSpPr txBox="1"/>
      </xdr:nvSpPr>
      <xdr:spPr>
        <a:xfrm>
          <a:off x="19278111" y="130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50609</xdr:rowOff>
    </xdr:from>
    <xdr:to>
      <xdr:col>98</xdr:col>
      <xdr:colOff>38100</xdr:colOff>
      <xdr:row>76</xdr:row>
      <xdr:rowOff>152209</xdr:rowOff>
    </xdr:to>
    <xdr:sp macro="" textlink="">
      <xdr:nvSpPr>
        <xdr:cNvPr id="859" name="楕円 858"/>
        <xdr:cNvSpPr/>
      </xdr:nvSpPr>
      <xdr:spPr>
        <a:xfrm>
          <a:off x="18605500" y="130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143336</xdr:rowOff>
    </xdr:from>
    <xdr:ext cx="534377" cy="259045"/>
    <xdr:sp macro="" textlink="">
      <xdr:nvSpPr>
        <xdr:cNvPr id="860" name="テキスト ボックス 859"/>
        <xdr:cNvSpPr txBox="1"/>
      </xdr:nvSpPr>
      <xdr:spPr>
        <a:xfrm>
          <a:off x="18389111"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人あたり約</a:t>
          </a:r>
          <a:r>
            <a:rPr kumimoji="1" lang="en-US" altLang="ja-JP" sz="1300">
              <a:latin typeface="ＭＳ Ｐゴシック" panose="020B0600070205080204" pitchFamily="50" charset="-128"/>
              <a:ea typeface="ＭＳ Ｐゴシック" panose="020B0600070205080204" pitchFamily="50" charset="-128"/>
            </a:rPr>
            <a:t>335,312</a:t>
          </a:r>
          <a:r>
            <a:rPr kumimoji="1" lang="ja-JP" altLang="en-US" sz="1300">
              <a:latin typeface="ＭＳ Ｐゴシック" panose="020B0600070205080204" pitchFamily="50" charset="-128"/>
              <a:ea typeface="ＭＳ Ｐゴシック" panose="020B0600070205080204" pitchFamily="50" charset="-128"/>
            </a:rPr>
            <a:t>円となっており、前年度の約</a:t>
          </a:r>
          <a:r>
            <a:rPr kumimoji="1" lang="en-US" altLang="ja-JP" sz="1300">
              <a:latin typeface="ＭＳ Ｐゴシック" panose="020B0600070205080204" pitchFamily="50" charset="-128"/>
              <a:ea typeface="ＭＳ Ｐゴシック" panose="020B0600070205080204" pitchFamily="50" charset="-128"/>
            </a:rPr>
            <a:t>320,971</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14,341</a:t>
          </a:r>
          <a:r>
            <a:rPr kumimoji="1" lang="ja-JP" altLang="en-US" sz="1300">
              <a:latin typeface="ＭＳ Ｐゴシック" panose="020B0600070205080204" pitchFamily="50" charset="-128"/>
              <a:ea typeface="ＭＳ Ｐゴシック" panose="020B0600070205080204" pitchFamily="50" charset="-128"/>
            </a:rPr>
            <a:t>円の増となっている。主な構成項目である普通建設事業費は、新市立高等学校建設事業や火葬施設整備事業などにより前年度比</a:t>
          </a:r>
          <a:r>
            <a:rPr kumimoji="1" lang="en-US" altLang="ja-JP" sz="1300">
              <a:latin typeface="ＭＳ Ｐゴシック" panose="020B0600070205080204" pitchFamily="50" charset="-128"/>
              <a:ea typeface="ＭＳ Ｐゴシック" panose="020B0600070205080204" pitchFamily="50" charset="-128"/>
            </a:rPr>
            <a:t>15,642</a:t>
          </a:r>
          <a:r>
            <a:rPr kumimoji="1" lang="ja-JP" altLang="en-US" sz="1300">
              <a:latin typeface="ＭＳ Ｐゴシック" panose="020B0600070205080204" pitchFamily="50" charset="-128"/>
              <a:ea typeface="ＭＳ Ｐゴシック" panose="020B0600070205080204" pitchFamily="50" charset="-128"/>
            </a:rPr>
            <a:t>円の増となっており、施設の老朽化等も考慮すると今後も上昇傾向であると推測されるため、事業の取捨選択を行い事業費の削減に努める。また、扶助費についても、前年度比</a:t>
          </a:r>
          <a:r>
            <a:rPr kumimoji="1" lang="en-US" altLang="ja-JP" sz="1300">
              <a:latin typeface="ＭＳ Ｐゴシック" panose="020B0600070205080204" pitchFamily="50" charset="-128"/>
              <a:ea typeface="ＭＳ Ｐゴシック" panose="020B0600070205080204" pitchFamily="50" charset="-128"/>
            </a:rPr>
            <a:t>2,410</a:t>
          </a:r>
          <a:r>
            <a:rPr kumimoji="1" lang="ja-JP" altLang="en-US" sz="1300">
              <a:latin typeface="ＭＳ Ｐゴシック" panose="020B0600070205080204" pitchFamily="50" charset="-128"/>
              <a:ea typeface="ＭＳ Ｐゴシック" panose="020B0600070205080204" pitchFamily="50" charset="-128"/>
            </a:rPr>
            <a:t>円増となっており、類似団体と同様に上昇傾向にある。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一方、積立金については、財政調整基金積立金の減により前年度比</a:t>
          </a:r>
          <a:r>
            <a:rPr kumimoji="1" lang="en-US" altLang="ja-JP" sz="1300">
              <a:latin typeface="ＭＳ Ｐゴシック" panose="020B0600070205080204" pitchFamily="50" charset="-128"/>
              <a:ea typeface="ＭＳ Ｐゴシック" panose="020B0600070205080204" pitchFamily="50" charset="-128"/>
            </a:rPr>
            <a:t>4,272</a:t>
          </a:r>
          <a:r>
            <a:rPr kumimoji="1" lang="ja-JP" altLang="en-US" sz="1300">
              <a:latin typeface="ＭＳ Ｐゴシック" panose="020B0600070205080204" pitchFamily="50" charset="-128"/>
              <a:ea typeface="ＭＳ Ｐゴシック" panose="020B0600070205080204" pitchFamily="50" charset="-128"/>
            </a:rPr>
            <a:t>円の減、繰出金については、国民健康保険加入者の減により前年度比</a:t>
          </a:r>
          <a:r>
            <a:rPr kumimoji="1" lang="en-US" altLang="ja-JP" sz="1300">
              <a:latin typeface="ＭＳ Ｐゴシック" panose="020B0600070205080204" pitchFamily="50" charset="-128"/>
              <a:ea typeface="ＭＳ Ｐゴシック" panose="020B0600070205080204" pitchFamily="50" charset="-128"/>
            </a:rPr>
            <a:t>1,130</a:t>
          </a:r>
          <a:r>
            <a:rPr kumimoji="1" lang="ja-JP" altLang="en-US" sz="1300">
              <a:latin typeface="ＭＳ Ｐゴシック" panose="020B0600070205080204" pitchFamily="50" charset="-128"/>
              <a:ea typeface="ＭＳ Ｐゴシック" panose="020B0600070205080204" pitchFamily="50" charset="-128"/>
            </a:rPr>
            <a:t>円減となった。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600,050
566,771
61.95
211,841,388
201,204,030
9,454,412
103,053,415
168,287,521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128270</xdr:rowOff>
    </xdr:from>
    <xdr:to>
      <xdr:col>24</xdr:col>
      <xdr:colOff>63500</xdr:colOff>
      <xdr:row>39</xdr:row>
      <xdr:rowOff>142422</xdr:rowOff>
    </xdr:to>
    <xdr:cxnSp macro="">
      <xdr:nvCxnSpPr>
        <xdr:cNvPr id="63" name="直線コネクタ 62"/>
        <xdr:cNvCxnSpPr/>
      </xdr:nvCxnSpPr>
      <xdr:spPr>
        <a:xfrm flipV="1">
          <a:off x="3797300" y="6814820"/>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35741</xdr:rowOff>
    </xdr:from>
    <xdr:to>
      <xdr:col>19</xdr:col>
      <xdr:colOff>177800</xdr:colOff>
      <xdr:row>39</xdr:row>
      <xdr:rowOff>142422</xdr:rowOff>
    </xdr:to>
    <xdr:cxnSp macro="">
      <xdr:nvCxnSpPr>
        <xdr:cNvPr id="66" name="直線コネクタ 65"/>
        <xdr:cNvCxnSpPr/>
      </xdr:nvCxnSpPr>
      <xdr:spPr>
        <a:xfrm>
          <a:off x="2908300" y="6722291"/>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28122</xdr:rowOff>
    </xdr:from>
    <xdr:to>
      <xdr:col>15</xdr:col>
      <xdr:colOff>50800</xdr:colOff>
      <xdr:row>39</xdr:row>
      <xdr:rowOff>35741</xdr:rowOff>
    </xdr:to>
    <xdr:cxnSp macro="">
      <xdr:nvCxnSpPr>
        <xdr:cNvPr id="69" name="直線コネクタ 68"/>
        <xdr:cNvCxnSpPr/>
      </xdr:nvCxnSpPr>
      <xdr:spPr>
        <a:xfrm>
          <a:off x="2019300" y="671467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170180</xdr:rowOff>
    </xdr:from>
    <xdr:to>
      <xdr:col>10</xdr:col>
      <xdr:colOff>114300</xdr:colOff>
      <xdr:row>39</xdr:row>
      <xdr:rowOff>28122</xdr:rowOff>
    </xdr:to>
    <xdr:cxnSp macro="">
      <xdr:nvCxnSpPr>
        <xdr:cNvPr id="72" name="直線コネクタ 71"/>
        <xdr:cNvCxnSpPr/>
      </xdr:nvCxnSpPr>
      <xdr:spPr>
        <a:xfrm>
          <a:off x="1130300" y="66852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77470</xdr:rowOff>
    </xdr:from>
    <xdr:to>
      <xdr:col>24</xdr:col>
      <xdr:colOff>114300</xdr:colOff>
      <xdr:row>40</xdr:row>
      <xdr:rowOff>7620</xdr:rowOff>
    </xdr:to>
    <xdr:sp macro="" textlink="">
      <xdr:nvSpPr>
        <xdr:cNvPr id="82" name="楕円 81"/>
        <xdr:cNvSpPr/>
      </xdr:nvSpPr>
      <xdr:spPr>
        <a:xfrm>
          <a:off x="45847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163847</xdr:rowOff>
    </xdr:from>
    <xdr:ext cx="469744" cy="259045"/>
    <xdr:sp macro="" textlink="">
      <xdr:nvSpPr>
        <xdr:cNvPr id="83" name="議会費該当値テキスト"/>
        <xdr:cNvSpPr txBox="1"/>
      </xdr:nvSpPr>
      <xdr:spPr>
        <a:xfrm>
          <a:off x="46863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91622</xdr:rowOff>
    </xdr:from>
    <xdr:to>
      <xdr:col>20</xdr:col>
      <xdr:colOff>38100</xdr:colOff>
      <xdr:row>40</xdr:row>
      <xdr:rowOff>21772</xdr:rowOff>
    </xdr:to>
    <xdr:sp macro="" textlink="">
      <xdr:nvSpPr>
        <xdr:cNvPr id="84" name="楕円 83"/>
        <xdr:cNvSpPr/>
      </xdr:nvSpPr>
      <xdr:spPr>
        <a:xfrm>
          <a:off x="3746500" y="6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40</xdr:row>
      <xdr:rowOff>12899</xdr:rowOff>
    </xdr:from>
    <xdr:ext cx="469744" cy="259045"/>
    <xdr:sp macro="" textlink="">
      <xdr:nvSpPr>
        <xdr:cNvPr id="85" name="テキスト ボックス 84"/>
        <xdr:cNvSpPr txBox="1"/>
      </xdr:nvSpPr>
      <xdr:spPr>
        <a:xfrm>
          <a:off x="3562428" y="6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156391</xdr:rowOff>
    </xdr:from>
    <xdr:to>
      <xdr:col>15</xdr:col>
      <xdr:colOff>101600</xdr:colOff>
      <xdr:row>39</xdr:row>
      <xdr:rowOff>86541</xdr:rowOff>
    </xdr:to>
    <xdr:sp macro="" textlink="">
      <xdr:nvSpPr>
        <xdr:cNvPr id="86" name="楕円 85"/>
        <xdr:cNvSpPr/>
      </xdr:nvSpPr>
      <xdr:spPr>
        <a:xfrm>
          <a:off x="2857500" y="66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77668</xdr:rowOff>
    </xdr:from>
    <xdr:ext cx="469744" cy="259045"/>
    <xdr:sp macro="" textlink="">
      <xdr:nvSpPr>
        <xdr:cNvPr id="87" name="テキスト ボックス 86"/>
        <xdr:cNvSpPr txBox="1"/>
      </xdr:nvSpPr>
      <xdr:spPr>
        <a:xfrm>
          <a:off x="2673428" y="67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148772</xdr:rowOff>
    </xdr:from>
    <xdr:to>
      <xdr:col>10</xdr:col>
      <xdr:colOff>165100</xdr:colOff>
      <xdr:row>39</xdr:row>
      <xdr:rowOff>78922</xdr:rowOff>
    </xdr:to>
    <xdr:sp macro="" textlink="">
      <xdr:nvSpPr>
        <xdr:cNvPr id="88" name="楕円 87"/>
        <xdr:cNvSpPr/>
      </xdr:nvSpPr>
      <xdr:spPr>
        <a:xfrm>
          <a:off x="1968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70049</xdr:rowOff>
    </xdr:from>
    <xdr:ext cx="469744" cy="259045"/>
    <xdr:sp macro="" textlink="">
      <xdr:nvSpPr>
        <xdr:cNvPr id="89" name="テキスト ボックス 88"/>
        <xdr:cNvSpPr txBox="1"/>
      </xdr:nvSpPr>
      <xdr:spPr>
        <a:xfrm>
          <a:off x="1784428"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119380</xdr:rowOff>
    </xdr:from>
    <xdr:to>
      <xdr:col>6</xdr:col>
      <xdr:colOff>38100</xdr:colOff>
      <xdr:row>39</xdr:row>
      <xdr:rowOff>49530</xdr:rowOff>
    </xdr:to>
    <xdr:sp macro="" textlink="">
      <xdr:nvSpPr>
        <xdr:cNvPr id="90" name="楕円 89"/>
        <xdr:cNvSpPr/>
      </xdr:nvSpPr>
      <xdr:spPr>
        <a:xfrm>
          <a:off x="1079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40657</xdr:rowOff>
    </xdr:from>
    <xdr:ext cx="469744" cy="259045"/>
    <xdr:sp macro="" textlink="">
      <xdr:nvSpPr>
        <xdr:cNvPr id="91" name="テキスト ボックス 90"/>
        <xdr:cNvSpPr txBox="1"/>
      </xdr:nvSpPr>
      <xdr:spPr>
        <a:xfrm>
          <a:off x="895428"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126860</xdr:rowOff>
    </xdr:from>
    <xdr:to>
      <xdr:col>24</xdr:col>
      <xdr:colOff>63500</xdr:colOff>
      <xdr:row>59</xdr:row>
      <xdr:rowOff>38468</xdr:rowOff>
    </xdr:to>
    <xdr:cxnSp macro="">
      <xdr:nvCxnSpPr>
        <xdr:cNvPr id="121" name="直線コネクタ 120"/>
        <xdr:cNvCxnSpPr/>
      </xdr:nvCxnSpPr>
      <xdr:spPr>
        <a:xfrm>
          <a:off x="3797300" y="10070960"/>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97371</xdr:rowOff>
    </xdr:from>
    <xdr:to>
      <xdr:col>19</xdr:col>
      <xdr:colOff>177800</xdr:colOff>
      <xdr:row>58</xdr:row>
      <xdr:rowOff>126860</xdr:rowOff>
    </xdr:to>
    <xdr:cxnSp macro="">
      <xdr:nvCxnSpPr>
        <xdr:cNvPr id="124" name="直線コネクタ 123"/>
        <xdr:cNvCxnSpPr/>
      </xdr:nvCxnSpPr>
      <xdr:spPr>
        <a:xfrm>
          <a:off x="2908300" y="9870021"/>
          <a:ext cx="889000" cy="2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97371</xdr:rowOff>
    </xdr:from>
    <xdr:to>
      <xdr:col>15</xdr:col>
      <xdr:colOff>50800</xdr:colOff>
      <xdr:row>58</xdr:row>
      <xdr:rowOff>157855</xdr:rowOff>
    </xdr:to>
    <xdr:cxnSp macro="">
      <xdr:nvCxnSpPr>
        <xdr:cNvPr id="127" name="直線コネクタ 126"/>
        <xdr:cNvCxnSpPr/>
      </xdr:nvCxnSpPr>
      <xdr:spPr>
        <a:xfrm flipV="1">
          <a:off x="2019300" y="9870021"/>
          <a:ext cx="889000" cy="2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151606</xdr:rowOff>
    </xdr:from>
    <xdr:to>
      <xdr:col>10</xdr:col>
      <xdr:colOff>114300</xdr:colOff>
      <xdr:row>58</xdr:row>
      <xdr:rowOff>157855</xdr:rowOff>
    </xdr:to>
    <xdr:cxnSp macro="">
      <xdr:nvCxnSpPr>
        <xdr:cNvPr id="130" name="直線コネクタ 129"/>
        <xdr:cNvCxnSpPr/>
      </xdr:nvCxnSpPr>
      <xdr:spPr>
        <a:xfrm>
          <a:off x="1130300" y="9238456"/>
          <a:ext cx="889000" cy="8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159118</xdr:rowOff>
    </xdr:from>
    <xdr:to>
      <xdr:col>24</xdr:col>
      <xdr:colOff>114300</xdr:colOff>
      <xdr:row>59</xdr:row>
      <xdr:rowOff>89268</xdr:rowOff>
    </xdr:to>
    <xdr:sp macro="" textlink="">
      <xdr:nvSpPr>
        <xdr:cNvPr id="140" name="楕円 139"/>
        <xdr:cNvSpPr/>
      </xdr:nvSpPr>
      <xdr:spPr>
        <a:xfrm>
          <a:off x="45847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74045</xdr:rowOff>
    </xdr:from>
    <xdr:ext cx="534377" cy="259045"/>
    <xdr:sp macro="" textlink="">
      <xdr:nvSpPr>
        <xdr:cNvPr id="141" name="総務費該当値テキスト"/>
        <xdr:cNvSpPr txBox="1"/>
      </xdr:nvSpPr>
      <xdr:spPr>
        <a:xfrm>
          <a:off x="4686300" y="100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76060</xdr:rowOff>
    </xdr:from>
    <xdr:to>
      <xdr:col>20</xdr:col>
      <xdr:colOff>38100</xdr:colOff>
      <xdr:row>59</xdr:row>
      <xdr:rowOff>6210</xdr:rowOff>
    </xdr:to>
    <xdr:sp macro="" textlink="">
      <xdr:nvSpPr>
        <xdr:cNvPr id="142" name="楕円 141"/>
        <xdr:cNvSpPr/>
      </xdr:nvSpPr>
      <xdr:spPr>
        <a:xfrm>
          <a:off x="3746500" y="100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168787</xdr:rowOff>
    </xdr:from>
    <xdr:ext cx="534377" cy="259045"/>
    <xdr:sp macro="" textlink="">
      <xdr:nvSpPr>
        <xdr:cNvPr id="143" name="テキスト ボックス 142"/>
        <xdr:cNvSpPr txBox="1"/>
      </xdr:nvSpPr>
      <xdr:spPr>
        <a:xfrm>
          <a:off x="3530111"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46571</xdr:rowOff>
    </xdr:from>
    <xdr:to>
      <xdr:col>15</xdr:col>
      <xdr:colOff>101600</xdr:colOff>
      <xdr:row>57</xdr:row>
      <xdr:rowOff>148171</xdr:rowOff>
    </xdr:to>
    <xdr:sp macro="" textlink="">
      <xdr:nvSpPr>
        <xdr:cNvPr id="144" name="楕円 143"/>
        <xdr:cNvSpPr/>
      </xdr:nvSpPr>
      <xdr:spPr>
        <a:xfrm>
          <a:off x="2857500" y="98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139298</xdr:rowOff>
    </xdr:from>
    <xdr:ext cx="534377" cy="259045"/>
    <xdr:sp macro="" textlink="">
      <xdr:nvSpPr>
        <xdr:cNvPr id="145" name="テキスト ボックス 144"/>
        <xdr:cNvSpPr txBox="1"/>
      </xdr:nvSpPr>
      <xdr:spPr>
        <a:xfrm>
          <a:off x="2641111" y="99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107055</xdr:rowOff>
    </xdr:from>
    <xdr:to>
      <xdr:col>10</xdr:col>
      <xdr:colOff>165100</xdr:colOff>
      <xdr:row>59</xdr:row>
      <xdr:rowOff>37205</xdr:rowOff>
    </xdr:to>
    <xdr:sp macro="" textlink="">
      <xdr:nvSpPr>
        <xdr:cNvPr id="146" name="楕円 145"/>
        <xdr:cNvSpPr/>
      </xdr:nvSpPr>
      <xdr:spPr>
        <a:xfrm>
          <a:off x="1968500" y="10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28332</xdr:rowOff>
    </xdr:from>
    <xdr:ext cx="534377" cy="259045"/>
    <xdr:sp macro="" textlink="">
      <xdr:nvSpPr>
        <xdr:cNvPr id="147" name="テキスト ボックス 146"/>
        <xdr:cNvSpPr txBox="1"/>
      </xdr:nvSpPr>
      <xdr:spPr>
        <a:xfrm>
          <a:off x="1752111" y="101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100806</xdr:rowOff>
    </xdr:from>
    <xdr:to>
      <xdr:col>6</xdr:col>
      <xdr:colOff>38100</xdr:colOff>
      <xdr:row>54</xdr:row>
      <xdr:rowOff>30956</xdr:rowOff>
    </xdr:to>
    <xdr:sp macro="" textlink="">
      <xdr:nvSpPr>
        <xdr:cNvPr id="148" name="楕円 147"/>
        <xdr:cNvSpPr/>
      </xdr:nvSpPr>
      <xdr:spPr>
        <a:xfrm>
          <a:off x="1079500" y="91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47483</xdr:rowOff>
    </xdr:from>
    <xdr:ext cx="534377" cy="259045"/>
    <xdr:sp macro="" textlink="">
      <xdr:nvSpPr>
        <xdr:cNvPr id="149" name="テキスト ボックス 148"/>
        <xdr:cNvSpPr txBox="1"/>
      </xdr:nvSpPr>
      <xdr:spPr>
        <a:xfrm>
          <a:off x="863111" y="89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94495</xdr:rowOff>
    </xdr:from>
    <xdr:to>
      <xdr:col>24</xdr:col>
      <xdr:colOff>63500</xdr:colOff>
      <xdr:row>76</xdr:row>
      <xdr:rowOff>160331</xdr:rowOff>
    </xdr:to>
    <xdr:cxnSp macro="">
      <xdr:nvCxnSpPr>
        <xdr:cNvPr id="179" name="直線コネクタ 178"/>
        <xdr:cNvCxnSpPr/>
      </xdr:nvCxnSpPr>
      <xdr:spPr>
        <a:xfrm flipV="1">
          <a:off x="3797300" y="13124695"/>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160331</xdr:rowOff>
    </xdr:from>
    <xdr:to>
      <xdr:col>19</xdr:col>
      <xdr:colOff>177800</xdr:colOff>
      <xdr:row>77</xdr:row>
      <xdr:rowOff>72434</xdr:rowOff>
    </xdr:to>
    <xdr:cxnSp macro="">
      <xdr:nvCxnSpPr>
        <xdr:cNvPr id="182" name="直線コネクタ 181"/>
        <xdr:cNvCxnSpPr/>
      </xdr:nvCxnSpPr>
      <xdr:spPr>
        <a:xfrm flipV="1">
          <a:off x="2908300" y="13190531"/>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72434</xdr:rowOff>
    </xdr:from>
    <xdr:to>
      <xdr:col>15</xdr:col>
      <xdr:colOff>50800</xdr:colOff>
      <xdr:row>78</xdr:row>
      <xdr:rowOff>8541</xdr:rowOff>
    </xdr:to>
    <xdr:cxnSp macro="">
      <xdr:nvCxnSpPr>
        <xdr:cNvPr id="185" name="直線コネクタ 184"/>
        <xdr:cNvCxnSpPr/>
      </xdr:nvCxnSpPr>
      <xdr:spPr>
        <a:xfrm flipV="1">
          <a:off x="2019300" y="13274084"/>
          <a:ext cx="889000" cy="10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8541</xdr:rowOff>
    </xdr:from>
    <xdr:to>
      <xdr:col>10</xdr:col>
      <xdr:colOff>114300</xdr:colOff>
      <xdr:row>78</xdr:row>
      <xdr:rowOff>153530</xdr:rowOff>
    </xdr:to>
    <xdr:cxnSp macro="">
      <xdr:nvCxnSpPr>
        <xdr:cNvPr id="188" name="直線コネクタ 187"/>
        <xdr:cNvCxnSpPr/>
      </xdr:nvCxnSpPr>
      <xdr:spPr>
        <a:xfrm flipV="1">
          <a:off x="1130300" y="13381641"/>
          <a:ext cx="889000" cy="1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43695</xdr:rowOff>
    </xdr:from>
    <xdr:to>
      <xdr:col>24</xdr:col>
      <xdr:colOff>114300</xdr:colOff>
      <xdr:row>76</xdr:row>
      <xdr:rowOff>145295</xdr:rowOff>
    </xdr:to>
    <xdr:sp macro="" textlink="">
      <xdr:nvSpPr>
        <xdr:cNvPr id="198" name="楕円 197"/>
        <xdr:cNvSpPr/>
      </xdr:nvSpPr>
      <xdr:spPr>
        <a:xfrm>
          <a:off x="4584700" y="130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22122</xdr:rowOff>
    </xdr:from>
    <xdr:ext cx="599010" cy="259045"/>
    <xdr:sp macro="" textlink="">
      <xdr:nvSpPr>
        <xdr:cNvPr id="199" name="民生費該当値テキスト"/>
        <xdr:cNvSpPr txBox="1"/>
      </xdr:nvSpPr>
      <xdr:spPr>
        <a:xfrm>
          <a:off x="4686300" y="1305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109531</xdr:rowOff>
    </xdr:from>
    <xdr:to>
      <xdr:col>20</xdr:col>
      <xdr:colOff>38100</xdr:colOff>
      <xdr:row>77</xdr:row>
      <xdr:rowOff>39681</xdr:rowOff>
    </xdr:to>
    <xdr:sp macro="" textlink="">
      <xdr:nvSpPr>
        <xdr:cNvPr id="200" name="楕円 199"/>
        <xdr:cNvSpPr/>
      </xdr:nvSpPr>
      <xdr:spPr>
        <a:xfrm>
          <a:off x="3746500" y="131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30808</xdr:rowOff>
    </xdr:from>
    <xdr:ext cx="599010" cy="259045"/>
    <xdr:sp macro="" textlink="">
      <xdr:nvSpPr>
        <xdr:cNvPr id="201" name="テキスト ボックス 200"/>
        <xdr:cNvSpPr txBox="1"/>
      </xdr:nvSpPr>
      <xdr:spPr>
        <a:xfrm>
          <a:off x="3497795" y="1323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21634</xdr:rowOff>
    </xdr:from>
    <xdr:to>
      <xdr:col>15</xdr:col>
      <xdr:colOff>101600</xdr:colOff>
      <xdr:row>77</xdr:row>
      <xdr:rowOff>123234</xdr:rowOff>
    </xdr:to>
    <xdr:sp macro="" textlink="">
      <xdr:nvSpPr>
        <xdr:cNvPr id="202" name="楕円 201"/>
        <xdr:cNvSpPr/>
      </xdr:nvSpPr>
      <xdr:spPr>
        <a:xfrm>
          <a:off x="2857500" y="132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114361</xdr:rowOff>
    </xdr:from>
    <xdr:ext cx="599010" cy="259045"/>
    <xdr:sp macro="" textlink="">
      <xdr:nvSpPr>
        <xdr:cNvPr id="203" name="テキスト ボックス 202"/>
        <xdr:cNvSpPr txBox="1"/>
      </xdr:nvSpPr>
      <xdr:spPr>
        <a:xfrm>
          <a:off x="2608795" y="133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129191</xdr:rowOff>
    </xdr:from>
    <xdr:to>
      <xdr:col>10</xdr:col>
      <xdr:colOff>165100</xdr:colOff>
      <xdr:row>78</xdr:row>
      <xdr:rowOff>59341</xdr:rowOff>
    </xdr:to>
    <xdr:sp macro="" textlink="">
      <xdr:nvSpPr>
        <xdr:cNvPr id="204" name="楕円 203"/>
        <xdr:cNvSpPr/>
      </xdr:nvSpPr>
      <xdr:spPr>
        <a:xfrm>
          <a:off x="1968500" y="13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50468</xdr:rowOff>
    </xdr:from>
    <xdr:ext cx="599010" cy="259045"/>
    <xdr:sp macro="" textlink="">
      <xdr:nvSpPr>
        <xdr:cNvPr id="205" name="テキスト ボックス 204"/>
        <xdr:cNvSpPr txBox="1"/>
      </xdr:nvSpPr>
      <xdr:spPr>
        <a:xfrm>
          <a:off x="1719795" y="1342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102730</xdr:rowOff>
    </xdr:from>
    <xdr:to>
      <xdr:col>6</xdr:col>
      <xdr:colOff>38100</xdr:colOff>
      <xdr:row>79</xdr:row>
      <xdr:rowOff>32880</xdr:rowOff>
    </xdr:to>
    <xdr:sp macro="" textlink="">
      <xdr:nvSpPr>
        <xdr:cNvPr id="206" name="楕円 205"/>
        <xdr:cNvSpPr/>
      </xdr:nvSpPr>
      <xdr:spPr>
        <a:xfrm>
          <a:off x="1079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24007</xdr:rowOff>
    </xdr:from>
    <xdr:ext cx="599010" cy="259045"/>
    <xdr:sp macro="" textlink="">
      <xdr:nvSpPr>
        <xdr:cNvPr id="207" name="テキスト ボックス 206"/>
        <xdr:cNvSpPr txBox="1"/>
      </xdr:nvSpPr>
      <xdr:spPr>
        <a:xfrm>
          <a:off x="830795" y="1356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93568</xdr:rowOff>
    </xdr:from>
    <xdr:to>
      <xdr:col>24</xdr:col>
      <xdr:colOff>63500</xdr:colOff>
      <xdr:row>95</xdr:row>
      <xdr:rowOff>141849</xdr:rowOff>
    </xdr:to>
    <xdr:cxnSp macro="">
      <xdr:nvCxnSpPr>
        <xdr:cNvPr id="235" name="直線コネクタ 234"/>
        <xdr:cNvCxnSpPr/>
      </xdr:nvCxnSpPr>
      <xdr:spPr>
        <a:xfrm flipV="1">
          <a:off x="3797300" y="16038418"/>
          <a:ext cx="838200" cy="39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141849</xdr:rowOff>
    </xdr:from>
    <xdr:to>
      <xdr:col>19</xdr:col>
      <xdr:colOff>177800</xdr:colOff>
      <xdr:row>97</xdr:row>
      <xdr:rowOff>40305</xdr:rowOff>
    </xdr:to>
    <xdr:cxnSp macro="">
      <xdr:nvCxnSpPr>
        <xdr:cNvPr id="238" name="直線コネクタ 237"/>
        <xdr:cNvCxnSpPr/>
      </xdr:nvCxnSpPr>
      <xdr:spPr>
        <a:xfrm flipV="1">
          <a:off x="2908300" y="16429599"/>
          <a:ext cx="889000" cy="2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16850</xdr:rowOff>
    </xdr:from>
    <xdr:to>
      <xdr:col>15</xdr:col>
      <xdr:colOff>50800</xdr:colOff>
      <xdr:row>97</xdr:row>
      <xdr:rowOff>40305</xdr:rowOff>
    </xdr:to>
    <xdr:cxnSp macro="">
      <xdr:nvCxnSpPr>
        <xdr:cNvPr id="241" name="直線コネクタ 240"/>
        <xdr:cNvCxnSpPr/>
      </xdr:nvCxnSpPr>
      <xdr:spPr>
        <a:xfrm>
          <a:off x="2019300" y="16647500"/>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16850</xdr:rowOff>
    </xdr:from>
    <xdr:to>
      <xdr:col>10</xdr:col>
      <xdr:colOff>114300</xdr:colOff>
      <xdr:row>97</xdr:row>
      <xdr:rowOff>137596</xdr:rowOff>
    </xdr:to>
    <xdr:cxnSp macro="">
      <xdr:nvCxnSpPr>
        <xdr:cNvPr id="244" name="直線コネクタ 243"/>
        <xdr:cNvCxnSpPr/>
      </xdr:nvCxnSpPr>
      <xdr:spPr>
        <a:xfrm flipV="1">
          <a:off x="1130300" y="16647500"/>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42768</xdr:rowOff>
    </xdr:from>
    <xdr:to>
      <xdr:col>24</xdr:col>
      <xdr:colOff>114300</xdr:colOff>
      <xdr:row>93</xdr:row>
      <xdr:rowOff>144368</xdr:rowOff>
    </xdr:to>
    <xdr:sp macro="" textlink="">
      <xdr:nvSpPr>
        <xdr:cNvPr id="254" name="楕円 253"/>
        <xdr:cNvSpPr/>
      </xdr:nvSpPr>
      <xdr:spPr>
        <a:xfrm>
          <a:off x="4584700" y="159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65645</xdr:rowOff>
    </xdr:from>
    <xdr:ext cx="534377" cy="259045"/>
    <xdr:sp macro="" textlink="">
      <xdr:nvSpPr>
        <xdr:cNvPr id="255" name="衛生費該当値テキスト"/>
        <xdr:cNvSpPr txBox="1"/>
      </xdr:nvSpPr>
      <xdr:spPr>
        <a:xfrm>
          <a:off x="4686300" y="158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91049</xdr:rowOff>
    </xdr:from>
    <xdr:to>
      <xdr:col>20</xdr:col>
      <xdr:colOff>38100</xdr:colOff>
      <xdr:row>96</xdr:row>
      <xdr:rowOff>21199</xdr:rowOff>
    </xdr:to>
    <xdr:sp macro="" textlink="">
      <xdr:nvSpPr>
        <xdr:cNvPr id="256" name="楕円 255"/>
        <xdr:cNvSpPr/>
      </xdr:nvSpPr>
      <xdr:spPr>
        <a:xfrm>
          <a:off x="3746500" y="163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12326</xdr:rowOff>
    </xdr:from>
    <xdr:ext cx="534377" cy="259045"/>
    <xdr:sp macro="" textlink="">
      <xdr:nvSpPr>
        <xdr:cNvPr id="257" name="テキスト ボックス 256"/>
        <xdr:cNvSpPr txBox="1"/>
      </xdr:nvSpPr>
      <xdr:spPr>
        <a:xfrm>
          <a:off x="3530111" y="164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160955</xdr:rowOff>
    </xdr:from>
    <xdr:to>
      <xdr:col>15</xdr:col>
      <xdr:colOff>101600</xdr:colOff>
      <xdr:row>97</xdr:row>
      <xdr:rowOff>91105</xdr:rowOff>
    </xdr:to>
    <xdr:sp macro="" textlink="">
      <xdr:nvSpPr>
        <xdr:cNvPr id="258" name="楕円 257"/>
        <xdr:cNvSpPr/>
      </xdr:nvSpPr>
      <xdr:spPr>
        <a:xfrm>
          <a:off x="2857500" y="166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82232</xdr:rowOff>
    </xdr:from>
    <xdr:ext cx="534377" cy="259045"/>
    <xdr:sp macro="" textlink="">
      <xdr:nvSpPr>
        <xdr:cNvPr id="259" name="テキスト ボックス 258"/>
        <xdr:cNvSpPr txBox="1"/>
      </xdr:nvSpPr>
      <xdr:spPr>
        <a:xfrm>
          <a:off x="2641111" y="167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137500</xdr:rowOff>
    </xdr:from>
    <xdr:to>
      <xdr:col>10</xdr:col>
      <xdr:colOff>165100</xdr:colOff>
      <xdr:row>97</xdr:row>
      <xdr:rowOff>67650</xdr:rowOff>
    </xdr:to>
    <xdr:sp macro="" textlink="">
      <xdr:nvSpPr>
        <xdr:cNvPr id="260" name="楕円 259"/>
        <xdr:cNvSpPr/>
      </xdr:nvSpPr>
      <xdr:spPr>
        <a:xfrm>
          <a:off x="1968500" y="165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58777</xdr:rowOff>
    </xdr:from>
    <xdr:ext cx="534377" cy="259045"/>
    <xdr:sp macro="" textlink="">
      <xdr:nvSpPr>
        <xdr:cNvPr id="261" name="テキスト ボックス 260"/>
        <xdr:cNvSpPr txBox="1"/>
      </xdr:nvSpPr>
      <xdr:spPr>
        <a:xfrm>
          <a:off x="1752111" y="166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86796</xdr:rowOff>
    </xdr:from>
    <xdr:to>
      <xdr:col>6</xdr:col>
      <xdr:colOff>38100</xdr:colOff>
      <xdr:row>98</xdr:row>
      <xdr:rowOff>16946</xdr:rowOff>
    </xdr:to>
    <xdr:sp macro="" textlink="">
      <xdr:nvSpPr>
        <xdr:cNvPr id="262" name="楕円 261"/>
        <xdr:cNvSpPr/>
      </xdr:nvSpPr>
      <xdr:spPr>
        <a:xfrm>
          <a:off x="1079500" y="167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8073</xdr:rowOff>
    </xdr:from>
    <xdr:ext cx="534377" cy="259045"/>
    <xdr:sp macro="" textlink="">
      <xdr:nvSpPr>
        <xdr:cNvPr id="263" name="テキスト ボックス 262"/>
        <xdr:cNvSpPr txBox="1"/>
      </xdr:nvSpPr>
      <xdr:spPr>
        <a:xfrm>
          <a:off x="863111" y="168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120040</xdr:rowOff>
    </xdr:from>
    <xdr:to>
      <xdr:col>55</xdr:col>
      <xdr:colOff>0</xdr:colOff>
      <xdr:row>38</xdr:row>
      <xdr:rowOff>19228</xdr:rowOff>
    </xdr:to>
    <xdr:cxnSp macro="">
      <xdr:nvCxnSpPr>
        <xdr:cNvPr id="290" name="直線コネクタ 289"/>
        <xdr:cNvCxnSpPr/>
      </xdr:nvCxnSpPr>
      <xdr:spPr>
        <a:xfrm>
          <a:off x="9639300" y="6463690"/>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120040</xdr:rowOff>
    </xdr:from>
    <xdr:to>
      <xdr:col>50</xdr:col>
      <xdr:colOff>114300</xdr:colOff>
      <xdr:row>37</xdr:row>
      <xdr:rowOff>147930</xdr:rowOff>
    </xdr:to>
    <xdr:cxnSp macro="">
      <xdr:nvCxnSpPr>
        <xdr:cNvPr id="293" name="直線コネクタ 292"/>
        <xdr:cNvCxnSpPr/>
      </xdr:nvCxnSpPr>
      <xdr:spPr>
        <a:xfrm flipV="1">
          <a:off x="8750300" y="646369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103124</xdr:rowOff>
    </xdr:from>
    <xdr:to>
      <xdr:col>45</xdr:col>
      <xdr:colOff>177800</xdr:colOff>
      <xdr:row>37</xdr:row>
      <xdr:rowOff>147930</xdr:rowOff>
    </xdr:to>
    <xdr:cxnSp macro="">
      <xdr:nvCxnSpPr>
        <xdr:cNvPr id="296" name="直線コネクタ 295"/>
        <xdr:cNvCxnSpPr/>
      </xdr:nvCxnSpPr>
      <xdr:spPr>
        <a:xfrm>
          <a:off x="7861300" y="644677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103124</xdr:rowOff>
    </xdr:from>
    <xdr:to>
      <xdr:col>41</xdr:col>
      <xdr:colOff>50800</xdr:colOff>
      <xdr:row>37</xdr:row>
      <xdr:rowOff>133985</xdr:rowOff>
    </xdr:to>
    <xdr:cxnSp macro="">
      <xdr:nvCxnSpPr>
        <xdr:cNvPr id="299" name="直線コネクタ 298"/>
        <xdr:cNvCxnSpPr/>
      </xdr:nvCxnSpPr>
      <xdr:spPr>
        <a:xfrm flipV="1">
          <a:off x="6972300" y="644677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139878</xdr:rowOff>
    </xdr:from>
    <xdr:to>
      <xdr:col>55</xdr:col>
      <xdr:colOff>50800</xdr:colOff>
      <xdr:row>38</xdr:row>
      <xdr:rowOff>70028</xdr:rowOff>
    </xdr:to>
    <xdr:sp macro="" textlink="">
      <xdr:nvSpPr>
        <xdr:cNvPr id="309" name="楕円 308"/>
        <xdr:cNvSpPr/>
      </xdr:nvSpPr>
      <xdr:spPr>
        <a:xfrm>
          <a:off x="104267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54805</xdr:rowOff>
    </xdr:from>
    <xdr:ext cx="378565" cy="259045"/>
    <xdr:sp macro="" textlink="">
      <xdr:nvSpPr>
        <xdr:cNvPr id="310" name="労働費該当値テキスト"/>
        <xdr:cNvSpPr txBox="1"/>
      </xdr:nvSpPr>
      <xdr:spPr>
        <a:xfrm>
          <a:off x="10528300" y="6398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69240</xdr:rowOff>
    </xdr:from>
    <xdr:to>
      <xdr:col>50</xdr:col>
      <xdr:colOff>165100</xdr:colOff>
      <xdr:row>37</xdr:row>
      <xdr:rowOff>170841</xdr:rowOff>
    </xdr:to>
    <xdr:sp macro="" textlink="">
      <xdr:nvSpPr>
        <xdr:cNvPr id="311" name="楕円 310"/>
        <xdr:cNvSpPr/>
      </xdr:nvSpPr>
      <xdr:spPr>
        <a:xfrm>
          <a:off x="9588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161968</xdr:rowOff>
    </xdr:from>
    <xdr:ext cx="378565" cy="259045"/>
    <xdr:sp macro="" textlink="">
      <xdr:nvSpPr>
        <xdr:cNvPr id="312" name="テキスト ボックス 311"/>
        <xdr:cNvSpPr txBox="1"/>
      </xdr:nvSpPr>
      <xdr:spPr>
        <a:xfrm>
          <a:off x="9450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97130</xdr:rowOff>
    </xdr:from>
    <xdr:to>
      <xdr:col>46</xdr:col>
      <xdr:colOff>38100</xdr:colOff>
      <xdr:row>38</xdr:row>
      <xdr:rowOff>27280</xdr:rowOff>
    </xdr:to>
    <xdr:sp macro="" textlink="">
      <xdr:nvSpPr>
        <xdr:cNvPr id="313" name="楕円 312"/>
        <xdr:cNvSpPr/>
      </xdr:nvSpPr>
      <xdr:spPr>
        <a:xfrm>
          <a:off x="869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314" name="テキスト ボックス 313"/>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52324</xdr:rowOff>
    </xdr:from>
    <xdr:to>
      <xdr:col>41</xdr:col>
      <xdr:colOff>101600</xdr:colOff>
      <xdr:row>37</xdr:row>
      <xdr:rowOff>153924</xdr:rowOff>
    </xdr:to>
    <xdr:sp macro="" textlink="">
      <xdr:nvSpPr>
        <xdr:cNvPr id="315" name="楕円 314"/>
        <xdr:cNvSpPr/>
      </xdr:nvSpPr>
      <xdr:spPr>
        <a:xfrm>
          <a:off x="781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16" name="テキスト ボックス 315"/>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83185</xdr:rowOff>
    </xdr:from>
    <xdr:to>
      <xdr:col>36</xdr:col>
      <xdr:colOff>165100</xdr:colOff>
      <xdr:row>38</xdr:row>
      <xdr:rowOff>13335</xdr:rowOff>
    </xdr:to>
    <xdr:sp macro="" textlink="">
      <xdr:nvSpPr>
        <xdr:cNvPr id="317" name="楕円 316"/>
        <xdr:cNvSpPr/>
      </xdr:nvSpPr>
      <xdr:spPr>
        <a:xfrm>
          <a:off x="6921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4462</xdr:rowOff>
    </xdr:from>
    <xdr:ext cx="378565" cy="259045"/>
    <xdr:sp macro="" textlink="">
      <xdr:nvSpPr>
        <xdr:cNvPr id="318" name="テキスト ボックス 317"/>
        <xdr:cNvSpPr txBox="1"/>
      </xdr:nvSpPr>
      <xdr:spPr>
        <a:xfrm>
          <a:off x="6783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79029</xdr:rowOff>
    </xdr:from>
    <xdr:to>
      <xdr:col>55</xdr:col>
      <xdr:colOff>0</xdr:colOff>
      <xdr:row>58</xdr:row>
      <xdr:rowOff>83556</xdr:rowOff>
    </xdr:to>
    <xdr:cxnSp macro="">
      <xdr:nvCxnSpPr>
        <xdr:cNvPr id="345" name="直線コネクタ 344"/>
        <xdr:cNvCxnSpPr/>
      </xdr:nvCxnSpPr>
      <xdr:spPr>
        <a:xfrm flipV="1">
          <a:off x="9639300" y="10023129"/>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83556</xdr:rowOff>
    </xdr:from>
    <xdr:to>
      <xdr:col>50</xdr:col>
      <xdr:colOff>114300</xdr:colOff>
      <xdr:row>58</xdr:row>
      <xdr:rowOff>84287</xdr:rowOff>
    </xdr:to>
    <xdr:cxnSp macro="">
      <xdr:nvCxnSpPr>
        <xdr:cNvPr id="348" name="直線コネクタ 347"/>
        <xdr:cNvCxnSpPr/>
      </xdr:nvCxnSpPr>
      <xdr:spPr>
        <a:xfrm flipV="1">
          <a:off x="8750300" y="1002765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81087</xdr:rowOff>
    </xdr:from>
    <xdr:to>
      <xdr:col>45</xdr:col>
      <xdr:colOff>177800</xdr:colOff>
      <xdr:row>58</xdr:row>
      <xdr:rowOff>84287</xdr:rowOff>
    </xdr:to>
    <xdr:cxnSp macro="">
      <xdr:nvCxnSpPr>
        <xdr:cNvPr id="351" name="直線コネクタ 350"/>
        <xdr:cNvCxnSpPr/>
      </xdr:nvCxnSpPr>
      <xdr:spPr>
        <a:xfrm>
          <a:off x="7861300" y="1002518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79578</xdr:rowOff>
    </xdr:from>
    <xdr:to>
      <xdr:col>41</xdr:col>
      <xdr:colOff>50800</xdr:colOff>
      <xdr:row>58</xdr:row>
      <xdr:rowOff>81087</xdr:rowOff>
    </xdr:to>
    <xdr:cxnSp macro="">
      <xdr:nvCxnSpPr>
        <xdr:cNvPr id="354" name="直線コネクタ 353"/>
        <xdr:cNvCxnSpPr/>
      </xdr:nvCxnSpPr>
      <xdr:spPr>
        <a:xfrm>
          <a:off x="6972300" y="1002367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28229</xdr:rowOff>
    </xdr:from>
    <xdr:to>
      <xdr:col>55</xdr:col>
      <xdr:colOff>50800</xdr:colOff>
      <xdr:row>58</xdr:row>
      <xdr:rowOff>129829</xdr:rowOff>
    </xdr:to>
    <xdr:sp macro="" textlink="">
      <xdr:nvSpPr>
        <xdr:cNvPr id="364" name="楕円 363"/>
        <xdr:cNvSpPr/>
      </xdr:nvSpPr>
      <xdr:spPr>
        <a:xfrm>
          <a:off x="10426700" y="99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114606</xdr:rowOff>
    </xdr:from>
    <xdr:ext cx="469744" cy="259045"/>
    <xdr:sp macro="" textlink="">
      <xdr:nvSpPr>
        <xdr:cNvPr id="365" name="農林水産業費該当値テキスト"/>
        <xdr:cNvSpPr txBox="1"/>
      </xdr:nvSpPr>
      <xdr:spPr>
        <a:xfrm>
          <a:off x="10528300" y="988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32756</xdr:rowOff>
    </xdr:from>
    <xdr:to>
      <xdr:col>50</xdr:col>
      <xdr:colOff>165100</xdr:colOff>
      <xdr:row>58</xdr:row>
      <xdr:rowOff>134356</xdr:rowOff>
    </xdr:to>
    <xdr:sp macro="" textlink="">
      <xdr:nvSpPr>
        <xdr:cNvPr id="366" name="楕円 365"/>
        <xdr:cNvSpPr/>
      </xdr:nvSpPr>
      <xdr:spPr>
        <a:xfrm>
          <a:off x="9588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125483</xdr:rowOff>
    </xdr:from>
    <xdr:ext cx="469744" cy="259045"/>
    <xdr:sp macro="" textlink="">
      <xdr:nvSpPr>
        <xdr:cNvPr id="367" name="テキスト ボックス 366"/>
        <xdr:cNvSpPr txBox="1"/>
      </xdr:nvSpPr>
      <xdr:spPr>
        <a:xfrm>
          <a:off x="9404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33487</xdr:rowOff>
    </xdr:from>
    <xdr:to>
      <xdr:col>46</xdr:col>
      <xdr:colOff>38100</xdr:colOff>
      <xdr:row>58</xdr:row>
      <xdr:rowOff>135087</xdr:rowOff>
    </xdr:to>
    <xdr:sp macro="" textlink="">
      <xdr:nvSpPr>
        <xdr:cNvPr id="368" name="楕円 367"/>
        <xdr:cNvSpPr/>
      </xdr:nvSpPr>
      <xdr:spPr>
        <a:xfrm>
          <a:off x="8699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126214</xdr:rowOff>
    </xdr:from>
    <xdr:ext cx="469744" cy="259045"/>
    <xdr:sp macro="" textlink="">
      <xdr:nvSpPr>
        <xdr:cNvPr id="369" name="テキスト ボックス 368"/>
        <xdr:cNvSpPr txBox="1"/>
      </xdr:nvSpPr>
      <xdr:spPr>
        <a:xfrm>
          <a:off x="8515428" y="10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30287</xdr:rowOff>
    </xdr:from>
    <xdr:to>
      <xdr:col>41</xdr:col>
      <xdr:colOff>101600</xdr:colOff>
      <xdr:row>58</xdr:row>
      <xdr:rowOff>131887</xdr:rowOff>
    </xdr:to>
    <xdr:sp macro="" textlink="">
      <xdr:nvSpPr>
        <xdr:cNvPr id="370" name="楕円 369"/>
        <xdr:cNvSpPr/>
      </xdr:nvSpPr>
      <xdr:spPr>
        <a:xfrm>
          <a:off x="7810500" y="99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123014</xdr:rowOff>
    </xdr:from>
    <xdr:ext cx="469744" cy="259045"/>
    <xdr:sp macro="" textlink="">
      <xdr:nvSpPr>
        <xdr:cNvPr id="371" name="テキスト ボックス 370"/>
        <xdr:cNvSpPr txBox="1"/>
      </xdr:nvSpPr>
      <xdr:spPr>
        <a:xfrm>
          <a:off x="7626428" y="1006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28778</xdr:rowOff>
    </xdr:from>
    <xdr:to>
      <xdr:col>36</xdr:col>
      <xdr:colOff>165100</xdr:colOff>
      <xdr:row>58</xdr:row>
      <xdr:rowOff>130378</xdr:rowOff>
    </xdr:to>
    <xdr:sp macro="" textlink="">
      <xdr:nvSpPr>
        <xdr:cNvPr id="372" name="楕円 371"/>
        <xdr:cNvSpPr/>
      </xdr:nvSpPr>
      <xdr:spPr>
        <a:xfrm>
          <a:off x="6921500" y="99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121505</xdr:rowOff>
    </xdr:from>
    <xdr:ext cx="469744" cy="259045"/>
    <xdr:sp macro="" textlink="">
      <xdr:nvSpPr>
        <xdr:cNvPr id="373" name="テキスト ボックス 372"/>
        <xdr:cNvSpPr txBox="1"/>
      </xdr:nvSpPr>
      <xdr:spPr>
        <a:xfrm>
          <a:off x="6737428" y="1006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19780</xdr:rowOff>
    </xdr:from>
    <xdr:to>
      <xdr:col>55</xdr:col>
      <xdr:colOff>0</xdr:colOff>
      <xdr:row>79</xdr:row>
      <xdr:rowOff>24409</xdr:rowOff>
    </xdr:to>
    <xdr:cxnSp macro="">
      <xdr:nvCxnSpPr>
        <xdr:cNvPr id="402" name="直線コネクタ 401"/>
        <xdr:cNvCxnSpPr/>
      </xdr:nvCxnSpPr>
      <xdr:spPr>
        <a:xfrm flipV="1">
          <a:off x="9639300" y="13564330"/>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2406</xdr:rowOff>
    </xdr:from>
    <xdr:to>
      <xdr:col>50</xdr:col>
      <xdr:colOff>114300</xdr:colOff>
      <xdr:row>79</xdr:row>
      <xdr:rowOff>24409</xdr:rowOff>
    </xdr:to>
    <xdr:cxnSp macro="">
      <xdr:nvCxnSpPr>
        <xdr:cNvPr id="405" name="直線コネクタ 404"/>
        <xdr:cNvCxnSpPr/>
      </xdr:nvCxnSpPr>
      <xdr:spPr>
        <a:xfrm>
          <a:off x="8750300" y="13546956"/>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2406</xdr:rowOff>
    </xdr:from>
    <xdr:to>
      <xdr:col>45</xdr:col>
      <xdr:colOff>177800</xdr:colOff>
      <xdr:row>79</xdr:row>
      <xdr:rowOff>19152</xdr:rowOff>
    </xdr:to>
    <xdr:cxnSp macro="">
      <xdr:nvCxnSpPr>
        <xdr:cNvPr id="408" name="直線コネクタ 407"/>
        <xdr:cNvCxnSpPr/>
      </xdr:nvCxnSpPr>
      <xdr:spPr>
        <a:xfrm flipV="1">
          <a:off x="7861300" y="13546956"/>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19152</xdr:rowOff>
    </xdr:from>
    <xdr:to>
      <xdr:col>41</xdr:col>
      <xdr:colOff>50800</xdr:colOff>
      <xdr:row>79</xdr:row>
      <xdr:rowOff>21628</xdr:rowOff>
    </xdr:to>
    <xdr:cxnSp macro="">
      <xdr:nvCxnSpPr>
        <xdr:cNvPr id="411" name="直線コネクタ 410"/>
        <xdr:cNvCxnSpPr/>
      </xdr:nvCxnSpPr>
      <xdr:spPr>
        <a:xfrm flipV="1">
          <a:off x="6972300" y="1356370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140430</xdr:rowOff>
    </xdr:from>
    <xdr:to>
      <xdr:col>55</xdr:col>
      <xdr:colOff>50800</xdr:colOff>
      <xdr:row>79</xdr:row>
      <xdr:rowOff>70580</xdr:rowOff>
    </xdr:to>
    <xdr:sp macro="" textlink="">
      <xdr:nvSpPr>
        <xdr:cNvPr id="421" name="楕円 420"/>
        <xdr:cNvSpPr/>
      </xdr:nvSpPr>
      <xdr:spPr>
        <a:xfrm>
          <a:off x="10426700" y="135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55357</xdr:rowOff>
    </xdr:from>
    <xdr:ext cx="469744" cy="259045"/>
    <xdr:sp macro="" textlink="">
      <xdr:nvSpPr>
        <xdr:cNvPr id="422" name="商工費該当値テキスト"/>
        <xdr:cNvSpPr txBox="1"/>
      </xdr:nvSpPr>
      <xdr:spPr>
        <a:xfrm>
          <a:off x="10528300" y="134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145059</xdr:rowOff>
    </xdr:from>
    <xdr:to>
      <xdr:col>50</xdr:col>
      <xdr:colOff>165100</xdr:colOff>
      <xdr:row>79</xdr:row>
      <xdr:rowOff>75209</xdr:rowOff>
    </xdr:to>
    <xdr:sp macro="" textlink="">
      <xdr:nvSpPr>
        <xdr:cNvPr id="423" name="楕円 422"/>
        <xdr:cNvSpPr/>
      </xdr:nvSpPr>
      <xdr:spPr>
        <a:xfrm>
          <a:off x="9588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66336</xdr:rowOff>
    </xdr:from>
    <xdr:ext cx="469744" cy="259045"/>
    <xdr:sp macro="" textlink="">
      <xdr:nvSpPr>
        <xdr:cNvPr id="424" name="テキスト ボックス 423"/>
        <xdr:cNvSpPr txBox="1"/>
      </xdr:nvSpPr>
      <xdr:spPr>
        <a:xfrm>
          <a:off x="9404428" y="1361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123056</xdr:rowOff>
    </xdr:from>
    <xdr:to>
      <xdr:col>46</xdr:col>
      <xdr:colOff>38100</xdr:colOff>
      <xdr:row>79</xdr:row>
      <xdr:rowOff>53206</xdr:rowOff>
    </xdr:to>
    <xdr:sp macro="" textlink="">
      <xdr:nvSpPr>
        <xdr:cNvPr id="425" name="楕円 424"/>
        <xdr:cNvSpPr/>
      </xdr:nvSpPr>
      <xdr:spPr>
        <a:xfrm>
          <a:off x="8699500" y="13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44333</xdr:rowOff>
    </xdr:from>
    <xdr:ext cx="469744" cy="259045"/>
    <xdr:sp macro="" textlink="">
      <xdr:nvSpPr>
        <xdr:cNvPr id="426" name="テキスト ボックス 425"/>
        <xdr:cNvSpPr txBox="1"/>
      </xdr:nvSpPr>
      <xdr:spPr>
        <a:xfrm>
          <a:off x="8515428" y="135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139802</xdr:rowOff>
    </xdr:from>
    <xdr:to>
      <xdr:col>41</xdr:col>
      <xdr:colOff>101600</xdr:colOff>
      <xdr:row>79</xdr:row>
      <xdr:rowOff>69952</xdr:rowOff>
    </xdr:to>
    <xdr:sp macro="" textlink="">
      <xdr:nvSpPr>
        <xdr:cNvPr id="427" name="楕円 426"/>
        <xdr:cNvSpPr/>
      </xdr:nvSpPr>
      <xdr:spPr>
        <a:xfrm>
          <a:off x="7810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61079</xdr:rowOff>
    </xdr:from>
    <xdr:ext cx="469744" cy="259045"/>
    <xdr:sp macro="" textlink="">
      <xdr:nvSpPr>
        <xdr:cNvPr id="428" name="テキスト ボックス 427"/>
        <xdr:cNvSpPr txBox="1"/>
      </xdr:nvSpPr>
      <xdr:spPr>
        <a:xfrm>
          <a:off x="7626428" y="136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142278</xdr:rowOff>
    </xdr:from>
    <xdr:to>
      <xdr:col>36</xdr:col>
      <xdr:colOff>165100</xdr:colOff>
      <xdr:row>79</xdr:row>
      <xdr:rowOff>72428</xdr:rowOff>
    </xdr:to>
    <xdr:sp macro="" textlink="">
      <xdr:nvSpPr>
        <xdr:cNvPr id="429" name="楕円 428"/>
        <xdr:cNvSpPr/>
      </xdr:nvSpPr>
      <xdr:spPr>
        <a:xfrm>
          <a:off x="6921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63555</xdr:rowOff>
    </xdr:from>
    <xdr:ext cx="469744" cy="259045"/>
    <xdr:sp macro="" textlink="">
      <xdr:nvSpPr>
        <xdr:cNvPr id="430" name="テキスト ボックス 429"/>
        <xdr:cNvSpPr txBox="1"/>
      </xdr:nvSpPr>
      <xdr:spPr>
        <a:xfrm>
          <a:off x="6737428" y="136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40717</xdr:rowOff>
    </xdr:from>
    <xdr:to>
      <xdr:col>55</xdr:col>
      <xdr:colOff>0</xdr:colOff>
      <xdr:row>97</xdr:row>
      <xdr:rowOff>133795</xdr:rowOff>
    </xdr:to>
    <xdr:cxnSp macro="">
      <xdr:nvCxnSpPr>
        <xdr:cNvPr id="460" name="直線コネクタ 459"/>
        <xdr:cNvCxnSpPr/>
      </xdr:nvCxnSpPr>
      <xdr:spPr>
        <a:xfrm flipV="1">
          <a:off x="9639300" y="16671367"/>
          <a:ext cx="8382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133795</xdr:rowOff>
    </xdr:from>
    <xdr:to>
      <xdr:col>50</xdr:col>
      <xdr:colOff>114300</xdr:colOff>
      <xdr:row>97</xdr:row>
      <xdr:rowOff>141148</xdr:rowOff>
    </xdr:to>
    <xdr:cxnSp macro="">
      <xdr:nvCxnSpPr>
        <xdr:cNvPr id="463" name="直線コネクタ 462"/>
        <xdr:cNvCxnSpPr/>
      </xdr:nvCxnSpPr>
      <xdr:spPr>
        <a:xfrm flipV="1">
          <a:off x="8750300" y="1676444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107677</xdr:rowOff>
    </xdr:from>
    <xdr:to>
      <xdr:col>45</xdr:col>
      <xdr:colOff>177800</xdr:colOff>
      <xdr:row>97</xdr:row>
      <xdr:rowOff>141148</xdr:rowOff>
    </xdr:to>
    <xdr:cxnSp macro="">
      <xdr:nvCxnSpPr>
        <xdr:cNvPr id="466" name="直線コネクタ 465"/>
        <xdr:cNvCxnSpPr/>
      </xdr:nvCxnSpPr>
      <xdr:spPr>
        <a:xfrm>
          <a:off x="7861300" y="16566877"/>
          <a:ext cx="889000" cy="2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163951</xdr:rowOff>
    </xdr:from>
    <xdr:to>
      <xdr:col>41</xdr:col>
      <xdr:colOff>50800</xdr:colOff>
      <xdr:row>96</xdr:row>
      <xdr:rowOff>107677</xdr:rowOff>
    </xdr:to>
    <xdr:cxnSp macro="">
      <xdr:nvCxnSpPr>
        <xdr:cNvPr id="469" name="直線コネクタ 468"/>
        <xdr:cNvCxnSpPr/>
      </xdr:nvCxnSpPr>
      <xdr:spPr>
        <a:xfrm>
          <a:off x="6972300" y="16451701"/>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161367</xdr:rowOff>
    </xdr:from>
    <xdr:to>
      <xdr:col>55</xdr:col>
      <xdr:colOff>50800</xdr:colOff>
      <xdr:row>97</xdr:row>
      <xdr:rowOff>91517</xdr:rowOff>
    </xdr:to>
    <xdr:sp macro="" textlink="">
      <xdr:nvSpPr>
        <xdr:cNvPr id="479" name="楕円 478"/>
        <xdr:cNvSpPr/>
      </xdr:nvSpPr>
      <xdr:spPr>
        <a:xfrm>
          <a:off x="10426700" y="166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139794</xdr:rowOff>
    </xdr:from>
    <xdr:ext cx="534377" cy="259045"/>
    <xdr:sp macro="" textlink="">
      <xdr:nvSpPr>
        <xdr:cNvPr id="480" name="土木費該当値テキスト"/>
        <xdr:cNvSpPr txBox="1"/>
      </xdr:nvSpPr>
      <xdr:spPr>
        <a:xfrm>
          <a:off x="10528300"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82995</xdr:rowOff>
    </xdr:from>
    <xdr:to>
      <xdr:col>50</xdr:col>
      <xdr:colOff>165100</xdr:colOff>
      <xdr:row>98</xdr:row>
      <xdr:rowOff>13145</xdr:rowOff>
    </xdr:to>
    <xdr:sp macro="" textlink="">
      <xdr:nvSpPr>
        <xdr:cNvPr id="481" name="楕円 480"/>
        <xdr:cNvSpPr/>
      </xdr:nvSpPr>
      <xdr:spPr>
        <a:xfrm>
          <a:off x="9588500" y="167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4272</xdr:rowOff>
    </xdr:from>
    <xdr:ext cx="534377" cy="259045"/>
    <xdr:sp macro="" textlink="">
      <xdr:nvSpPr>
        <xdr:cNvPr id="482" name="テキスト ボックス 481"/>
        <xdr:cNvSpPr txBox="1"/>
      </xdr:nvSpPr>
      <xdr:spPr>
        <a:xfrm>
          <a:off x="9372111" y="168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90348</xdr:rowOff>
    </xdr:from>
    <xdr:to>
      <xdr:col>46</xdr:col>
      <xdr:colOff>38100</xdr:colOff>
      <xdr:row>98</xdr:row>
      <xdr:rowOff>20498</xdr:rowOff>
    </xdr:to>
    <xdr:sp macro="" textlink="">
      <xdr:nvSpPr>
        <xdr:cNvPr id="483" name="楕円 482"/>
        <xdr:cNvSpPr/>
      </xdr:nvSpPr>
      <xdr:spPr>
        <a:xfrm>
          <a:off x="8699500" y="167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11625</xdr:rowOff>
    </xdr:from>
    <xdr:ext cx="534377" cy="259045"/>
    <xdr:sp macro="" textlink="">
      <xdr:nvSpPr>
        <xdr:cNvPr id="484" name="テキスト ボックス 483"/>
        <xdr:cNvSpPr txBox="1"/>
      </xdr:nvSpPr>
      <xdr:spPr>
        <a:xfrm>
          <a:off x="8483111" y="168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56877</xdr:rowOff>
    </xdr:from>
    <xdr:to>
      <xdr:col>41</xdr:col>
      <xdr:colOff>101600</xdr:colOff>
      <xdr:row>96</xdr:row>
      <xdr:rowOff>158477</xdr:rowOff>
    </xdr:to>
    <xdr:sp macro="" textlink="">
      <xdr:nvSpPr>
        <xdr:cNvPr id="485" name="楕円 484"/>
        <xdr:cNvSpPr/>
      </xdr:nvSpPr>
      <xdr:spPr>
        <a:xfrm>
          <a:off x="7810500" y="165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3554</xdr:rowOff>
    </xdr:from>
    <xdr:ext cx="534377" cy="259045"/>
    <xdr:sp macro="" textlink="">
      <xdr:nvSpPr>
        <xdr:cNvPr id="486" name="テキスト ボックス 485"/>
        <xdr:cNvSpPr txBox="1"/>
      </xdr:nvSpPr>
      <xdr:spPr>
        <a:xfrm>
          <a:off x="7594111" y="162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113151</xdr:rowOff>
    </xdr:from>
    <xdr:to>
      <xdr:col>36</xdr:col>
      <xdr:colOff>165100</xdr:colOff>
      <xdr:row>96</xdr:row>
      <xdr:rowOff>43301</xdr:rowOff>
    </xdr:to>
    <xdr:sp macro="" textlink="">
      <xdr:nvSpPr>
        <xdr:cNvPr id="487" name="楕円 486"/>
        <xdr:cNvSpPr/>
      </xdr:nvSpPr>
      <xdr:spPr>
        <a:xfrm>
          <a:off x="6921500" y="164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59828</xdr:rowOff>
    </xdr:from>
    <xdr:ext cx="534377" cy="259045"/>
    <xdr:sp macro="" textlink="">
      <xdr:nvSpPr>
        <xdr:cNvPr id="488" name="テキスト ボックス 487"/>
        <xdr:cNvSpPr txBox="1"/>
      </xdr:nvSpPr>
      <xdr:spPr>
        <a:xfrm>
          <a:off x="6705111" y="161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157607</xdr:rowOff>
    </xdr:from>
    <xdr:to>
      <xdr:col>85</xdr:col>
      <xdr:colOff>127000</xdr:colOff>
      <xdr:row>39</xdr:row>
      <xdr:rowOff>6477</xdr:rowOff>
    </xdr:to>
    <xdr:cxnSp macro="">
      <xdr:nvCxnSpPr>
        <xdr:cNvPr id="518" name="直線コネクタ 517"/>
        <xdr:cNvCxnSpPr/>
      </xdr:nvCxnSpPr>
      <xdr:spPr>
        <a:xfrm flipV="1">
          <a:off x="15481300" y="6672707"/>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xdr:rowOff>
    </xdr:from>
    <xdr:to>
      <xdr:col>81</xdr:col>
      <xdr:colOff>50800</xdr:colOff>
      <xdr:row>39</xdr:row>
      <xdr:rowOff>50927</xdr:rowOff>
    </xdr:to>
    <xdr:cxnSp macro="">
      <xdr:nvCxnSpPr>
        <xdr:cNvPr id="521" name="直線コネクタ 520"/>
        <xdr:cNvCxnSpPr/>
      </xdr:nvCxnSpPr>
      <xdr:spPr>
        <a:xfrm flipV="1">
          <a:off x="14592300" y="6693027"/>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36449</xdr:rowOff>
    </xdr:from>
    <xdr:to>
      <xdr:col>76</xdr:col>
      <xdr:colOff>114300</xdr:colOff>
      <xdr:row>39</xdr:row>
      <xdr:rowOff>50927</xdr:rowOff>
    </xdr:to>
    <xdr:cxnSp macro="">
      <xdr:nvCxnSpPr>
        <xdr:cNvPr id="524" name="直線コネクタ 523"/>
        <xdr:cNvCxnSpPr/>
      </xdr:nvCxnSpPr>
      <xdr:spPr>
        <a:xfrm>
          <a:off x="13703300" y="67229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70104</xdr:rowOff>
    </xdr:from>
    <xdr:to>
      <xdr:col>71</xdr:col>
      <xdr:colOff>177800</xdr:colOff>
      <xdr:row>39</xdr:row>
      <xdr:rowOff>36449</xdr:rowOff>
    </xdr:to>
    <xdr:cxnSp macro="">
      <xdr:nvCxnSpPr>
        <xdr:cNvPr id="527" name="直線コネクタ 526"/>
        <xdr:cNvCxnSpPr/>
      </xdr:nvCxnSpPr>
      <xdr:spPr>
        <a:xfrm>
          <a:off x="12814300" y="6585204"/>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106807</xdr:rowOff>
    </xdr:from>
    <xdr:to>
      <xdr:col>85</xdr:col>
      <xdr:colOff>177800</xdr:colOff>
      <xdr:row>39</xdr:row>
      <xdr:rowOff>36957</xdr:rowOff>
    </xdr:to>
    <xdr:sp macro="" textlink="">
      <xdr:nvSpPr>
        <xdr:cNvPr id="537" name="楕円 536"/>
        <xdr:cNvSpPr/>
      </xdr:nvSpPr>
      <xdr:spPr>
        <a:xfrm>
          <a:off x="162687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21734</xdr:rowOff>
    </xdr:from>
    <xdr:ext cx="469744" cy="259045"/>
    <xdr:sp macro="" textlink="">
      <xdr:nvSpPr>
        <xdr:cNvPr id="538" name="消防費該当値テキスト"/>
        <xdr:cNvSpPr txBox="1"/>
      </xdr:nvSpPr>
      <xdr:spPr>
        <a:xfrm>
          <a:off x="16370300" y="65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127127</xdr:rowOff>
    </xdr:from>
    <xdr:to>
      <xdr:col>81</xdr:col>
      <xdr:colOff>101600</xdr:colOff>
      <xdr:row>39</xdr:row>
      <xdr:rowOff>57277</xdr:rowOff>
    </xdr:to>
    <xdr:sp macro="" textlink="">
      <xdr:nvSpPr>
        <xdr:cNvPr id="539" name="楕円 538"/>
        <xdr:cNvSpPr/>
      </xdr:nvSpPr>
      <xdr:spPr>
        <a:xfrm>
          <a:off x="154305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48404</xdr:rowOff>
    </xdr:from>
    <xdr:ext cx="469744" cy="259045"/>
    <xdr:sp macro="" textlink="">
      <xdr:nvSpPr>
        <xdr:cNvPr id="540" name="テキスト ボックス 539"/>
        <xdr:cNvSpPr txBox="1"/>
      </xdr:nvSpPr>
      <xdr:spPr>
        <a:xfrm>
          <a:off x="15246428" y="673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127</xdr:rowOff>
    </xdr:from>
    <xdr:to>
      <xdr:col>76</xdr:col>
      <xdr:colOff>165100</xdr:colOff>
      <xdr:row>39</xdr:row>
      <xdr:rowOff>101727</xdr:rowOff>
    </xdr:to>
    <xdr:sp macro="" textlink="">
      <xdr:nvSpPr>
        <xdr:cNvPr id="541" name="楕円 540"/>
        <xdr:cNvSpPr/>
      </xdr:nvSpPr>
      <xdr:spPr>
        <a:xfrm>
          <a:off x="14541500" y="66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92854</xdr:rowOff>
    </xdr:from>
    <xdr:ext cx="469744" cy="259045"/>
    <xdr:sp macro="" textlink="">
      <xdr:nvSpPr>
        <xdr:cNvPr id="542" name="テキスト ボックス 541"/>
        <xdr:cNvSpPr txBox="1"/>
      </xdr:nvSpPr>
      <xdr:spPr>
        <a:xfrm>
          <a:off x="14357428" y="677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157099</xdr:rowOff>
    </xdr:from>
    <xdr:to>
      <xdr:col>72</xdr:col>
      <xdr:colOff>38100</xdr:colOff>
      <xdr:row>39</xdr:row>
      <xdr:rowOff>87249</xdr:rowOff>
    </xdr:to>
    <xdr:sp macro="" textlink="">
      <xdr:nvSpPr>
        <xdr:cNvPr id="543" name="楕円 542"/>
        <xdr:cNvSpPr/>
      </xdr:nvSpPr>
      <xdr:spPr>
        <a:xfrm>
          <a:off x="13652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78376</xdr:rowOff>
    </xdr:from>
    <xdr:ext cx="469744" cy="259045"/>
    <xdr:sp macro="" textlink="">
      <xdr:nvSpPr>
        <xdr:cNvPr id="544" name="テキスト ボックス 543"/>
        <xdr:cNvSpPr txBox="1"/>
      </xdr:nvSpPr>
      <xdr:spPr>
        <a:xfrm>
          <a:off x="13468428" y="67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19304</xdr:rowOff>
    </xdr:from>
    <xdr:to>
      <xdr:col>67</xdr:col>
      <xdr:colOff>101600</xdr:colOff>
      <xdr:row>38</xdr:row>
      <xdr:rowOff>120904</xdr:rowOff>
    </xdr:to>
    <xdr:sp macro="" textlink="">
      <xdr:nvSpPr>
        <xdr:cNvPr id="545" name="楕円 544"/>
        <xdr:cNvSpPr/>
      </xdr:nvSpPr>
      <xdr:spPr>
        <a:xfrm>
          <a:off x="12763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112031</xdr:rowOff>
    </xdr:from>
    <xdr:ext cx="534377" cy="259045"/>
    <xdr:sp macro="" textlink="">
      <xdr:nvSpPr>
        <xdr:cNvPr id="546" name="テキスト ボックス 545"/>
        <xdr:cNvSpPr txBox="1"/>
      </xdr:nvSpPr>
      <xdr:spPr>
        <a:xfrm>
          <a:off x="12547111" y="66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79715</xdr:rowOff>
    </xdr:from>
    <xdr:to>
      <xdr:col>85</xdr:col>
      <xdr:colOff>127000</xdr:colOff>
      <xdr:row>54</xdr:row>
      <xdr:rowOff>126464</xdr:rowOff>
    </xdr:to>
    <xdr:cxnSp macro="">
      <xdr:nvCxnSpPr>
        <xdr:cNvPr id="574" name="直線コネクタ 573"/>
        <xdr:cNvCxnSpPr/>
      </xdr:nvCxnSpPr>
      <xdr:spPr>
        <a:xfrm flipV="1">
          <a:off x="15481300" y="9338015"/>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126464</xdr:rowOff>
    </xdr:from>
    <xdr:to>
      <xdr:col>81</xdr:col>
      <xdr:colOff>50800</xdr:colOff>
      <xdr:row>56</xdr:row>
      <xdr:rowOff>86596</xdr:rowOff>
    </xdr:to>
    <xdr:cxnSp macro="">
      <xdr:nvCxnSpPr>
        <xdr:cNvPr id="577" name="直線コネクタ 576"/>
        <xdr:cNvCxnSpPr/>
      </xdr:nvCxnSpPr>
      <xdr:spPr>
        <a:xfrm flipV="1">
          <a:off x="14592300" y="9384764"/>
          <a:ext cx="889000" cy="3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70343</xdr:rowOff>
    </xdr:from>
    <xdr:to>
      <xdr:col>76</xdr:col>
      <xdr:colOff>114300</xdr:colOff>
      <xdr:row>56</xdr:row>
      <xdr:rowOff>86596</xdr:rowOff>
    </xdr:to>
    <xdr:cxnSp macro="">
      <xdr:nvCxnSpPr>
        <xdr:cNvPr id="580" name="直線コネクタ 579"/>
        <xdr:cNvCxnSpPr/>
      </xdr:nvCxnSpPr>
      <xdr:spPr>
        <a:xfrm>
          <a:off x="13703300" y="9671543"/>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1557</xdr:rowOff>
    </xdr:from>
    <xdr:to>
      <xdr:col>71</xdr:col>
      <xdr:colOff>177800</xdr:colOff>
      <xdr:row>56</xdr:row>
      <xdr:rowOff>70343</xdr:rowOff>
    </xdr:to>
    <xdr:cxnSp macro="">
      <xdr:nvCxnSpPr>
        <xdr:cNvPr id="583" name="直線コネクタ 582"/>
        <xdr:cNvCxnSpPr/>
      </xdr:nvCxnSpPr>
      <xdr:spPr>
        <a:xfrm>
          <a:off x="12814300" y="9602757"/>
          <a:ext cx="8890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28915</xdr:rowOff>
    </xdr:from>
    <xdr:to>
      <xdr:col>85</xdr:col>
      <xdr:colOff>177800</xdr:colOff>
      <xdr:row>54</xdr:row>
      <xdr:rowOff>130515</xdr:rowOff>
    </xdr:to>
    <xdr:sp macro="" textlink="">
      <xdr:nvSpPr>
        <xdr:cNvPr id="593" name="楕円 592"/>
        <xdr:cNvSpPr/>
      </xdr:nvSpPr>
      <xdr:spPr>
        <a:xfrm>
          <a:off x="16268700" y="92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51792</xdr:rowOff>
    </xdr:from>
    <xdr:ext cx="534377" cy="259045"/>
    <xdr:sp macro="" textlink="">
      <xdr:nvSpPr>
        <xdr:cNvPr id="594" name="教育費該当値テキスト"/>
        <xdr:cNvSpPr txBox="1"/>
      </xdr:nvSpPr>
      <xdr:spPr>
        <a:xfrm>
          <a:off x="16370300" y="913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75664</xdr:rowOff>
    </xdr:from>
    <xdr:to>
      <xdr:col>81</xdr:col>
      <xdr:colOff>101600</xdr:colOff>
      <xdr:row>55</xdr:row>
      <xdr:rowOff>5814</xdr:rowOff>
    </xdr:to>
    <xdr:sp macro="" textlink="">
      <xdr:nvSpPr>
        <xdr:cNvPr id="595" name="楕円 594"/>
        <xdr:cNvSpPr/>
      </xdr:nvSpPr>
      <xdr:spPr>
        <a:xfrm>
          <a:off x="15430500" y="9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22341</xdr:rowOff>
    </xdr:from>
    <xdr:ext cx="534377" cy="259045"/>
    <xdr:sp macro="" textlink="">
      <xdr:nvSpPr>
        <xdr:cNvPr id="596" name="テキスト ボックス 595"/>
        <xdr:cNvSpPr txBox="1"/>
      </xdr:nvSpPr>
      <xdr:spPr>
        <a:xfrm>
          <a:off x="15214111" y="910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35796</xdr:rowOff>
    </xdr:from>
    <xdr:to>
      <xdr:col>76</xdr:col>
      <xdr:colOff>165100</xdr:colOff>
      <xdr:row>56</xdr:row>
      <xdr:rowOff>137396</xdr:rowOff>
    </xdr:to>
    <xdr:sp macro="" textlink="">
      <xdr:nvSpPr>
        <xdr:cNvPr id="597" name="楕円 596"/>
        <xdr:cNvSpPr/>
      </xdr:nvSpPr>
      <xdr:spPr>
        <a:xfrm>
          <a:off x="14541500" y="96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128523</xdr:rowOff>
    </xdr:from>
    <xdr:ext cx="534377" cy="259045"/>
    <xdr:sp macro="" textlink="">
      <xdr:nvSpPr>
        <xdr:cNvPr id="598" name="テキスト ボックス 597"/>
        <xdr:cNvSpPr txBox="1"/>
      </xdr:nvSpPr>
      <xdr:spPr>
        <a:xfrm>
          <a:off x="14325111" y="97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19543</xdr:rowOff>
    </xdr:from>
    <xdr:to>
      <xdr:col>72</xdr:col>
      <xdr:colOff>38100</xdr:colOff>
      <xdr:row>56</xdr:row>
      <xdr:rowOff>121143</xdr:rowOff>
    </xdr:to>
    <xdr:sp macro="" textlink="">
      <xdr:nvSpPr>
        <xdr:cNvPr id="599" name="楕円 598"/>
        <xdr:cNvSpPr/>
      </xdr:nvSpPr>
      <xdr:spPr>
        <a:xfrm>
          <a:off x="13652500" y="96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137670</xdr:rowOff>
    </xdr:from>
    <xdr:ext cx="534377" cy="259045"/>
    <xdr:sp macro="" textlink="">
      <xdr:nvSpPr>
        <xdr:cNvPr id="600" name="テキスト ボックス 599"/>
        <xdr:cNvSpPr txBox="1"/>
      </xdr:nvSpPr>
      <xdr:spPr>
        <a:xfrm>
          <a:off x="13436111" y="93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122207</xdr:rowOff>
    </xdr:from>
    <xdr:to>
      <xdr:col>67</xdr:col>
      <xdr:colOff>101600</xdr:colOff>
      <xdr:row>56</xdr:row>
      <xdr:rowOff>52357</xdr:rowOff>
    </xdr:to>
    <xdr:sp macro="" textlink="">
      <xdr:nvSpPr>
        <xdr:cNvPr id="601" name="楕円 600"/>
        <xdr:cNvSpPr/>
      </xdr:nvSpPr>
      <xdr:spPr>
        <a:xfrm>
          <a:off x="12763500" y="95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68884</xdr:rowOff>
    </xdr:from>
    <xdr:ext cx="534377" cy="259045"/>
    <xdr:sp macro="" textlink="">
      <xdr:nvSpPr>
        <xdr:cNvPr id="602" name="テキスト ボックス 601"/>
        <xdr:cNvSpPr txBox="1"/>
      </xdr:nvSpPr>
      <xdr:spPr>
        <a:xfrm>
          <a:off x="12547111" y="93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55594</xdr:rowOff>
    </xdr:from>
    <xdr:to>
      <xdr:col>85</xdr:col>
      <xdr:colOff>127000</xdr:colOff>
      <xdr:row>96</xdr:row>
      <xdr:rowOff>64185</xdr:rowOff>
    </xdr:to>
    <xdr:cxnSp macro="">
      <xdr:nvCxnSpPr>
        <xdr:cNvPr id="686" name="直線コネクタ 685"/>
        <xdr:cNvCxnSpPr/>
      </xdr:nvCxnSpPr>
      <xdr:spPr>
        <a:xfrm>
          <a:off x="15481300" y="16514794"/>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29648</xdr:rowOff>
    </xdr:from>
    <xdr:to>
      <xdr:col>81</xdr:col>
      <xdr:colOff>50800</xdr:colOff>
      <xdr:row>96</xdr:row>
      <xdr:rowOff>55594</xdr:rowOff>
    </xdr:to>
    <xdr:cxnSp macro="">
      <xdr:nvCxnSpPr>
        <xdr:cNvPr id="689" name="直線コネクタ 688"/>
        <xdr:cNvCxnSpPr/>
      </xdr:nvCxnSpPr>
      <xdr:spPr>
        <a:xfrm>
          <a:off x="14592300" y="1648884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26029</xdr:rowOff>
    </xdr:from>
    <xdr:to>
      <xdr:col>76</xdr:col>
      <xdr:colOff>114300</xdr:colOff>
      <xdr:row>96</xdr:row>
      <xdr:rowOff>29648</xdr:rowOff>
    </xdr:to>
    <xdr:cxnSp macro="">
      <xdr:nvCxnSpPr>
        <xdr:cNvPr id="692" name="直線コネクタ 691"/>
        <xdr:cNvCxnSpPr/>
      </xdr:nvCxnSpPr>
      <xdr:spPr>
        <a:xfrm>
          <a:off x="13703300" y="1648522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26029</xdr:rowOff>
    </xdr:from>
    <xdr:to>
      <xdr:col>71</xdr:col>
      <xdr:colOff>177800</xdr:colOff>
      <xdr:row>96</xdr:row>
      <xdr:rowOff>41002</xdr:rowOff>
    </xdr:to>
    <xdr:cxnSp macro="">
      <xdr:nvCxnSpPr>
        <xdr:cNvPr id="695" name="直線コネクタ 694"/>
        <xdr:cNvCxnSpPr/>
      </xdr:nvCxnSpPr>
      <xdr:spPr>
        <a:xfrm flipV="1">
          <a:off x="12814300" y="164852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13385</xdr:rowOff>
    </xdr:from>
    <xdr:to>
      <xdr:col>85</xdr:col>
      <xdr:colOff>177800</xdr:colOff>
      <xdr:row>96</xdr:row>
      <xdr:rowOff>114985</xdr:rowOff>
    </xdr:to>
    <xdr:sp macro="" textlink="">
      <xdr:nvSpPr>
        <xdr:cNvPr id="705" name="楕円 704"/>
        <xdr:cNvSpPr/>
      </xdr:nvSpPr>
      <xdr:spPr>
        <a:xfrm>
          <a:off x="16268700" y="164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163262</xdr:rowOff>
    </xdr:from>
    <xdr:ext cx="534377" cy="259045"/>
    <xdr:sp macro="" textlink="">
      <xdr:nvSpPr>
        <xdr:cNvPr id="706" name="公債費該当値テキスト"/>
        <xdr:cNvSpPr txBox="1"/>
      </xdr:nvSpPr>
      <xdr:spPr>
        <a:xfrm>
          <a:off x="16370300" y="164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4794</xdr:rowOff>
    </xdr:from>
    <xdr:to>
      <xdr:col>81</xdr:col>
      <xdr:colOff>101600</xdr:colOff>
      <xdr:row>96</xdr:row>
      <xdr:rowOff>106394</xdr:rowOff>
    </xdr:to>
    <xdr:sp macro="" textlink="">
      <xdr:nvSpPr>
        <xdr:cNvPr id="707" name="楕円 706"/>
        <xdr:cNvSpPr/>
      </xdr:nvSpPr>
      <xdr:spPr>
        <a:xfrm>
          <a:off x="15430500" y="164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97521</xdr:rowOff>
    </xdr:from>
    <xdr:ext cx="534377" cy="259045"/>
    <xdr:sp macro="" textlink="">
      <xdr:nvSpPr>
        <xdr:cNvPr id="708" name="テキスト ボックス 707"/>
        <xdr:cNvSpPr txBox="1"/>
      </xdr:nvSpPr>
      <xdr:spPr>
        <a:xfrm>
          <a:off x="15214111" y="16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150298</xdr:rowOff>
    </xdr:from>
    <xdr:to>
      <xdr:col>76</xdr:col>
      <xdr:colOff>165100</xdr:colOff>
      <xdr:row>96</xdr:row>
      <xdr:rowOff>80448</xdr:rowOff>
    </xdr:to>
    <xdr:sp macro="" textlink="">
      <xdr:nvSpPr>
        <xdr:cNvPr id="709" name="楕円 708"/>
        <xdr:cNvSpPr/>
      </xdr:nvSpPr>
      <xdr:spPr>
        <a:xfrm>
          <a:off x="14541500" y="164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71575</xdr:rowOff>
    </xdr:from>
    <xdr:ext cx="534377" cy="259045"/>
    <xdr:sp macro="" textlink="">
      <xdr:nvSpPr>
        <xdr:cNvPr id="710" name="テキスト ボックス 709"/>
        <xdr:cNvSpPr txBox="1"/>
      </xdr:nvSpPr>
      <xdr:spPr>
        <a:xfrm>
          <a:off x="14325111" y="165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146679</xdr:rowOff>
    </xdr:from>
    <xdr:to>
      <xdr:col>72</xdr:col>
      <xdr:colOff>38100</xdr:colOff>
      <xdr:row>96</xdr:row>
      <xdr:rowOff>76829</xdr:rowOff>
    </xdr:to>
    <xdr:sp macro="" textlink="">
      <xdr:nvSpPr>
        <xdr:cNvPr id="711" name="楕円 710"/>
        <xdr:cNvSpPr/>
      </xdr:nvSpPr>
      <xdr:spPr>
        <a:xfrm>
          <a:off x="13652500" y="164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67956</xdr:rowOff>
    </xdr:from>
    <xdr:ext cx="534377" cy="259045"/>
    <xdr:sp macro="" textlink="">
      <xdr:nvSpPr>
        <xdr:cNvPr id="712" name="テキスト ボックス 711"/>
        <xdr:cNvSpPr txBox="1"/>
      </xdr:nvSpPr>
      <xdr:spPr>
        <a:xfrm>
          <a:off x="13436111" y="165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161652</xdr:rowOff>
    </xdr:from>
    <xdr:to>
      <xdr:col>67</xdr:col>
      <xdr:colOff>101600</xdr:colOff>
      <xdr:row>96</xdr:row>
      <xdr:rowOff>91802</xdr:rowOff>
    </xdr:to>
    <xdr:sp macro="" textlink="">
      <xdr:nvSpPr>
        <xdr:cNvPr id="713" name="楕円 712"/>
        <xdr:cNvSpPr/>
      </xdr:nvSpPr>
      <xdr:spPr>
        <a:xfrm>
          <a:off x="12763500" y="16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82929</xdr:rowOff>
    </xdr:from>
    <xdr:ext cx="534377" cy="259045"/>
    <xdr:sp macro="" textlink="">
      <xdr:nvSpPr>
        <xdr:cNvPr id="714" name="テキスト ボックス 713"/>
        <xdr:cNvSpPr txBox="1"/>
      </xdr:nvSpPr>
      <xdr:spPr>
        <a:xfrm>
          <a:off x="12547111" y="165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人あたり約</a:t>
          </a:r>
          <a:r>
            <a:rPr kumimoji="1" lang="en-US" altLang="ja-JP" sz="1300">
              <a:latin typeface="ＭＳ Ｐゴシック" panose="020B0600070205080204" pitchFamily="50" charset="-128"/>
              <a:ea typeface="ＭＳ Ｐゴシック" panose="020B0600070205080204" pitchFamily="50" charset="-128"/>
            </a:rPr>
            <a:t>335,312</a:t>
          </a:r>
          <a:r>
            <a:rPr kumimoji="1" lang="ja-JP" altLang="en-US" sz="1300">
              <a:latin typeface="ＭＳ Ｐゴシック" panose="020B0600070205080204" pitchFamily="50" charset="-128"/>
              <a:ea typeface="ＭＳ Ｐゴシック" panose="020B0600070205080204" pitchFamily="50" charset="-128"/>
            </a:rPr>
            <a:t>円となっており、前年度の約</a:t>
          </a:r>
          <a:r>
            <a:rPr kumimoji="1" lang="en-US" altLang="ja-JP" sz="1300">
              <a:latin typeface="ＭＳ Ｐゴシック" panose="020B0600070205080204" pitchFamily="50" charset="-128"/>
              <a:ea typeface="ＭＳ Ｐゴシック" panose="020B0600070205080204" pitchFamily="50" charset="-128"/>
            </a:rPr>
            <a:t>320,971</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14,341</a:t>
          </a:r>
          <a:r>
            <a:rPr kumimoji="1" lang="ja-JP" altLang="en-US" sz="1300">
              <a:latin typeface="ＭＳ Ｐゴシック" panose="020B0600070205080204" pitchFamily="50" charset="-128"/>
              <a:ea typeface="ＭＳ Ｐゴシック" panose="020B0600070205080204" pitchFamily="50" charset="-128"/>
            </a:rPr>
            <a:t>円の増となっている。主な構成項目である衛生費は、中核市移行に伴う保健所準備事業や火葬施設整備事業などにより前年度比</a:t>
          </a:r>
          <a:r>
            <a:rPr kumimoji="1" lang="en-US" altLang="ja-JP" sz="1300">
              <a:latin typeface="ＭＳ Ｐゴシック" panose="020B0600070205080204" pitchFamily="50" charset="-128"/>
              <a:ea typeface="ＭＳ Ｐゴシック" panose="020B0600070205080204" pitchFamily="50" charset="-128"/>
            </a:rPr>
            <a:t>8,556</a:t>
          </a:r>
          <a:r>
            <a:rPr kumimoji="1" lang="ja-JP" altLang="en-US" sz="1300">
              <a:latin typeface="ＭＳ Ｐゴシック" panose="020B0600070205080204" pitchFamily="50" charset="-128"/>
              <a:ea typeface="ＭＳ Ｐゴシック" panose="020B0600070205080204" pitchFamily="50" charset="-128"/>
            </a:rPr>
            <a:t>円の増となっている。また、民生費は臨時福祉給付金、子ども子育て関連経費、障害者自立支援経費の増などにより前年度比</a:t>
          </a:r>
          <a:r>
            <a:rPr kumimoji="1" lang="en-US" altLang="ja-JP" sz="1300">
              <a:latin typeface="ＭＳ Ｐゴシック" panose="020B0600070205080204" pitchFamily="50" charset="-128"/>
              <a:ea typeface="ＭＳ Ｐゴシック" panose="020B0600070205080204" pitchFamily="50" charset="-128"/>
            </a:rPr>
            <a:t>3,456</a:t>
          </a:r>
          <a:r>
            <a:rPr kumimoji="1" lang="ja-JP" altLang="en-US" sz="1300">
              <a:latin typeface="ＭＳ Ｐゴシック" panose="020B0600070205080204" pitchFamily="50" charset="-128"/>
              <a:ea typeface="ＭＳ Ｐゴシック" panose="020B0600070205080204" pitchFamily="50" charset="-128"/>
            </a:rPr>
            <a:t>円の増となった。さらに、教育費では、新市立高等学校建設事業の増などにより前年度比</a:t>
          </a:r>
          <a:r>
            <a:rPr kumimoji="1" lang="en-US" altLang="ja-JP" sz="1300">
              <a:latin typeface="ＭＳ Ｐゴシック" panose="020B0600070205080204" pitchFamily="50" charset="-128"/>
              <a:ea typeface="ＭＳ Ｐゴシック" panose="020B0600070205080204" pitchFamily="50" charset="-128"/>
            </a:rPr>
            <a:t>2,045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一方、総務費では、財政調整基金積立金の減などにより前年度比</a:t>
          </a:r>
          <a:r>
            <a:rPr kumimoji="1" lang="en-US" altLang="ja-JP" sz="1300">
              <a:latin typeface="ＭＳ Ｐゴシック" panose="020B0600070205080204" pitchFamily="50" charset="-128"/>
              <a:ea typeface="ＭＳ Ｐゴシック" panose="020B0600070205080204" pitchFamily="50" charset="-128"/>
            </a:rPr>
            <a:t>4,360</a:t>
          </a:r>
          <a:r>
            <a:rPr kumimoji="1" lang="ja-JP" altLang="en-US" sz="1300">
              <a:latin typeface="ＭＳ Ｐゴシック" panose="020B0600070205080204" pitchFamily="50" charset="-128"/>
              <a:ea typeface="ＭＳ Ｐゴシック" panose="020B0600070205080204" pitchFamily="50" charset="-128"/>
            </a:rPr>
            <a:t>円の減、労働費では、外国人技能実習生宿泊施設建設費補助事業の皆減などにより前年度比</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円減となった。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経済情勢の好影響や収納強化により市税が伸びているため実質収支額は前年度比</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ポイントの増となったが、老朽化した施設の維持補修や地方債の発行を抑制するため財政調整基金の取り崩し額が増加したことにより、財政調整基金残高が前年度比</a:t>
          </a:r>
          <a:r>
            <a:rPr kumimoji="1" lang="en-US" altLang="ja-JP" sz="1400">
              <a:latin typeface="ＭＳ ゴシック" pitchFamily="49" charset="-128"/>
              <a:ea typeface="ＭＳ ゴシック" pitchFamily="49" charset="-128"/>
            </a:rPr>
            <a:t>8.35</a:t>
          </a:r>
          <a:r>
            <a:rPr kumimoji="1" lang="ja-JP" altLang="en-US" sz="1400">
              <a:latin typeface="ＭＳ ゴシック" pitchFamily="49" charset="-128"/>
              <a:ea typeface="ＭＳ ゴシック" pitchFamily="49" charset="-128"/>
            </a:rPr>
            <a:t>ポイントの減になったほか、実質単年度収支がマイナスとなった。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赤字は発生しておらず、適切な財政運営に努めている。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て悪化しており、主な要因としては、債務負担行為に基づく支出額（土地開発公社が先行取得した土地の買戻し）が増加したこと等があげられる。今後とも、緊急度・住民ニーズを的確に把握した事業の選択により、地方債に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て悪化している。主な悪化要因としては、大規模改修事業（庁舎建設、高等学校等）に係る地方債残高の増加や、充当可能基金の減少があげられる。一方で、土地開発公社の経営健全化に努めたこと等が改善要因としてあげられることから、今後も引き続き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億円取崩した一方で、環境施設整備基金を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億円積立てたこと等から、基金全体としては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財政調整基金を事業に積極的に活用することとし、残高の目安を５０億円程度とすることを市の方針として決定した。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特定目的基金については、今後の予定を見据えて計画的に積立を行い、順次取崩しを行う。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環境施設整備基金・・・廃棄物処理施設又は最終処分場の整備に要する経費の財源に充てるもの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庁舎等整備基金・・・・庁舎等の建設、取得、整備及び大規模な改修の資金に充てるもの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教育施設整備基金・・・教育施設の建設、取得及び改修その他の整備に要する経費の財源に充てるもの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戸塚環境センターの改築（平成３５年度以降予定）等に備えて積立てを行ったため増加。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新市立高校の建設（平成３３年度完成予定）や老朽化した施設の更新に備えて積立てを行ったため増加。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新庁舎建設事業費（平成３３年度完成予定）に充当したため減少。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戸塚環境センターの改築に備えて積立てを続け、その後、改築事業に充当するため取崩しを行う。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新市立高校の建設事業費や老朽化した施設の更新に充当するため、順次取崩しを行う。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新庁舎建設事業費に充当するため、順次取崩しを行う。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老朽化した施設の維持補修費や地方債の発行を抑制するための財源に充当したため減少。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事業に積極的に活用することとし、残高の目安を５０億円程度とすることを市の方針として決定した。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土地開発公社から市に代物弁済された土地の売払収入を積立てたため増加。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償還相当額を取崩したため減少。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高速鉄道経営健全化事業実施に伴う債務の株式化（ＤＥＳ）により、適債性を欠いた借入額の繰上償還相当額を積立てており、毎年、償還相当額を取崩していく。また、土地開発公社の一部業務廃止に伴って起こした第三セクター等改革推進債の償還に備えるため、公社から市に代物弁済された土地の売払収入等を随時積み立てるとともに、償還額相当を取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600,050
566,771
61.95
211,841,388
201,204,030
9,454,412
103,053,415
168,287,521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では、平成２８年４月に策定した川口市公共施設等総合管理計画（以下、「計画」という。）において、施設総量の適正化、ライフサイクルコスト（生涯費用）の把握と縮減、既存施設の長期利用、インフラ資産の計画的な維持管理・更新という総合的かつ計画的な管理に関する基本的な方針を掲げた。有形固定資産減価償却率は、平成２７年度から平成２９年度まで類似団体平均を上回っており、比較的長期にわたり資産を活用していると見られ、計画に基づいて有形固定資産の更新を行っていくことが重要と考え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141859</xdr:rowOff>
    </xdr:from>
    <xdr:to>
      <xdr:col>23</xdr:col>
      <xdr:colOff>136525</xdr:colOff>
      <xdr:row>29</xdr:row>
      <xdr:rowOff>72009</xdr:rowOff>
    </xdr:to>
    <xdr:sp macro="" textlink="">
      <xdr:nvSpPr>
        <xdr:cNvPr id="76" name="楕円 75"/>
        <xdr:cNvSpPr/>
      </xdr:nvSpPr>
      <xdr:spPr>
        <a:xfrm>
          <a:off x="47117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164736</xdr:rowOff>
    </xdr:from>
    <xdr:ext cx="405111" cy="259045"/>
    <xdr:sp macro="" textlink="">
      <xdr:nvSpPr>
        <xdr:cNvPr id="77" name="有形固定資産減価償却率該当値テキスト"/>
        <xdr:cNvSpPr txBox="1"/>
      </xdr:nvSpPr>
      <xdr:spPr>
        <a:xfrm>
          <a:off x="4813300" y="5565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68453</xdr:rowOff>
    </xdr:from>
    <xdr:to>
      <xdr:col>19</xdr:col>
      <xdr:colOff>187325</xdr:colOff>
      <xdr:row>28</xdr:row>
      <xdr:rowOff>170053</xdr:rowOff>
    </xdr:to>
    <xdr:sp macro="" textlink="">
      <xdr:nvSpPr>
        <xdr:cNvPr id="78" name="楕円 77"/>
        <xdr:cNvSpPr/>
      </xdr:nvSpPr>
      <xdr:spPr>
        <a:xfrm>
          <a:off x="4000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29</xdr:row>
      <xdr:rowOff>21209</xdr:rowOff>
    </xdr:to>
    <xdr:cxnSp macro="">
      <xdr:nvCxnSpPr>
        <xdr:cNvPr id="79" name="直線コネクタ 78"/>
        <xdr:cNvCxnSpPr/>
      </xdr:nvCxnSpPr>
      <xdr:spPr>
        <a:xfrm>
          <a:off x="4051300" y="5691378"/>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81407</xdr:rowOff>
    </xdr:from>
    <xdr:to>
      <xdr:col>15</xdr:col>
      <xdr:colOff>187325</xdr:colOff>
      <xdr:row>29</xdr:row>
      <xdr:rowOff>11557</xdr:rowOff>
    </xdr:to>
    <xdr:sp macro="" textlink="">
      <xdr:nvSpPr>
        <xdr:cNvPr id="80" name="楕円 79"/>
        <xdr:cNvSpPr/>
      </xdr:nvSpPr>
      <xdr:spPr>
        <a:xfrm>
          <a:off x="3238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119253</xdr:rowOff>
    </xdr:from>
    <xdr:to>
      <xdr:col>19</xdr:col>
      <xdr:colOff>136525</xdr:colOff>
      <xdr:row>28</xdr:row>
      <xdr:rowOff>132207</xdr:rowOff>
    </xdr:to>
    <xdr:cxnSp macro="">
      <xdr:nvCxnSpPr>
        <xdr:cNvPr id="81" name="直線コネクタ 80"/>
        <xdr:cNvCxnSpPr/>
      </xdr:nvCxnSpPr>
      <xdr:spPr>
        <a:xfrm flipV="1">
          <a:off x="3289300" y="569137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2"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3" name="n_2aveValue有形固定資産減価償却率"/>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15130</xdr:rowOff>
    </xdr:from>
    <xdr:ext cx="405111" cy="259045"/>
    <xdr:sp macro="" textlink="">
      <xdr:nvSpPr>
        <xdr:cNvPr id="84" name="n_1mainValue有形固定資産減価償却率"/>
        <xdr:cNvSpPr txBox="1"/>
      </xdr:nvSpPr>
      <xdr:spPr>
        <a:xfrm>
          <a:off x="38360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85" name="n_2mainValue有形固定資産減価償却率"/>
        <xdr:cNvSpPr txBox="1"/>
      </xdr:nvSpPr>
      <xdr:spPr>
        <a:xfrm>
          <a:off x="3086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土地開発公社の経営健全化等の積極的な実施や、類似団体等と比較すると充当可能基金残高が多いことなどから平均を下回っていると分析する。しかし、今後は、大規模事業（庁舎建設、高等学校建設等）に伴う借入や基金の取崩しが増加する見込みであることから、引き続き財政の健全化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0" name="債務償還可能年数平均値テキスト"/>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93133</xdr:rowOff>
    </xdr:from>
    <xdr:to>
      <xdr:col>76</xdr:col>
      <xdr:colOff>73025</xdr:colOff>
      <xdr:row>32</xdr:row>
      <xdr:rowOff>23283</xdr:rowOff>
    </xdr:to>
    <xdr:sp macro="" textlink="">
      <xdr:nvSpPr>
        <xdr:cNvPr id="127" name="楕円 126"/>
        <xdr:cNvSpPr/>
      </xdr:nvSpPr>
      <xdr:spPr>
        <a:xfrm>
          <a:off x="14744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71560</xdr:rowOff>
    </xdr:from>
    <xdr:ext cx="340478" cy="259045"/>
    <xdr:sp macro="" textlink="">
      <xdr:nvSpPr>
        <xdr:cNvPr id="128" name="債務償還可能年数該当値テキスト"/>
        <xdr:cNvSpPr txBox="1"/>
      </xdr:nvSpPr>
      <xdr:spPr>
        <a:xfrm>
          <a:off x="14846300" y="6158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600,050
566,771
61.95
211,841,388
201,204,030
9,454,412
103,053,415
168,287,521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0" name="楕円 69"/>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1" name="【道路】&#10;有形固定資産減価償却率該当値テキスト"/>
        <xdr:cNvSpPr txBox="1"/>
      </xdr:nvSpPr>
      <xdr:spPr>
        <a:xfrm>
          <a:off x="4673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xdr:rowOff>
    </xdr:from>
    <xdr:to>
      <xdr:col>20</xdr:col>
      <xdr:colOff>38100</xdr:colOff>
      <xdr:row>35</xdr:row>
      <xdr:rowOff>113665</xdr:rowOff>
    </xdr:to>
    <xdr:sp macro="" textlink="">
      <xdr:nvSpPr>
        <xdr:cNvPr id="72" name="楕円 71"/>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30480</xdr:rowOff>
    </xdr:from>
    <xdr:to>
      <xdr:col>24</xdr:col>
      <xdr:colOff>63500</xdr:colOff>
      <xdr:row>35</xdr:row>
      <xdr:rowOff>62865</xdr:rowOff>
    </xdr:to>
    <xdr:cxnSp macro="">
      <xdr:nvCxnSpPr>
        <xdr:cNvPr id="73" name="直線コネクタ 72"/>
        <xdr:cNvCxnSpPr/>
      </xdr:nvCxnSpPr>
      <xdr:spPr>
        <a:xfrm flipV="1">
          <a:off x="3797300" y="60312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50165</xdr:rowOff>
    </xdr:from>
    <xdr:to>
      <xdr:col>15</xdr:col>
      <xdr:colOff>101600</xdr:colOff>
      <xdr:row>35</xdr:row>
      <xdr:rowOff>151765</xdr:rowOff>
    </xdr:to>
    <xdr:sp macro="" textlink="">
      <xdr:nvSpPr>
        <xdr:cNvPr id="74" name="楕円 73"/>
        <xdr:cNvSpPr/>
      </xdr:nvSpPr>
      <xdr:spPr>
        <a:xfrm>
          <a:off x="285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35</xdr:row>
      <xdr:rowOff>100965</xdr:rowOff>
    </xdr:to>
    <xdr:cxnSp macro="">
      <xdr:nvCxnSpPr>
        <xdr:cNvPr id="75" name="直線コネクタ 74"/>
        <xdr:cNvCxnSpPr/>
      </xdr:nvCxnSpPr>
      <xdr:spPr>
        <a:xfrm flipV="1">
          <a:off x="2908300" y="6063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6"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7"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130192</xdr:rowOff>
    </xdr:from>
    <xdr:ext cx="405111" cy="259045"/>
    <xdr:sp macro="" textlink="">
      <xdr:nvSpPr>
        <xdr:cNvPr id="78" name="n_1mainValue【道路】&#10;有形固定資産減価償却率"/>
        <xdr:cNvSpPr txBox="1"/>
      </xdr:nvSpPr>
      <xdr:spPr>
        <a:xfrm>
          <a:off x="3582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168292</xdr:rowOff>
    </xdr:from>
    <xdr:ext cx="405111" cy="259045"/>
    <xdr:sp macro="" textlink="">
      <xdr:nvSpPr>
        <xdr:cNvPr id="79" name="n_2mainValue【道路】&#10;有形固定資産減価償却率"/>
        <xdr:cNvSpPr txBox="1"/>
      </xdr:nvSpPr>
      <xdr:spPr>
        <a:xfrm>
          <a:off x="2705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164846</xdr:rowOff>
    </xdr:from>
    <xdr:to>
      <xdr:col>55</xdr:col>
      <xdr:colOff>50800</xdr:colOff>
      <xdr:row>41</xdr:row>
      <xdr:rowOff>94996</xdr:rowOff>
    </xdr:to>
    <xdr:sp macro="" textlink="">
      <xdr:nvSpPr>
        <xdr:cNvPr id="115" name="楕円 114"/>
        <xdr:cNvSpPr/>
      </xdr:nvSpPr>
      <xdr:spPr>
        <a:xfrm>
          <a:off x="10426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79773</xdr:rowOff>
    </xdr:from>
    <xdr:ext cx="469744" cy="259045"/>
    <xdr:sp macro="" textlink="">
      <xdr:nvSpPr>
        <xdr:cNvPr id="116" name="【道路】&#10;一人当たり延長該当値テキスト"/>
        <xdr:cNvSpPr txBox="1"/>
      </xdr:nvSpPr>
      <xdr:spPr>
        <a:xfrm>
          <a:off x="10515600" y="69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164161</xdr:rowOff>
    </xdr:from>
    <xdr:to>
      <xdr:col>50</xdr:col>
      <xdr:colOff>165100</xdr:colOff>
      <xdr:row>41</xdr:row>
      <xdr:rowOff>94311</xdr:rowOff>
    </xdr:to>
    <xdr:sp macro="" textlink="">
      <xdr:nvSpPr>
        <xdr:cNvPr id="117" name="楕円 116"/>
        <xdr:cNvSpPr/>
      </xdr:nvSpPr>
      <xdr:spPr>
        <a:xfrm>
          <a:off x="9588500" y="70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43511</xdr:rowOff>
    </xdr:from>
    <xdr:to>
      <xdr:col>55</xdr:col>
      <xdr:colOff>0</xdr:colOff>
      <xdr:row>41</xdr:row>
      <xdr:rowOff>44196</xdr:rowOff>
    </xdr:to>
    <xdr:cxnSp macro="">
      <xdr:nvCxnSpPr>
        <xdr:cNvPr id="118" name="直線コネクタ 117"/>
        <xdr:cNvCxnSpPr/>
      </xdr:nvCxnSpPr>
      <xdr:spPr>
        <a:xfrm>
          <a:off x="9639300" y="707296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163749</xdr:rowOff>
    </xdr:from>
    <xdr:to>
      <xdr:col>46</xdr:col>
      <xdr:colOff>38100</xdr:colOff>
      <xdr:row>41</xdr:row>
      <xdr:rowOff>93899</xdr:rowOff>
    </xdr:to>
    <xdr:sp macro="" textlink="">
      <xdr:nvSpPr>
        <xdr:cNvPr id="119" name="楕円 118"/>
        <xdr:cNvSpPr/>
      </xdr:nvSpPr>
      <xdr:spPr>
        <a:xfrm>
          <a:off x="8699500" y="70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43099</xdr:rowOff>
    </xdr:from>
    <xdr:to>
      <xdr:col>50</xdr:col>
      <xdr:colOff>114300</xdr:colOff>
      <xdr:row>41</xdr:row>
      <xdr:rowOff>43511</xdr:rowOff>
    </xdr:to>
    <xdr:cxnSp macro="">
      <xdr:nvCxnSpPr>
        <xdr:cNvPr id="120" name="直線コネクタ 119"/>
        <xdr:cNvCxnSpPr/>
      </xdr:nvCxnSpPr>
      <xdr:spPr>
        <a:xfrm>
          <a:off x="8750300" y="707254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85438</xdr:rowOff>
    </xdr:from>
    <xdr:ext cx="469744" cy="259045"/>
    <xdr:sp macro="" textlink="">
      <xdr:nvSpPr>
        <xdr:cNvPr id="123" name="n_1mainValue【道路】&#10;一人当たり延長"/>
        <xdr:cNvSpPr txBox="1"/>
      </xdr:nvSpPr>
      <xdr:spPr>
        <a:xfrm>
          <a:off x="9391727" y="711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85026</xdr:rowOff>
    </xdr:from>
    <xdr:ext cx="469744" cy="259045"/>
    <xdr:sp macro="" textlink="">
      <xdr:nvSpPr>
        <xdr:cNvPr id="124" name="n_2mainValue【道路】&#10;一人当たり延長"/>
        <xdr:cNvSpPr txBox="1"/>
      </xdr:nvSpPr>
      <xdr:spPr>
        <a:xfrm>
          <a:off x="8515427" y="711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5" name="楕円 164"/>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66" name="【橋りょう・トンネル】&#10;有形固定資産減価償却率該当値テキスト"/>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67" name="楕円 166"/>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132262</xdr:rowOff>
    </xdr:to>
    <xdr:cxnSp macro="">
      <xdr:nvCxnSpPr>
        <xdr:cNvPr id="168" name="直線コネクタ 167"/>
        <xdr:cNvCxnSpPr/>
      </xdr:nvCxnSpPr>
      <xdr:spPr>
        <a:xfrm flipV="1">
          <a:off x="3797300" y="105417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69" name="楕円 168"/>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62</xdr:row>
      <xdr:rowOff>3266</xdr:rowOff>
    </xdr:to>
    <xdr:cxnSp macro="">
      <xdr:nvCxnSpPr>
        <xdr:cNvPr id="170" name="直線コネクタ 169"/>
        <xdr:cNvCxnSpPr/>
      </xdr:nvCxnSpPr>
      <xdr:spPr>
        <a:xfrm flipV="1">
          <a:off x="2908300" y="10590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71"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28139</xdr:rowOff>
    </xdr:from>
    <xdr:ext cx="405111" cy="259045"/>
    <xdr:sp macro="" textlink="">
      <xdr:nvSpPr>
        <xdr:cNvPr id="173" name="n_1mainValue【橋りょう・トンネル】&#10;有形固定資産減価償却率"/>
        <xdr:cNvSpPr txBox="1"/>
      </xdr:nvSpPr>
      <xdr:spPr>
        <a:xfrm>
          <a:off x="3582044" y="1031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74" name="n_2mainValue【橋りょう・トンネル】&#10;有形固定資産減価償却率"/>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27418</xdr:rowOff>
    </xdr:from>
    <xdr:to>
      <xdr:col>55</xdr:col>
      <xdr:colOff>50800</xdr:colOff>
      <xdr:row>62</xdr:row>
      <xdr:rowOff>129018</xdr:rowOff>
    </xdr:to>
    <xdr:sp macro="" textlink="">
      <xdr:nvSpPr>
        <xdr:cNvPr id="210" name="楕円 209"/>
        <xdr:cNvSpPr/>
      </xdr:nvSpPr>
      <xdr:spPr>
        <a:xfrm>
          <a:off x="10426700" y="10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5845</xdr:rowOff>
    </xdr:from>
    <xdr:ext cx="534377" cy="259045"/>
    <xdr:sp macro="" textlink="">
      <xdr:nvSpPr>
        <xdr:cNvPr id="211" name="【橋りょう・トンネル】&#10;一人当たり有形固定資産（償却資産）額該当値テキスト"/>
        <xdr:cNvSpPr txBox="1"/>
      </xdr:nvSpPr>
      <xdr:spPr>
        <a:xfrm>
          <a:off x="10515600" y="10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26078</xdr:rowOff>
    </xdr:from>
    <xdr:to>
      <xdr:col>50</xdr:col>
      <xdr:colOff>165100</xdr:colOff>
      <xdr:row>62</xdr:row>
      <xdr:rowOff>127678</xdr:rowOff>
    </xdr:to>
    <xdr:sp macro="" textlink="">
      <xdr:nvSpPr>
        <xdr:cNvPr id="212" name="楕円 211"/>
        <xdr:cNvSpPr/>
      </xdr:nvSpPr>
      <xdr:spPr>
        <a:xfrm>
          <a:off x="9588500" y="106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76878</xdr:rowOff>
    </xdr:from>
    <xdr:to>
      <xdr:col>55</xdr:col>
      <xdr:colOff>0</xdr:colOff>
      <xdr:row>62</xdr:row>
      <xdr:rowOff>78218</xdr:rowOff>
    </xdr:to>
    <xdr:cxnSp macro="">
      <xdr:nvCxnSpPr>
        <xdr:cNvPr id="213" name="直線コネクタ 212"/>
        <xdr:cNvCxnSpPr/>
      </xdr:nvCxnSpPr>
      <xdr:spPr>
        <a:xfrm>
          <a:off x="9639300" y="10706778"/>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26622</xdr:rowOff>
    </xdr:from>
    <xdr:to>
      <xdr:col>46</xdr:col>
      <xdr:colOff>38100</xdr:colOff>
      <xdr:row>62</xdr:row>
      <xdr:rowOff>128222</xdr:rowOff>
    </xdr:to>
    <xdr:sp macro="" textlink="">
      <xdr:nvSpPr>
        <xdr:cNvPr id="214" name="楕円 213"/>
        <xdr:cNvSpPr/>
      </xdr:nvSpPr>
      <xdr:spPr>
        <a:xfrm>
          <a:off x="8699500" y="106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76878</xdr:rowOff>
    </xdr:from>
    <xdr:to>
      <xdr:col>50</xdr:col>
      <xdr:colOff>114300</xdr:colOff>
      <xdr:row>62</xdr:row>
      <xdr:rowOff>77422</xdr:rowOff>
    </xdr:to>
    <xdr:cxnSp macro="">
      <xdr:nvCxnSpPr>
        <xdr:cNvPr id="215" name="直線コネクタ 214"/>
        <xdr:cNvCxnSpPr/>
      </xdr:nvCxnSpPr>
      <xdr:spPr>
        <a:xfrm flipV="1">
          <a:off x="8750300" y="1070677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118805</xdr:rowOff>
    </xdr:from>
    <xdr:ext cx="534377" cy="259045"/>
    <xdr:sp macro="" textlink="">
      <xdr:nvSpPr>
        <xdr:cNvPr id="218" name="n_1mainValue【橋りょう・トンネル】&#10;一人当たり有形固定資産（償却資産）額"/>
        <xdr:cNvSpPr txBox="1"/>
      </xdr:nvSpPr>
      <xdr:spPr>
        <a:xfrm>
          <a:off x="9359411" y="107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119349</xdr:rowOff>
    </xdr:from>
    <xdr:ext cx="534377" cy="259045"/>
    <xdr:sp macro="" textlink="">
      <xdr:nvSpPr>
        <xdr:cNvPr id="219" name="n_2mainValue【橋りょう・トンネル】&#10;一人当たり有形固定資産（償却資産）額"/>
        <xdr:cNvSpPr txBox="1"/>
      </xdr:nvSpPr>
      <xdr:spPr>
        <a:xfrm>
          <a:off x="8483111" y="107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47"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56" name="楕円 255"/>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257" name="【公営住宅】&#10;有形固定資産減価償却率該当値テキスト"/>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39878</xdr:rowOff>
    </xdr:from>
    <xdr:to>
      <xdr:col>20</xdr:col>
      <xdr:colOff>38100</xdr:colOff>
      <xdr:row>82</xdr:row>
      <xdr:rowOff>141478</xdr:rowOff>
    </xdr:to>
    <xdr:sp macro="" textlink="">
      <xdr:nvSpPr>
        <xdr:cNvPr id="258" name="楕円 257"/>
        <xdr:cNvSpPr/>
      </xdr:nvSpPr>
      <xdr:spPr>
        <a:xfrm>
          <a:off x="3746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90678</xdr:rowOff>
    </xdr:from>
    <xdr:to>
      <xdr:col>24</xdr:col>
      <xdr:colOff>63500</xdr:colOff>
      <xdr:row>83</xdr:row>
      <xdr:rowOff>106680</xdr:rowOff>
    </xdr:to>
    <xdr:cxnSp macro="">
      <xdr:nvCxnSpPr>
        <xdr:cNvPr id="259" name="直線コネクタ 258"/>
        <xdr:cNvCxnSpPr/>
      </xdr:nvCxnSpPr>
      <xdr:spPr>
        <a:xfrm>
          <a:off x="3797300" y="1414957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260" name="楕円 259"/>
        <xdr:cNvSpPr/>
      </xdr:nvSpPr>
      <xdr:spPr>
        <a:xfrm>
          <a:off x="2857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90678</xdr:rowOff>
    </xdr:from>
    <xdr:to>
      <xdr:col>19</xdr:col>
      <xdr:colOff>177800</xdr:colOff>
      <xdr:row>82</xdr:row>
      <xdr:rowOff>124968</xdr:rowOff>
    </xdr:to>
    <xdr:cxnSp macro="">
      <xdr:nvCxnSpPr>
        <xdr:cNvPr id="261" name="直線コネクタ 260"/>
        <xdr:cNvCxnSpPr/>
      </xdr:nvCxnSpPr>
      <xdr:spPr>
        <a:xfrm flipV="1">
          <a:off x="2908300" y="141495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158005</xdr:rowOff>
    </xdr:from>
    <xdr:ext cx="405111" cy="259045"/>
    <xdr:sp macro="" textlink="">
      <xdr:nvSpPr>
        <xdr:cNvPr id="264" name="n_1mainValue【公営住宅】&#10;有形固定資産減価償却率"/>
        <xdr:cNvSpPr txBox="1"/>
      </xdr:nvSpPr>
      <xdr:spPr>
        <a:xfrm>
          <a:off x="35820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65" name="n_2main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96"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5262</xdr:rowOff>
    </xdr:from>
    <xdr:to>
      <xdr:col>55</xdr:col>
      <xdr:colOff>50800</xdr:colOff>
      <xdr:row>84</xdr:row>
      <xdr:rowOff>106862</xdr:rowOff>
    </xdr:to>
    <xdr:sp macro="" textlink="">
      <xdr:nvSpPr>
        <xdr:cNvPr id="305" name="楕円 304"/>
        <xdr:cNvSpPr/>
      </xdr:nvSpPr>
      <xdr:spPr>
        <a:xfrm>
          <a:off x="10426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155139</xdr:rowOff>
    </xdr:from>
    <xdr:ext cx="469744" cy="259045"/>
    <xdr:sp macro="" textlink="">
      <xdr:nvSpPr>
        <xdr:cNvPr id="306" name="【公営住宅】&#10;一人当たり面積該当値テキスト"/>
        <xdr:cNvSpPr txBox="1"/>
      </xdr:nvSpPr>
      <xdr:spPr>
        <a:xfrm>
          <a:off x="10515600" y="143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162016</xdr:rowOff>
    </xdr:from>
    <xdr:to>
      <xdr:col>50</xdr:col>
      <xdr:colOff>165100</xdr:colOff>
      <xdr:row>84</xdr:row>
      <xdr:rowOff>92166</xdr:rowOff>
    </xdr:to>
    <xdr:sp macro="" textlink="">
      <xdr:nvSpPr>
        <xdr:cNvPr id="307" name="楕円 306"/>
        <xdr:cNvSpPr/>
      </xdr:nvSpPr>
      <xdr:spPr>
        <a:xfrm>
          <a:off x="958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41366</xdr:rowOff>
    </xdr:from>
    <xdr:to>
      <xdr:col>55</xdr:col>
      <xdr:colOff>0</xdr:colOff>
      <xdr:row>84</xdr:row>
      <xdr:rowOff>56062</xdr:rowOff>
    </xdr:to>
    <xdr:cxnSp macro="">
      <xdr:nvCxnSpPr>
        <xdr:cNvPr id="308" name="直線コネクタ 307"/>
        <xdr:cNvCxnSpPr/>
      </xdr:nvCxnSpPr>
      <xdr:spPr>
        <a:xfrm>
          <a:off x="9639300" y="144431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160382</xdr:rowOff>
    </xdr:from>
    <xdr:to>
      <xdr:col>46</xdr:col>
      <xdr:colOff>38100</xdr:colOff>
      <xdr:row>84</xdr:row>
      <xdr:rowOff>90532</xdr:rowOff>
    </xdr:to>
    <xdr:sp macro="" textlink="">
      <xdr:nvSpPr>
        <xdr:cNvPr id="309" name="楕円 308"/>
        <xdr:cNvSpPr/>
      </xdr:nvSpPr>
      <xdr:spPr>
        <a:xfrm>
          <a:off x="869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39732</xdr:rowOff>
    </xdr:from>
    <xdr:to>
      <xdr:col>50</xdr:col>
      <xdr:colOff>114300</xdr:colOff>
      <xdr:row>84</xdr:row>
      <xdr:rowOff>41366</xdr:rowOff>
    </xdr:to>
    <xdr:cxnSp macro="">
      <xdr:nvCxnSpPr>
        <xdr:cNvPr id="310" name="直線コネクタ 309"/>
        <xdr:cNvCxnSpPr/>
      </xdr:nvCxnSpPr>
      <xdr:spPr>
        <a:xfrm>
          <a:off x="8750300" y="144415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311"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2"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83293</xdr:rowOff>
    </xdr:from>
    <xdr:ext cx="469744" cy="259045"/>
    <xdr:sp macro="" textlink="">
      <xdr:nvSpPr>
        <xdr:cNvPr id="313" name="n_1mainValue【公営住宅】&#10;一人当たり面積"/>
        <xdr:cNvSpPr txBox="1"/>
      </xdr:nvSpPr>
      <xdr:spPr>
        <a:xfrm>
          <a:off x="9391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81659</xdr:rowOff>
    </xdr:from>
    <xdr:ext cx="469744" cy="259045"/>
    <xdr:sp macro="" textlink="">
      <xdr:nvSpPr>
        <xdr:cNvPr id="314" name="n_2mainValue【公営住宅】&#10;一人当たり面積"/>
        <xdr:cNvSpPr txBox="1"/>
      </xdr:nvSpPr>
      <xdr:spPr>
        <a:xfrm>
          <a:off x="8515427" y="1448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4"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113982</xdr:rowOff>
    </xdr:from>
    <xdr:to>
      <xdr:col>85</xdr:col>
      <xdr:colOff>177800</xdr:colOff>
      <xdr:row>42</xdr:row>
      <xdr:rowOff>44132</xdr:rowOff>
    </xdr:to>
    <xdr:sp macro="" textlink="">
      <xdr:nvSpPr>
        <xdr:cNvPr id="373" name="楕円 372"/>
        <xdr:cNvSpPr/>
      </xdr:nvSpPr>
      <xdr:spPr>
        <a:xfrm>
          <a:off x="16268700" y="71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28909</xdr:rowOff>
    </xdr:from>
    <xdr:ext cx="405111" cy="259045"/>
    <xdr:sp macro="" textlink="">
      <xdr:nvSpPr>
        <xdr:cNvPr id="374" name="【認定こども園・幼稚園・保育所】&#10;有形固定資産減価償却率該当値テキスト"/>
        <xdr:cNvSpPr txBox="1"/>
      </xdr:nvSpPr>
      <xdr:spPr>
        <a:xfrm>
          <a:off x="16357600" y="705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75" name="楕円 374"/>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41</xdr:row>
      <xdr:rowOff>164782</xdr:rowOff>
    </xdr:to>
    <xdr:cxnSp macro="">
      <xdr:nvCxnSpPr>
        <xdr:cNvPr id="376" name="直線コネクタ 375"/>
        <xdr:cNvCxnSpPr/>
      </xdr:nvCxnSpPr>
      <xdr:spPr>
        <a:xfrm>
          <a:off x="15481300" y="6842760"/>
          <a:ext cx="8382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377" name="楕円 376"/>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156210</xdr:rowOff>
    </xdr:to>
    <xdr:cxnSp macro="">
      <xdr:nvCxnSpPr>
        <xdr:cNvPr id="378" name="直線コネクタ 377"/>
        <xdr:cNvCxnSpPr/>
      </xdr:nvCxnSpPr>
      <xdr:spPr>
        <a:xfrm>
          <a:off x="14592300" y="6751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79"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8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81"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382" name="n_2mainValue【認定こども園・幼稚園・保育所】&#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11"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20" name="楕円 419"/>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45737</xdr:rowOff>
    </xdr:from>
    <xdr:ext cx="469744" cy="259045"/>
    <xdr:sp macro="" textlink="">
      <xdr:nvSpPr>
        <xdr:cNvPr id="421" name="【認定こども園・幼稚園・保育所】&#10;一人当たり面積該当値テキスト"/>
        <xdr:cNvSpPr txBox="1"/>
      </xdr:nvSpPr>
      <xdr:spPr>
        <a:xfrm>
          <a:off x="22199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22" name="楕円 421"/>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163830</xdr:rowOff>
    </xdr:to>
    <xdr:cxnSp macro="">
      <xdr:nvCxnSpPr>
        <xdr:cNvPr id="423" name="直線コネクタ 422"/>
        <xdr:cNvCxnSpPr/>
      </xdr:nvCxnSpPr>
      <xdr:spPr>
        <a:xfrm flipV="1">
          <a:off x="21323300" y="6804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424" name="楕円 423"/>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163830</xdr:rowOff>
    </xdr:to>
    <xdr:cxnSp macro="">
      <xdr:nvCxnSpPr>
        <xdr:cNvPr id="425" name="直線コネクタ 424"/>
        <xdr:cNvCxnSpPr/>
      </xdr:nvCxnSpPr>
      <xdr:spPr>
        <a:xfrm>
          <a:off x="20434300" y="6819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2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27"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428" name="n_1mainValue【認定こども園・幼稚園・保育所】&#10;一人当たり面積"/>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429" name="n_2mainValue【認定こども園・幼稚園・保育所】&#10;一人当たり面積"/>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59"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68" name="楕円 467"/>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69" name="【学校施設】&#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470" name="楕円 469"/>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60</xdr:row>
      <xdr:rowOff>68580</xdr:rowOff>
    </xdr:to>
    <xdr:cxnSp macro="">
      <xdr:nvCxnSpPr>
        <xdr:cNvPr id="471" name="直線コネクタ 470"/>
        <xdr:cNvCxnSpPr/>
      </xdr:nvCxnSpPr>
      <xdr:spPr>
        <a:xfrm>
          <a:off x="15481300" y="10210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162560</xdr:rowOff>
    </xdr:from>
    <xdr:to>
      <xdr:col>76</xdr:col>
      <xdr:colOff>165100</xdr:colOff>
      <xdr:row>58</xdr:row>
      <xdr:rowOff>92710</xdr:rowOff>
    </xdr:to>
    <xdr:sp macro="" textlink="">
      <xdr:nvSpPr>
        <xdr:cNvPr id="472" name="楕円 471"/>
        <xdr:cNvSpPr/>
      </xdr:nvSpPr>
      <xdr:spPr>
        <a:xfrm>
          <a:off x="1454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59</xdr:row>
      <xdr:rowOff>95250</xdr:rowOff>
    </xdr:to>
    <xdr:cxnSp macro="">
      <xdr:nvCxnSpPr>
        <xdr:cNvPr id="473" name="直線コネクタ 472"/>
        <xdr:cNvCxnSpPr/>
      </xdr:nvCxnSpPr>
      <xdr:spPr>
        <a:xfrm>
          <a:off x="14592300" y="998601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74"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475"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476" name="n_1main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109237</xdr:rowOff>
    </xdr:from>
    <xdr:ext cx="405111" cy="259045"/>
    <xdr:sp macro="" textlink="">
      <xdr:nvSpPr>
        <xdr:cNvPr id="477" name="n_2mainValue【学校施設】&#10;有形固定資産減価償却率"/>
        <xdr:cNvSpPr txBox="1"/>
      </xdr:nvSpPr>
      <xdr:spPr>
        <a:xfrm>
          <a:off x="14389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9" name="【学校施設】&#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22678</xdr:rowOff>
    </xdr:from>
    <xdr:to>
      <xdr:col>116</xdr:col>
      <xdr:colOff>114300</xdr:colOff>
      <xdr:row>64</xdr:row>
      <xdr:rowOff>124278</xdr:rowOff>
    </xdr:to>
    <xdr:sp macro="" textlink="">
      <xdr:nvSpPr>
        <xdr:cNvPr id="518" name="楕円 517"/>
        <xdr:cNvSpPr/>
      </xdr:nvSpPr>
      <xdr:spPr>
        <a:xfrm>
          <a:off x="221107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109055</xdr:rowOff>
    </xdr:from>
    <xdr:ext cx="469744" cy="259045"/>
    <xdr:sp macro="" textlink="">
      <xdr:nvSpPr>
        <xdr:cNvPr id="519" name="【学校施設】&#10;一人当たり面積該当値テキスト"/>
        <xdr:cNvSpPr txBox="1"/>
      </xdr:nvSpPr>
      <xdr:spPr>
        <a:xfrm>
          <a:off x="22199600" y="109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47172</xdr:rowOff>
    </xdr:from>
    <xdr:to>
      <xdr:col>112</xdr:col>
      <xdr:colOff>38100</xdr:colOff>
      <xdr:row>64</xdr:row>
      <xdr:rowOff>148772</xdr:rowOff>
    </xdr:to>
    <xdr:sp macro="" textlink="">
      <xdr:nvSpPr>
        <xdr:cNvPr id="520" name="楕円 519"/>
        <xdr:cNvSpPr/>
      </xdr:nvSpPr>
      <xdr:spPr>
        <a:xfrm>
          <a:off x="21272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73478</xdr:rowOff>
    </xdr:from>
    <xdr:to>
      <xdr:col>116</xdr:col>
      <xdr:colOff>63500</xdr:colOff>
      <xdr:row>64</xdr:row>
      <xdr:rowOff>97972</xdr:rowOff>
    </xdr:to>
    <xdr:cxnSp macro="">
      <xdr:nvCxnSpPr>
        <xdr:cNvPr id="521" name="直線コネクタ 520"/>
        <xdr:cNvCxnSpPr/>
      </xdr:nvCxnSpPr>
      <xdr:spPr>
        <a:xfrm flipV="1">
          <a:off x="21323300" y="110462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122283</xdr:rowOff>
    </xdr:from>
    <xdr:to>
      <xdr:col>107</xdr:col>
      <xdr:colOff>101600</xdr:colOff>
      <xdr:row>64</xdr:row>
      <xdr:rowOff>52433</xdr:rowOff>
    </xdr:to>
    <xdr:sp macro="" textlink="">
      <xdr:nvSpPr>
        <xdr:cNvPr id="522" name="楕円 521"/>
        <xdr:cNvSpPr/>
      </xdr:nvSpPr>
      <xdr:spPr>
        <a:xfrm>
          <a:off x="20383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1633</xdr:rowOff>
    </xdr:from>
    <xdr:to>
      <xdr:col>111</xdr:col>
      <xdr:colOff>177800</xdr:colOff>
      <xdr:row>64</xdr:row>
      <xdr:rowOff>97972</xdr:rowOff>
    </xdr:to>
    <xdr:cxnSp macro="">
      <xdr:nvCxnSpPr>
        <xdr:cNvPr id="523" name="直線コネクタ 522"/>
        <xdr:cNvCxnSpPr/>
      </xdr:nvCxnSpPr>
      <xdr:spPr>
        <a:xfrm>
          <a:off x="20434300" y="10974433"/>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52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139899</xdr:rowOff>
    </xdr:from>
    <xdr:ext cx="469744" cy="259045"/>
    <xdr:sp macro="" textlink="">
      <xdr:nvSpPr>
        <xdr:cNvPr id="526" name="n_1mainValue【学校施設】&#10;一人当たり面積"/>
        <xdr:cNvSpPr txBox="1"/>
      </xdr:nvSpPr>
      <xdr:spPr>
        <a:xfrm>
          <a:off x="210757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43560</xdr:rowOff>
    </xdr:from>
    <xdr:ext cx="469744" cy="259045"/>
    <xdr:sp macro="" textlink="">
      <xdr:nvSpPr>
        <xdr:cNvPr id="527" name="n_2mainValue【学校施設】&#10;一人当たり面積"/>
        <xdr:cNvSpPr txBox="1"/>
      </xdr:nvSpPr>
      <xdr:spPr>
        <a:xfrm>
          <a:off x="20199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566" name="楕円 565"/>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48277</xdr:rowOff>
    </xdr:from>
    <xdr:ext cx="405111" cy="259045"/>
    <xdr:sp macro="" textlink="">
      <xdr:nvSpPr>
        <xdr:cNvPr id="567" name="【児童館】&#10;有形固定資産減価償却率該当値テキスト"/>
        <xdr:cNvSpPr txBox="1"/>
      </xdr:nvSpPr>
      <xdr:spPr>
        <a:xfrm>
          <a:off x="16357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568" name="楕円 567"/>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118111</xdr:rowOff>
    </xdr:to>
    <xdr:cxnSp macro="">
      <xdr:nvCxnSpPr>
        <xdr:cNvPr id="569" name="直線コネクタ 568"/>
        <xdr:cNvCxnSpPr/>
      </xdr:nvCxnSpPr>
      <xdr:spPr>
        <a:xfrm flipV="1">
          <a:off x="15481300" y="141351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0" name="楕円 569"/>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160020</xdr:rowOff>
    </xdr:to>
    <xdr:cxnSp macro="">
      <xdr:nvCxnSpPr>
        <xdr:cNvPr id="571" name="直線コネクタ 570"/>
        <xdr:cNvCxnSpPr/>
      </xdr:nvCxnSpPr>
      <xdr:spPr>
        <a:xfrm flipV="1">
          <a:off x="14592300" y="14177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72"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73"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13988</xdr:rowOff>
    </xdr:from>
    <xdr:ext cx="405111" cy="259045"/>
    <xdr:sp macro="" textlink="">
      <xdr:nvSpPr>
        <xdr:cNvPr id="574" name="n_1main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75" name="n_2main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0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13" name="楕円 61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1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15" name="楕円 61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16" name="直線コネクタ 61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17" name="楕円 61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18" name="直線コネクタ 61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2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21"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22"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54"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663" name="楕円 662"/>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664" name="【公民館】&#10;有形固定資産減価償却率該当値テキスト"/>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665" name="楕円 664"/>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107</xdr:row>
      <xdr:rowOff>5987</xdr:rowOff>
    </xdr:to>
    <xdr:cxnSp macro="">
      <xdr:nvCxnSpPr>
        <xdr:cNvPr id="666" name="直線コネクタ 665"/>
        <xdr:cNvCxnSpPr/>
      </xdr:nvCxnSpPr>
      <xdr:spPr>
        <a:xfrm>
          <a:off x="15481300" y="18217243"/>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67" name="楕円 666"/>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43543</xdr:rowOff>
    </xdr:to>
    <xdr:cxnSp macro="">
      <xdr:nvCxnSpPr>
        <xdr:cNvPr id="668" name="直線コネクタ 667"/>
        <xdr:cNvCxnSpPr/>
      </xdr:nvCxnSpPr>
      <xdr:spPr>
        <a:xfrm>
          <a:off x="14592300" y="1818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66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70" name="n_2ave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671" name="n_1mainValue【公民館】&#10;有形固定資産減価償却率"/>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72" name="n_2main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01"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10" name="楕円 709"/>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xdr:rowOff>
    </xdr:from>
    <xdr:ext cx="469744" cy="259045"/>
    <xdr:sp macro="" textlink="">
      <xdr:nvSpPr>
        <xdr:cNvPr id="711" name="【公民館】&#10;一人当たり面積該当値テキスト"/>
        <xdr:cNvSpPr txBox="1"/>
      </xdr:nvSpPr>
      <xdr:spPr>
        <a:xfrm>
          <a:off x="22199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12" name="楕円 711"/>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118111</xdr:rowOff>
    </xdr:to>
    <xdr:cxnSp macro="">
      <xdr:nvCxnSpPr>
        <xdr:cNvPr id="713" name="直線コネクタ 712"/>
        <xdr:cNvCxnSpPr/>
      </xdr:nvCxnSpPr>
      <xdr:spPr>
        <a:xfrm flipV="1">
          <a:off x="21323300" y="18074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714" name="楕円 713"/>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163830</xdr:rowOff>
    </xdr:to>
    <xdr:cxnSp macro="">
      <xdr:nvCxnSpPr>
        <xdr:cNvPr id="715" name="直線コネクタ 714"/>
        <xdr:cNvCxnSpPr/>
      </xdr:nvCxnSpPr>
      <xdr:spPr>
        <a:xfrm flipV="1">
          <a:off x="20434300" y="18120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6"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17"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160038</xdr:rowOff>
    </xdr:from>
    <xdr:ext cx="469744" cy="259045"/>
    <xdr:sp macro="" textlink="">
      <xdr:nvSpPr>
        <xdr:cNvPr id="718" name="n_1main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719" name="n_2mainValue【公民館】&#10;一人当たり面積"/>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末において、当市で有形固定資産減価償却率が類似団体と比較して特に大きな施設類型は、道路である。道路は、８３．４ポイントと類似団体、全国平均と比べて高い。１９８０年代以前に整備された道路の整備費が資産の約９割を占めており、老朽化度合いが高い状況である。</a:t>
          </a:r>
        </a:p>
        <a:p>
          <a:r>
            <a:rPr kumimoji="1" lang="ja-JP" altLang="en-US" sz="1300">
              <a:latin typeface="ＭＳ Ｐゴシック" panose="020B0600070205080204" pitchFamily="50" charset="-128"/>
              <a:ea typeface="ＭＳ Ｐゴシック" panose="020B0600070205080204" pitchFamily="50" charset="-128"/>
            </a:rPr>
            <a:t>　公営住宅、保育所は、老朽化の解消のため、建替事業を実施していることから前年度に比べて各々８．２ポイント、１２．３ポイント減となった。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１９８０年代以前の取得価額が全体の半分以上を占めている。しかし、老朽化の解消ため、耐震改修と建替を実施してきたことにより有形固定資産減価償却率は減少傾向となっている。また、川口市立高等学校建設により前年度に比べて３．８ポイント減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600,050
566,771
61.95
211,841,388
201,204,030
9,454,412
103,053,415
168,287,521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1" name="楕円 70"/>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2" name="【図書館】&#10;有形固定資産減価償却率該当値テキスト"/>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3" name="楕円 72"/>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38644</xdr:rowOff>
    </xdr:to>
    <xdr:cxnSp macro="">
      <xdr:nvCxnSpPr>
        <xdr:cNvPr id="74" name="直線コネクタ 73"/>
        <xdr:cNvCxnSpPr/>
      </xdr:nvCxnSpPr>
      <xdr:spPr>
        <a:xfrm flipV="1">
          <a:off x="3797300" y="66925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126637</xdr:rowOff>
    </xdr:from>
    <xdr:to>
      <xdr:col>15</xdr:col>
      <xdr:colOff>101600</xdr:colOff>
      <xdr:row>39</xdr:row>
      <xdr:rowOff>56787</xdr:rowOff>
    </xdr:to>
    <xdr:sp macro="" textlink="">
      <xdr:nvSpPr>
        <xdr:cNvPr id="75" name="楕円 74"/>
        <xdr:cNvSpPr/>
      </xdr:nvSpPr>
      <xdr:spPr>
        <a:xfrm>
          <a:off x="2857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xdr:rowOff>
    </xdr:from>
    <xdr:to>
      <xdr:col>19</xdr:col>
      <xdr:colOff>177800</xdr:colOff>
      <xdr:row>39</xdr:row>
      <xdr:rowOff>38644</xdr:rowOff>
    </xdr:to>
    <xdr:cxnSp macro="">
      <xdr:nvCxnSpPr>
        <xdr:cNvPr id="76" name="直線コネクタ 75"/>
        <xdr:cNvCxnSpPr/>
      </xdr:nvCxnSpPr>
      <xdr:spPr>
        <a:xfrm>
          <a:off x="2908300" y="669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7"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79"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0" name="n_2mainValue【図書館】&#10;有形固定資産減価償却率"/>
        <xdr:cNvSpPr txBox="1"/>
      </xdr:nvSpPr>
      <xdr:spPr>
        <a:xfrm>
          <a:off x="2705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楕円 115"/>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17"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18" name="楕円 117"/>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133350</xdr:rowOff>
    </xdr:to>
    <xdr:cxnSp macro="">
      <xdr:nvCxnSpPr>
        <xdr:cNvPr id="119" name="直線コネクタ 118"/>
        <xdr:cNvCxnSpPr/>
      </xdr:nvCxnSpPr>
      <xdr:spPr>
        <a:xfrm>
          <a:off x="9639300" y="645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20" name="楕円 119"/>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37</xdr:row>
      <xdr:rowOff>110490</xdr:rowOff>
    </xdr:to>
    <xdr:cxnSp macro="">
      <xdr:nvCxnSpPr>
        <xdr:cNvPr id="121" name="直線コネクタ 120"/>
        <xdr:cNvCxnSpPr/>
      </xdr:nvCxnSpPr>
      <xdr:spPr>
        <a:xfrm>
          <a:off x="8750300" y="6294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2"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24" name="n_1mainValue【図書館】&#10;一人当たり面積"/>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25"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3"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62" name="楕円 161"/>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94505</xdr:rowOff>
    </xdr:from>
    <xdr:ext cx="405111" cy="259045"/>
    <xdr:sp macro="" textlink="">
      <xdr:nvSpPr>
        <xdr:cNvPr id="163" name="【体育館・プール】&#10;有形固定資産減価償却率該当値テキスト"/>
        <xdr:cNvSpPr txBox="1"/>
      </xdr:nvSpPr>
      <xdr:spPr>
        <a:xfrm>
          <a:off x="4673600"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127508</xdr:rowOff>
    </xdr:from>
    <xdr:to>
      <xdr:col>20</xdr:col>
      <xdr:colOff>38100</xdr:colOff>
      <xdr:row>60</xdr:row>
      <xdr:rowOff>57658</xdr:rowOff>
    </xdr:to>
    <xdr:sp macro="" textlink="">
      <xdr:nvSpPr>
        <xdr:cNvPr id="164" name="楕円 163"/>
        <xdr:cNvSpPr/>
      </xdr:nvSpPr>
      <xdr:spPr>
        <a:xfrm>
          <a:off x="3746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166878</xdr:rowOff>
    </xdr:from>
    <xdr:to>
      <xdr:col>24</xdr:col>
      <xdr:colOff>63500</xdr:colOff>
      <xdr:row>60</xdr:row>
      <xdr:rowOff>6858</xdr:rowOff>
    </xdr:to>
    <xdr:cxnSp macro="">
      <xdr:nvCxnSpPr>
        <xdr:cNvPr id="165" name="直線コネクタ 164"/>
        <xdr:cNvCxnSpPr/>
      </xdr:nvCxnSpPr>
      <xdr:spPr>
        <a:xfrm flipV="1">
          <a:off x="3797300" y="102824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66" name="楕円 165"/>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xdr:rowOff>
    </xdr:from>
    <xdr:to>
      <xdr:col>19</xdr:col>
      <xdr:colOff>177800</xdr:colOff>
      <xdr:row>60</xdr:row>
      <xdr:rowOff>57150</xdr:rowOff>
    </xdr:to>
    <xdr:cxnSp macro="">
      <xdr:nvCxnSpPr>
        <xdr:cNvPr id="167" name="直線コネクタ 166"/>
        <xdr:cNvCxnSpPr/>
      </xdr:nvCxnSpPr>
      <xdr:spPr>
        <a:xfrm flipV="1">
          <a:off x="2908300" y="102938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48785</xdr:rowOff>
    </xdr:from>
    <xdr:ext cx="405111" cy="259045"/>
    <xdr:sp macro="" textlink="">
      <xdr:nvSpPr>
        <xdr:cNvPr id="170" name="n_1mainValue【体育館・プール】&#10;有形固定資産減価償却率"/>
        <xdr:cNvSpPr txBox="1"/>
      </xdr:nvSpPr>
      <xdr:spPr>
        <a:xfrm>
          <a:off x="35820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71" name="n_2mainValue【体育館・プー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09" name="楕円 208"/>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99077</xdr:rowOff>
    </xdr:from>
    <xdr:ext cx="469744" cy="259045"/>
    <xdr:sp macro="" textlink="">
      <xdr:nvSpPr>
        <xdr:cNvPr id="210" name="【体育館・プール】&#10;一人当たり面積該当値テキスト"/>
        <xdr:cNvSpPr txBox="1"/>
      </xdr:nvSpPr>
      <xdr:spPr>
        <a:xfrm>
          <a:off x="10515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11" name="楕円 210"/>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0</xdr:rowOff>
    </xdr:to>
    <xdr:cxnSp macro="">
      <xdr:nvCxnSpPr>
        <xdr:cNvPr id="212" name="直線コネクタ 211"/>
        <xdr:cNvCxnSpPr/>
      </xdr:nvCxnSpPr>
      <xdr:spPr>
        <a:xfrm>
          <a:off x="9639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13" name="楕円 212"/>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14" name="直線コネクタ 213"/>
        <xdr:cNvCxnSpPr/>
      </xdr:nvCxnSpPr>
      <xdr:spPr>
        <a:xfrm>
          <a:off x="8750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17"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18"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257" name="楕円 256"/>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258" name="【福祉施設】&#10;有形固定資産減価償却率該当値テキスト"/>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59" name="楕円 258"/>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81914</xdr:rowOff>
    </xdr:to>
    <xdr:cxnSp macro="">
      <xdr:nvCxnSpPr>
        <xdr:cNvPr id="260" name="直線コネクタ 259"/>
        <xdr:cNvCxnSpPr/>
      </xdr:nvCxnSpPr>
      <xdr:spPr>
        <a:xfrm>
          <a:off x="3797300" y="14310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261" name="楕円 260"/>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106680</xdr:rowOff>
    </xdr:to>
    <xdr:cxnSp macro="">
      <xdr:nvCxnSpPr>
        <xdr:cNvPr id="262" name="直線コネクタ 261"/>
        <xdr:cNvCxnSpPr/>
      </xdr:nvCxnSpPr>
      <xdr:spPr>
        <a:xfrm flipV="1">
          <a:off x="2908300" y="14310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147338</xdr:rowOff>
    </xdr:from>
    <xdr:ext cx="405111" cy="259045"/>
    <xdr:sp macro="" textlink="">
      <xdr:nvSpPr>
        <xdr:cNvPr id="265" name="n_1mainValue【福祉施設】&#10;有形固定資産減価償却率"/>
        <xdr:cNvSpPr txBox="1"/>
      </xdr:nvSpPr>
      <xdr:spPr>
        <a:xfrm>
          <a:off x="35820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66" name="n_2mainValue【福祉施設】&#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04" name="楕円 303"/>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05" name="【福祉施設】&#10;一人当たり面積該当値テキスト"/>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19050</xdr:rowOff>
    </xdr:from>
    <xdr:to>
      <xdr:col>50</xdr:col>
      <xdr:colOff>165100</xdr:colOff>
      <xdr:row>83</xdr:row>
      <xdr:rowOff>120650</xdr:rowOff>
    </xdr:to>
    <xdr:sp macro="" textlink="">
      <xdr:nvSpPr>
        <xdr:cNvPr id="306" name="楕円 305"/>
        <xdr:cNvSpPr/>
      </xdr:nvSpPr>
      <xdr:spPr>
        <a:xfrm>
          <a:off x="958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69850</xdr:rowOff>
    </xdr:from>
    <xdr:to>
      <xdr:col>55</xdr:col>
      <xdr:colOff>0</xdr:colOff>
      <xdr:row>83</xdr:row>
      <xdr:rowOff>95250</xdr:rowOff>
    </xdr:to>
    <xdr:cxnSp macro="">
      <xdr:nvCxnSpPr>
        <xdr:cNvPr id="307" name="直線コネクタ 306"/>
        <xdr:cNvCxnSpPr/>
      </xdr:nvCxnSpPr>
      <xdr:spPr>
        <a:xfrm>
          <a:off x="9639300" y="1430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69850</xdr:rowOff>
    </xdr:from>
    <xdr:to>
      <xdr:col>46</xdr:col>
      <xdr:colOff>38100</xdr:colOff>
      <xdr:row>84</xdr:row>
      <xdr:rowOff>0</xdr:rowOff>
    </xdr:to>
    <xdr:sp macro="" textlink="">
      <xdr:nvSpPr>
        <xdr:cNvPr id="308" name="楕円 307"/>
        <xdr:cNvSpPr/>
      </xdr:nvSpPr>
      <xdr:spPr>
        <a:xfrm>
          <a:off x="8699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69850</xdr:rowOff>
    </xdr:from>
    <xdr:to>
      <xdr:col>50</xdr:col>
      <xdr:colOff>114300</xdr:colOff>
      <xdr:row>83</xdr:row>
      <xdr:rowOff>120650</xdr:rowOff>
    </xdr:to>
    <xdr:cxnSp macro="">
      <xdr:nvCxnSpPr>
        <xdr:cNvPr id="309" name="直線コネクタ 308"/>
        <xdr:cNvCxnSpPr/>
      </xdr:nvCxnSpPr>
      <xdr:spPr>
        <a:xfrm flipV="1">
          <a:off x="8750300" y="1430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111777</xdr:rowOff>
    </xdr:from>
    <xdr:ext cx="469744" cy="259045"/>
    <xdr:sp macro="" textlink="">
      <xdr:nvSpPr>
        <xdr:cNvPr id="312" name="n_1main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313" name="n_2mainValue【福祉施設】&#10;一人当たり面積"/>
        <xdr:cNvSpPr txBox="1"/>
      </xdr:nvSpPr>
      <xdr:spPr>
        <a:xfrm>
          <a:off x="8515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43"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52" name="楕円 351"/>
        <xdr:cNvSpPr/>
      </xdr:nvSpPr>
      <xdr:spPr>
        <a:xfrm>
          <a:off x="4584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8272</xdr:rowOff>
    </xdr:from>
    <xdr:ext cx="405111" cy="259045"/>
    <xdr:sp macro="" textlink="">
      <xdr:nvSpPr>
        <xdr:cNvPr id="353" name="【市民会館】&#10;有形固定資産減価償却率該当値テキスト"/>
        <xdr:cNvSpPr txBox="1"/>
      </xdr:nvSpPr>
      <xdr:spPr>
        <a:xfrm>
          <a:off x="4673600"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354" name="楕円 353"/>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36195</xdr:rowOff>
    </xdr:to>
    <xdr:cxnSp macro="">
      <xdr:nvCxnSpPr>
        <xdr:cNvPr id="355" name="直線コネクタ 354"/>
        <xdr:cNvCxnSpPr/>
      </xdr:nvCxnSpPr>
      <xdr:spPr>
        <a:xfrm>
          <a:off x="3797300" y="179965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56" name="楕円 355"/>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30480</xdr:rowOff>
    </xdr:to>
    <xdr:cxnSp macro="">
      <xdr:nvCxnSpPr>
        <xdr:cNvPr id="357" name="直線コネクタ 356"/>
        <xdr:cNvCxnSpPr/>
      </xdr:nvCxnSpPr>
      <xdr:spPr>
        <a:xfrm flipV="1">
          <a:off x="2908300" y="17996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59" name="n_2ave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61613</xdr:rowOff>
    </xdr:from>
    <xdr:ext cx="405111" cy="259045"/>
    <xdr:sp macro="" textlink="">
      <xdr:nvSpPr>
        <xdr:cNvPr id="360" name="n_1mainValue【市民会館】&#10;有形固定資産減価償却率"/>
        <xdr:cNvSpPr txBox="1"/>
      </xdr:nvSpPr>
      <xdr:spPr>
        <a:xfrm>
          <a:off x="3582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97807</xdr:rowOff>
    </xdr:from>
    <xdr:ext cx="405111" cy="259045"/>
    <xdr:sp macro="" textlink="">
      <xdr:nvSpPr>
        <xdr:cNvPr id="361" name="n_2main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90"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99" name="楕円 398"/>
        <xdr:cNvSpPr/>
      </xdr:nvSpPr>
      <xdr:spPr>
        <a:xfrm>
          <a:off x="10426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30497</xdr:rowOff>
    </xdr:from>
    <xdr:ext cx="469744" cy="259045"/>
    <xdr:sp macro="" textlink="">
      <xdr:nvSpPr>
        <xdr:cNvPr id="400" name="【市民会館】&#10;一人当たり面積該当値テキスト"/>
        <xdr:cNvSpPr txBox="1"/>
      </xdr:nvSpPr>
      <xdr:spPr>
        <a:xfrm>
          <a:off x="1051560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01" name="楕円 400"/>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102870</xdr:rowOff>
    </xdr:to>
    <xdr:cxnSp macro="">
      <xdr:nvCxnSpPr>
        <xdr:cNvPr id="402" name="直線コネクタ 401"/>
        <xdr:cNvCxnSpPr/>
      </xdr:nvCxnSpPr>
      <xdr:spPr>
        <a:xfrm>
          <a:off x="9639300" y="179984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03" name="楕円 402"/>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167639</xdr:rowOff>
    </xdr:to>
    <xdr:cxnSp macro="">
      <xdr:nvCxnSpPr>
        <xdr:cNvPr id="404" name="直線コネクタ 403"/>
        <xdr:cNvCxnSpPr/>
      </xdr:nvCxnSpPr>
      <xdr:spPr>
        <a:xfrm>
          <a:off x="8750300" y="1797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06"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07"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08"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5" name="楕円 444"/>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46" name="【一般廃棄物処理施設】&#10;有形固定資産減価償却率該当値テキスト"/>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157988</xdr:rowOff>
    </xdr:from>
    <xdr:to>
      <xdr:col>81</xdr:col>
      <xdr:colOff>101600</xdr:colOff>
      <xdr:row>38</xdr:row>
      <xdr:rowOff>88138</xdr:rowOff>
    </xdr:to>
    <xdr:sp macro="" textlink="">
      <xdr:nvSpPr>
        <xdr:cNvPr id="447" name="楕円 446"/>
        <xdr:cNvSpPr/>
      </xdr:nvSpPr>
      <xdr:spPr>
        <a:xfrm>
          <a:off x="15430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37338</xdr:rowOff>
    </xdr:to>
    <xdr:cxnSp macro="">
      <xdr:nvCxnSpPr>
        <xdr:cNvPr id="448" name="直線コネクタ 447"/>
        <xdr:cNvCxnSpPr/>
      </xdr:nvCxnSpPr>
      <xdr:spPr>
        <a:xfrm flipV="1">
          <a:off x="15481300" y="6477000"/>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64262</xdr:rowOff>
    </xdr:from>
    <xdr:to>
      <xdr:col>76</xdr:col>
      <xdr:colOff>165100</xdr:colOff>
      <xdr:row>38</xdr:row>
      <xdr:rowOff>165862</xdr:rowOff>
    </xdr:to>
    <xdr:sp macro="" textlink="">
      <xdr:nvSpPr>
        <xdr:cNvPr id="449" name="楕円 448"/>
        <xdr:cNvSpPr/>
      </xdr:nvSpPr>
      <xdr:spPr>
        <a:xfrm>
          <a:off x="14541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37338</xdr:rowOff>
    </xdr:from>
    <xdr:to>
      <xdr:col>81</xdr:col>
      <xdr:colOff>50800</xdr:colOff>
      <xdr:row>38</xdr:row>
      <xdr:rowOff>115062</xdr:rowOff>
    </xdr:to>
    <xdr:cxnSp macro="">
      <xdr:nvCxnSpPr>
        <xdr:cNvPr id="450" name="直線コネクタ 449"/>
        <xdr:cNvCxnSpPr/>
      </xdr:nvCxnSpPr>
      <xdr:spPr>
        <a:xfrm flipV="1">
          <a:off x="14592300" y="655243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79265</xdr:rowOff>
    </xdr:from>
    <xdr:ext cx="405111" cy="259045"/>
    <xdr:sp macro="" textlink="">
      <xdr:nvSpPr>
        <xdr:cNvPr id="453" name="n_1mainValue【一般廃棄物処理施設】&#10;有形固定資産減価償却率"/>
        <xdr:cNvSpPr txBox="1"/>
      </xdr:nvSpPr>
      <xdr:spPr>
        <a:xfrm>
          <a:off x="152660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156989</xdr:rowOff>
    </xdr:from>
    <xdr:ext cx="405111" cy="259045"/>
    <xdr:sp macro="" textlink="">
      <xdr:nvSpPr>
        <xdr:cNvPr id="454" name="n_2mainValue【一般廃棄物処理施設】&#10;有形固定資産減価償却率"/>
        <xdr:cNvSpPr txBox="1"/>
      </xdr:nvSpPr>
      <xdr:spPr>
        <a:xfrm>
          <a:off x="143897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114846</xdr:rowOff>
    </xdr:from>
    <xdr:to>
      <xdr:col>116</xdr:col>
      <xdr:colOff>114300</xdr:colOff>
      <xdr:row>39</xdr:row>
      <xdr:rowOff>44996</xdr:rowOff>
    </xdr:to>
    <xdr:sp macro="" textlink="">
      <xdr:nvSpPr>
        <xdr:cNvPr id="492" name="楕円 491"/>
        <xdr:cNvSpPr/>
      </xdr:nvSpPr>
      <xdr:spPr>
        <a:xfrm>
          <a:off x="22110700" y="66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93273</xdr:rowOff>
    </xdr:from>
    <xdr:ext cx="534377" cy="259045"/>
    <xdr:sp macro="" textlink="">
      <xdr:nvSpPr>
        <xdr:cNvPr id="493" name="【一般廃棄物処理施設】&#10;一人当たり有形固定資産（償却資産）額該当値テキスト"/>
        <xdr:cNvSpPr txBox="1"/>
      </xdr:nvSpPr>
      <xdr:spPr>
        <a:xfrm>
          <a:off x="22199600" y="66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110681</xdr:rowOff>
    </xdr:from>
    <xdr:to>
      <xdr:col>112</xdr:col>
      <xdr:colOff>38100</xdr:colOff>
      <xdr:row>39</xdr:row>
      <xdr:rowOff>40831</xdr:rowOff>
    </xdr:to>
    <xdr:sp macro="" textlink="">
      <xdr:nvSpPr>
        <xdr:cNvPr id="494" name="楕円 493"/>
        <xdr:cNvSpPr/>
      </xdr:nvSpPr>
      <xdr:spPr>
        <a:xfrm>
          <a:off x="21272500" y="6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161481</xdr:rowOff>
    </xdr:from>
    <xdr:to>
      <xdr:col>116</xdr:col>
      <xdr:colOff>63500</xdr:colOff>
      <xdr:row>38</xdr:row>
      <xdr:rowOff>165646</xdr:rowOff>
    </xdr:to>
    <xdr:cxnSp macro="">
      <xdr:nvCxnSpPr>
        <xdr:cNvPr id="495" name="直線コネクタ 494"/>
        <xdr:cNvCxnSpPr/>
      </xdr:nvCxnSpPr>
      <xdr:spPr>
        <a:xfrm>
          <a:off x="21323300" y="6676581"/>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106579</xdr:rowOff>
    </xdr:from>
    <xdr:to>
      <xdr:col>107</xdr:col>
      <xdr:colOff>101600</xdr:colOff>
      <xdr:row>39</xdr:row>
      <xdr:rowOff>36729</xdr:rowOff>
    </xdr:to>
    <xdr:sp macro="" textlink="">
      <xdr:nvSpPr>
        <xdr:cNvPr id="496" name="楕円 495"/>
        <xdr:cNvSpPr/>
      </xdr:nvSpPr>
      <xdr:spPr>
        <a:xfrm>
          <a:off x="20383500" y="66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157379</xdr:rowOff>
    </xdr:from>
    <xdr:to>
      <xdr:col>111</xdr:col>
      <xdr:colOff>177800</xdr:colOff>
      <xdr:row>38</xdr:row>
      <xdr:rowOff>161481</xdr:rowOff>
    </xdr:to>
    <xdr:cxnSp macro="">
      <xdr:nvCxnSpPr>
        <xdr:cNvPr id="497" name="直線コネクタ 496"/>
        <xdr:cNvCxnSpPr/>
      </xdr:nvCxnSpPr>
      <xdr:spPr>
        <a:xfrm>
          <a:off x="20434300" y="667247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31958</xdr:rowOff>
    </xdr:from>
    <xdr:ext cx="534377" cy="259045"/>
    <xdr:sp macro="" textlink="">
      <xdr:nvSpPr>
        <xdr:cNvPr id="500" name="n_1mainValue【一般廃棄物処理施設】&#10;一人当たり有形固定資産（償却資産）額"/>
        <xdr:cNvSpPr txBox="1"/>
      </xdr:nvSpPr>
      <xdr:spPr>
        <a:xfrm>
          <a:off x="21043411" y="67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27856</xdr:rowOff>
    </xdr:from>
    <xdr:ext cx="534377" cy="259045"/>
    <xdr:sp macro="" textlink="">
      <xdr:nvSpPr>
        <xdr:cNvPr id="501" name="n_2mainValue【一般廃棄物処理施設】&#10;一人当たり有形固定資産（償却資産）額"/>
        <xdr:cNvSpPr txBox="1"/>
      </xdr:nvSpPr>
      <xdr:spPr>
        <a:xfrm>
          <a:off x="20167111" y="67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539" name="楕円 538"/>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540" name="【保健センター・保健所】&#10;有形固定資産減価償却率該当値テキスト"/>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41" name="楕円 540"/>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61</xdr:row>
      <xdr:rowOff>24765</xdr:rowOff>
    </xdr:to>
    <xdr:cxnSp macro="">
      <xdr:nvCxnSpPr>
        <xdr:cNvPr id="542" name="直線コネクタ 541"/>
        <xdr:cNvCxnSpPr/>
      </xdr:nvCxnSpPr>
      <xdr:spPr>
        <a:xfrm>
          <a:off x="15481300" y="1031938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楕円 542"/>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51435</xdr:rowOff>
    </xdr:to>
    <xdr:cxnSp macro="">
      <xdr:nvCxnSpPr>
        <xdr:cNvPr id="544" name="直線コネクタ 543"/>
        <xdr:cNvCxnSpPr/>
      </xdr:nvCxnSpPr>
      <xdr:spPr>
        <a:xfrm flipV="1">
          <a:off x="14592300" y="103193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74312</xdr:rowOff>
    </xdr:from>
    <xdr:ext cx="405111" cy="259045"/>
    <xdr:sp macro="" textlink="">
      <xdr:nvSpPr>
        <xdr:cNvPr id="547" name="n_1mainValue【保健センター・保健所】&#10;有形固定資産減価償却率"/>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48" name="n_2mainValue【保健センター・保健所】&#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84" name="楕円 583"/>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85"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86" name="楕円 585"/>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87" name="直線コネクタ 586"/>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88" name="楕円 587"/>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80010</xdr:rowOff>
    </xdr:to>
    <xdr:cxnSp macro="">
      <xdr:nvCxnSpPr>
        <xdr:cNvPr id="589" name="直線コネクタ 588"/>
        <xdr:cNvCxnSpPr/>
      </xdr:nvCxnSpPr>
      <xdr:spPr>
        <a:xfrm>
          <a:off x="20434300" y="10858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91"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92"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93"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19304</xdr:rowOff>
    </xdr:from>
    <xdr:to>
      <xdr:col>85</xdr:col>
      <xdr:colOff>177800</xdr:colOff>
      <xdr:row>80</xdr:row>
      <xdr:rowOff>120904</xdr:rowOff>
    </xdr:to>
    <xdr:sp macro="" textlink="">
      <xdr:nvSpPr>
        <xdr:cNvPr id="630" name="楕円 629"/>
        <xdr:cNvSpPr/>
      </xdr:nvSpPr>
      <xdr:spPr>
        <a:xfrm>
          <a:off x="16268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42181</xdr:rowOff>
    </xdr:from>
    <xdr:ext cx="405111" cy="259045"/>
    <xdr:sp macro="" textlink="">
      <xdr:nvSpPr>
        <xdr:cNvPr id="631" name="【消防施設】&#10;有形固定資産減価償却率該当値テキスト"/>
        <xdr:cNvSpPr txBox="1"/>
      </xdr:nvSpPr>
      <xdr:spPr>
        <a:xfrm>
          <a:off x="16357600" y="135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46737</xdr:rowOff>
    </xdr:from>
    <xdr:to>
      <xdr:col>81</xdr:col>
      <xdr:colOff>101600</xdr:colOff>
      <xdr:row>80</xdr:row>
      <xdr:rowOff>148337</xdr:rowOff>
    </xdr:to>
    <xdr:sp macro="" textlink="">
      <xdr:nvSpPr>
        <xdr:cNvPr id="632" name="楕円 631"/>
        <xdr:cNvSpPr/>
      </xdr:nvSpPr>
      <xdr:spPr>
        <a:xfrm>
          <a:off x="15430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70104</xdr:rowOff>
    </xdr:from>
    <xdr:to>
      <xdr:col>85</xdr:col>
      <xdr:colOff>127000</xdr:colOff>
      <xdr:row>80</xdr:row>
      <xdr:rowOff>97537</xdr:rowOff>
    </xdr:to>
    <xdr:cxnSp macro="">
      <xdr:nvCxnSpPr>
        <xdr:cNvPr id="633" name="直線コネクタ 632"/>
        <xdr:cNvCxnSpPr/>
      </xdr:nvCxnSpPr>
      <xdr:spPr>
        <a:xfrm flipV="1">
          <a:off x="15481300" y="137861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156463</xdr:rowOff>
    </xdr:from>
    <xdr:to>
      <xdr:col>76</xdr:col>
      <xdr:colOff>165100</xdr:colOff>
      <xdr:row>81</xdr:row>
      <xdr:rowOff>86613</xdr:rowOff>
    </xdr:to>
    <xdr:sp macro="" textlink="">
      <xdr:nvSpPr>
        <xdr:cNvPr id="634" name="楕円 633"/>
        <xdr:cNvSpPr/>
      </xdr:nvSpPr>
      <xdr:spPr>
        <a:xfrm>
          <a:off x="1454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97537</xdr:rowOff>
    </xdr:from>
    <xdr:to>
      <xdr:col>81</xdr:col>
      <xdr:colOff>50800</xdr:colOff>
      <xdr:row>81</xdr:row>
      <xdr:rowOff>35813</xdr:rowOff>
    </xdr:to>
    <xdr:cxnSp macro="">
      <xdr:nvCxnSpPr>
        <xdr:cNvPr id="635" name="直線コネクタ 634"/>
        <xdr:cNvCxnSpPr/>
      </xdr:nvCxnSpPr>
      <xdr:spPr>
        <a:xfrm flipV="1">
          <a:off x="14592300" y="138135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6"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637"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164864</xdr:rowOff>
    </xdr:from>
    <xdr:ext cx="405111" cy="259045"/>
    <xdr:sp macro="" textlink="">
      <xdr:nvSpPr>
        <xdr:cNvPr id="638" name="n_1mainValue【消防施設】&#10;有形固定資産減価償却率"/>
        <xdr:cNvSpPr txBox="1"/>
      </xdr:nvSpPr>
      <xdr:spPr>
        <a:xfrm>
          <a:off x="152660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103140</xdr:rowOff>
    </xdr:from>
    <xdr:ext cx="405111" cy="259045"/>
    <xdr:sp macro="" textlink="">
      <xdr:nvSpPr>
        <xdr:cNvPr id="639" name="n_2mainValue【消防施設】&#10;有形固定資産減価償却率"/>
        <xdr:cNvSpPr txBox="1"/>
      </xdr:nvSpPr>
      <xdr:spPr>
        <a:xfrm>
          <a:off x="14389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6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678" name="楕円 677"/>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679" name="【消防施設】&#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680" name="楕円 679"/>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681" name="直線コネクタ 680"/>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2" name="楕円 68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0</xdr:rowOff>
    </xdr:to>
    <xdr:cxnSp macro="">
      <xdr:nvCxnSpPr>
        <xdr:cNvPr id="683" name="直線コネクタ 682"/>
        <xdr:cNvCxnSpPr/>
      </xdr:nvCxnSpPr>
      <xdr:spPr>
        <a:xfrm>
          <a:off x="20434300" y="14554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84"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686"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8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7"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726" name="楕円 725"/>
        <xdr:cNvSpPr/>
      </xdr:nvSpPr>
      <xdr:spPr>
        <a:xfrm>
          <a:off x="16268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52088</xdr:rowOff>
    </xdr:from>
    <xdr:ext cx="405111" cy="259045"/>
    <xdr:sp macro="" textlink="">
      <xdr:nvSpPr>
        <xdr:cNvPr id="727" name="【庁舎】&#10;有形固定資産減価償却率該当値テキスト"/>
        <xdr:cNvSpPr txBox="1"/>
      </xdr:nvSpPr>
      <xdr:spPr>
        <a:xfrm>
          <a:off x="16357600"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65405</xdr:rowOff>
    </xdr:from>
    <xdr:to>
      <xdr:col>81</xdr:col>
      <xdr:colOff>101600</xdr:colOff>
      <xdr:row>105</xdr:row>
      <xdr:rowOff>167005</xdr:rowOff>
    </xdr:to>
    <xdr:sp macro="" textlink="">
      <xdr:nvSpPr>
        <xdr:cNvPr id="728" name="楕円 727"/>
        <xdr:cNvSpPr/>
      </xdr:nvSpPr>
      <xdr:spPr>
        <a:xfrm>
          <a:off x="1543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80011</xdr:rowOff>
    </xdr:from>
    <xdr:to>
      <xdr:col>85</xdr:col>
      <xdr:colOff>127000</xdr:colOff>
      <xdr:row>105</xdr:row>
      <xdr:rowOff>116205</xdr:rowOff>
    </xdr:to>
    <xdr:cxnSp macro="">
      <xdr:nvCxnSpPr>
        <xdr:cNvPr id="729" name="直線コネクタ 728"/>
        <xdr:cNvCxnSpPr/>
      </xdr:nvCxnSpPr>
      <xdr:spPr>
        <a:xfrm flipV="1">
          <a:off x="15481300" y="180822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30" name="楕円 729"/>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116205</xdr:rowOff>
    </xdr:to>
    <xdr:cxnSp macro="">
      <xdr:nvCxnSpPr>
        <xdr:cNvPr id="731" name="直線コネクタ 730"/>
        <xdr:cNvCxnSpPr/>
      </xdr:nvCxnSpPr>
      <xdr:spPr>
        <a:xfrm>
          <a:off x="14592300" y="181013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2"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33"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158132</xdr:rowOff>
    </xdr:from>
    <xdr:ext cx="405111" cy="259045"/>
    <xdr:sp macro="" textlink="">
      <xdr:nvSpPr>
        <xdr:cNvPr id="734" name="n_1mainValue【庁舎】&#10;有形固定資産減価償却率"/>
        <xdr:cNvSpPr txBox="1"/>
      </xdr:nvSpPr>
      <xdr:spPr>
        <a:xfrm>
          <a:off x="15266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735" name="n_2mainValue【庁舎】&#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64"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17780</xdr:rowOff>
    </xdr:from>
    <xdr:to>
      <xdr:col>116</xdr:col>
      <xdr:colOff>114300</xdr:colOff>
      <xdr:row>107</xdr:row>
      <xdr:rowOff>119380</xdr:rowOff>
    </xdr:to>
    <xdr:sp macro="" textlink="">
      <xdr:nvSpPr>
        <xdr:cNvPr id="773" name="楕円 772"/>
        <xdr:cNvSpPr/>
      </xdr:nvSpPr>
      <xdr:spPr>
        <a:xfrm>
          <a:off x="22110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104157</xdr:rowOff>
    </xdr:from>
    <xdr:ext cx="469744" cy="259045"/>
    <xdr:sp macro="" textlink="">
      <xdr:nvSpPr>
        <xdr:cNvPr id="774" name="【庁舎】&#10;一人当たり面積該当値テキスト"/>
        <xdr:cNvSpPr txBox="1"/>
      </xdr:nvSpPr>
      <xdr:spPr>
        <a:xfrm>
          <a:off x="22199600" y="182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75" name="楕円 774"/>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68580</xdr:rowOff>
    </xdr:to>
    <xdr:cxnSp macro="">
      <xdr:nvCxnSpPr>
        <xdr:cNvPr id="776" name="直線コネクタ 775"/>
        <xdr:cNvCxnSpPr/>
      </xdr:nvCxnSpPr>
      <xdr:spPr>
        <a:xfrm>
          <a:off x="21323300" y="1840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77" name="楕円 776"/>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110489</xdr:rowOff>
    </xdr:to>
    <xdr:cxnSp macro="">
      <xdr:nvCxnSpPr>
        <xdr:cNvPr id="778" name="直線コネクタ 777"/>
        <xdr:cNvCxnSpPr/>
      </xdr:nvCxnSpPr>
      <xdr:spPr>
        <a:xfrm flipV="1">
          <a:off x="20434300" y="1840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79"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80"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81"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82"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ほとんどの類型において、有形固定資産減価償却率は類似団体平均を下回っているか同等であり、川口市公共施設等総合管理計画に基づき、効果的な施設の維持管理に引き続き努めていく。</a:t>
          </a:r>
        </a:p>
        <a:p>
          <a:r>
            <a:rPr kumimoji="1" lang="ja-JP" altLang="en-US" sz="1300">
              <a:latin typeface="ＭＳ Ｐゴシック" panose="020B0600070205080204" pitchFamily="50" charset="-128"/>
              <a:ea typeface="ＭＳ Ｐゴシック" panose="020B0600070205080204" pitchFamily="50" charset="-128"/>
            </a:rPr>
            <a:t>　消防施設については、有形固定資産減価償却率が類似団体と比べて５．１ポイント高いが、老朽化の解消のため、建替事業を実施している。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211841388</v>
      </c>
      <c r="BO4" s="441"/>
      <c r="BP4" s="441"/>
      <c r="BQ4" s="441"/>
      <c r="BR4" s="441"/>
      <c r="BS4" s="441"/>
      <c r="BT4" s="441"/>
      <c r="BU4" s="442"/>
      <c r="BV4" s="440">
        <v>200705069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9.1999999999999993</v>
      </c>
      <c r="CU4" s="622"/>
      <c r="CV4" s="622"/>
      <c r="CW4" s="622"/>
      <c r="CX4" s="622"/>
      <c r="CY4" s="622"/>
      <c r="CZ4" s="622"/>
      <c r="DA4" s="623"/>
      <c r="DB4" s="621">
        <v>7.7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201204030</v>
      </c>
      <c r="BO5" s="446"/>
      <c r="BP5" s="446"/>
      <c r="BQ5" s="446"/>
      <c r="BR5" s="446"/>
      <c r="BS5" s="446"/>
      <c r="BT5" s="446"/>
      <c r="BU5" s="447"/>
      <c r="BV5" s="445">
        <v>191136746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94.5</v>
      </c>
      <c r="CU5" s="416"/>
      <c r="CV5" s="416"/>
      <c r="CW5" s="416"/>
      <c r="CX5" s="416"/>
      <c r="CY5" s="416"/>
      <c r="CZ5" s="416"/>
      <c r="DA5" s="417"/>
      <c r="DB5" s="415">
        <v>95.1</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10637358</v>
      </c>
      <c r="BO6" s="446"/>
      <c r="BP6" s="446"/>
      <c r="BQ6" s="446"/>
      <c r="BR6" s="446"/>
      <c r="BS6" s="446"/>
      <c r="BT6" s="446"/>
      <c r="BU6" s="447"/>
      <c r="BV6" s="445">
        <v>9568323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98.2</v>
      </c>
      <c r="CU6" s="596"/>
      <c r="CV6" s="596"/>
      <c r="CW6" s="596"/>
      <c r="CX6" s="596"/>
      <c r="CY6" s="596"/>
      <c r="CZ6" s="596"/>
      <c r="DA6" s="597"/>
      <c r="DB6" s="595">
        <v>98.9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1182946</v>
      </c>
      <c r="BO7" s="446"/>
      <c r="BP7" s="446"/>
      <c r="BQ7" s="446"/>
      <c r="BR7" s="446"/>
      <c r="BS7" s="446"/>
      <c r="BT7" s="446"/>
      <c r="BU7" s="447"/>
      <c r="BV7" s="445">
        <v>1794326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103053415</v>
      </c>
      <c r="CU7" s="446"/>
      <c r="CV7" s="446"/>
      <c r="CW7" s="446"/>
      <c r="CX7" s="446"/>
      <c r="CY7" s="446"/>
      <c r="CZ7" s="446"/>
      <c r="DA7" s="447"/>
      <c r="DB7" s="445">
        <v>101599980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9454412</v>
      </c>
      <c r="BO8" s="446"/>
      <c r="BP8" s="446"/>
      <c r="BQ8" s="446"/>
      <c r="BR8" s="446"/>
      <c r="BS8" s="446"/>
      <c r="BT8" s="446"/>
      <c r="BU8" s="447"/>
      <c r="BV8" s="445">
        <v>7773997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578112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1680415</v>
      </c>
      <c r="BO9" s="446"/>
      <c r="BP9" s="446"/>
      <c r="BQ9" s="446"/>
      <c r="BR9" s="446"/>
      <c r="BS9" s="446"/>
      <c r="BT9" s="446"/>
      <c r="BU9" s="447"/>
      <c r="BV9" s="445">
        <v>-297352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11.2</v>
      </c>
      <c r="CU9" s="416"/>
      <c r="CV9" s="416"/>
      <c r="CW9" s="416"/>
      <c r="CX9" s="416"/>
      <c r="CY9" s="416"/>
      <c r="CZ9" s="416"/>
      <c r="DA9" s="417"/>
      <c r="DB9" s="415">
        <v>11.8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561506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108</v>
      </c>
      <c r="AV10" s="503"/>
      <c r="AW10" s="503"/>
      <c r="AX10" s="503"/>
      <c r="AY10" s="425" t="s">
        <v>113</v>
      </c>
      <c r="AZ10" s="426"/>
      <c r="BA10" s="426"/>
      <c r="BB10" s="426"/>
      <c r="BC10" s="426"/>
      <c r="BD10" s="426"/>
      <c r="BE10" s="426"/>
      <c r="BF10" s="426"/>
      <c r="BG10" s="426"/>
      <c r="BH10" s="426"/>
      <c r="BI10" s="426"/>
      <c r="BJ10" s="426"/>
      <c r="BK10" s="426"/>
      <c r="BL10" s="426"/>
      <c r="BM10" s="427"/>
      <c r="BN10" s="445">
        <v>20396</v>
      </c>
      <c r="BO10" s="446"/>
      <c r="BP10" s="446"/>
      <c r="BQ10" s="446"/>
      <c r="BR10" s="446"/>
      <c r="BS10" s="446"/>
      <c r="BT10" s="446"/>
      <c r="BU10" s="447"/>
      <c r="BV10" s="445">
        <v>2430720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600050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8280000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566771</v>
      </c>
      <c r="S13" s="549"/>
      <c r="T13" s="549"/>
      <c r="U13" s="549"/>
      <c r="V13" s="550"/>
      <c r="W13" s="536" t="s">
        <v>132</v>
      </c>
      <c r="X13" s="458"/>
      <c r="Y13" s="458"/>
      <c r="Z13" s="458"/>
      <c r="AA13" s="458"/>
      <c r="AB13" s="459"/>
      <c r="AC13" s="421">
        <v>1824</v>
      </c>
      <c r="AD13" s="422"/>
      <c r="AE13" s="422"/>
      <c r="AF13" s="422"/>
      <c r="AG13" s="423"/>
      <c r="AH13" s="421">
        <v>1738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-6579189</v>
      </c>
      <c r="BO13" s="446"/>
      <c r="BP13" s="446"/>
      <c r="BQ13" s="446"/>
      <c r="BR13" s="446"/>
      <c r="BS13" s="446"/>
      <c r="BT13" s="446"/>
      <c r="BU13" s="447"/>
      <c r="BV13" s="445">
        <v>2133368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5.0999999999999996</v>
      </c>
      <c r="CU13" s="416"/>
      <c r="CV13" s="416"/>
      <c r="CW13" s="416"/>
      <c r="CX13" s="416"/>
      <c r="CY13" s="416"/>
      <c r="CZ13" s="416"/>
      <c r="DA13" s="417"/>
      <c r="DB13" s="415">
        <v>4.9000000000000004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595495</v>
      </c>
      <c r="S14" s="549"/>
      <c r="T14" s="549"/>
      <c r="U14" s="549"/>
      <c r="V14" s="550"/>
      <c r="W14" s="551"/>
      <c r="X14" s="461"/>
      <c r="Y14" s="461"/>
      <c r="Z14" s="461"/>
      <c r="AA14" s="461"/>
      <c r="AB14" s="462"/>
      <c r="AC14" s="541">
        <v>0.7</v>
      </c>
      <c r="AD14" s="542"/>
      <c r="AE14" s="542"/>
      <c r="AF14" s="542"/>
      <c r="AG14" s="543"/>
      <c r="AH14" s="541">
        <v>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6.4</v>
      </c>
      <c r="CU14" s="553"/>
      <c r="CV14" s="553"/>
      <c r="CW14" s="553"/>
      <c r="CX14" s="553"/>
      <c r="CY14" s="553"/>
      <c r="CZ14" s="553"/>
      <c r="DA14" s="554"/>
      <c r="DB14" s="552">
        <v>5.8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565506</v>
      </c>
      <c r="S15" s="549"/>
      <c r="T15" s="549"/>
      <c r="U15" s="549"/>
      <c r="V15" s="550"/>
      <c r="W15" s="536" t="s">
        <v>139</v>
      </c>
      <c r="X15" s="458"/>
      <c r="Y15" s="458"/>
      <c r="Z15" s="458"/>
      <c r="AA15" s="458"/>
      <c r="AB15" s="459"/>
      <c r="AC15" s="421">
        <v>65209</v>
      </c>
      <c r="AD15" s="422"/>
      <c r="AE15" s="422"/>
      <c r="AF15" s="422"/>
      <c r="AG15" s="423"/>
      <c r="AH15" s="421">
        <v>66556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74304972</v>
      </c>
      <c r="BO15" s="441"/>
      <c r="BP15" s="441"/>
      <c r="BQ15" s="441"/>
      <c r="BR15" s="441"/>
      <c r="BS15" s="441"/>
      <c r="BT15" s="441"/>
      <c r="BU15" s="442"/>
      <c r="BV15" s="440">
        <v>72973429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25.3</v>
      </c>
      <c r="AD16" s="542"/>
      <c r="AE16" s="542"/>
      <c r="AF16" s="542"/>
      <c r="AG16" s="543"/>
      <c r="AH16" s="541">
        <v>26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76611257</v>
      </c>
      <c r="BO16" s="446"/>
      <c r="BP16" s="446"/>
      <c r="BQ16" s="446"/>
      <c r="BR16" s="446"/>
      <c r="BS16" s="446"/>
      <c r="BT16" s="446"/>
      <c r="BU16" s="447"/>
      <c r="BV16" s="445">
        <v>75510223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191085</v>
      </c>
      <c r="AD17" s="422"/>
      <c r="AE17" s="422"/>
      <c r="AF17" s="422"/>
      <c r="AG17" s="423"/>
      <c r="AH17" s="421">
        <v>187908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95670199</v>
      </c>
      <c r="BO17" s="446"/>
      <c r="BP17" s="446"/>
      <c r="BQ17" s="446"/>
      <c r="BR17" s="446"/>
      <c r="BS17" s="446"/>
      <c r="BT17" s="446"/>
      <c r="BU17" s="447"/>
      <c r="BV17" s="445">
        <v>94072909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61.95</v>
      </c>
      <c r="M18" s="510"/>
      <c r="N18" s="510"/>
      <c r="O18" s="510"/>
      <c r="P18" s="510"/>
      <c r="Q18" s="510"/>
      <c r="R18" s="511"/>
      <c r="S18" s="511"/>
      <c r="T18" s="511"/>
      <c r="U18" s="511"/>
      <c r="V18" s="512"/>
      <c r="W18" s="526"/>
      <c r="X18" s="527"/>
      <c r="Y18" s="527"/>
      <c r="Z18" s="527"/>
      <c r="AA18" s="527"/>
      <c r="AB18" s="537"/>
      <c r="AC18" s="409">
        <v>74</v>
      </c>
      <c r="AD18" s="410"/>
      <c r="AE18" s="410"/>
      <c r="AF18" s="410"/>
      <c r="AG18" s="513"/>
      <c r="AH18" s="409">
        <v>73.3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100448783</v>
      </c>
      <c r="BO18" s="446"/>
      <c r="BP18" s="446"/>
      <c r="BQ18" s="446"/>
      <c r="BR18" s="446"/>
      <c r="BS18" s="446"/>
      <c r="BT18" s="446"/>
      <c r="BU18" s="447"/>
      <c r="BV18" s="445">
        <v>98708465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9332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137049470</v>
      </c>
      <c r="BO19" s="446"/>
      <c r="BP19" s="446"/>
      <c r="BQ19" s="446"/>
      <c r="BR19" s="446"/>
      <c r="BS19" s="446"/>
      <c r="BT19" s="446"/>
      <c r="BU19" s="447"/>
      <c r="BV19" s="445">
        <v>131751571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245830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168287521</v>
      </c>
      <c r="BO23" s="446"/>
      <c r="BP23" s="446"/>
      <c r="BQ23" s="446"/>
      <c r="BR23" s="446"/>
      <c r="BS23" s="446"/>
      <c r="BT23" s="446"/>
      <c r="BU23" s="447"/>
      <c r="BV23" s="445">
        <v>162525369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10772</v>
      </c>
      <c r="R24" s="422"/>
      <c r="S24" s="422"/>
      <c r="T24" s="422"/>
      <c r="U24" s="422"/>
      <c r="V24" s="423"/>
      <c r="W24" s="487"/>
      <c r="X24" s="478"/>
      <c r="Y24" s="479"/>
      <c r="Z24" s="418" t="s">
        <v>163</v>
      </c>
      <c r="AA24" s="419"/>
      <c r="AB24" s="419"/>
      <c r="AC24" s="419"/>
      <c r="AD24" s="419"/>
      <c r="AE24" s="419"/>
      <c r="AF24" s="419"/>
      <c r="AG24" s="420"/>
      <c r="AH24" s="421">
        <v>3043</v>
      </c>
      <c r="AI24" s="422"/>
      <c r="AJ24" s="422"/>
      <c r="AK24" s="422"/>
      <c r="AL24" s="423"/>
      <c r="AM24" s="421">
        <v>9466773</v>
      </c>
      <c r="AN24" s="422"/>
      <c r="AO24" s="422"/>
      <c r="AP24" s="422"/>
      <c r="AQ24" s="422"/>
      <c r="AR24" s="423"/>
      <c r="AS24" s="421">
        <v>3111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99184416</v>
      </c>
      <c r="BO24" s="446"/>
      <c r="BP24" s="446"/>
      <c r="BQ24" s="446"/>
      <c r="BR24" s="446"/>
      <c r="BS24" s="446"/>
      <c r="BT24" s="446"/>
      <c r="BU24" s="447"/>
      <c r="BV24" s="445">
        <v>104591683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2</v>
      </c>
      <c r="M25" s="422"/>
      <c r="N25" s="422"/>
      <c r="O25" s="422"/>
      <c r="P25" s="423"/>
      <c r="Q25" s="421">
        <v>8855</v>
      </c>
      <c r="R25" s="422"/>
      <c r="S25" s="422"/>
      <c r="T25" s="422"/>
      <c r="U25" s="422"/>
      <c r="V25" s="423"/>
      <c r="W25" s="487"/>
      <c r="X25" s="478"/>
      <c r="Y25" s="479"/>
      <c r="Z25" s="418" t="s">
        <v>166</v>
      </c>
      <c r="AA25" s="419"/>
      <c r="AB25" s="419"/>
      <c r="AC25" s="419"/>
      <c r="AD25" s="419"/>
      <c r="AE25" s="419"/>
      <c r="AF25" s="419"/>
      <c r="AG25" s="420"/>
      <c r="AH25" s="421">
        <v>543</v>
      </c>
      <c r="AI25" s="422"/>
      <c r="AJ25" s="422"/>
      <c r="AK25" s="422"/>
      <c r="AL25" s="423"/>
      <c r="AM25" s="421">
        <v>1651263</v>
      </c>
      <c r="AN25" s="422"/>
      <c r="AO25" s="422"/>
      <c r="AP25" s="422"/>
      <c r="AQ25" s="422"/>
      <c r="AR25" s="423"/>
      <c r="AS25" s="421">
        <v>3041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27362972</v>
      </c>
      <c r="BO25" s="441"/>
      <c r="BP25" s="441"/>
      <c r="BQ25" s="441"/>
      <c r="BR25" s="441"/>
      <c r="BS25" s="441"/>
      <c r="BT25" s="441"/>
      <c r="BU25" s="442"/>
      <c r="BV25" s="440">
        <v>28704637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7652</v>
      </c>
      <c r="R26" s="422"/>
      <c r="S26" s="422"/>
      <c r="T26" s="422"/>
      <c r="U26" s="422"/>
      <c r="V26" s="423"/>
      <c r="W26" s="487"/>
      <c r="X26" s="478"/>
      <c r="Y26" s="479"/>
      <c r="Z26" s="418" t="s">
        <v>169</v>
      </c>
      <c r="AA26" s="500"/>
      <c r="AB26" s="500"/>
      <c r="AC26" s="500"/>
      <c r="AD26" s="500"/>
      <c r="AE26" s="500"/>
      <c r="AF26" s="500"/>
      <c r="AG26" s="501"/>
      <c r="AH26" s="421">
        <v>249</v>
      </c>
      <c r="AI26" s="422"/>
      <c r="AJ26" s="422"/>
      <c r="AK26" s="422"/>
      <c r="AL26" s="423"/>
      <c r="AM26" s="421">
        <v>880962</v>
      </c>
      <c r="AN26" s="422"/>
      <c r="AO26" s="422"/>
      <c r="AP26" s="422"/>
      <c r="AQ26" s="422"/>
      <c r="AR26" s="423"/>
      <c r="AS26" s="421">
        <v>3538</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v>350000</v>
      </c>
      <c r="BO26" s="446"/>
      <c r="BP26" s="446"/>
      <c r="BQ26" s="446"/>
      <c r="BR26" s="446"/>
      <c r="BS26" s="446"/>
      <c r="BT26" s="446"/>
      <c r="BU26" s="447"/>
      <c r="BV26" s="445">
        <v>500000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7280</v>
      </c>
      <c r="R27" s="422"/>
      <c r="S27" s="422"/>
      <c r="T27" s="422"/>
      <c r="U27" s="422"/>
      <c r="V27" s="423"/>
      <c r="W27" s="487"/>
      <c r="X27" s="478"/>
      <c r="Y27" s="479"/>
      <c r="Z27" s="418" t="s">
        <v>172</v>
      </c>
      <c r="AA27" s="419"/>
      <c r="AB27" s="419"/>
      <c r="AC27" s="419"/>
      <c r="AD27" s="419"/>
      <c r="AE27" s="419"/>
      <c r="AF27" s="419"/>
      <c r="AG27" s="420"/>
      <c r="AH27" s="421">
        <v>211</v>
      </c>
      <c r="AI27" s="422"/>
      <c r="AJ27" s="422"/>
      <c r="AK27" s="422"/>
      <c r="AL27" s="423"/>
      <c r="AM27" s="421">
        <v>796249</v>
      </c>
      <c r="AN27" s="422"/>
      <c r="AO27" s="422"/>
      <c r="AP27" s="422"/>
      <c r="AQ27" s="422"/>
      <c r="AR27" s="423"/>
      <c r="AS27" s="421">
        <v>3774</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1479559</v>
      </c>
      <c r="BO27" s="449"/>
      <c r="BP27" s="449"/>
      <c r="BQ27" s="449"/>
      <c r="BR27" s="449"/>
      <c r="BS27" s="449"/>
      <c r="BT27" s="449"/>
      <c r="BU27" s="450"/>
      <c r="BV27" s="448">
        <v>1479559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6640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15469591</v>
      </c>
      <c r="BO28" s="441"/>
      <c r="BP28" s="441"/>
      <c r="BQ28" s="441"/>
      <c r="BR28" s="441"/>
      <c r="BS28" s="441"/>
      <c r="BT28" s="441"/>
      <c r="BU28" s="442"/>
      <c r="BV28" s="440">
        <v>23729195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40</v>
      </c>
      <c r="M29" s="422"/>
      <c r="N29" s="422"/>
      <c r="O29" s="422"/>
      <c r="P29" s="423"/>
      <c r="Q29" s="421">
        <v>6210</v>
      </c>
      <c r="R29" s="422"/>
      <c r="S29" s="422"/>
      <c r="T29" s="422"/>
      <c r="U29" s="422"/>
      <c r="V29" s="423"/>
      <c r="W29" s="488"/>
      <c r="X29" s="489"/>
      <c r="Y29" s="490"/>
      <c r="Z29" s="418" t="s">
        <v>178</v>
      </c>
      <c r="AA29" s="419"/>
      <c r="AB29" s="419"/>
      <c r="AC29" s="419"/>
      <c r="AD29" s="419"/>
      <c r="AE29" s="419"/>
      <c r="AF29" s="419"/>
      <c r="AG29" s="420"/>
      <c r="AH29" s="421">
        <v>3254</v>
      </c>
      <c r="AI29" s="422"/>
      <c r="AJ29" s="422"/>
      <c r="AK29" s="422"/>
      <c r="AL29" s="423"/>
      <c r="AM29" s="421">
        <v>10263022</v>
      </c>
      <c r="AN29" s="422"/>
      <c r="AO29" s="422"/>
      <c r="AP29" s="422"/>
      <c r="AQ29" s="422"/>
      <c r="AR29" s="423"/>
      <c r="AS29" s="421">
        <v>3154</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5178008</v>
      </c>
      <c r="BO29" s="446"/>
      <c r="BP29" s="446"/>
      <c r="BQ29" s="446"/>
      <c r="BR29" s="446"/>
      <c r="BS29" s="446"/>
      <c r="BT29" s="446"/>
      <c r="BU29" s="447"/>
      <c r="BV29" s="445">
        <v>5022756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103.2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30195450</v>
      </c>
      <c r="BO30" s="449"/>
      <c r="BP30" s="449"/>
      <c r="BQ30" s="449"/>
      <c r="BR30" s="449"/>
      <c r="BS30" s="449"/>
      <c r="BT30" s="449"/>
      <c r="BU30" s="450"/>
      <c r="BV30" s="448">
        <v>25312126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13</v>
      </c>
      <c r="AN34" s="404"/>
      <c r="AO34" s="403" t="str">
        <f>IF('各会計、関係団体の財政状況及び健全化判断比率'!B35="","",'各会計、関係団体の財政状況及び健全化判断比率'!B35)</f>
        <v>水道事業会計</v>
      </c>
      <c r="AP34" s="403"/>
      <c r="AQ34" s="403"/>
      <c r="AR34" s="403"/>
      <c r="AS34" s="403"/>
      <c r="AT34" s="403"/>
      <c r="AU34" s="403"/>
      <c r="AV34" s="403"/>
      <c r="AW34" s="403"/>
      <c r="AX34" s="403"/>
      <c r="AY34" s="403"/>
      <c r="AZ34" s="403"/>
      <c r="BA34" s="403"/>
      <c r="BB34" s="403"/>
      <c r="BC34" s="403"/>
      <c r="BD34" s="193"/>
      <c r="BE34" s="404">
        <f>IF(BG34="","",MAX(C34:D43,U34:V43,AM34:AN43)+1)</f>
        <v>15</v>
      </c>
      <c r="BF34" s="404"/>
      <c r="BG34" s="403" t="str">
        <f>IF('各会計、関係団体の財政状況及び健全化判断比率'!B37="","",'各会計、関係団体の財政状況及び健全化判断比率'!B37)</f>
        <v>川口市下水道事業特別会計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戸田競艇企業団</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埼玉高速鉄道</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看護学校事業</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後期高齢者医療事業</v>
      </c>
      <c r="X35" s="403"/>
      <c r="Y35" s="403"/>
      <c r="Z35" s="403"/>
      <c r="AA35" s="403"/>
      <c r="AB35" s="403"/>
      <c r="AC35" s="403"/>
      <c r="AD35" s="403"/>
      <c r="AE35" s="403"/>
      <c r="AF35" s="403"/>
      <c r="AG35" s="403"/>
      <c r="AH35" s="403"/>
      <c r="AI35" s="403"/>
      <c r="AJ35" s="403"/>
      <c r="AK35" s="403"/>
      <c r="AL35" s="193"/>
      <c r="AM35" s="404">
        <f t="shared" ref="AM35:AM43" si="0">IF(AO35="","",AM34+1)</f>
        <v>14</v>
      </c>
      <c r="AN35" s="404"/>
      <c r="AO35" s="403" t="str">
        <f>IF('各会計、関係団体の財政状況及び健全化判断比率'!B36="","",'各会計、関係団体の財政状況及び健全化判断比率'!B36)</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彩の国さいたま人づくり広域連合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埼玉県信用保証協会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学童等災害共済事業</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介護保険事業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埼玉県後期高齢者医療広域連合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川口中小企業共済協会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川口都市計画土地区画整理事業</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小型自動車競走事業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埼玉県後期高齢者医療広域連合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川口市土地開発公社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公共用地取得事業</v>
      </c>
      <c r="F38" s="403"/>
      <c r="G38" s="403"/>
      <c r="H38" s="403"/>
      <c r="I38" s="403"/>
      <c r="J38" s="403"/>
      <c r="K38" s="403"/>
      <c r="L38" s="403"/>
      <c r="M38" s="403"/>
      <c r="N38" s="403"/>
      <c r="O38" s="403"/>
      <c r="P38" s="403"/>
      <c r="Q38" s="403"/>
      <c r="R38" s="403"/>
      <c r="S38" s="403"/>
      <c r="T38" s="193"/>
      <c r="U38" s="404">
        <f t="shared" si="4"/>
        <v>10</v>
      </c>
      <c r="V38" s="404"/>
      <c r="W38" s="403" t="str">
        <f>IF('各会計、関係団体の財政状況及び健全化判断比率'!B32="","",'各会計、関係団体の財政状況及び健全化判断比率'!B32)</f>
        <v>川口駅西口地下公共駐車場事業</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川口産業振興公社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11</v>
      </c>
      <c r="V39" s="404"/>
      <c r="W39" s="403" t="str">
        <f>IF('各会計、関係団体の財政状況及び健全化判断比率'!B33="","",'各会計、関係団体の財政状況及び健全化判断比率'!B33)</f>
        <v>川口駅東口地下公共駐車場事業</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川口都市開発</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f t="shared" si="4"/>
        <v>12</v>
      </c>
      <c r="V40" s="404"/>
      <c r="W40" s="403" t="str">
        <f>IF('各会計、関係団体の財政状況及び健全化判断比率'!B34="","",'各会計、関係団体の財政状況及び健全化判断比率'!B34)</f>
        <v>交通災害共済事業</v>
      </c>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川口市勤労福祉サービスセンター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川口市スポーツ協会</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28</v>
      </c>
      <c r="CP42" s="404"/>
      <c r="CQ42" s="403" t="str">
        <f>IF('各会計、関係団体の財政状況及び健全化判断比率'!BS15="","",'各会計、関係団体の財政状況及び健全化判断比率'!BS15)</f>
        <v>川口総合文化センター</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29</v>
      </c>
      <c r="CP43" s="404"/>
      <c r="CQ43" s="403" t="str">
        <f>IF('各会計、関係団体の財政状況及び健全化判断比率'!BS16="","",'各会計、関係団体の財政状況及び健全化判断比率'!BS16)</f>
        <v>川口緑化センター</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zx+p7en9gS5eSkgkn05NJ6/8jbTkoaGPEWDBq0KgYHjVHD86PNIBkEtYZ7rbqsLIZpuEMYf5+OIUlB62PtLGuA==" saltValue="XFIyhc2OIEI1dIKxVT0o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11" sqref="A1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95221641</v>
      </c>
      <c r="S5" s="707"/>
      <c r="T5" s="707"/>
      <c r="U5" s="707"/>
      <c r="V5" s="707"/>
      <c r="W5" s="707"/>
      <c r="X5" s="707"/>
      <c r="Y5" s="753"/>
      <c r="Z5" s="771">
        <v>44.9</v>
      </c>
      <c r="AA5" s="771"/>
      <c r="AB5" s="771"/>
      <c r="AC5" s="771"/>
      <c r="AD5" s="772">
        <v>86445618</v>
      </c>
      <c r="AE5" s="772"/>
      <c r="AF5" s="772"/>
      <c r="AG5" s="772"/>
      <c r="AH5" s="772"/>
      <c r="AI5" s="772"/>
      <c r="AJ5" s="772"/>
      <c r="AK5" s="772"/>
      <c r="AL5" s="754">
        <v>84.5</v>
      </c>
      <c r="AM5" s="723"/>
      <c r="AN5" s="723"/>
      <c r="AO5" s="755"/>
      <c r="AP5" s="740" t="s">
        <v>217</v>
      </c>
      <c r="AQ5" s="741"/>
      <c r="AR5" s="741"/>
      <c r="AS5" s="741"/>
      <c r="AT5" s="741"/>
      <c r="AU5" s="741"/>
      <c r="AV5" s="741"/>
      <c r="AW5" s="741"/>
      <c r="AX5" s="741"/>
      <c r="AY5" s="741"/>
      <c r="AZ5" s="741"/>
      <c r="BA5" s="741"/>
      <c r="BB5" s="741"/>
      <c r="BC5" s="741"/>
      <c r="BD5" s="741"/>
      <c r="BE5" s="741"/>
      <c r="BF5" s="742"/>
      <c r="BG5" s="641">
        <v>85153452</v>
      </c>
      <c r="BH5" s="644"/>
      <c r="BI5" s="644"/>
      <c r="BJ5" s="644"/>
      <c r="BK5" s="644"/>
      <c r="BL5" s="644"/>
      <c r="BM5" s="644"/>
      <c r="BN5" s="645"/>
      <c r="BO5" s="703">
        <v>89.4</v>
      </c>
      <c r="BP5" s="703"/>
      <c r="BQ5" s="703"/>
      <c r="BR5" s="703"/>
      <c r="BS5" s="704">
        <v>519893</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932855</v>
      </c>
      <c r="S6" s="644"/>
      <c r="T6" s="644"/>
      <c r="U6" s="644"/>
      <c r="V6" s="644"/>
      <c r="W6" s="644"/>
      <c r="X6" s="644"/>
      <c r="Y6" s="645"/>
      <c r="Z6" s="703">
        <v>0.4</v>
      </c>
      <c r="AA6" s="703"/>
      <c r="AB6" s="703"/>
      <c r="AC6" s="703"/>
      <c r="AD6" s="704">
        <v>932855</v>
      </c>
      <c r="AE6" s="704"/>
      <c r="AF6" s="704"/>
      <c r="AG6" s="704"/>
      <c r="AH6" s="704"/>
      <c r="AI6" s="704"/>
      <c r="AJ6" s="704"/>
      <c r="AK6" s="704"/>
      <c r="AL6" s="646">
        <v>0.9</v>
      </c>
      <c r="AM6" s="647"/>
      <c r="AN6" s="647"/>
      <c r="AO6" s="705"/>
      <c r="AP6" s="638" t="s">
        <v>222</v>
      </c>
      <c r="AQ6" s="639"/>
      <c r="AR6" s="639"/>
      <c r="AS6" s="639"/>
      <c r="AT6" s="639"/>
      <c r="AU6" s="639"/>
      <c r="AV6" s="639"/>
      <c r="AW6" s="639"/>
      <c r="AX6" s="639"/>
      <c r="AY6" s="639"/>
      <c r="AZ6" s="639"/>
      <c r="BA6" s="639"/>
      <c r="BB6" s="639"/>
      <c r="BC6" s="639"/>
      <c r="BD6" s="639"/>
      <c r="BE6" s="639"/>
      <c r="BF6" s="640"/>
      <c r="BG6" s="641">
        <v>85153452</v>
      </c>
      <c r="BH6" s="644"/>
      <c r="BI6" s="644"/>
      <c r="BJ6" s="644"/>
      <c r="BK6" s="644"/>
      <c r="BL6" s="644"/>
      <c r="BM6" s="644"/>
      <c r="BN6" s="645"/>
      <c r="BO6" s="703">
        <v>89.4</v>
      </c>
      <c r="BP6" s="703"/>
      <c r="BQ6" s="703"/>
      <c r="BR6" s="703"/>
      <c r="BS6" s="704">
        <v>519893</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883773</v>
      </c>
      <c r="CS6" s="644"/>
      <c r="CT6" s="644"/>
      <c r="CU6" s="644"/>
      <c r="CV6" s="644"/>
      <c r="CW6" s="644"/>
      <c r="CX6" s="644"/>
      <c r="CY6" s="645"/>
      <c r="CZ6" s="754">
        <v>0.4</v>
      </c>
      <c r="DA6" s="723"/>
      <c r="DB6" s="723"/>
      <c r="DC6" s="757"/>
      <c r="DD6" s="649" t="s">
        <v>224</v>
      </c>
      <c r="DE6" s="644"/>
      <c r="DF6" s="644"/>
      <c r="DG6" s="644"/>
      <c r="DH6" s="644"/>
      <c r="DI6" s="644"/>
      <c r="DJ6" s="644"/>
      <c r="DK6" s="644"/>
      <c r="DL6" s="644"/>
      <c r="DM6" s="644"/>
      <c r="DN6" s="644"/>
      <c r="DO6" s="644"/>
      <c r="DP6" s="645"/>
      <c r="DQ6" s="649">
        <v>883770</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130434</v>
      </c>
      <c r="S7" s="644"/>
      <c r="T7" s="644"/>
      <c r="U7" s="644"/>
      <c r="V7" s="644"/>
      <c r="W7" s="644"/>
      <c r="X7" s="644"/>
      <c r="Y7" s="645"/>
      <c r="Z7" s="703">
        <v>0.1</v>
      </c>
      <c r="AA7" s="703"/>
      <c r="AB7" s="703"/>
      <c r="AC7" s="703"/>
      <c r="AD7" s="704">
        <v>130434</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43205984</v>
      </c>
      <c r="BH7" s="644"/>
      <c r="BI7" s="644"/>
      <c r="BJ7" s="644"/>
      <c r="BK7" s="644"/>
      <c r="BL7" s="644"/>
      <c r="BM7" s="644"/>
      <c r="BN7" s="645"/>
      <c r="BO7" s="703">
        <v>45.4</v>
      </c>
      <c r="BP7" s="703"/>
      <c r="BQ7" s="703"/>
      <c r="BR7" s="703"/>
      <c r="BS7" s="704">
        <v>519893</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12189581</v>
      </c>
      <c r="CS7" s="644"/>
      <c r="CT7" s="644"/>
      <c r="CU7" s="644"/>
      <c r="CV7" s="644"/>
      <c r="CW7" s="644"/>
      <c r="CX7" s="644"/>
      <c r="CY7" s="645"/>
      <c r="CZ7" s="703">
        <v>6.1</v>
      </c>
      <c r="DA7" s="703"/>
      <c r="DB7" s="703"/>
      <c r="DC7" s="703"/>
      <c r="DD7" s="649">
        <v>1115051</v>
      </c>
      <c r="DE7" s="644"/>
      <c r="DF7" s="644"/>
      <c r="DG7" s="644"/>
      <c r="DH7" s="644"/>
      <c r="DI7" s="644"/>
      <c r="DJ7" s="644"/>
      <c r="DK7" s="644"/>
      <c r="DL7" s="644"/>
      <c r="DM7" s="644"/>
      <c r="DN7" s="644"/>
      <c r="DO7" s="644"/>
      <c r="DP7" s="645"/>
      <c r="DQ7" s="649">
        <v>10111796</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449725</v>
      </c>
      <c r="S8" s="644"/>
      <c r="T8" s="644"/>
      <c r="U8" s="644"/>
      <c r="V8" s="644"/>
      <c r="W8" s="644"/>
      <c r="X8" s="644"/>
      <c r="Y8" s="645"/>
      <c r="Z8" s="703">
        <v>0.2</v>
      </c>
      <c r="AA8" s="703"/>
      <c r="AB8" s="703"/>
      <c r="AC8" s="703"/>
      <c r="AD8" s="704">
        <v>449725</v>
      </c>
      <c r="AE8" s="704"/>
      <c r="AF8" s="704"/>
      <c r="AG8" s="704"/>
      <c r="AH8" s="704"/>
      <c r="AI8" s="704"/>
      <c r="AJ8" s="704"/>
      <c r="AK8" s="704"/>
      <c r="AL8" s="646">
        <v>0.4</v>
      </c>
      <c r="AM8" s="647"/>
      <c r="AN8" s="647"/>
      <c r="AO8" s="705"/>
      <c r="AP8" s="638" t="s">
        <v>229</v>
      </c>
      <c r="AQ8" s="639"/>
      <c r="AR8" s="639"/>
      <c r="AS8" s="639"/>
      <c r="AT8" s="639"/>
      <c r="AU8" s="639"/>
      <c r="AV8" s="639"/>
      <c r="AW8" s="639"/>
      <c r="AX8" s="639"/>
      <c r="AY8" s="639"/>
      <c r="AZ8" s="639"/>
      <c r="BA8" s="639"/>
      <c r="BB8" s="639"/>
      <c r="BC8" s="639"/>
      <c r="BD8" s="639"/>
      <c r="BE8" s="639"/>
      <c r="BF8" s="640"/>
      <c r="BG8" s="641">
        <v>1068430</v>
      </c>
      <c r="BH8" s="644"/>
      <c r="BI8" s="644"/>
      <c r="BJ8" s="644"/>
      <c r="BK8" s="644"/>
      <c r="BL8" s="644"/>
      <c r="BM8" s="644"/>
      <c r="BN8" s="645"/>
      <c r="BO8" s="703">
        <v>1.1000000000000001</v>
      </c>
      <c r="BP8" s="703"/>
      <c r="BQ8" s="703"/>
      <c r="BR8" s="703"/>
      <c r="BS8" s="649" t="s">
        <v>224</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86631143</v>
      </c>
      <c r="CS8" s="644"/>
      <c r="CT8" s="644"/>
      <c r="CU8" s="644"/>
      <c r="CV8" s="644"/>
      <c r="CW8" s="644"/>
      <c r="CX8" s="644"/>
      <c r="CY8" s="645"/>
      <c r="CZ8" s="703">
        <v>43.1</v>
      </c>
      <c r="DA8" s="703"/>
      <c r="DB8" s="703"/>
      <c r="DC8" s="703"/>
      <c r="DD8" s="649">
        <v>3251956</v>
      </c>
      <c r="DE8" s="644"/>
      <c r="DF8" s="644"/>
      <c r="DG8" s="644"/>
      <c r="DH8" s="644"/>
      <c r="DI8" s="644"/>
      <c r="DJ8" s="644"/>
      <c r="DK8" s="644"/>
      <c r="DL8" s="644"/>
      <c r="DM8" s="644"/>
      <c r="DN8" s="644"/>
      <c r="DO8" s="644"/>
      <c r="DP8" s="645"/>
      <c r="DQ8" s="649">
        <v>40771956</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493030</v>
      </c>
      <c r="S9" s="644"/>
      <c r="T9" s="644"/>
      <c r="U9" s="644"/>
      <c r="V9" s="644"/>
      <c r="W9" s="644"/>
      <c r="X9" s="644"/>
      <c r="Y9" s="645"/>
      <c r="Z9" s="703">
        <v>0.2</v>
      </c>
      <c r="AA9" s="703"/>
      <c r="AB9" s="703"/>
      <c r="AC9" s="703"/>
      <c r="AD9" s="704">
        <v>493030</v>
      </c>
      <c r="AE9" s="704"/>
      <c r="AF9" s="704"/>
      <c r="AG9" s="704"/>
      <c r="AH9" s="704"/>
      <c r="AI9" s="704"/>
      <c r="AJ9" s="704"/>
      <c r="AK9" s="704"/>
      <c r="AL9" s="646">
        <v>0.5</v>
      </c>
      <c r="AM9" s="647"/>
      <c r="AN9" s="647"/>
      <c r="AO9" s="705"/>
      <c r="AP9" s="638" t="s">
        <v>232</v>
      </c>
      <c r="AQ9" s="639"/>
      <c r="AR9" s="639"/>
      <c r="AS9" s="639"/>
      <c r="AT9" s="639"/>
      <c r="AU9" s="639"/>
      <c r="AV9" s="639"/>
      <c r="AW9" s="639"/>
      <c r="AX9" s="639"/>
      <c r="AY9" s="639"/>
      <c r="AZ9" s="639"/>
      <c r="BA9" s="639"/>
      <c r="BB9" s="639"/>
      <c r="BC9" s="639"/>
      <c r="BD9" s="639"/>
      <c r="BE9" s="639"/>
      <c r="BF9" s="640"/>
      <c r="BG9" s="641">
        <v>37501854</v>
      </c>
      <c r="BH9" s="644"/>
      <c r="BI9" s="644"/>
      <c r="BJ9" s="644"/>
      <c r="BK9" s="644"/>
      <c r="BL9" s="644"/>
      <c r="BM9" s="644"/>
      <c r="BN9" s="645"/>
      <c r="BO9" s="703">
        <v>39.4</v>
      </c>
      <c r="BP9" s="703"/>
      <c r="BQ9" s="703"/>
      <c r="BR9" s="703"/>
      <c r="BS9" s="649" t="s">
        <v>224</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23857412</v>
      </c>
      <c r="CS9" s="644"/>
      <c r="CT9" s="644"/>
      <c r="CU9" s="644"/>
      <c r="CV9" s="644"/>
      <c r="CW9" s="644"/>
      <c r="CX9" s="644"/>
      <c r="CY9" s="645"/>
      <c r="CZ9" s="703">
        <v>11.9</v>
      </c>
      <c r="DA9" s="703"/>
      <c r="DB9" s="703"/>
      <c r="DC9" s="703"/>
      <c r="DD9" s="649">
        <v>6063317</v>
      </c>
      <c r="DE9" s="644"/>
      <c r="DF9" s="644"/>
      <c r="DG9" s="644"/>
      <c r="DH9" s="644"/>
      <c r="DI9" s="644"/>
      <c r="DJ9" s="644"/>
      <c r="DK9" s="644"/>
      <c r="DL9" s="644"/>
      <c r="DM9" s="644"/>
      <c r="DN9" s="644"/>
      <c r="DO9" s="644"/>
      <c r="DP9" s="645"/>
      <c r="DQ9" s="649">
        <v>17625544</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235</v>
      </c>
      <c r="AA10" s="703"/>
      <c r="AB10" s="703"/>
      <c r="AC10" s="703"/>
      <c r="AD10" s="704" t="s">
        <v>235</v>
      </c>
      <c r="AE10" s="704"/>
      <c r="AF10" s="704"/>
      <c r="AG10" s="704"/>
      <c r="AH10" s="704"/>
      <c r="AI10" s="704"/>
      <c r="AJ10" s="704"/>
      <c r="AK10" s="704"/>
      <c r="AL10" s="646" t="s">
        <v>224</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1533498</v>
      </c>
      <c r="BH10" s="644"/>
      <c r="BI10" s="644"/>
      <c r="BJ10" s="644"/>
      <c r="BK10" s="644"/>
      <c r="BL10" s="644"/>
      <c r="BM10" s="644"/>
      <c r="BN10" s="645"/>
      <c r="BO10" s="703">
        <v>1.6</v>
      </c>
      <c r="BP10" s="703"/>
      <c r="BQ10" s="703"/>
      <c r="BR10" s="703"/>
      <c r="BS10" s="649" t="s">
        <v>235</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316273</v>
      </c>
      <c r="CS10" s="644"/>
      <c r="CT10" s="644"/>
      <c r="CU10" s="644"/>
      <c r="CV10" s="644"/>
      <c r="CW10" s="644"/>
      <c r="CX10" s="644"/>
      <c r="CY10" s="645"/>
      <c r="CZ10" s="703">
        <v>0.2</v>
      </c>
      <c r="DA10" s="703"/>
      <c r="DB10" s="703"/>
      <c r="DC10" s="703"/>
      <c r="DD10" s="649">
        <v>38212</v>
      </c>
      <c r="DE10" s="644"/>
      <c r="DF10" s="644"/>
      <c r="DG10" s="644"/>
      <c r="DH10" s="644"/>
      <c r="DI10" s="644"/>
      <c r="DJ10" s="644"/>
      <c r="DK10" s="644"/>
      <c r="DL10" s="644"/>
      <c r="DM10" s="644"/>
      <c r="DN10" s="644"/>
      <c r="DO10" s="644"/>
      <c r="DP10" s="645"/>
      <c r="DQ10" s="649">
        <v>226714</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235</v>
      </c>
      <c r="S11" s="644"/>
      <c r="T11" s="644"/>
      <c r="U11" s="644"/>
      <c r="V11" s="644"/>
      <c r="W11" s="644"/>
      <c r="X11" s="644"/>
      <c r="Y11" s="645"/>
      <c r="Z11" s="703" t="s">
        <v>224</v>
      </c>
      <c r="AA11" s="703"/>
      <c r="AB11" s="703"/>
      <c r="AC11" s="703"/>
      <c r="AD11" s="704" t="s">
        <v>235</v>
      </c>
      <c r="AE11" s="704"/>
      <c r="AF11" s="704"/>
      <c r="AG11" s="704"/>
      <c r="AH11" s="704"/>
      <c r="AI11" s="704"/>
      <c r="AJ11" s="704"/>
      <c r="AK11" s="704"/>
      <c r="AL11" s="646" t="s">
        <v>235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3102202</v>
      </c>
      <c r="BH11" s="644"/>
      <c r="BI11" s="644"/>
      <c r="BJ11" s="644"/>
      <c r="BK11" s="644"/>
      <c r="BL11" s="644"/>
      <c r="BM11" s="644"/>
      <c r="BN11" s="645"/>
      <c r="BO11" s="703">
        <v>3.3</v>
      </c>
      <c r="BP11" s="703"/>
      <c r="BQ11" s="703"/>
      <c r="BR11" s="703"/>
      <c r="BS11" s="649">
        <v>519893</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796305</v>
      </c>
      <c r="CS11" s="644"/>
      <c r="CT11" s="644"/>
      <c r="CU11" s="644"/>
      <c r="CV11" s="644"/>
      <c r="CW11" s="644"/>
      <c r="CX11" s="644"/>
      <c r="CY11" s="645"/>
      <c r="CZ11" s="703">
        <v>0.4</v>
      </c>
      <c r="DA11" s="703"/>
      <c r="DB11" s="703"/>
      <c r="DC11" s="703"/>
      <c r="DD11" s="649">
        <v>25629</v>
      </c>
      <c r="DE11" s="644"/>
      <c r="DF11" s="644"/>
      <c r="DG11" s="644"/>
      <c r="DH11" s="644"/>
      <c r="DI11" s="644"/>
      <c r="DJ11" s="644"/>
      <c r="DK11" s="644"/>
      <c r="DL11" s="644"/>
      <c r="DM11" s="644"/>
      <c r="DN11" s="644"/>
      <c r="DO11" s="644"/>
      <c r="DP11" s="645"/>
      <c r="DQ11" s="649">
        <v>691463</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8670250</v>
      </c>
      <c r="S12" s="644"/>
      <c r="T12" s="644"/>
      <c r="U12" s="644"/>
      <c r="V12" s="644"/>
      <c r="W12" s="644"/>
      <c r="X12" s="644"/>
      <c r="Y12" s="645"/>
      <c r="Z12" s="703">
        <v>4.0999999999999996</v>
      </c>
      <c r="AA12" s="703"/>
      <c r="AB12" s="703"/>
      <c r="AC12" s="703"/>
      <c r="AD12" s="704">
        <v>8670250</v>
      </c>
      <c r="AE12" s="704"/>
      <c r="AF12" s="704"/>
      <c r="AG12" s="704"/>
      <c r="AH12" s="704"/>
      <c r="AI12" s="704"/>
      <c r="AJ12" s="704"/>
      <c r="AK12" s="704"/>
      <c r="AL12" s="646">
        <v>8.5</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37465262</v>
      </c>
      <c r="BH12" s="644"/>
      <c r="BI12" s="644"/>
      <c r="BJ12" s="644"/>
      <c r="BK12" s="644"/>
      <c r="BL12" s="644"/>
      <c r="BM12" s="644"/>
      <c r="BN12" s="645"/>
      <c r="BO12" s="703">
        <v>39.299999999999997</v>
      </c>
      <c r="BP12" s="703"/>
      <c r="BQ12" s="703"/>
      <c r="BR12" s="703"/>
      <c r="BS12" s="649" t="s">
        <v>235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776865</v>
      </c>
      <c r="CS12" s="644"/>
      <c r="CT12" s="644"/>
      <c r="CU12" s="644"/>
      <c r="CV12" s="644"/>
      <c r="CW12" s="644"/>
      <c r="CX12" s="644"/>
      <c r="CY12" s="645"/>
      <c r="CZ12" s="703">
        <v>0.4</v>
      </c>
      <c r="DA12" s="703"/>
      <c r="DB12" s="703"/>
      <c r="DC12" s="703"/>
      <c r="DD12" s="649">
        <v>11936</v>
      </c>
      <c r="DE12" s="644"/>
      <c r="DF12" s="644"/>
      <c r="DG12" s="644"/>
      <c r="DH12" s="644"/>
      <c r="DI12" s="644"/>
      <c r="DJ12" s="644"/>
      <c r="DK12" s="644"/>
      <c r="DL12" s="644"/>
      <c r="DM12" s="644"/>
      <c r="DN12" s="644"/>
      <c r="DO12" s="644"/>
      <c r="DP12" s="645"/>
      <c r="DQ12" s="649">
        <v>733974</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8241</v>
      </c>
      <c r="S13" s="644"/>
      <c r="T13" s="644"/>
      <c r="U13" s="644"/>
      <c r="V13" s="644"/>
      <c r="W13" s="644"/>
      <c r="X13" s="644"/>
      <c r="Y13" s="645"/>
      <c r="Z13" s="703">
        <v>0</v>
      </c>
      <c r="AA13" s="703"/>
      <c r="AB13" s="703"/>
      <c r="AC13" s="703"/>
      <c r="AD13" s="704">
        <v>8241</v>
      </c>
      <c r="AE13" s="704"/>
      <c r="AF13" s="704"/>
      <c r="AG13" s="704"/>
      <c r="AH13" s="704"/>
      <c r="AI13" s="704"/>
      <c r="AJ13" s="704"/>
      <c r="AK13" s="704"/>
      <c r="AL13" s="646">
        <v>0</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37400830</v>
      </c>
      <c r="BH13" s="644"/>
      <c r="BI13" s="644"/>
      <c r="BJ13" s="644"/>
      <c r="BK13" s="644"/>
      <c r="BL13" s="644"/>
      <c r="BM13" s="644"/>
      <c r="BN13" s="645"/>
      <c r="BO13" s="703">
        <v>39.299999999999997</v>
      </c>
      <c r="BP13" s="703"/>
      <c r="BQ13" s="703"/>
      <c r="BR13" s="703"/>
      <c r="BS13" s="649" t="s">
        <v>224</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22919740</v>
      </c>
      <c r="CS13" s="644"/>
      <c r="CT13" s="644"/>
      <c r="CU13" s="644"/>
      <c r="CV13" s="644"/>
      <c r="CW13" s="644"/>
      <c r="CX13" s="644"/>
      <c r="CY13" s="645"/>
      <c r="CZ13" s="703">
        <v>11.4</v>
      </c>
      <c r="DA13" s="703"/>
      <c r="DB13" s="703"/>
      <c r="DC13" s="703"/>
      <c r="DD13" s="649">
        <v>12098479</v>
      </c>
      <c r="DE13" s="644"/>
      <c r="DF13" s="644"/>
      <c r="DG13" s="644"/>
      <c r="DH13" s="644"/>
      <c r="DI13" s="644"/>
      <c r="DJ13" s="644"/>
      <c r="DK13" s="644"/>
      <c r="DL13" s="644"/>
      <c r="DM13" s="644"/>
      <c r="DN13" s="644"/>
      <c r="DO13" s="644"/>
      <c r="DP13" s="645"/>
      <c r="DQ13" s="649">
        <v>14973863</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248</v>
      </c>
      <c r="AA14" s="703"/>
      <c r="AB14" s="703"/>
      <c r="AC14" s="703"/>
      <c r="AD14" s="704" t="s">
        <v>235</v>
      </c>
      <c r="AE14" s="704"/>
      <c r="AF14" s="704"/>
      <c r="AG14" s="704"/>
      <c r="AH14" s="704"/>
      <c r="AI14" s="704"/>
      <c r="AJ14" s="704"/>
      <c r="AK14" s="704"/>
      <c r="AL14" s="646" t="s">
        <v>235</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573428</v>
      </c>
      <c r="BH14" s="644"/>
      <c r="BI14" s="644"/>
      <c r="BJ14" s="644"/>
      <c r="BK14" s="644"/>
      <c r="BL14" s="644"/>
      <c r="BM14" s="644"/>
      <c r="BN14" s="645"/>
      <c r="BO14" s="703">
        <v>0.6</v>
      </c>
      <c r="BP14" s="703"/>
      <c r="BQ14" s="703"/>
      <c r="BR14" s="703"/>
      <c r="BS14" s="649" t="s">
        <v>235</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5675955</v>
      </c>
      <c r="CS14" s="644"/>
      <c r="CT14" s="644"/>
      <c r="CU14" s="644"/>
      <c r="CV14" s="644"/>
      <c r="CW14" s="644"/>
      <c r="CX14" s="644"/>
      <c r="CY14" s="645"/>
      <c r="CZ14" s="703">
        <v>2.8</v>
      </c>
      <c r="DA14" s="703"/>
      <c r="DB14" s="703"/>
      <c r="DC14" s="703"/>
      <c r="DD14" s="649">
        <v>353970</v>
      </c>
      <c r="DE14" s="644"/>
      <c r="DF14" s="644"/>
      <c r="DG14" s="644"/>
      <c r="DH14" s="644"/>
      <c r="DI14" s="644"/>
      <c r="DJ14" s="644"/>
      <c r="DK14" s="644"/>
      <c r="DL14" s="644"/>
      <c r="DM14" s="644"/>
      <c r="DN14" s="644"/>
      <c r="DO14" s="644"/>
      <c r="DP14" s="645"/>
      <c r="DQ14" s="649">
        <v>5525594</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388337</v>
      </c>
      <c r="S15" s="644"/>
      <c r="T15" s="644"/>
      <c r="U15" s="644"/>
      <c r="V15" s="644"/>
      <c r="W15" s="644"/>
      <c r="X15" s="644"/>
      <c r="Y15" s="645"/>
      <c r="Z15" s="703">
        <v>0.2</v>
      </c>
      <c r="AA15" s="703"/>
      <c r="AB15" s="703"/>
      <c r="AC15" s="703"/>
      <c r="AD15" s="704">
        <v>388337</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3908778</v>
      </c>
      <c r="BH15" s="644"/>
      <c r="BI15" s="644"/>
      <c r="BJ15" s="644"/>
      <c r="BK15" s="644"/>
      <c r="BL15" s="644"/>
      <c r="BM15" s="644"/>
      <c r="BN15" s="645"/>
      <c r="BO15" s="703">
        <v>4.0999999999999996</v>
      </c>
      <c r="BP15" s="703"/>
      <c r="BQ15" s="703"/>
      <c r="BR15" s="703"/>
      <c r="BS15" s="649" t="s">
        <v>224</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31577053</v>
      </c>
      <c r="CS15" s="644"/>
      <c r="CT15" s="644"/>
      <c r="CU15" s="644"/>
      <c r="CV15" s="644"/>
      <c r="CW15" s="644"/>
      <c r="CX15" s="644"/>
      <c r="CY15" s="645"/>
      <c r="CZ15" s="703">
        <v>15.7</v>
      </c>
      <c r="DA15" s="703"/>
      <c r="DB15" s="703"/>
      <c r="DC15" s="703"/>
      <c r="DD15" s="649">
        <v>11781812</v>
      </c>
      <c r="DE15" s="644"/>
      <c r="DF15" s="644"/>
      <c r="DG15" s="644"/>
      <c r="DH15" s="644"/>
      <c r="DI15" s="644"/>
      <c r="DJ15" s="644"/>
      <c r="DK15" s="644"/>
      <c r="DL15" s="644"/>
      <c r="DM15" s="644"/>
      <c r="DN15" s="644"/>
      <c r="DO15" s="644"/>
      <c r="DP15" s="645"/>
      <c r="DQ15" s="649">
        <v>19487607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235</v>
      </c>
      <c r="AA16" s="703"/>
      <c r="AB16" s="703"/>
      <c r="AC16" s="703"/>
      <c r="AD16" s="704" t="s">
        <v>235</v>
      </c>
      <c r="AE16" s="704"/>
      <c r="AF16" s="704"/>
      <c r="AG16" s="704"/>
      <c r="AH16" s="704"/>
      <c r="AI16" s="704"/>
      <c r="AJ16" s="704"/>
      <c r="AK16" s="704"/>
      <c r="AL16" s="646" t="s">
        <v>235</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235</v>
      </c>
      <c r="BH16" s="644"/>
      <c r="BI16" s="644"/>
      <c r="BJ16" s="644"/>
      <c r="BK16" s="644"/>
      <c r="BL16" s="644"/>
      <c r="BM16" s="644"/>
      <c r="BN16" s="645"/>
      <c r="BO16" s="703" t="s">
        <v>235</v>
      </c>
      <c r="BP16" s="703"/>
      <c r="BQ16" s="703"/>
      <c r="BR16" s="703"/>
      <c r="BS16" s="649" t="s">
        <v>224</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235</v>
      </c>
      <c r="CS16" s="644"/>
      <c r="CT16" s="644"/>
      <c r="CU16" s="644"/>
      <c r="CV16" s="644"/>
      <c r="CW16" s="644"/>
      <c r="CX16" s="644"/>
      <c r="CY16" s="645"/>
      <c r="CZ16" s="703" t="s">
        <v>235</v>
      </c>
      <c r="DA16" s="703"/>
      <c r="DB16" s="703"/>
      <c r="DC16" s="703"/>
      <c r="DD16" s="649" t="s">
        <v>235</v>
      </c>
      <c r="DE16" s="644"/>
      <c r="DF16" s="644"/>
      <c r="DG16" s="644"/>
      <c r="DH16" s="644"/>
      <c r="DI16" s="644"/>
      <c r="DJ16" s="644"/>
      <c r="DK16" s="644"/>
      <c r="DL16" s="644"/>
      <c r="DM16" s="644"/>
      <c r="DN16" s="644"/>
      <c r="DO16" s="644"/>
      <c r="DP16" s="645"/>
      <c r="DQ16" s="649" t="s">
        <v>235</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521089</v>
      </c>
      <c r="S17" s="644"/>
      <c r="T17" s="644"/>
      <c r="U17" s="644"/>
      <c r="V17" s="644"/>
      <c r="W17" s="644"/>
      <c r="X17" s="644"/>
      <c r="Y17" s="645"/>
      <c r="Z17" s="703">
        <v>0.2</v>
      </c>
      <c r="AA17" s="703"/>
      <c r="AB17" s="703"/>
      <c r="AC17" s="703"/>
      <c r="AD17" s="704">
        <v>521089</v>
      </c>
      <c r="AE17" s="704"/>
      <c r="AF17" s="704"/>
      <c r="AG17" s="704"/>
      <c r="AH17" s="704"/>
      <c r="AI17" s="704"/>
      <c r="AJ17" s="704"/>
      <c r="AK17" s="704"/>
      <c r="AL17" s="646">
        <v>0.5</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235</v>
      </c>
      <c r="BH17" s="644"/>
      <c r="BI17" s="644"/>
      <c r="BJ17" s="644"/>
      <c r="BK17" s="644"/>
      <c r="BL17" s="644"/>
      <c r="BM17" s="644"/>
      <c r="BN17" s="645"/>
      <c r="BO17" s="703" t="s">
        <v>224</v>
      </c>
      <c r="BP17" s="703"/>
      <c r="BQ17" s="703"/>
      <c r="BR17" s="703"/>
      <c r="BS17" s="649" t="s">
        <v>235</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15579930</v>
      </c>
      <c r="CS17" s="644"/>
      <c r="CT17" s="644"/>
      <c r="CU17" s="644"/>
      <c r="CV17" s="644"/>
      <c r="CW17" s="644"/>
      <c r="CX17" s="644"/>
      <c r="CY17" s="645"/>
      <c r="CZ17" s="703">
        <v>7.7</v>
      </c>
      <c r="DA17" s="703"/>
      <c r="DB17" s="703"/>
      <c r="DC17" s="703"/>
      <c r="DD17" s="649" t="s">
        <v>235</v>
      </c>
      <c r="DE17" s="644"/>
      <c r="DF17" s="644"/>
      <c r="DG17" s="644"/>
      <c r="DH17" s="644"/>
      <c r="DI17" s="644"/>
      <c r="DJ17" s="644"/>
      <c r="DK17" s="644"/>
      <c r="DL17" s="644"/>
      <c r="DM17" s="644"/>
      <c r="DN17" s="644"/>
      <c r="DO17" s="644"/>
      <c r="DP17" s="645"/>
      <c r="DQ17" s="649">
        <v>15379831</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4193793</v>
      </c>
      <c r="S18" s="644"/>
      <c r="T18" s="644"/>
      <c r="U18" s="644"/>
      <c r="V18" s="644"/>
      <c r="W18" s="644"/>
      <c r="X18" s="644"/>
      <c r="Y18" s="645"/>
      <c r="Z18" s="703">
        <v>2</v>
      </c>
      <c r="AA18" s="703"/>
      <c r="AB18" s="703"/>
      <c r="AC18" s="703"/>
      <c r="AD18" s="704">
        <v>3403356</v>
      </c>
      <c r="AE18" s="704"/>
      <c r="AF18" s="704"/>
      <c r="AG18" s="704"/>
      <c r="AH18" s="704"/>
      <c r="AI18" s="704"/>
      <c r="AJ18" s="704"/>
      <c r="AK18" s="704"/>
      <c r="AL18" s="646">
        <v>3.3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224</v>
      </c>
      <c r="BP18" s="703"/>
      <c r="BQ18" s="703"/>
      <c r="BR18" s="703"/>
      <c r="BS18" s="649" t="s">
        <v>224</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235</v>
      </c>
      <c r="CS18" s="644"/>
      <c r="CT18" s="644"/>
      <c r="CU18" s="644"/>
      <c r="CV18" s="644"/>
      <c r="CW18" s="644"/>
      <c r="CX18" s="644"/>
      <c r="CY18" s="645"/>
      <c r="CZ18" s="703" t="s">
        <v>235</v>
      </c>
      <c r="DA18" s="703"/>
      <c r="DB18" s="703"/>
      <c r="DC18" s="703"/>
      <c r="DD18" s="649" t="s">
        <v>235</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3403356</v>
      </c>
      <c r="S19" s="644"/>
      <c r="T19" s="644"/>
      <c r="U19" s="644"/>
      <c r="V19" s="644"/>
      <c r="W19" s="644"/>
      <c r="X19" s="644"/>
      <c r="Y19" s="645"/>
      <c r="Z19" s="703">
        <v>1.6</v>
      </c>
      <c r="AA19" s="703"/>
      <c r="AB19" s="703"/>
      <c r="AC19" s="703"/>
      <c r="AD19" s="704">
        <v>3403356</v>
      </c>
      <c r="AE19" s="704"/>
      <c r="AF19" s="704"/>
      <c r="AG19" s="704"/>
      <c r="AH19" s="704"/>
      <c r="AI19" s="704"/>
      <c r="AJ19" s="704"/>
      <c r="AK19" s="704"/>
      <c r="AL19" s="646">
        <v>3.3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10068189</v>
      </c>
      <c r="BH19" s="644"/>
      <c r="BI19" s="644"/>
      <c r="BJ19" s="644"/>
      <c r="BK19" s="644"/>
      <c r="BL19" s="644"/>
      <c r="BM19" s="644"/>
      <c r="BN19" s="645"/>
      <c r="BO19" s="703">
        <v>10.6</v>
      </c>
      <c r="BP19" s="703"/>
      <c r="BQ19" s="703"/>
      <c r="BR19" s="703"/>
      <c r="BS19" s="649" t="s">
        <v>224</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235</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235</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789410</v>
      </c>
      <c r="S20" s="644"/>
      <c r="T20" s="644"/>
      <c r="U20" s="644"/>
      <c r="V20" s="644"/>
      <c r="W20" s="644"/>
      <c r="X20" s="644"/>
      <c r="Y20" s="645"/>
      <c r="Z20" s="703">
        <v>0.4</v>
      </c>
      <c r="AA20" s="703"/>
      <c r="AB20" s="703"/>
      <c r="AC20" s="703"/>
      <c r="AD20" s="704" t="s">
        <v>235</v>
      </c>
      <c r="AE20" s="704"/>
      <c r="AF20" s="704"/>
      <c r="AG20" s="704"/>
      <c r="AH20" s="704"/>
      <c r="AI20" s="704"/>
      <c r="AJ20" s="704"/>
      <c r="AK20" s="704"/>
      <c r="AL20" s="646" t="s">
        <v>235</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10068189</v>
      </c>
      <c r="BH20" s="644"/>
      <c r="BI20" s="644"/>
      <c r="BJ20" s="644"/>
      <c r="BK20" s="644"/>
      <c r="BL20" s="644"/>
      <c r="BM20" s="644"/>
      <c r="BN20" s="645"/>
      <c r="BO20" s="703">
        <v>10.6</v>
      </c>
      <c r="BP20" s="703"/>
      <c r="BQ20" s="703"/>
      <c r="BR20" s="703"/>
      <c r="BS20" s="649" t="s">
        <v>235</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201204030</v>
      </c>
      <c r="CS20" s="644"/>
      <c r="CT20" s="644"/>
      <c r="CU20" s="644"/>
      <c r="CV20" s="644"/>
      <c r="CW20" s="644"/>
      <c r="CX20" s="644"/>
      <c r="CY20" s="645"/>
      <c r="CZ20" s="703">
        <v>100</v>
      </c>
      <c r="DA20" s="703"/>
      <c r="DB20" s="703"/>
      <c r="DC20" s="703"/>
      <c r="DD20" s="649">
        <v>34740362</v>
      </c>
      <c r="DE20" s="644"/>
      <c r="DF20" s="644"/>
      <c r="DG20" s="644"/>
      <c r="DH20" s="644"/>
      <c r="DI20" s="644"/>
      <c r="DJ20" s="644"/>
      <c r="DK20" s="644"/>
      <c r="DL20" s="644"/>
      <c r="DM20" s="644"/>
      <c r="DN20" s="644"/>
      <c r="DO20" s="644"/>
      <c r="DP20" s="645"/>
      <c r="DQ20" s="649">
        <v>126412112</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1027</v>
      </c>
      <c r="S21" s="644"/>
      <c r="T21" s="644"/>
      <c r="U21" s="644"/>
      <c r="V21" s="644"/>
      <c r="W21" s="644"/>
      <c r="X21" s="644"/>
      <c r="Y21" s="645"/>
      <c r="Z21" s="703">
        <v>0</v>
      </c>
      <c r="AA21" s="703"/>
      <c r="AB21" s="703"/>
      <c r="AC21" s="703"/>
      <c r="AD21" s="704" t="s">
        <v>224</v>
      </c>
      <c r="AE21" s="704"/>
      <c r="AF21" s="704"/>
      <c r="AG21" s="704"/>
      <c r="AH21" s="704"/>
      <c r="AI21" s="704"/>
      <c r="AJ21" s="704"/>
      <c r="AK21" s="704"/>
      <c r="AL21" s="646" t="s">
        <v>235</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224</v>
      </c>
      <c r="BH21" s="644"/>
      <c r="BI21" s="644"/>
      <c r="BJ21" s="644"/>
      <c r="BK21" s="644"/>
      <c r="BL21" s="644"/>
      <c r="BM21" s="644"/>
      <c r="BN21" s="645"/>
      <c r="BO21" s="703" t="s">
        <v>235</v>
      </c>
      <c r="BP21" s="703"/>
      <c r="BQ21" s="703"/>
      <c r="BR21" s="703"/>
      <c r="BS21" s="649" t="s">
        <v>235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111009395</v>
      </c>
      <c r="S22" s="644"/>
      <c r="T22" s="644"/>
      <c r="U22" s="644"/>
      <c r="V22" s="644"/>
      <c r="W22" s="644"/>
      <c r="X22" s="644"/>
      <c r="Y22" s="645"/>
      <c r="Z22" s="703">
        <v>52.4</v>
      </c>
      <c r="AA22" s="703"/>
      <c r="AB22" s="703"/>
      <c r="AC22" s="703"/>
      <c r="AD22" s="704">
        <v>101442935</v>
      </c>
      <c r="AE22" s="704"/>
      <c r="AF22" s="704"/>
      <c r="AG22" s="704"/>
      <c r="AH22" s="704"/>
      <c r="AI22" s="704"/>
      <c r="AJ22" s="704"/>
      <c r="AK22" s="704"/>
      <c r="AL22" s="646">
        <v>99.1</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v>1292166</v>
      </c>
      <c r="BH22" s="644"/>
      <c r="BI22" s="644"/>
      <c r="BJ22" s="644"/>
      <c r="BK22" s="644"/>
      <c r="BL22" s="644"/>
      <c r="BM22" s="644"/>
      <c r="BN22" s="645"/>
      <c r="BO22" s="703">
        <v>1.4</v>
      </c>
      <c r="BP22" s="703"/>
      <c r="BQ22" s="703"/>
      <c r="BR22" s="703"/>
      <c r="BS22" s="649" t="s">
        <v>235</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71383</v>
      </c>
      <c r="S23" s="644"/>
      <c r="T23" s="644"/>
      <c r="U23" s="644"/>
      <c r="V23" s="644"/>
      <c r="W23" s="644"/>
      <c r="X23" s="644"/>
      <c r="Y23" s="645"/>
      <c r="Z23" s="703">
        <v>0</v>
      </c>
      <c r="AA23" s="703"/>
      <c r="AB23" s="703"/>
      <c r="AC23" s="703"/>
      <c r="AD23" s="704">
        <v>71383</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8776023</v>
      </c>
      <c r="BH23" s="644"/>
      <c r="BI23" s="644"/>
      <c r="BJ23" s="644"/>
      <c r="BK23" s="644"/>
      <c r="BL23" s="644"/>
      <c r="BM23" s="644"/>
      <c r="BN23" s="645"/>
      <c r="BO23" s="703">
        <v>9.1999999999999993</v>
      </c>
      <c r="BP23" s="703"/>
      <c r="BQ23" s="703"/>
      <c r="BR23" s="703"/>
      <c r="BS23" s="649" t="s">
        <v>235</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1360353</v>
      </c>
      <c r="S24" s="644"/>
      <c r="T24" s="644"/>
      <c r="U24" s="644"/>
      <c r="V24" s="644"/>
      <c r="W24" s="644"/>
      <c r="X24" s="644"/>
      <c r="Y24" s="645"/>
      <c r="Z24" s="703">
        <v>0.6</v>
      </c>
      <c r="AA24" s="703"/>
      <c r="AB24" s="703"/>
      <c r="AC24" s="703"/>
      <c r="AD24" s="704" t="s">
        <v>235</v>
      </c>
      <c r="AE24" s="704"/>
      <c r="AF24" s="704"/>
      <c r="AG24" s="704"/>
      <c r="AH24" s="704"/>
      <c r="AI24" s="704"/>
      <c r="AJ24" s="704"/>
      <c r="AK24" s="704"/>
      <c r="AL24" s="646" t="s">
        <v>224</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224</v>
      </c>
      <c r="BP24" s="703"/>
      <c r="BQ24" s="703"/>
      <c r="BR24" s="703"/>
      <c r="BS24" s="649" t="s">
        <v>235</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99711331</v>
      </c>
      <c r="CS24" s="707"/>
      <c r="CT24" s="707"/>
      <c r="CU24" s="707"/>
      <c r="CV24" s="707"/>
      <c r="CW24" s="707"/>
      <c r="CX24" s="707"/>
      <c r="CY24" s="753"/>
      <c r="CZ24" s="754">
        <v>49.6</v>
      </c>
      <c r="DA24" s="723"/>
      <c r="DB24" s="723"/>
      <c r="DC24" s="757"/>
      <c r="DD24" s="752">
        <v>56579022</v>
      </c>
      <c r="DE24" s="707"/>
      <c r="DF24" s="707"/>
      <c r="DG24" s="707"/>
      <c r="DH24" s="707"/>
      <c r="DI24" s="707"/>
      <c r="DJ24" s="707"/>
      <c r="DK24" s="753"/>
      <c r="DL24" s="752">
        <v>56092858</v>
      </c>
      <c r="DM24" s="707"/>
      <c r="DN24" s="707"/>
      <c r="DO24" s="707"/>
      <c r="DP24" s="707"/>
      <c r="DQ24" s="707"/>
      <c r="DR24" s="707"/>
      <c r="DS24" s="707"/>
      <c r="DT24" s="707"/>
      <c r="DU24" s="707"/>
      <c r="DV24" s="753"/>
      <c r="DW24" s="754">
        <v>52.8</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4148686</v>
      </c>
      <c r="S25" s="644"/>
      <c r="T25" s="644"/>
      <c r="U25" s="644"/>
      <c r="V25" s="644"/>
      <c r="W25" s="644"/>
      <c r="X25" s="644"/>
      <c r="Y25" s="645"/>
      <c r="Z25" s="703">
        <v>2</v>
      </c>
      <c r="AA25" s="703"/>
      <c r="AB25" s="703"/>
      <c r="AC25" s="703"/>
      <c r="AD25" s="704">
        <v>616665</v>
      </c>
      <c r="AE25" s="704"/>
      <c r="AF25" s="704"/>
      <c r="AG25" s="704"/>
      <c r="AH25" s="704"/>
      <c r="AI25" s="704"/>
      <c r="AJ25" s="704"/>
      <c r="AK25" s="704"/>
      <c r="AL25" s="646">
        <v>0.6</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235</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28119427</v>
      </c>
      <c r="CS25" s="642"/>
      <c r="CT25" s="642"/>
      <c r="CU25" s="642"/>
      <c r="CV25" s="642"/>
      <c r="CW25" s="642"/>
      <c r="CX25" s="642"/>
      <c r="CY25" s="643"/>
      <c r="CZ25" s="646">
        <v>14</v>
      </c>
      <c r="DA25" s="675"/>
      <c r="DB25" s="675"/>
      <c r="DC25" s="676"/>
      <c r="DD25" s="649">
        <v>24403999</v>
      </c>
      <c r="DE25" s="642"/>
      <c r="DF25" s="642"/>
      <c r="DG25" s="642"/>
      <c r="DH25" s="642"/>
      <c r="DI25" s="642"/>
      <c r="DJ25" s="642"/>
      <c r="DK25" s="643"/>
      <c r="DL25" s="649">
        <v>23919255</v>
      </c>
      <c r="DM25" s="642"/>
      <c r="DN25" s="642"/>
      <c r="DO25" s="642"/>
      <c r="DP25" s="642"/>
      <c r="DQ25" s="642"/>
      <c r="DR25" s="642"/>
      <c r="DS25" s="642"/>
      <c r="DT25" s="642"/>
      <c r="DU25" s="642"/>
      <c r="DV25" s="643"/>
      <c r="DW25" s="646">
        <v>22.5</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1376034</v>
      </c>
      <c r="S26" s="644"/>
      <c r="T26" s="644"/>
      <c r="U26" s="644"/>
      <c r="V26" s="644"/>
      <c r="W26" s="644"/>
      <c r="X26" s="644"/>
      <c r="Y26" s="645"/>
      <c r="Z26" s="703">
        <v>0.6</v>
      </c>
      <c r="AA26" s="703"/>
      <c r="AB26" s="703"/>
      <c r="AC26" s="703"/>
      <c r="AD26" s="704" t="s">
        <v>235</v>
      </c>
      <c r="AE26" s="704"/>
      <c r="AF26" s="704"/>
      <c r="AG26" s="704"/>
      <c r="AH26" s="704"/>
      <c r="AI26" s="704"/>
      <c r="AJ26" s="704"/>
      <c r="AK26" s="704"/>
      <c r="AL26" s="646" t="s">
        <v>235</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235</v>
      </c>
      <c r="BP26" s="703"/>
      <c r="BQ26" s="703"/>
      <c r="BR26" s="703"/>
      <c r="BS26" s="649" t="s">
        <v>224</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20918292</v>
      </c>
      <c r="CS26" s="644"/>
      <c r="CT26" s="644"/>
      <c r="CU26" s="644"/>
      <c r="CV26" s="644"/>
      <c r="CW26" s="644"/>
      <c r="CX26" s="644"/>
      <c r="CY26" s="645"/>
      <c r="CZ26" s="646">
        <v>10.4</v>
      </c>
      <c r="DA26" s="675"/>
      <c r="DB26" s="675"/>
      <c r="DC26" s="676"/>
      <c r="DD26" s="649">
        <v>17232659</v>
      </c>
      <c r="DE26" s="644"/>
      <c r="DF26" s="644"/>
      <c r="DG26" s="644"/>
      <c r="DH26" s="644"/>
      <c r="DI26" s="644"/>
      <c r="DJ26" s="644"/>
      <c r="DK26" s="645"/>
      <c r="DL26" s="649" t="s">
        <v>235</v>
      </c>
      <c r="DM26" s="644"/>
      <c r="DN26" s="644"/>
      <c r="DO26" s="644"/>
      <c r="DP26" s="644"/>
      <c r="DQ26" s="644"/>
      <c r="DR26" s="644"/>
      <c r="DS26" s="644"/>
      <c r="DT26" s="644"/>
      <c r="DU26" s="644"/>
      <c r="DV26" s="645"/>
      <c r="DW26" s="646" t="s">
        <v>224</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37735632</v>
      </c>
      <c r="S27" s="644"/>
      <c r="T27" s="644"/>
      <c r="U27" s="644"/>
      <c r="V27" s="644"/>
      <c r="W27" s="644"/>
      <c r="X27" s="644"/>
      <c r="Y27" s="645"/>
      <c r="Z27" s="703">
        <v>17.8</v>
      </c>
      <c r="AA27" s="703"/>
      <c r="AB27" s="703"/>
      <c r="AC27" s="703"/>
      <c r="AD27" s="704" t="s">
        <v>224</v>
      </c>
      <c r="AE27" s="704"/>
      <c r="AF27" s="704"/>
      <c r="AG27" s="704"/>
      <c r="AH27" s="704"/>
      <c r="AI27" s="704"/>
      <c r="AJ27" s="704"/>
      <c r="AK27" s="704"/>
      <c r="AL27" s="646" t="s">
        <v>235</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95221641</v>
      </c>
      <c r="BH27" s="644"/>
      <c r="BI27" s="644"/>
      <c r="BJ27" s="644"/>
      <c r="BK27" s="644"/>
      <c r="BL27" s="644"/>
      <c r="BM27" s="644"/>
      <c r="BN27" s="645"/>
      <c r="BO27" s="703">
        <v>100</v>
      </c>
      <c r="BP27" s="703"/>
      <c r="BQ27" s="703"/>
      <c r="BR27" s="703"/>
      <c r="BS27" s="649">
        <v>519893</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56011974</v>
      </c>
      <c r="CS27" s="642"/>
      <c r="CT27" s="642"/>
      <c r="CU27" s="642"/>
      <c r="CV27" s="642"/>
      <c r="CW27" s="642"/>
      <c r="CX27" s="642"/>
      <c r="CY27" s="643"/>
      <c r="CZ27" s="646">
        <v>27.8</v>
      </c>
      <c r="DA27" s="675"/>
      <c r="DB27" s="675"/>
      <c r="DC27" s="676"/>
      <c r="DD27" s="649">
        <v>16795192</v>
      </c>
      <c r="DE27" s="642"/>
      <c r="DF27" s="642"/>
      <c r="DG27" s="642"/>
      <c r="DH27" s="642"/>
      <c r="DI27" s="642"/>
      <c r="DJ27" s="642"/>
      <c r="DK27" s="643"/>
      <c r="DL27" s="649">
        <v>16793772</v>
      </c>
      <c r="DM27" s="642"/>
      <c r="DN27" s="642"/>
      <c r="DO27" s="642"/>
      <c r="DP27" s="642"/>
      <c r="DQ27" s="642"/>
      <c r="DR27" s="642"/>
      <c r="DS27" s="642"/>
      <c r="DT27" s="642"/>
      <c r="DU27" s="642"/>
      <c r="DV27" s="643"/>
      <c r="DW27" s="646">
        <v>15.8</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224</v>
      </c>
      <c r="S28" s="644"/>
      <c r="T28" s="644"/>
      <c r="U28" s="644"/>
      <c r="V28" s="644"/>
      <c r="W28" s="644"/>
      <c r="X28" s="644"/>
      <c r="Y28" s="645"/>
      <c r="Z28" s="703" t="s">
        <v>224</v>
      </c>
      <c r="AA28" s="703"/>
      <c r="AB28" s="703"/>
      <c r="AC28" s="703"/>
      <c r="AD28" s="704" t="s">
        <v>235</v>
      </c>
      <c r="AE28" s="704"/>
      <c r="AF28" s="704"/>
      <c r="AG28" s="704"/>
      <c r="AH28" s="704"/>
      <c r="AI28" s="704"/>
      <c r="AJ28" s="704"/>
      <c r="AK28" s="704"/>
      <c r="AL28" s="646" t="s">
        <v>235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15579930</v>
      </c>
      <c r="CS28" s="644"/>
      <c r="CT28" s="644"/>
      <c r="CU28" s="644"/>
      <c r="CV28" s="644"/>
      <c r="CW28" s="644"/>
      <c r="CX28" s="644"/>
      <c r="CY28" s="645"/>
      <c r="CZ28" s="646">
        <v>7.7</v>
      </c>
      <c r="DA28" s="675"/>
      <c r="DB28" s="675"/>
      <c r="DC28" s="676"/>
      <c r="DD28" s="649">
        <v>15379831</v>
      </c>
      <c r="DE28" s="644"/>
      <c r="DF28" s="644"/>
      <c r="DG28" s="644"/>
      <c r="DH28" s="644"/>
      <c r="DI28" s="644"/>
      <c r="DJ28" s="644"/>
      <c r="DK28" s="645"/>
      <c r="DL28" s="649">
        <v>15379831</v>
      </c>
      <c r="DM28" s="644"/>
      <c r="DN28" s="644"/>
      <c r="DO28" s="644"/>
      <c r="DP28" s="644"/>
      <c r="DQ28" s="644"/>
      <c r="DR28" s="644"/>
      <c r="DS28" s="644"/>
      <c r="DT28" s="644"/>
      <c r="DU28" s="644"/>
      <c r="DV28" s="645"/>
      <c r="DW28" s="646">
        <v>14.5</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10441602</v>
      </c>
      <c r="S29" s="644"/>
      <c r="T29" s="644"/>
      <c r="U29" s="644"/>
      <c r="V29" s="644"/>
      <c r="W29" s="644"/>
      <c r="X29" s="644"/>
      <c r="Y29" s="645"/>
      <c r="Z29" s="703">
        <v>4.9000000000000004</v>
      </c>
      <c r="AA29" s="703"/>
      <c r="AB29" s="703"/>
      <c r="AC29" s="703"/>
      <c r="AD29" s="704" t="s">
        <v>235</v>
      </c>
      <c r="AE29" s="704"/>
      <c r="AF29" s="704"/>
      <c r="AG29" s="704"/>
      <c r="AH29" s="704"/>
      <c r="AI29" s="704"/>
      <c r="AJ29" s="704"/>
      <c r="AK29" s="704"/>
      <c r="AL29" s="646" t="s">
        <v>235</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15579930</v>
      </c>
      <c r="CS29" s="642"/>
      <c r="CT29" s="642"/>
      <c r="CU29" s="642"/>
      <c r="CV29" s="642"/>
      <c r="CW29" s="642"/>
      <c r="CX29" s="642"/>
      <c r="CY29" s="643"/>
      <c r="CZ29" s="646">
        <v>7.7</v>
      </c>
      <c r="DA29" s="675"/>
      <c r="DB29" s="675"/>
      <c r="DC29" s="676"/>
      <c r="DD29" s="649">
        <v>15379831</v>
      </c>
      <c r="DE29" s="642"/>
      <c r="DF29" s="642"/>
      <c r="DG29" s="642"/>
      <c r="DH29" s="642"/>
      <c r="DI29" s="642"/>
      <c r="DJ29" s="642"/>
      <c r="DK29" s="643"/>
      <c r="DL29" s="649">
        <v>15379831</v>
      </c>
      <c r="DM29" s="642"/>
      <c r="DN29" s="642"/>
      <c r="DO29" s="642"/>
      <c r="DP29" s="642"/>
      <c r="DQ29" s="642"/>
      <c r="DR29" s="642"/>
      <c r="DS29" s="642"/>
      <c r="DT29" s="642"/>
      <c r="DU29" s="642"/>
      <c r="DV29" s="643"/>
      <c r="DW29" s="646">
        <v>14.5</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1334579</v>
      </c>
      <c r="S30" s="644"/>
      <c r="T30" s="644"/>
      <c r="U30" s="644"/>
      <c r="V30" s="644"/>
      <c r="W30" s="644"/>
      <c r="X30" s="644"/>
      <c r="Y30" s="645"/>
      <c r="Z30" s="703">
        <v>0.6</v>
      </c>
      <c r="AA30" s="703"/>
      <c r="AB30" s="703"/>
      <c r="AC30" s="703"/>
      <c r="AD30" s="704">
        <v>1384</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98.6</v>
      </c>
      <c r="BH30" s="722"/>
      <c r="BI30" s="722"/>
      <c r="BJ30" s="722"/>
      <c r="BK30" s="722"/>
      <c r="BL30" s="722"/>
      <c r="BM30" s="723">
        <v>95.6</v>
      </c>
      <c r="BN30" s="722"/>
      <c r="BO30" s="722"/>
      <c r="BP30" s="722"/>
      <c r="BQ30" s="724"/>
      <c r="BR30" s="721">
        <v>98.5</v>
      </c>
      <c r="BS30" s="722"/>
      <c r="BT30" s="722"/>
      <c r="BU30" s="722"/>
      <c r="BV30" s="722"/>
      <c r="BW30" s="722"/>
      <c r="BX30" s="723">
        <v>94.2</v>
      </c>
      <c r="BY30" s="722"/>
      <c r="BZ30" s="722"/>
      <c r="CA30" s="722"/>
      <c r="CB30" s="724"/>
      <c r="CD30" s="727"/>
      <c r="CE30" s="728"/>
      <c r="CF30" s="685" t="s">
        <v>303</v>
      </c>
      <c r="CG30" s="682"/>
      <c r="CH30" s="682"/>
      <c r="CI30" s="682"/>
      <c r="CJ30" s="682"/>
      <c r="CK30" s="682"/>
      <c r="CL30" s="682"/>
      <c r="CM30" s="682"/>
      <c r="CN30" s="682"/>
      <c r="CO30" s="682"/>
      <c r="CP30" s="682"/>
      <c r="CQ30" s="683"/>
      <c r="CR30" s="641">
        <v>14420208</v>
      </c>
      <c r="CS30" s="644"/>
      <c r="CT30" s="644"/>
      <c r="CU30" s="644"/>
      <c r="CV30" s="644"/>
      <c r="CW30" s="644"/>
      <c r="CX30" s="644"/>
      <c r="CY30" s="645"/>
      <c r="CZ30" s="646">
        <v>7.2</v>
      </c>
      <c r="DA30" s="675"/>
      <c r="DB30" s="675"/>
      <c r="DC30" s="676"/>
      <c r="DD30" s="649">
        <v>14227084</v>
      </c>
      <c r="DE30" s="644"/>
      <c r="DF30" s="644"/>
      <c r="DG30" s="644"/>
      <c r="DH30" s="644"/>
      <c r="DI30" s="644"/>
      <c r="DJ30" s="644"/>
      <c r="DK30" s="645"/>
      <c r="DL30" s="649">
        <v>14227084</v>
      </c>
      <c r="DM30" s="644"/>
      <c r="DN30" s="644"/>
      <c r="DO30" s="644"/>
      <c r="DP30" s="644"/>
      <c r="DQ30" s="644"/>
      <c r="DR30" s="644"/>
      <c r="DS30" s="644"/>
      <c r="DT30" s="644"/>
      <c r="DU30" s="644"/>
      <c r="DV30" s="645"/>
      <c r="DW30" s="646">
        <v>13.4</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27230</v>
      </c>
      <c r="S31" s="644"/>
      <c r="T31" s="644"/>
      <c r="U31" s="644"/>
      <c r="V31" s="644"/>
      <c r="W31" s="644"/>
      <c r="X31" s="644"/>
      <c r="Y31" s="645"/>
      <c r="Z31" s="703">
        <v>0</v>
      </c>
      <c r="AA31" s="703"/>
      <c r="AB31" s="703"/>
      <c r="AC31" s="703"/>
      <c r="AD31" s="704" t="s">
        <v>224</v>
      </c>
      <c r="AE31" s="704"/>
      <c r="AF31" s="704"/>
      <c r="AG31" s="704"/>
      <c r="AH31" s="704"/>
      <c r="AI31" s="704"/>
      <c r="AJ31" s="704"/>
      <c r="AK31" s="704"/>
      <c r="AL31" s="646" t="s">
        <v>224</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98.2</v>
      </c>
      <c r="BH31" s="642"/>
      <c r="BI31" s="642"/>
      <c r="BJ31" s="642"/>
      <c r="BK31" s="642"/>
      <c r="BL31" s="642"/>
      <c r="BM31" s="647">
        <v>93.4</v>
      </c>
      <c r="BN31" s="720"/>
      <c r="BO31" s="720"/>
      <c r="BP31" s="720"/>
      <c r="BQ31" s="681"/>
      <c r="BR31" s="719">
        <v>98.1</v>
      </c>
      <c r="BS31" s="642"/>
      <c r="BT31" s="642"/>
      <c r="BU31" s="642"/>
      <c r="BV31" s="642"/>
      <c r="BW31" s="642"/>
      <c r="BX31" s="647">
        <v>91.9</v>
      </c>
      <c r="BY31" s="720"/>
      <c r="BZ31" s="720"/>
      <c r="CA31" s="720"/>
      <c r="CB31" s="681"/>
      <c r="CD31" s="727"/>
      <c r="CE31" s="728"/>
      <c r="CF31" s="685" t="s">
        <v>307</v>
      </c>
      <c r="CG31" s="682"/>
      <c r="CH31" s="682"/>
      <c r="CI31" s="682"/>
      <c r="CJ31" s="682"/>
      <c r="CK31" s="682"/>
      <c r="CL31" s="682"/>
      <c r="CM31" s="682"/>
      <c r="CN31" s="682"/>
      <c r="CO31" s="682"/>
      <c r="CP31" s="682"/>
      <c r="CQ31" s="683"/>
      <c r="CR31" s="641">
        <v>1159722</v>
      </c>
      <c r="CS31" s="642"/>
      <c r="CT31" s="642"/>
      <c r="CU31" s="642"/>
      <c r="CV31" s="642"/>
      <c r="CW31" s="642"/>
      <c r="CX31" s="642"/>
      <c r="CY31" s="643"/>
      <c r="CZ31" s="646">
        <v>0.6</v>
      </c>
      <c r="DA31" s="675"/>
      <c r="DB31" s="675"/>
      <c r="DC31" s="676"/>
      <c r="DD31" s="649">
        <v>1152747</v>
      </c>
      <c r="DE31" s="642"/>
      <c r="DF31" s="642"/>
      <c r="DG31" s="642"/>
      <c r="DH31" s="642"/>
      <c r="DI31" s="642"/>
      <c r="DJ31" s="642"/>
      <c r="DK31" s="643"/>
      <c r="DL31" s="649">
        <v>1152747</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9350310</v>
      </c>
      <c r="S32" s="644"/>
      <c r="T32" s="644"/>
      <c r="U32" s="644"/>
      <c r="V32" s="644"/>
      <c r="W32" s="644"/>
      <c r="X32" s="644"/>
      <c r="Y32" s="645"/>
      <c r="Z32" s="703">
        <v>4.4000000000000004</v>
      </c>
      <c r="AA32" s="703"/>
      <c r="AB32" s="703"/>
      <c r="AC32" s="703"/>
      <c r="AD32" s="704" t="s">
        <v>235</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98.8</v>
      </c>
      <c r="BH32" s="657"/>
      <c r="BI32" s="657"/>
      <c r="BJ32" s="657"/>
      <c r="BK32" s="657"/>
      <c r="BL32" s="657"/>
      <c r="BM32" s="701">
        <v>97.4</v>
      </c>
      <c r="BN32" s="657"/>
      <c r="BO32" s="657"/>
      <c r="BP32" s="657"/>
      <c r="BQ32" s="694"/>
      <c r="BR32" s="718">
        <v>98.7</v>
      </c>
      <c r="BS32" s="657"/>
      <c r="BT32" s="657"/>
      <c r="BU32" s="657"/>
      <c r="BV32" s="657"/>
      <c r="BW32" s="657"/>
      <c r="BX32" s="701">
        <v>96</v>
      </c>
      <c r="BY32" s="657"/>
      <c r="BZ32" s="657"/>
      <c r="CA32" s="657"/>
      <c r="CB32" s="694"/>
      <c r="CD32" s="729"/>
      <c r="CE32" s="730"/>
      <c r="CF32" s="685" t="s">
        <v>310</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224</v>
      </c>
      <c r="DA32" s="675"/>
      <c r="DB32" s="675"/>
      <c r="DC32" s="676"/>
      <c r="DD32" s="649" t="s">
        <v>235</v>
      </c>
      <c r="DE32" s="644"/>
      <c r="DF32" s="644"/>
      <c r="DG32" s="644"/>
      <c r="DH32" s="644"/>
      <c r="DI32" s="644"/>
      <c r="DJ32" s="644"/>
      <c r="DK32" s="645"/>
      <c r="DL32" s="649" t="s">
        <v>235</v>
      </c>
      <c r="DM32" s="644"/>
      <c r="DN32" s="644"/>
      <c r="DO32" s="644"/>
      <c r="DP32" s="644"/>
      <c r="DQ32" s="644"/>
      <c r="DR32" s="644"/>
      <c r="DS32" s="644"/>
      <c r="DT32" s="644"/>
      <c r="DU32" s="644"/>
      <c r="DV32" s="645"/>
      <c r="DW32" s="646" t="s">
        <v>235</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9568323</v>
      </c>
      <c r="S33" s="644"/>
      <c r="T33" s="644"/>
      <c r="U33" s="644"/>
      <c r="V33" s="644"/>
      <c r="W33" s="644"/>
      <c r="X33" s="644"/>
      <c r="Y33" s="645"/>
      <c r="Z33" s="703">
        <v>4.5</v>
      </c>
      <c r="AA33" s="703"/>
      <c r="AB33" s="703"/>
      <c r="AC33" s="703"/>
      <c r="AD33" s="704" t="s">
        <v>224</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66752337</v>
      </c>
      <c r="CS33" s="642"/>
      <c r="CT33" s="642"/>
      <c r="CU33" s="642"/>
      <c r="CV33" s="642"/>
      <c r="CW33" s="642"/>
      <c r="CX33" s="642"/>
      <c r="CY33" s="643"/>
      <c r="CZ33" s="646">
        <v>33.200000000000003</v>
      </c>
      <c r="DA33" s="675"/>
      <c r="DB33" s="675"/>
      <c r="DC33" s="676"/>
      <c r="DD33" s="649">
        <v>56554714</v>
      </c>
      <c r="DE33" s="642"/>
      <c r="DF33" s="642"/>
      <c r="DG33" s="642"/>
      <c r="DH33" s="642"/>
      <c r="DI33" s="642"/>
      <c r="DJ33" s="642"/>
      <c r="DK33" s="643"/>
      <c r="DL33" s="649">
        <v>44355925</v>
      </c>
      <c r="DM33" s="642"/>
      <c r="DN33" s="642"/>
      <c r="DO33" s="642"/>
      <c r="DP33" s="642"/>
      <c r="DQ33" s="642"/>
      <c r="DR33" s="642"/>
      <c r="DS33" s="642"/>
      <c r="DT33" s="642"/>
      <c r="DU33" s="642"/>
      <c r="DV33" s="643"/>
      <c r="DW33" s="646">
        <v>41.7</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5235501</v>
      </c>
      <c r="S34" s="644"/>
      <c r="T34" s="644"/>
      <c r="U34" s="644"/>
      <c r="V34" s="644"/>
      <c r="W34" s="644"/>
      <c r="X34" s="644"/>
      <c r="Y34" s="645"/>
      <c r="Z34" s="703">
        <v>2.5</v>
      </c>
      <c r="AA34" s="703"/>
      <c r="AB34" s="703"/>
      <c r="AC34" s="703"/>
      <c r="AD34" s="704">
        <v>206629</v>
      </c>
      <c r="AE34" s="704"/>
      <c r="AF34" s="704"/>
      <c r="AG34" s="704"/>
      <c r="AH34" s="704"/>
      <c r="AI34" s="704"/>
      <c r="AJ34" s="704"/>
      <c r="AK34" s="704"/>
      <c r="AL34" s="646">
        <v>0.2</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29739961</v>
      </c>
      <c r="CS34" s="644"/>
      <c r="CT34" s="644"/>
      <c r="CU34" s="644"/>
      <c r="CV34" s="644"/>
      <c r="CW34" s="644"/>
      <c r="CX34" s="644"/>
      <c r="CY34" s="645"/>
      <c r="CZ34" s="646">
        <v>14.8</v>
      </c>
      <c r="DA34" s="675"/>
      <c r="DB34" s="675"/>
      <c r="DC34" s="676"/>
      <c r="DD34" s="649">
        <v>23946323</v>
      </c>
      <c r="DE34" s="644"/>
      <c r="DF34" s="644"/>
      <c r="DG34" s="644"/>
      <c r="DH34" s="644"/>
      <c r="DI34" s="644"/>
      <c r="DJ34" s="644"/>
      <c r="DK34" s="645"/>
      <c r="DL34" s="649">
        <v>21568750</v>
      </c>
      <c r="DM34" s="644"/>
      <c r="DN34" s="644"/>
      <c r="DO34" s="644"/>
      <c r="DP34" s="644"/>
      <c r="DQ34" s="644"/>
      <c r="DR34" s="644"/>
      <c r="DS34" s="644"/>
      <c r="DT34" s="644"/>
      <c r="DU34" s="644"/>
      <c r="DV34" s="645"/>
      <c r="DW34" s="646">
        <v>20.3</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20182360</v>
      </c>
      <c r="S35" s="644"/>
      <c r="T35" s="644"/>
      <c r="U35" s="644"/>
      <c r="V35" s="644"/>
      <c r="W35" s="644"/>
      <c r="X35" s="644"/>
      <c r="Y35" s="645"/>
      <c r="Z35" s="703">
        <v>9.5</v>
      </c>
      <c r="AA35" s="703"/>
      <c r="AB35" s="703"/>
      <c r="AC35" s="703"/>
      <c r="AD35" s="704" t="s">
        <v>235</v>
      </c>
      <c r="AE35" s="704"/>
      <c r="AF35" s="704"/>
      <c r="AG35" s="704"/>
      <c r="AH35" s="704"/>
      <c r="AI35" s="704"/>
      <c r="AJ35" s="704"/>
      <c r="AK35" s="704"/>
      <c r="AL35" s="646" t="s">
        <v>224</v>
      </c>
      <c r="AM35" s="647"/>
      <c r="AN35" s="647"/>
      <c r="AO35" s="705"/>
      <c r="AP35" s="214"/>
      <c r="AQ35" s="709" t="s">
        <v>318</v>
      </c>
      <c r="AR35" s="710"/>
      <c r="AS35" s="710"/>
      <c r="AT35" s="710"/>
      <c r="AU35" s="710"/>
      <c r="AV35" s="710"/>
      <c r="AW35" s="710"/>
      <c r="AX35" s="710"/>
      <c r="AY35" s="711"/>
      <c r="AZ35" s="706">
        <v>20985899</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t="s">
        <v>235</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3161138</v>
      </c>
      <c r="CS35" s="642"/>
      <c r="CT35" s="642"/>
      <c r="CU35" s="642"/>
      <c r="CV35" s="642"/>
      <c r="CW35" s="642"/>
      <c r="CX35" s="642"/>
      <c r="CY35" s="643"/>
      <c r="CZ35" s="646">
        <v>1.6</v>
      </c>
      <c r="DA35" s="675"/>
      <c r="DB35" s="675"/>
      <c r="DC35" s="676"/>
      <c r="DD35" s="649">
        <v>2563240</v>
      </c>
      <c r="DE35" s="642"/>
      <c r="DF35" s="642"/>
      <c r="DG35" s="642"/>
      <c r="DH35" s="642"/>
      <c r="DI35" s="642"/>
      <c r="DJ35" s="642"/>
      <c r="DK35" s="643"/>
      <c r="DL35" s="649">
        <v>2528937</v>
      </c>
      <c r="DM35" s="642"/>
      <c r="DN35" s="642"/>
      <c r="DO35" s="642"/>
      <c r="DP35" s="642"/>
      <c r="DQ35" s="642"/>
      <c r="DR35" s="642"/>
      <c r="DS35" s="642"/>
      <c r="DT35" s="642"/>
      <c r="DU35" s="642"/>
      <c r="DV35" s="643"/>
      <c r="DW35" s="646">
        <v>2.4</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235</v>
      </c>
      <c r="S36" s="644"/>
      <c r="T36" s="644"/>
      <c r="U36" s="644"/>
      <c r="V36" s="644"/>
      <c r="W36" s="644"/>
      <c r="X36" s="644"/>
      <c r="Y36" s="645"/>
      <c r="Z36" s="703" t="s">
        <v>235</v>
      </c>
      <c r="AA36" s="703"/>
      <c r="AB36" s="703"/>
      <c r="AC36" s="703"/>
      <c r="AD36" s="704" t="s">
        <v>224</v>
      </c>
      <c r="AE36" s="704"/>
      <c r="AF36" s="704"/>
      <c r="AG36" s="704"/>
      <c r="AH36" s="704"/>
      <c r="AI36" s="704"/>
      <c r="AJ36" s="704"/>
      <c r="AK36" s="704"/>
      <c r="AL36" s="646" t="s">
        <v>235</v>
      </c>
      <c r="AM36" s="647"/>
      <c r="AN36" s="647"/>
      <c r="AO36" s="705"/>
      <c r="AQ36" s="678" t="s">
        <v>322</v>
      </c>
      <c r="AR36" s="679"/>
      <c r="AS36" s="679"/>
      <c r="AT36" s="679"/>
      <c r="AU36" s="679"/>
      <c r="AV36" s="679"/>
      <c r="AW36" s="679"/>
      <c r="AX36" s="679"/>
      <c r="AY36" s="680"/>
      <c r="AZ36" s="641">
        <v>3344190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-500202</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8477140</v>
      </c>
      <c r="CS36" s="644"/>
      <c r="CT36" s="644"/>
      <c r="CU36" s="644"/>
      <c r="CV36" s="644"/>
      <c r="CW36" s="644"/>
      <c r="CX36" s="644"/>
      <c r="CY36" s="645"/>
      <c r="CZ36" s="646">
        <v>4.2</v>
      </c>
      <c r="DA36" s="675"/>
      <c r="DB36" s="675"/>
      <c r="DC36" s="676"/>
      <c r="DD36" s="649">
        <v>7367402</v>
      </c>
      <c r="DE36" s="644"/>
      <c r="DF36" s="644"/>
      <c r="DG36" s="644"/>
      <c r="DH36" s="644"/>
      <c r="DI36" s="644"/>
      <c r="DJ36" s="644"/>
      <c r="DK36" s="645"/>
      <c r="DL36" s="649">
        <v>6101303</v>
      </c>
      <c r="DM36" s="644"/>
      <c r="DN36" s="644"/>
      <c r="DO36" s="644"/>
      <c r="DP36" s="644"/>
      <c r="DQ36" s="644"/>
      <c r="DR36" s="644"/>
      <c r="DS36" s="644"/>
      <c r="DT36" s="644"/>
      <c r="DU36" s="644"/>
      <c r="DV36" s="645"/>
      <c r="DW36" s="646">
        <v>5.7</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3979860</v>
      </c>
      <c r="S37" s="644"/>
      <c r="T37" s="644"/>
      <c r="U37" s="644"/>
      <c r="V37" s="644"/>
      <c r="W37" s="644"/>
      <c r="X37" s="644"/>
      <c r="Y37" s="645"/>
      <c r="Z37" s="703">
        <v>1.9</v>
      </c>
      <c r="AA37" s="703"/>
      <c r="AB37" s="703"/>
      <c r="AC37" s="703"/>
      <c r="AD37" s="704" t="s">
        <v>224</v>
      </c>
      <c r="AE37" s="704"/>
      <c r="AF37" s="704"/>
      <c r="AG37" s="704"/>
      <c r="AH37" s="704"/>
      <c r="AI37" s="704"/>
      <c r="AJ37" s="704"/>
      <c r="AK37" s="704"/>
      <c r="AL37" s="646" t="s">
        <v>235</v>
      </c>
      <c r="AM37" s="647"/>
      <c r="AN37" s="647"/>
      <c r="AO37" s="705"/>
      <c r="AQ37" s="678" t="s">
        <v>326</v>
      </c>
      <c r="AR37" s="679"/>
      <c r="AS37" s="679"/>
      <c r="AT37" s="679"/>
      <c r="AU37" s="679"/>
      <c r="AV37" s="679"/>
      <c r="AW37" s="679"/>
      <c r="AX37" s="679"/>
      <c r="AY37" s="680"/>
      <c r="AZ37" s="641">
        <v>1700000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92016</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7180</v>
      </c>
      <c r="CS37" s="642"/>
      <c r="CT37" s="642"/>
      <c r="CU37" s="642"/>
      <c r="CV37" s="642"/>
      <c r="CW37" s="642"/>
      <c r="CX37" s="642"/>
      <c r="CY37" s="643"/>
      <c r="CZ37" s="646">
        <v>0</v>
      </c>
      <c r="DA37" s="675"/>
      <c r="DB37" s="675"/>
      <c r="DC37" s="676"/>
      <c r="DD37" s="649">
        <v>7180</v>
      </c>
      <c r="DE37" s="642"/>
      <c r="DF37" s="642"/>
      <c r="DG37" s="642"/>
      <c r="DH37" s="642"/>
      <c r="DI37" s="642"/>
      <c r="DJ37" s="642"/>
      <c r="DK37" s="643"/>
      <c r="DL37" s="649">
        <v>7180</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211841388</v>
      </c>
      <c r="S38" s="693"/>
      <c r="T38" s="693"/>
      <c r="U38" s="693"/>
      <c r="V38" s="693"/>
      <c r="W38" s="693"/>
      <c r="X38" s="693"/>
      <c r="Y38" s="698"/>
      <c r="Z38" s="699">
        <v>100</v>
      </c>
      <c r="AA38" s="699"/>
      <c r="AB38" s="699"/>
      <c r="AC38" s="699"/>
      <c r="AD38" s="700">
        <v>102338996</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729075</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144523</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19161057</v>
      </c>
      <c r="CS38" s="644"/>
      <c r="CT38" s="644"/>
      <c r="CU38" s="644"/>
      <c r="CV38" s="644"/>
      <c r="CW38" s="644"/>
      <c r="CX38" s="644"/>
      <c r="CY38" s="645"/>
      <c r="CZ38" s="646">
        <v>9.5</v>
      </c>
      <c r="DA38" s="675"/>
      <c r="DB38" s="675"/>
      <c r="DC38" s="676"/>
      <c r="DD38" s="649">
        <v>16732706</v>
      </c>
      <c r="DE38" s="644"/>
      <c r="DF38" s="644"/>
      <c r="DG38" s="644"/>
      <c r="DH38" s="644"/>
      <c r="DI38" s="644"/>
      <c r="DJ38" s="644"/>
      <c r="DK38" s="645"/>
      <c r="DL38" s="649">
        <v>14142494</v>
      </c>
      <c r="DM38" s="644"/>
      <c r="DN38" s="644"/>
      <c r="DO38" s="644"/>
      <c r="DP38" s="644"/>
      <c r="DQ38" s="644"/>
      <c r="DR38" s="644"/>
      <c r="DS38" s="644"/>
      <c r="DT38" s="644"/>
      <c r="DU38" s="644"/>
      <c r="DV38" s="645"/>
      <c r="DW38" s="646">
        <v>13.3</v>
      </c>
      <c r="DX38" s="675"/>
      <c r="DY38" s="675"/>
      <c r="DZ38" s="675"/>
      <c r="EA38" s="675"/>
      <c r="EB38" s="675"/>
      <c r="EC38" s="677"/>
    </row>
    <row r="39" spans="2:133" ht="11.25" customHeight="1">
      <c r="AQ39" s="678" t="s">
        <v>333</v>
      </c>
      <c r="AR39" s="679"/>
      <c r="AS39" s="679"/>
      <c r="AT39" s="679"/>
      <c r="AU39" s="679"/>
      <c r="AV39" s="679"/>
      <c r="AW39" s="679"/>
      <c r="AX39" s="679"/>
      <c r="AY39" s="680"/>
      <c r="AZ39" s="641">
        <v>253133</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104</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6053860</v>
      </c>
      <c r="CS39" s="642"/>
      <c r="CT39" s="642"/>
      <c r="CU39" s="642"/>
      <c r="CV39" s="642"/>
      <c r="CW39" s="642"/>
      <c r="CX39" s="642"/>
      <c r="CY39" s="643"/>
      <c r="CZ39" s="646">
        <v>3</v>
      </c>
      <c r="DA39" s="675"/>
      <c r="DB39" s="675"/>
      <c r="DC39" s="676"/>
      <c r="DD39" s="649">
        <v>5930602</v>
      </c>
      <c r="DE39" s="642"/>
      <c r="DF39" s="642"/>
      <c r="DG39" s="642"/>
      <c r="DH39" s="642"/>
      <c r="DI39" s="642"/>
      <c r="DJ39" s="642"/>
      <c r="DK39" s="643"/>
      <c r="DL39" s="649" t="s">
        <v>235</v>
      </c>
      <c r="DM39" s="642"/>
      <c r="DN39" s="642"/>
      <c r="DO39" s="642"/>
      <c r="DP39" s="642"/>
      <c r="DQ39" s="642"/>
      <c r="DR39" s="642"/>
      <c r="DS39" s="642"/>
      <c r="DT39" s="642"/>
      <c r="DU39" s="642"/>
      <c r="DV39" s="643"/>
      <c r="DW39" s="646" t="s">
        <v>224</v>
      </c>
      <c r="DX39" s="675"/>
      <c r="DY39" s="675"/>
      <c r="DZ39" s="675"/>
      <c r="EA39" s="675"/>
      <c r="EB39" s="675"/>
      <c r="EC39" s="677"/>
    </row>
    <row r="40" spans="2:133" ht="11.25" customHeight="1">
      <c r="AQ40" s="678" t="s">
        <v>337</v>
      </c>
      <c r="AR40" s="679"/>
      <c r="AS40" s="679"/>
      <c r="AT40" s="679"/>
      <c r="AU40" s="679"/>
      <c r="AV40" s="679"/>
      <c r="AW40" s="679"/>
      <c r="AX40" s="679"/>
      <c r="AY40" s="680"/>
      <c r="AZ40" s="641">
        <v>4885664</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103</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159181</v>
      </c>
      <c r="CS40" s="644"/>
      <c r="CT40" s="644"/>
      <c r="CU40" s="644"/>
      <c r="CV40" s="644"/>
      <c r="CW40" s="644"/>
      <c r="CX40" s="644"/>
      <c r="CY40" s="645"/>
      <c r="CZ40" s="646">
        <v>0.1</v>
      </c>
      <c r="DA40" s="675"/>
      <c r="DB40" s="675"/>
      <c r="DC40" s="676"/>
      <c r="DD40" s="649">
        <v>14441</v>
      </c>
      <c r="DE40" s="644"/>
      <c r="DF40" s="644"/>
      <c r="DG40" s="644"/>
      <c r="DH40" s="644"/>
      <c r="DI40" s="644"/>
      <c r="DJ40" s="644"/>
      <c r="DK40" s="645"/>
      <c r="DL40" s="649">
        <v>14441</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340</v>
      </c>
      <c r="AR41" s="691"/>
      <c r="AS41" s="691"/>
      <c r="AT41" s="691"/>
      <c r="AU41" s="691"/>
      <c r="AV41" s="691"/>
      <c r="AW41" s="691"/>
      <c r="AX41" s="691"/>
      <c r="AY41" s="692"/>
      <c r="AZ41" s="656">
        <v>10073837</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264</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224</v>
      </c>
      <c r="DA41" s="675"/>
      <c r="DB41" s="675"/>
      <c r="DC41" s="676"/>
      <c r="DD41" s="649" t="s">
        <v>235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34740362</v>
      </c>
      <c r="CS42" s="644"/>
      <c r="CT42" s="644"/>
      <c r="CU42" s="644"/>
      <c r="CV42" s="644"/>
      <c r="CW42" s="644"/>
      <c r="CX42" s="644"/>
      <c r="CY42" s="645"/>
      <c r="CZ42" s="646">
        <v>17.3</v>
      </c>
      <c r="DA42" s="647"/>
      <c r="DB42" s="647"/>
      <c r="DC42" s="648"/>
      <c r="DD42" s="649">
        <v>13278376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347355</v>
      </c>
      <c r="CS43" s="642"/>
      <c r="CT43" s="642"/>
      <c r="CU43" s="642"/>
      <c r="CV43" s="642"/>
      <c r="CW43" s="642"/>
      <c r="CX43" s="642"/>
      <c r="CY43" s="643"/>
      <c r="CZ43" s="646">
        <v>0.2</v>
      </c>
      <c r="DA43" s="675"/>
      <c r="DB43" s="675"/>
      <c r="DC43" s="676"/>
      <c r="DD43" s="649">
        <v>347355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34740362</v>
      </c>
      <c r="CS44" s="644"/>
      <c r="CT44" s="644"/>
      <c r="CU44" s="644"/>
      <c r="CV44" s="644"/>
      <c r="CW44" s="644"/>
      <c r="CX44" s="644"/>
      <c r="CY44" s="645"/>
      <c r="CZ44" s="646">
        <v>17.3</v>
      </c>
      <c r="DA44" s="647"/>
      <c r="DB44" s="647"/>
      <c r="DC44" s="648"/>
      <c r="DD44" s="649">
        <v>13278376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15991875</v>
      </c>
      <c r="CS45" s="642"/>
      <c r="CT45" s="642"/>
      <c r="CU45" s="642"/>
      <c r="CV45" s="642"/>
      <c r="CW45" s="642"/>
      <c r="CX45" s="642"/>
      <c r="CY45" s="643"/>
      <c r="CZ45" s="646">
        <v>7.9</v>
      </c>
      <c r="DA45" s="675"/>
      <c r="DB45" s="675"/>
      <c r="DC45" s="676"/>
      <c r="DD45" s="649">
        <v>1127208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18726817</v>
      </c>
      <c r="CS46" s="644"/>
      <c r="CT46" s="644"/>
      <c r="CU46" s="644"/>
      <c r="CV46" s="644"/>
      <c r="CW46" s="644"/>
      <c r="CX46" s="644"/>
      <c r="CY46" s="645"/>
      <c r="CZ46" s="646">
        <v>9.3000000000000007</v>
      </c>
      <c r="DA46" s="647"/>
      <c r="DB46" s="647"/>
      <c r="DC46" s="648"/>
      <c r="DD46" s="649">
        <v>12129498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t="s">
        <v>235</v>
      </c>
      <c r="CS47" s="642"/>
      <c r="CT47" s="642"/>
      <c r="CU47" s="642"/>
      <c r="CV47" s="642"/>
      <c r="CW47" s="642"/>
      <c r="CX47" s="642"/>
      <c r="CY47" s="643"/>
      <c r="CZ47" s="646" t="s">
        <v>235</v>
      </c>
      <c r="DA47" s="675"/>
      <c r="DB47" s="675"/>
      <c r="DC47" s="676"/>
      <c r="DD47" s="649" t="s">
        <v>224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248</v>
      </c>
      <c r="CS48" s="644"/>
      <c r="CT48" s="644"/>
      <c r="CU48" s="644"/>
      <c r="CV48" s="644"/>
      <c r="CW48" s="644"/>
      <c r="CX48" s="644"/>
      <c r="CY48" s="645"/>
      <c r="CZ48" s="646" t="s">
        <v>235</v>
      </c>
      <c r="DA48" s="647"/>
      <c r="DB48" s="647"/>
      <c r="DC48" s="648"/>
      <c r="DD48" s="649" t="s">
        <v>248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201204030</v>
      </c>
      <c r="CS49" s="657"/>
      <c r="CT49" s="657"/>
      <c r="CU49" s="657"/>
      <c r="CV49" s="657"/>
      <c r="CW49" s="657"/>
      <c r="CX49" s="657"/>
      <c r="CY49" s="658"/>
      <c r="CZ49" s="659">
        <v>100</v>
      </c>
      <c r="DA49" s="660"/>
      <c r="DB49" s="660"/>
      <c r="DC49" s="661"/>
      <c r="DD49" s="662">
        <v>126412112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efgy5XtmOlNvx5jS1AKbeX6qZjVrxbjQbeOq2apY3LkOhjPFhWJdI7SDY1iS3adRBnIXST6hmC/3OF+V9G4Ig==" saltValue="8LzkHFNlHvZMaoSPm8ZC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S15" sqref="BS15:CG1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208497</v>
      </c>
      <c r="R7" s="1174"/>
      <c r="S7" s="1174"/>
      <c r="T7" s="1174"/>
      <c r="U7" s="1174"/>
      <c r="V7" s="1174">
        <v>197949</v>
      </c>
      <c r="W7" s="1174"/>
      <c r="X7" s="1174"/>
      <c r="Y7" s="1174"/>
      <c r="Z7" s="1174"/>
      <c r="AA7" s="1174">
        <v>10547</v>
      </c>
      <c r="AB7" s="1174"/>
      <c r="AC7" s="1174"/>
      <c r="AD7" s="1174"/>
      <c r="AE7" s="1175"/>
      <c r="AF7" s="1176">
        <v>9499</v>
      </c>
      <c r="AG7" s="1177"/>
      <c r="AH7" s="1177"/>
      <c r="AI7" s="1177"/>
      <c r="AJ7" s="1178"/>
      <c r="AK7" s="1160">
        <v>9273</v>
      </c>
      <c r="AL7" s="1161"/>
      <c r="AM7" s="1161"/>
      <c r="AN7" s="1161"/>
      <c r="AO7" s="1161"/>
      <c r="AP7" s="1161">
        <v>148457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570</v>
      </c>
      <c r="BT7" s="1165"/>
      <c r="BU7" s="1165"/>
      <c r="BV7" s="1165"/>
      <c r="BW7" s="1165"/>
      <c r="BX7" s="1165"/>
      <c r="BY7" s="1165"/>
      <c r="BZ7" s="1165"/>
      <c r="CA7" s="1165"/>
      <c r="CB7" s="1165"/>
      <c r="CC7" s="1165"/>
      <c r="CD7" s="1165"/>
      <c r="CE7" s="1165"/>
      <c r="CF7" s="1165"/>
      <c r="CG7" s="1166"/>
      <c r="CH7" s="1157">
        <v>2967</v>
      </c>
      <c r="CI7" s="1158"/>
      <c r="CJ7" s="1158"/>
      <c r="CK7" s="1158"/>
      <c r="CL7" s="1159"/>
      <c r="CM7" s="1157">
        <v>11737</v>
      </c>
      <c r="CN7" s="1158"/>
      <c r="CO7" s="1158"/>
      <c r="CP7" s="1158"/>
      <c r="CQ7" s="1159"/>
      <c r="CR7" s="1157">
        <v>24259</v>
      </c>
      <c r="CS7" s="1158"/>
      <c r="CT7" s="1158"/>
      <c r="CU7" s="1158"/>
      <c r="CV7" s="1159"/>
      <c r="CW7" s="1157" t="s">
        <v>510</v>
      </c>
      <c r="CX7" s="1158"/>
      <c r="CY7" s="1158"/>
      <c r="CZ7" s="1158"/>
      <c r="DA7" s="1159"/>
      <c r="DB7" s="1157">
        <v>1107</v>
      </c>
      <c r="DC7" s="1158"/>
      <c r="DD7" s="1158"/>
      <c r="DE7" s="1158"/>
      <c r="DF7" s="1159"/>
      <c r="DG7" s="1157" t="s">
        <v>510</v>
      </c>
      <c r="DH7" s="1158"/>
      <c r="DI7" s="1158"/>
      <c r="DJ7" s="1158"/>
      <c r="DK7" s="1159"/>
      <c r="DL7" s="1157" t="s">
        <v>510</v>
      </c>
      <c r="DM7" s="1158"/>
      <c r="DN7" s="1158"/>
      <c r="DO7" s="1158"/>
      <c r="DP7" s="1159"/>
      <c r="DQ7" s="1157" t="s">
        <v>510</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294</v>
      </c>
      <c r="R8" s="1113"/>
      <c r="S8" s="1113"/>
      <c r="T8" s="1113"/>
      <c r="U8" s="1113"/>
      <c r="V8" s="1113">
        <v>294</v>
      </c>
      <c r="W8" s="1113"/>
      <c r="X8" s="1113"/>
      <c r="Y8" s="1113"/>
      <c r="Z8" s="1113"/>
      <c r="AA8" s="1113" t="s">
        <v>510</v>
      </c>
      <c r="AB8" s="1113"/>
      <c r="AC8" s="1113"/>
      <c r="AD8" s="1113"/>
      <c r="AE8" s="1114"/>
      <c r="AF8" s="1088" t="s">
        <v>224</v>
      </c>
      <c r="AG8" s="1089"/>
      <c r="AH8" s="1089"/>
      <c r="AI8" s="1089"/>
      <c r="AJ8" s="1090"/>
      <c r="AK8" s="1155">
        <v>245</v>
      </c>
      <c r="AL8" s="1156"/>
      <c r="AM8" s="1156"/>
      <c r="AN8" s="1156"/>
      <c r="AO8" s="1156"/>
      <c r="AP8" s="1156" t="s">
        <v>510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571</v>
      </c>
      <c r="BS8" s="1083" t="s">
        <v>572</v>
      </c>
      <c r="BT8" s="1084"/>
      <c r="BU8" s="1084"/>
      <c r="BV8" s="1084"/>
      <c r="BW8" s="1084"/>
      <c r="BX8" s="1084"/>
      <c r="BY8" s="1084"/>
      <c r="BZ8" s="1084"/>
      <c r="CA8" s="1084"/>
      <c r="CB8" s="1084"/>
      <c r="CC8" s="1084"/>
      <c r="CD8" s="1084"/>
      <c r="CE8" s="1084"/>
      <c r="CF8" s="1084"/>
      <c r="CG8" s="1085"/>
      <c r="CH8" s="1058">
        <v>2946</v>
      </c>
      <c r="CI8" s="1059"/>
      <c r="CJ8" s="1059"/>
      <c r="CK8" s="1059"/>
      <c r="CL8" s="1060"/>
      <c r="CM8" s="1058">
        <v>98531</v>
      </c>
      <c r="CN8" s="1059"/>
      <c r="CO8" s="1059"/>
      <c r="CP8" s="1059"/>
      <c r="CQ8" s="1060"/>
      <c r="CR8" s="1058">
        <v>67</v>
      </c>
      <c r="CS8" s="1059"/>
      <c r="CT8" s="1059"/>
      <c r="CU8" s="1059"/>
      <c r="CV8" s="1060"/>
      <c r="CW8" s="1058" t="s">
        <v>510</v>
      </c>
      <c r="CX8" s="1059"/>
      <c r="CY8" s="1059"/>
      <c r="CZ8" s="1059"/>
      <c r="DA8" s="1060"/>
      <c r="DB8" s="1058" t="s">
        <v>510</v>
      </c>
      <c r="DC8" s="1059"/>
      <c r="DD8" s="1059"/>
      <c r="DE8" s="1059"/>
      <c r="DF8" s="1060"/>
      <c r="DG8" s="1058" t="s">
        <v>510</v>
      </c>
      <c r="DH8" s="1059"/>
      <c r="DI8" s="1059"/>
      <c r="DJ8" s="1059"/>
      <c r="DK8" s="1060"/>
      <c r="DL8" s="1058">
        <v>5963</v>
      </c>
      <c r="DM8" s="1059"/>
      <c r="DN8" s="1059"/>
      <c r="DO8" s="1059"/>
      <c r="DP8" s="1060"/>
      <c r="DQ8" s="1058">
        <v>30</v>
      </c>
      <c r="DR8" s="1059"/>
      <c r="DS8" s="1059"/>
      <c r="DT8" s="1059"/>
      <c r="DU8" s="1060"/>
      <c r="DV8" s="1061"/>
      <c r="DW8" s="1062"/>
      <c r="DX8" s="1062"/>
      <c r="DY8" s="1062"/>
      <c r="DZ8" s="1063"/>
      <c r="EA8" s="234"/>
    </row>
    <row r="9" spans="1:131" s="235" customFormat="1" ht="26.25" customHeight="1">
      <c r="A9" s="241">
        <v>3</v>
      </c>
      <c r="B9" s="1106" t="s">
        <v>378</v>
      </c>
      <c r="C9" s="1107"/>
      <c r="D9" s="1107"/>
      <c r="E9" s="1107"/>
      <c r="F9" s="1107"/>
      <c r="G9" s="1107"/>
      <c r="H9" s="1107"/>
      <c r="I9" s="1107"/>
      <c r="J9" s="1107"/>
      <c r="K9" s="1107"/>
      <c r="L9" s="1107"/>
      <c r="M9" s="1107"/>
      <c r="N9" s="1107"/>
      <c r="O9" s="1107"/>
      <c r="P9" s="1108"/>
      <c r="Q9" s="1112">
        <v>7</v>
      </c>
      <c r="R9" s="1113"/>
      <c r="S9" s="1113"/>
      <c r="T9" s="1113"/>
      <c r="U9" s="1113"/>
      <c r="V9" s="1113">
        <v>7</v>
      </c>
      <c r="W9" s="1113"/>
      <c r="X9" s="1113"/>
      <c r="Y9" s="1113"/>
      <c r="Z9" s="1113"/>
      <c r="AA9" s="1113" t="s">
        <v>510</v>
      </c>
      <c r="AB9" s="1113"/>
      <c r="AC9" s="1113"/>
      <c r="AD9" s="1113"/>
      <c r="AE9" s="1114"/>
      <c r="AF9" s="1088" t="s">
        <v>224</v>
      </c>
      <c r="AG9" s="1089"/>
      <c r="AH9" s="1089"/>
      <c r="AI9" s="1089"/>
      <c r="AJ9" s="1090"/>
      <c r="AK9" s="1155">
        <v>5</v>
      </c>
      <c r="AL9" s="1156"/>
      <c r="AM9" s="1156"/>
      <c r="AN9" s="1156"/>
      <c r="AO9" s="1156"/>
      <c r="AP9" s="1156" t="s">
        <v>510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571</v>
      </c>
      <c r="BS9" s="1083" t="s">
        <v>573</v>
      </c>
      <c r="BT9" s="1084"/>
      <c r="BU9" s="1084"/>
      <c r="BV9" s="1084"/>
      <c r="BW9" s="1084"/>
      <c r="BX9" s="1084"/>
      <c r="BY9" s="1084"/>
      <c r="BZ9" s="1084"/>
      <c r="CA9" s="1084"/>
      <c r="CB9" s="1084"/>
      <c r="CC9" s="1084"/>
      <c r="CD9" s="1084"/>
      <c r="CE9" s="1084"/>
      <c r="CF9" s="1084"/>
      <c r="CG9" s="1085"/>
      <c r="CH9" s="1058">
        <v>-17</v>
      </c>
      <c r="CI9" s="1059"/>
      <c r="CJ9" s="1059"/>
      <c r="CK9" s="1059"/>
      <c r="CL9" s="1060"/>
      <c r="CM9" s="1058">
        <v>990</v>
      </c>
      <c r="CN9" s="1059"/>
      <c r="CO9" s="1059"/>
      <c r="CP9" s="1059"/>
      <c r="CQ9" s="1060"/>
      <c r="CR9" s="1058" t="s">
        <v>510</v>
      </c>
      <c r="CS9" s="1059"/>
      <c r="CT9" s="1059"/>
      <c r="CU9" s="1059"/>
      <c r="CV9" s="1060"/>
      <c r="CW9" s="1058" t="s">
        <v>510</v>
      </c>
      <c r="CX9" s="1059"/>
      <c r="CY9" s="1059"/>
      <c r="CZ9" s="1059"/>
      <c r="DA9" s="1060"/>
      <c r="DB9" s="1058" t="s">
        <v>510</v>
      </c>
      <c r="DC9" s="1059"/>
      <c r="DD9" s="1059"/>
      <c r="DE9" s="1059"/>
      <c r="DF9" s="1060"/>
      <c r="DG9" s="1058" t="s">
        <v>510</v>
      </c>
      <c r="DH9" s="1059"/>
      <c r="DI9" s="1059"/>
      <c r="DJ9" s="1059"/>
      <c r="DK9" s="1060"/>
      <c r="DL9" s="1058">
        <v>14</v>
      </c>
      <c r="DM9" s="1059"/>
      <c r="DN9" s="1059"/>
      <c r="DO9" s="1059"/>
      <c r="DP9" s="1060"/>
      <c r="DQ9" s="1058" t="s">
        <v>510</v>
      </c>
      <c r="DR9" s="1059"/>
      <c r="DS9" s="1059"/>
      <c r="DT9" s="1059"/>
      <c r="DU9" s="1060"/>
      <c r="DV9" s="1061"/>
      <c r="DW9" s="1062"/>
      <c r="DX9" s="1062"/>
      <c r="DY9" s="1062"/>
      <c r="DZ9" s="1063"/>
      <c r="EA9" s="234"/>
    </row>
    <row r="10" spans="1:131" s="235" customFormat="1" ht="26.25" customHeight="1">
      <c r="A10" s="241">
        <v>4</v>
      </c>
      <c r="B10" s="1106" t="s">
        <v>379</v>
      </c>
      <c r="C10" s="1107"/>
      <c r="D10" s="1107"/>
      <c r="E10" s="1107"/>
      <c r="F10" s="1107"/>
      <c r="G10" s="1107"/>
      <c r="H10" s="1107"/>
      <c r="I10" s="1107"/>
      <c r="J10" s="1107"/>
      <c r="K10" s="1107"/>
      <c r="L10" s="1107"/>
      <c r="M10" s="1107"/>
      <c r="N10" s="1107"/>
      <c r="O10" s="1107"/>
      <c r="P10" s="1108"/>
      <c r="Q10" s="1112">
        <v>7433</v>
      </c>
      <c r="R10" s="1113"/>
      <c r="S10" s="1113"/>
      <c r="T10" s="1113"/>
      <c r="U10" s="1113"/>
      <c r="V10" s="1113">
        <v>7323</v>
      </c>
      <c r="W10" s="1113"/>
      <c r="X10" s="1113"/>
      <c r="Y10" s="1113"/>
      <c r="Z10" s="1113"/>
      <c r="AA10" s="1113">
        <v>111</v>
      </c>
      <c r="AB10" s="1113"/>
      <c r="AC10" s="1113"/>
      <c r="AD10" s="1113"/>
      <c r="AE10" s="1114"/>
      <c r="AF10" s="1088" t="s">
        <v>224</v>
      </c>
      <c r="AG10" s="1089"/>
      <c r="AH10" s="1089"/>
      <c r="AI10" s="1089"/>
      <c r="AJ10" s="1090"/>
      <c r="AK10" s="1155">
        <v>3606</v>
      </c>
      <c r="AL10" s="1156"/>
      <c r="AM10" s="1156"/>
      <c r="AN10" s="1156"/>
      <c r="AO10" s="1156"/>
      <c r="AP10" s="1156">
        <v>19635</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571</v>
      </c>
      <c r="BS10" s="1083" t="s">
        <v>583</v>
      </c>
      <c r="BT10" s="1084"/>
      <c r="BU10" s="1084"/>
      <c r="BV10" s="1084"/>
      <c r="BW10" s="1084"/>
      <c r="BX10" s="1084"/>
      <c r="BY10" s="1084"/>
      <c r="BZ10" s="1084"/>
      <c r="CA10" s="1084"/>
      <c r="CB10" s="1084"/>
      <c r="CC10" s="1084"/>
      <c r="CD10" s="1084"/>
      <c r="CE10" s="1084"/>
      <c r="CF10" s="1084"/>
      <c r="CG10" s="1085"/>
      <c r="CH10" s="1058">
        <v>-20</v>
      </c>
      <c r="CI10" s="1059"/>
      <c r="CJ10" s="1059"/>
      <c r="CK10" s="1059"/>
      <c r="CL10" s="1060"/>
      <c r="CM10" s="1058">
        <v>403</v>
      </c>
      <c r="CN10" s="1059"/>
      <c r="CO10" s="1059"/>
      <c r="CP10" s="1059"/>
      <c r="CQ10" s="1060"/>
      <c r="CR10" s="1058">
        <v>5</v>
      </c>
      <c r="CS10" s="1059"/>
      <c r="CT10" s="1059"/>
      <c r="CU10" s="1059"/>
      <c r="CV10" s="1060"/>
      <c r="CW10" s="1058" t="s">
        <v>510</v>
      </c>
      <c r="CX10" s="1059"/>
      <c r="CY10" s="1059"/>
      <c r="CZ10" s="1059"/>
      <c r="DA10" s="1060"/>
      <c r="DB10" s="1058">
        <v>8923</v>
      </c>
      <c r="DC10" s="1059"/>
      <c r="DD10" s="1059"/>
      <c r="DE10" s="1059"/>
      <c r="DF10" s="1060"/>
      <c r="DG10" s="1058" t="s">
        <v>510</v>
      </c>
      <c r="DH10" s="1059"/>
      <c r="DI10" s="1059"/>
      <c r="DJ10" s="1059"/>
      <c r="DK10" s="1060"/>
      <c r="DL10" s="1058" t="s">
        <v>510</v>
      </c>
      <c r="DM10" s="1059"/>
      <c r="DN10" s="1059"/>
      <c r="DO10" s="1059"/>
      <c r="DP10" s="1060"/>
      <c r="DQ10" s="1058">
        <v>1141</v>
      </c>
      <c r="DR10" s="1059"/>
      <c r="DS10" s="1059"/>
      <c r="DT10" s="1059"/>
      <c r="DU10" s="1060"/>
      <c r="DV10" s="1061"/>
      <c r="DW10" s="1062"/>
      <c r="DX10" s="1062"/>
      <c r="DY10" s="1062"/>
      <c r="DZ10" s="1063"/>
      <c r="EA10" s="234"/>
    </row>
    <row r="11" spans="1:131" s="235" customFormat="1" ht="26.25" customHeight="1">
      <c r="A11" s="241">
        <v>5</v>
      </c>
      <c r="B11" s="1106" t="s">
        <v>380</v>
      </c>
      <c r="C11" s="1107"/>
      <c r="D11" s="1107"/>
      <c r="E11" s="1107"/>
      <c r="F11" s="1107"/>
      <c r="G11" s="1107"/>
      <c r="H11" s="1107"/>
      <c r="I11" s="1107"/>
      <c r="J11" s="1107"/>
      <c r="K11" s="1107"/>
      <c r="L11" s="1107"/>
      <c r="M11" s="1107"/>
      <c r="N11" s="1107"/>
      <c r="O11" s="1107"/>
      <c r="P11" s="1108"/>
      <c r="Q11" s="1112">
        <v>65</v>
      </c>
      <c r="R11" s="1113"/>
      <c r="S11" s="1113"/>
      <c r="T11" s="1113"/>
      <c r="U11" s="1113"/>
      <c r="V11" s="1113">
        <v>65</v>
      </c>
      <c r="W11" s="1113"/>
      <c r="X11" s="1113"/>
      <c r="Y11" s="1113"/>
      <c r="Z11" s="1113"/>
      <c r="AA11" s="1113" t="s">
        <v>510</v>
      </c>
      <c r="AB11" s="1113"/>
      <c r="AC11" s="1113"/>
      <c r="AD11" s="1113"/>
      <c r="AE11" s="1114"/>
      <c r="AF11" s="1088" t="s">
        <v>224</v>
      </c>
      <c r="AG11" s="1089"/>
      <c r="AH11" s="1089"/>
      <c r="AI11" s="1089"/>
      <c r="AJ11" s="1090"/>
      <c r="AK11" s="1155">
        <v>65</v>
      </c>
      <c r="AL11" s="1156"/>
      <c r="AM11" s="1156"/>
      <c r="AN11" s="1156"/>
      <c r="AO11" s="1156"/>
      <c r="AP11" s="1156">
        <v>196</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574</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110</v>
      </c>
      <c r="CN11" s="1059"/>
      <c r="CO11" s="1059"/>
      <c r="CP11" s="1059"/>
      <c r="CQ11" s="1060"/>
      <c r="CR11" s="1058">
        <v>100</v>
      </c>
      <c r="CS11" s="1059"/>
      <c r="CT11" s="1059"/>
      <c r="CU11" s="1059"/>
      <c r="CV11" s="1060"/>
      <c r="CW11" s="1058">
        <v>73</v>
      </c>
      <c r="CX11" s="1059"/>
      <c r="CY11" s="1059"/>
      <c r="CZ11" s="1059"/>
      <c r="DA11" s="1060"/>
      <c r="DB11" s="1058" t="s">
        <v>510</v>
      </c>
      <c r="DC11" s="1059"/>
      <c r="DD11" s="1059"/>
      <c r="DE11" s="1059"/>
      <c r="DF11" s="1060"/>
      <c r="DG11" s="1058" t="s">
        <v>510</v>
      </c>
      <c r="DH11" s="1059"/>
      <c r="DI11" s="1059"/>
      <c r="DJ11" s="1059"/>
      <c r="DK11" s="1060"/>
      <c r="DL11" s="1058" t="s">
        <v>510</v>
      </c>
      <c r="DM11" s="1059"/>
      <c r="DN11" s="1059"/>
      <c r="DO11" s="1059"/>
      <c r="DP11" s="1060"/>
      <c r="DQ11" s="1058" t="s">
        <v>510</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575</v>
      </c>
      <c r="BT12" s="1084"/>
      <c r="BU12" s="1084"/>
      <c r="BV12" s="1084"/>
      <c r="BW12" s="1084"/>
      <c r="BX12" s="1084"/>
      <c r="BY12" s="1084"/>
      <c r="BZ12" s="1084"/>
      <c r="CA12" s="1084"/>
      <c r="CB12" s="1084"/>
      <c r="CC12" s="1084"/>
      <c r="CD12" s="1084"/>
      <c r="CE12" s="1084"/>
      <c r="CF12" s="1084"/>
      <c r="CG12" s="1085"/>
      <c r="CH12" s="1058">
        <v>3</v>
      </c>
      <c r="CI12" s="1059"/>
      <c r="CJ12" s="1059"/>
      <c r="CK12" s="1059"/>
      <c r="CL12" s="1060"/>
      <c r="CM12" s="1058">
        <v>974</v>
      </c>
      <c r="CN12" s="1059"/>
      <c r="CO12" s="1059"/>
      <c r="CP12" s="1059"/>
      <c r="CQ12" s="1060"/>
      <c r="CR12" s="1058">
        <v>51</v>
      </c>
      <c r="CS12" s="1059"/>
      <c r="CT12" s="1059"/>
      <c r="CU12" s="1059"/>
      <c r="CV12" s="1060"/>
      <c r="CW12" s="1058" t="s">
        <v>510</v>
      </c>
      <c r="CX12" s="1059"/>
      <c r="CY12" s="1059"/>
      <c r="CZ12" s="1059"/>
      <c r="DA12" s="1060"/>
      <c r="DB12" s="1058" t="s">
        <v>510</v>
      </c>
      <c r="DC12" s="1059"/>
      <c r="DD12" s="1059"/>
      <c r="DE12" s="1059"/>
      <c r="DF12" s="1060"/>
      <c r="DG12" s="1058" t="s">
        <v>510</v>
      </c>
      <c r="DH12" s="1059"/>
      <c r="DI12" s="1059"/>
      <c r="DJ12" s="1059"/>
      <c r="DK12" s="1060"/>
      <c r="DL12" s="1058" t="s">
        <v>510</v>
      </c>
      <c r="DM12" s="1059"/>
      <c r="DN12" s="1059"/>
      <c r="DO12" s="1059"/>
      <c r="DP12" s="1060"/>
      <c r="DQ12" s="1058" t="s">
        <v>510</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584</v>
      </c>
      <c r="BT13" s="1084"/>
      <c r="BU13" s="1084"/>
      <c r="BV13" s="1084"/>
      <c r="BW13" s="1084"/>
      <c r="BX13" s="1084"/>
      <c r="BY13" s="1084"/>
      <c r="BZ13" s="1084"/>
      <c r="CA13" s="1084"/>
      <c r="CB13" s="1084"/>
      <c r="CC13" s="1084"/>
      <c r="CD13" s="1084"/>
      <c r="CE13" s="1084"/>
      <c r="CF13" s="1084"/>
      <c r="CG13" s="1085"/>
      <c r="CH13" s="1058">
        <v>-8</v>
      </c>
      <c r="CI13" s="1059"/>
      <c r="CJ13" s="1059"/>
      <c r="CK13" s="1059"/>
      <c r="CL13" s="1060"/>
      <c r="CM13" s="1058">
        <v>842</v>
      </c>
      <c r="CN13" s="1059"/>
      <c r="CO13" s="1059"/>
      <c r="CP13" s="1059"/>
      <c r="CQ13" s="1060"/>
      <c r="CR13" s="1058">
        <v>50</v>
      </c>
      <c r="CS13" s="1059"/>
      <c r="CT13" s="1059"/>
      <c r="CU13" s="1059"/>
      <c r="CV13" s="1060"/>
      <c r="CW13" s="1058">
        <v>77</v>
      </c>
      <c r="CX13" s="1059"/>
      <c r="CY13" s="1059"/>
      <c r="CZ13" s="1059"/>
      <c r="DA13" s="1060"/>
      <c r="DB13" s="1058" t="s">
        <v>510</v>
      </c>
      <c r="DC13" s="1059"/>
      <c r="DD13" s="1059"/>
      <c r="DE13" s="1059"/>
      <c r="DF13" s="1060"/>
      <c r="DG13" s="1058" t="s">
        <v>510</v>
      </c>
      <c r="DH13" s="1059"/>
      <c r="DI13" s="1059"/>
      <c r="DJ13" s="1059"/>
      <c r="DK13" s="1060"/>
      <c r="DL13" s="1058" t="s">
        <v>510</v>
      </c>
      <c r="DM13" s="1059"/>
      <c r="DN13" s="1059"/>
      <c r="DO13" s="1059"/>
      <c r="DP13" s="1060"/>
      <c r="DQ13" s="1058" t="s">
        <v>510</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576</v>
      </c>
      <c r="BT14" s="1084"/>
      <c r="BU14" s="1084"/>
      <c r="BV14" s="1084"/>
      <c r="BW14" s="1084"/>
      <c r="BX14" s="1084"/>
      <c r="BY14" s="1084"/>
      <c r="BZ14" s="1084"/>
      <c r="CA14" s="1084"/>
      <c r="CB14" s="1084"/>
      <c r="CC14" s="1084"/>
      <c r="CD14" s="1084"/>
      <c r="CE14" s="1084"/>
      <c r="CF14" s="1084"/>
      <c r="CG14" s="1085"/>
      <c r="CH14" s="1058">
        <v>-1</v>
      </c>
      <c r="CI14" s="1059"/>
      <c r="CJ14" s="1059"/>
      <c r="CK14" s="1059"/>
      <c r="CL14" s="1060"/>
      <c r="CM14" s="1058">
        <v>189</v>
      </c>
      <c r="CN14" s="1059"/>
      <c r="CO14" s="1059"/>
      <c r="CP14" s="1059"/>
      <c r="CQ14" s="1060"/>
      <c r="CR14" s="1058">
        <v>55</v>
      </c>
      <c r="CS14" s="1059"/>
      <c r="CT14" s="1059"/>
      <c r="CU14" s="1059"/>
      <c r="CV14" s="1060"/>
      <c r="CW14" s="1058">
        <v>54</v>
      </c>
      <c r="CX14" s="1059"/>
      <c r="CY14" s="1059"/>
      <c r="CZ14" s="1059"/>
      <c r="DA14" s="1060"/>
      <c r="DB14" s="1058" t="s">
        <v>510</v>
      </c>
      <c r="DC14" s="1059"/>
      <c r="DD14" s="1059"/>
      <c r="DE14" s="1059"/>
      <c r="DF14" s="1060"/>
      <c r="DG14" s="1058" t="s">
        <v>510</v>
      </c>
      <c r="DH14" s="1059"/>
      <c r="DI14" s="1059"/>
      <c r="DJ14" s="1059"/>
      <c r="DK14" s="1060"/>
      <c r="DL14" s="1058" t="s">
        <v>510</v>
      </c>
      <c r="DM14" s="1059"/>
      <c r="DN14" s="1059"/>
      <c r="DO14" s="1059"/>
      <c r="DP14" s="1060"/>
      <c r="DQ14" s="1058" t="s">
        <v>510</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585</v>
      </c>
      <c r="BT15" s="1084"/>
      <c r="BU15" s="1084"/>
      <c r="BV15" s="1084"/>
      <c r="BW15" s="1084"/>
      <c r="BX15" s="1084"/>
      <c r="BY15" s="1084"/>
      <c r="BZ15" s="1084"/>
      <c r="CA15" s="1084"/>
      <c r="CB15" s="1084"/>
      <c r="CC15" s="1084"/>
      <c r="CD15" s="1084"/>
      <c r="CE15" s="1084"/>
      <c r="CF15" s="1084"/>
      <c r="CG15" s="1085"/>
      <c r="CH15" s="1058">
        <v>17</v>
      </c>
      <c r="CI15" s="1059"/>
      <c r="CJ15" s="1059"/>
      <c r="CK15" s="1059"/>
      <c r="CL15" s="1060"/>
      <c r="CM15" s="1058">
        <v>745</v>
      </c>
      <c r="CN15" s="1059"/>
      <c r="CO15" s="1059"/>
      <c r="CP15" s="1059"/>
      <c r="CQ15" s="1060"/>
      <c r="CR15" s="1058">
        <v>500</v>
      </c>
      <c r="CS15" s="1059"/>
      <c r="CT15" s="1059"/>
      <c r="CU15" s="1059"/>
      <c r="CV15" s="1060"/>
      <c r="CW15" s="1058" t="s">
        <v>510</v>
      </c>
      <c r="CX15" s="1059"/>
      <c r="CY15" s="1059"/>
      <c r="CZ15" s="1059"/>
      <c r="DA15" s="1060"/>
      <c r="DB15" s="1058" t="s">
        <v>510</v>
      </c>
      <c r="DC15" s="1059"/>
      <c r="DD15" s="1059"/>
      <c r="DE15" s="1059"/>
      <c r="DF15" s="1060"/>
      <c r="DG15" s="1058" t="s">
        <v>510</v>
      </c>
      <c r="DH15" s="1059"/>
      <c r="DI15" s="1059"/>
      <c r="DJ15" s="1059"/>
      <c r="DK15" s="1060"/>
      <c r="DL15" s="1058" t="s">
        <v>510</v>
      </c>
      <c r="DM15" s="1059"/>
      <c r="DN15" s="1059"/>
      <c r="DO15" s="1059"/>
      <c r="DP15" s="1060"/>
      <c r="DQ15" s="1058" t="s">
        <v>510</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577</v>
      </c>
      <c r="BT16" s="1084"/>
      <c r="BU16" s="1084"/>
      <c r="BV16" s="1084"/>
      <c r="BW16" s="1084"/>
      <c r="BX16" s="1084"/>
      <c r="BY16" s="1084"/>
      <c r="BZ16" s="1084"/>
      <c r="CA16" s="1084"/>
      <c r="CB16" s="1084"/>
      <c r="CC16" s="1084"/>
      <c r="CD16" s="1084"/>
      <c r="CE16" s="1084"/>
      <c r="CF16" s="1084"/>
      <c r="CG16" s="1085"/>
      <c r="CH16" s="1058">
        <v>-2</v>
      </c>
      <c r="CI16" s="1059"/>
      <c r="CJ16" s="1059"/>
      <c r="CK16" s="1059"/>
      <c r="CL16" s="1060"/>
      <c r="CM16" s="1058">
        <v>237</v>
      </c>
      <c r="CN16" s="1059"/>
      <c r="CO16" s="1059"/>
      <c r="CP16" s="1059"/>
      <c r="CQ16" s="1060"/>
      <c r="CR16" s="1058">
        <v>200</v>
      </c>
      <c r="CS16" s="1059"/>
      <c r="CT16" s="1059"/>
      <c r="CU16" s="1059"/>
      <c r="CV16" s="1060"/>
      <c r="CW16" s="1058" t="s">
        <v>510</v>
      </c>
      <c r="CX16" s="1059"/>
      <c r="CY16" s="1059"/>
      <c r="CZ16" s="1059"/>
      <c r="DA16" s="1060"/>
      <c r="DB16" s="1058" t="s">
        <v>510</v>
      </c>
      <c r="DC16" s="1059"/>
      <c r="DD16" s="1059"/>
      <c r="DE16" s="1059"/>
      <c r="DF16" s="1060"/>
      <c r="DG16" s="1058" t="s">
        <v>510</v>
      </c>
      <c r="DH16" s="1059"/>
      <c r="DI16" s="1059"/>
      <c r="DJ16" s="1059"/>
      <c r="DK16" s="1060"/>
      <c r="DL16" s="1058" t="s">
        <v>510</v>
      </c>
      <c r="DM16" s="1059"/>
      <c r="DN16" s="1059"/>
      <c r="DO16" s="1059"/>
      <c r="DP16" s="1060"/>
      <c r="DQ16" s="1058" t="s">
        <v>510</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212380</v>
      </c>
      <c r="R23" s="1138"/>
      <c r="S23" s="1138"/>
      <c r="T23" s="1138"/>
      <c r="U23" s="1138"/>
      <c r="V23" s="1138">
        <v>201721</v>
      </c>
      <c r="W23" s="1138"/>
      <c r="X23" s="1138"/>
      <c r="Y23" s="1138"/>
      <c r="Z23" s="1138"/>
      <c r="AA23" s="1138">
        <v>10658</v>
      </c>
      <c r="AB23" s="1138"/>
      <c r="AC23" s="1138"/>
      <c r="AD23" s="1138"/>
      <c r="AE23" s="1139"/>
      <c r="AF23" s="1140">
        <v>9499</v>
      </c>
      <c r="AG23" s="1138"/>
      <c r="AH23" s="1138"/>
      <c r="AI23" s="1138"/>
      <c r="AJ23" s="1141"/>
      <c r="AK23" s="1142"/>
      <c r="AL23" s="1143"/>
      <c r="AM23" s="1143"/>
      <c r="AN23" s="1143"/>
      <c r="AO23" s="1143"/>
      <c r="AP23" s="1138">
        <v>168288</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68271</v>
      </c>
      <c r="R28" s="1123"/>
      <c r="S28" s="1123"/>
      <c r="T28" s="1123"/>
      <c r="U28" s="1123"/>
      <c r="V28" s="1123">
        <v>68270</v>
      </c>
      <c r="W28" s="1123"/>
      <c r="X28" s="1123"/>
      <c r="Y28" s="1123"/>
      <c r="Z28" s="1123"/>
      <c r="AA28" s="1123">
        <v>1</v>
      </c>
      <c r="AB28" s="1123"/>
      <c r="AC28" s="1123"/>
      <c r="AD28" s="1123"/>
      <c r="AE28" s="1124"/>
      <c r="AF28" s="1125" t="s">
        <v>224</v>
      </c>
      <c r="AG28" s="1123"/>
      <c r="AH28" s="1123"/>
      <c r="AI28" s="1123"/>
      <c r="AJ28" s="1126"/>
      <c r="AK28" s="1127">
        <v>4906</v>
      </c>
      <c r="AL28" s="1115"/>
      <c r="AM28" s="1115"/>
      <c r="AN28" s="1115"/>
      <c r="AO28" s="1115"/>
      <c r="AP28" s="1115" t="s">
        <v>510</v>
      </c>
      <c r="AQ28" s="1115"/>
      <c r="AR28" s="1115"/>
      <c r="AS28" s="1115"/>
      <c r="AT28" s="1115"/>
      <c r="AU28" s="1115" t="s">
        <v>510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5906</v>
      </c>
      <c r="R29" s="1113"/>
      <c r="S29" s="1113"/>
      <c r="T29" s="1113"/>
      <c r="U29" s="1113"/>
      <c r="V29" s="1113">
        <v>5862</v>
      </c>
      <c r="W29" s="1113"/>
      <c r="X29" s="1113"/>
      <c r="Y29" s="1113"/>
      <c r="Z29" s="1113"/>
      <c r="AA29" s="1113">
        <v>44</v>
      </c>
      <c r="AB29" s="1113"/>
      <c r="AC29" s="1113"/>
      <c r="AD29" s="1113"/>
      <c r="AE29" s="1114"/>
      <c r="AF29" s="1088">
        <v>44</v>
      </c>
      <c r="AG29" s="1089"/>
      <c r="AH29" s="1089"/>
      <c r="AI29" s="1089"/>
      <c r="AJ29" s="1090"/>
      <c r="AK29" s="1049">
        <v>1187</v>
      </c>
      <c r="AL29" s="1040"/>
      <c r="AM29" s="1040"/>
      <c r="AN29" s="1040"/>
      <c r="AO29" s="1040"/>
      <c r="AP29" s="1040" t="s">
        <v>510</v>
      </c>
      <c r="AQ29" s="1040"/>
      <c r="AR29" s="1040"/>
      <c r="AS29" s="1040"/>
      <c r="AT29" s="1040"/>
      <c r="AU29" s="1040" t="s">
        <v>510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35747</v>
      </c>
      <c r="R30" s="1113"/>
      <c r="S30" s="1113"/>
      <c r="T30" s="1113"/>
      <c r="U30" s="1113"/>
      <c r="V30" s="1113">
        <v>35050</v>
      </c>
      <c r="W30" s="1113"/>
      <c r="X30" s="1113"/>
      <c r="Y30" s="1113"/>
      <c r="Z30" s="1113"/>
      <c r="AA30" s="1113">
        <v>696</v>
      </c>
      <c r="AB30" s="1113"/>
      <c r="AC30" s="1113"/>
      <c r="AD30" s="1113"/>
      <c r="AE30" s="1114"/>
      <c r="AF30" s="1088">
        <v>696</v>
      </c>
      <c r="AG30" s="1089"/>
      <c r="AH30" s="1089"/>
      <c r="AI30" s="1089"/>
      <c r="AJ30" s="1090"/>
      <c r="AK30" s="1049">
        <v>5506</v>
      </c>
      <c r="AL30" s="1040"/>
      <c r="AM30" s="1040"/>
      <c r="AN30" s="1040"/>
      <c r="AO30" s="1040"/>
      <c r="AP30" s="1040" t="s">
        <v>510</v>
      </c>
      <c r="AQ30" s="1040"/>
      <c r="AR30" s="1040"/>
      <c r="AS30" s="1040"/>
      <c r="AT30" s="1040"/>
      <c r="AU30" s="1040" t="s">
        <v>510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21112</v>
      </c>
      <c r="R31" s="1113"/>
      <c r="S31" s="1113"/>
      <c r="T31" s="1113"/>
      <c r="U31" s="1113"/>
      <c r="V31" s="1113">
        <v>20905</v>
      </c>
      <c r="W31" s="1113"/>
      <c r="X31" s="1113"/>
      <c r="Y31" s="1113"/>
      <c r="Z31" s="1113"/>
      <c r="AA31" s="1113">
        <v>207</v>
      </c>
      <c r="AB31" s="1113"/>
      <c r="AC31" s="1113"/>
      <c r="AD31" s="1113"/>
      <c r="AE31" s="1114"/>
      <c r="AF31" s="1088">
        <v>207</v>
      </c>
      <c r="AG31" s="1089"/>
      <c r="AH31" s="1089"/>
      <c r="AI31" s="1089"/>
      <c r="AJ31" s="1090"/>
      <c r="AK31" s="1049" t="s">
        <v>510</v>
      </c>
      <c r="AL31" s="1040"/>
      <c r="AM31" s="1040"/>
      <c r="AN31" s="1040"/>
      <c r="AO31" s="1040"/>
      <c r="AP31" s="1040" t="s">
        <v>510</v>
      </c>
      <c r="AQ31" s="1040"/>
      <c r="AR31" s="1040"/>
      <c r="AS31" s="1040"/>
      <c r="AT31" s="1040"/>
      <c r="AU31" s="1040" t="s">
        <v>510</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60</v>
      </c>
      <c r="R32" s="1113"/>
      <c r="S32" s="1113"/>
      <c r="T32" s="1113"/>
      <c r="U32" s="1113"/>
      <c r="V32" s="1113">
        <v>52</v>
      </c>
      <c r="W32" s="1113"/>
      <c r="X32" s="1113"/>
      <c r="Y32" s="1113"/>
      <c r="Z32" s="1113"/>
      <c r="AA32" s="1113">
        <v>8</v>
      </c>
      <c r="AB32" s="1113"/>
      <c r="AC32" s="1113"/>
      <c r="AD32" s="1113"/>
      <c r="AE32" s="1114"/>
      <c r="AF32" s="1088">
        <v>8</v>
      </c>
      <c r="AG32" s="1089"/>
      <c r="AH32" s="1089"/>
      <c r="AI32" s="1089"/>
      <c r="AJ32" s="1090"/>
      <c r="AK32" s="1049">
        <v>0</v>
      </c>
      <c r="AL32" s="1040"/>
      <c r="AM32" s="1040"/>
      <c r="AN32" s="1040"/>
      <c r="AO32" s="1040"/>
      <c r="AP32" s="1040" t="s">
        <v>510</v>
      </c>
      <c r="AQ32" s="1040"/>
      <c r="AR32" s="1040"/>
      <c r="AS32" s="1040"/>
      <c r="AT32" s="1040"/>
      <c r="AU32" s="1040" t="s">
        <v>510</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160</v>
      </c>
      <c r="R33" s="1113"/>
      <c r="S33" s="1113"/>
      <c r="T33" s="1113"/>
      <c r="U33" s="1113"/>
      <c r="V33" s="1113">
        <v>160</v>
      </c>
      <c r="W33" s="1113"/>
      <c r="X33" s="1113"/>
      <c r="Y33" s="1113"/>
      <c r="Z33" s="1113"/>
      <c r="AA33" s="1113" t="s">
        <v>510</v>
      </c>
      <c r="AB33" s="1113"/>
      <c r="AC33" s="1113"/>
      <c r="AD33" s="1113"/>
      <c r="AE33" s="1114"/>
      <c r="AF33" s="1088" t="s">
        <v>224</v>
      </c>
      <c r="AG33" s="1089"/>
      <c r="AH33" s="1089"/>
      <c r="AI33" s="1089"/>
      <c r="AJ33" s="1090"/>
      <c r="AK33" s="1049">
        <v>32</v>
      </c>
      <c r="AL33" s="1040"/>
      <c r="AM33" s="1040"/>
      <c r="AN33" s="1040"/>
      <c r="AO33" s="1040"/>
      <c r="AP33" s="1040">
        <v>827</v>
      </c>
      <c r="AQ33" s="1040"/>
      <c r="AR33" s="1040"/>
      <c r="AS33" s="1040"/>
      <c r="AT33" s="1040"/>
      <c r="AU33" s="1040">
        <v>370</v>
      </c>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43</v>
      </c>
      <c r="R34" s="1113"/>
      <c r="S34" s="1113"/>
      <c r="T34" s="1113"/>
      <c r="U34" s="1113"/>
      <c r="V34" s="1113">
        <v>28</v>
      </c>
      <c r="W34" s="1113"/>
      <c r="X34" s="1113"/>
      <c r="Y34" s="1113"/>
      <c r="Z34" s="1113"/>
      <c r="AA34" s="1113">
        <v>15</v>
      </c>
      <c r="AB34" s="1113"/>
      <c r="AC34" s="1113"/>
      <c r="AD34" s="1113"/>
      <c r="AE34" s="1114"/>
      <c r="AF34" s="1088">
        <v>15</v>
      </c>
      <c r="AG34" s="1089"/>
      <c r="AH34" s="1089"/>
      <c r="AI34" s="1089"/>
      <c r="AJ34" s="1090"/>
      <c r="AK34" s="1049">
        <v>1</v>
      </c>
      <c r="AL34" s="1040"/>
      <c r="AM34" s="1040"/>
      <c r="AN34" s="1040"/>
      <c r="AO34" s="1040"/>
      <c r="AP34" s="1040" t="s">
        <v>510</v>
      </c>
      <c r="AQ34" s="1040"/>
      <c r="AR34" s="1040"/>
      <c r="AS34" s="1040"/>
      <c r="AT34" s="1040"/>
      <c r="AU34" s="1040" t="s">
        <v>510</v>
      </c>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11214</v>
      </c>
      <c r="R35" s="1113"/>
      <c r="S35" s="1113"/>
      <c r="T35" s="1113"/>
      <c r="U35" s="1113"/>
      <c r="V35" s="1113">
        <v>10274</v>
      </c>
      <c r="W35" s="1113"/>
      <c r="X35" s="1113"/>
      <c r="Y35" s="1113"/>
      <c r="Z35" s="1113"/>
      <c r="AA35" s="1113">
        <v>939</v>
      </c>
      <c r="AB35" s="1113"/>
      <c r="AC35" s="1113"/>
      <c r="AD35" s="1113"/>
      <c r="AE35" s="1114"/>
      <c r="AF35" s="1088">
        <v>5339</v>
      </c>
      <c r="AG35" s="1089"/>
      <c r="AH35" s="1089"/>
      <c r="AI35" s="1089"/>
      <c r="AJ35" s="1090"/>
      <c r="AK35" s="1049">
        <v>125</v>
      </c>
      <c r="AL35" s="1040"/>
      <c r="AM35" s="1040"/>
      <c r="AN35" s="1040"/>
      <c r="AO35" s="1040"/>
      <c r="AP35" s="1040">
        <v>28435</v>
      </c>
      <c r="AQ35" s="1040"/>
      <c r="AR35" s="1040"/>
      <c r="AS35" s="1040"/>
      <c r="AT35" s="1040"/>
      <c r="AU35" s="1040">
        <v>171</v>
      </c>
      <c r="AV35" s="1040"/>
      <c r="AW35" s="1040"/>
      <c r="AX35" s="1040"/>
      <c r="AY35" s="1040"/>
      <c r="AZ35" s="1111" t="s">
        <v>510</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404</v>
      </c>
      <c r="C36" s="1107"/>
      <c r="D36" s="1107"/>
      <c r="E36" s="1107"/>
      <c r="F36" s="1107"/>
      <c r="G36" s="1107"/>
      <c r="H36" s="1107"/>
      <c r="I36" s="1107"/>
      <c r="J36" s="1107"/>
      <c r="K36" s="1107"/>
      <c r="L36" s="1107"/>
      <c r="M36" s="1107"/>
      <c r="N36" s="1107"/>
      <c r="O36" s="1107"/>
      <c r="P36" s="1108"/>
      <c r="Q36" s="1112">
        <v>17142</v>
      </c>
      <c r="R36" s="1113"/>
      <c r="S36" s="1113"/>
      <c r="T36" s="1113"/>
      <c r="U36" s="1113"/>
      <c r="V36" s="1113">
        <v>17725</v>
      </c>
      <c r="W36" s="1113"/>
      <c r="X36" s="1113"/>
      <c r="Y36" s="1113"/>
      <c r="Z36" s="1113"/>
      <c r="AA36" s="1113">
        <v>-583</v>
      </c>
      <c r="AB36" s="1113"/>
      <c r="AC36" s="1113"/>
      <c r="AD36" s="1113"/>
      <c r="AE36" s="1114"/>
      <c r="AF36" s="1088">
        <v>3097</v>
      </c>
      <c r="AG36" s="1089"/>
      <c r="AH36" s="1089"/>
      <c r="AI36" s="1089"/>
      <c r="AJ36" s="1090"/>
      <c r="AK36" s="1049">
        <v>1700</v>
      </c>
      <c r="AL36" s="1040"/>
      <c r="AM36" s="1040"/>
      <c r="AN36" s="1040"/>
      <c r="AO36" s="1040"/>
      <c r="AP36" s="1040">
        <v>3142</v>
      </c>
      <c r="AQ36" s="1040"/>
      <c r="AR36" s="1040"/>
      <c r="AS36" s="1040"/>
      <c r="AT36" s="1040"/>
      <c r="AU36" s="1040">
        <v>2149</v>
      </c>
      <c r="AV36" s="1040"/>
      <c r="AW36" s="1040"/>
      <c r="AX36" s="1040"/>
      <c r="AY36" s="1040"/>
      <c r="AZ36" s="1111" t="s">
        <v>510</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406</v>
      </c>
      <c r="C37" s="1107"/>
      <c r="D37" s="1107"/>
      <c r="E37" s="1107"/>
      <c r="F37" s="1107"/>
      <c r="G37" s="1107"/>
      <c r="H37" s="1107"/>
      <c r="I37" s="1107"/>
      <c r="J37" s="1107"/>
      <c r="K37" s="1107"/>
      <c r="L37" s="1107"/>
      <c r="M37" s="1107"/>
      <c r="N37" s="1107"/>
      <c r="O37" s="1107"/>
      <c r="P37" s="1108"/>
      <c r="Q37" s="1112">
        <v>12254</v>
      </c>
      <c r="R37" s="1113"/>
      <c r="S37" s="1113"/>
      <c r="T37" s="1113"/>
      <c r="U37" s="1113"/>
      <c r="V37" s="1113">
        <v>12234</v>
      </c>
      <c r="W37" s="1113"/>
      <c r="X37" s="1113"/>
      <c r="Y37" s="1113"/>
      <c r="Z37" s="1113"/>
      <c r="AA37" s="1113">
        <v>20</v>
      </c>
      <c r="AB37" s="1113"/>
      <c r="AC37" s="1113"/>
      <c r="AD37" s="1113"/>
      <c r="AE37" s="1114"/>
      <c r="AF37" s="1088" t="s">
        <v>224</v>
      </c>
      <c r="AG37" s="1089"/>
      <c r="AH37" s="1089"/>
      <c r="AI37" s="1089"/>
      <c r="AJ37" s="1090"/>
      <c r="AK37" s="1049">
        <v>3344</v>
      </c>
      <c r="AL37" s="1040"/>
      <c r="AM37" s="1040"/>
      <c r="AN37" s="1040"/>
      <c r="AO37" s="1040"/>
      <c r="AP37" s="1040">
        <v>55062</v>
      </c>
      <c r="AQ37" s="1040"/>
      <c r="AR37" s="1040"/>
      <c r="AS37" s="1040"/>
      <c r="AT37" s="1040"/>
      <c r="AU37" s="1040">
        <v>26870</v>
      </c>
      <c r="AV37" s="1040"/>
      <c r="AW37" s="1040"/>
      <c r="AX37" s="1040"/>
      <c r="AY37" s="1040"/>
      <c r="AZ37" s="1111" t="s">
        <v>510</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9407</v>
      </c>
      <c r="AG63" s="1028"/>
      <c r="AH63" s="1028"/>
      <c r="AI63" s="1028"/>
      <c r="AJ63" s="1099"/>
      <c r="AK63" s="1100"/>
      <c r="AL63" s="1032"/>
      <c r="AM63" s="1032"/>
      <c r="AN63" s="1032"/>
      <c r="AO63" s="1032"/>
      <c r="AP63" s="1028">
        <v>87466</v>
      </c>
      <c r="AQ63" s="1028"/>
      <c r="AR63" s="1028"/>
      <c r="AS63" s="1028"/>
      <c r="AT63" s="1028"/>
      <c r="AU63" s="1028">
        <v>29560</v>
      </c>
      <c r="AV63" s="1028"/>
      <c r="AW63" s="1028"/>
      <c r="AX63" s="1028"/>
      <c r="AY63" s="1028"/>
      <c r="AZ63" s="1094"/>
      <c r="BA63" s="1094"/>
      <c r="BB63" s="1094"/>
      <c r="BC63" s="1094"/>
      <c r="BD63" s="1094"/>
      <c r="BE63" s="1029"/>
      <c r="BF63" s="1029"/>
      <c r="BG63" s="1029"/>
      <c r="BH63" s="1029"/>
      <c r="BI63" s="1030"/>
      <c r="BJ63" s="1095" t="s">
        <v>224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388</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582</v>
      </c>
      <c r="C68" s="1055"/>
      <c r="D68" s="1055"/>
      <c r="E68" s="1055"/>
      <c r="F68" s="1055"/>
      <c r="G68" s="1055"/>
      <c r="H68" s="1055"/>
      <c r="I68" s="1055"/>
      <c r="J68" s="1055"/>
      <c r="K68" s="1055"/>
      <c r="L68" s="1055"/>
      <c r="M68" s="1055"/>
      <c r="N68" s="1055"/>
      <c r="O68" s="1055"/>
      <c r="P68" s="1056"/>
      <c r="Q68" s="1057">
        <v>33239</v>
      </c>
      <c r="R68" s="1051"/>
      <c r="S68" s="1051"/>
      <c r="T68" s="1051"/>
      <c r="U68" s="1051"/>
      <c r="V68" s="1051">
        <v>32841</v>
      </c>
      <c r="W68" s="1051"/>
      <c r="X68" s="1051"/>
      <c r="Y68" s="1051"/>
      <c r="Z68" s="1051"/>
      <c r="AA68" s="1051">
        <v>398</v>
      </c>
      <c r="AB68" s="1051"/>
      <c r="AC68" s="1051"/>
      <c r="AD68" s="1051"/>
      <c r="AE68" s="1051"/>
      <c r="AF68" s="1051">
        <v>3654</v>
      </c>
      <c r="AG68" s="1051"/>
      <c r="AH68" s="1051"/>
      <c r="AI68" s="1051"/>
      <c r="AJ68" s="1051"/>
      <c r="AK68" s="1051">
        <v>249</v>
      </c>
      <c r="AL68" s="1051"/>
      <c r="AM68" s="1051"/>
      <c r="AN68" s="1051"/>
      <c r="AO68" s="1051"/>
      <c r="AP68" s="1051" t="s">
        <v>510</v>
      </c>
      <c r="AQ68" s="1051"/>
      <c r="AR68" s="1051"/>
      <c r="AS68" s="1051"/>
      <c r="AT68" s="1051"/>
      <c r="AU68" s="1051" t="s">
        <v>510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578</v>
      </c>
      <c r="C69" s="1044"/>
      <c r="D69" s="1044"/>
      <c r="E69" s="1044"/>
      <c r="F69" s="1044"/>
      <c r="G69" s="1044"/>
      <c r="H69" s="1044"/>
      <c r="I69" s="1044"/>
      <c r="J69" s="1044"/>
      <c r="K69" s="1044"/>
      <c r="L69" s="1044"/>
      <c r="M69" s="1044"/>
      <c r="N69" s="1044"/>
      <c r="O69" s="1044"/>
      <c r="P69" s="1045"/>
      <c r="Q69" s="1046">
        <v>423</v>
      </c>
      <c r="R69" s="1040"/>
      <c r="S69" s="1040"/>
      <c r="T69" s="1040"/>
      <c r="U69" s="1040"/>
      <c r="V69" s="1040">
        <v>410</v>
      </c>
      <c r="W69" s="1040"/>
      <c r="X69" s="1040"/>
      <c r="Y69" s="1040"/>
      <c r="Z69" s="1040"/>
      <c r="AA69" s="1040">
        <v>12</v>
      </c>
      <c r="AB69" s="1040"/>
      <c r="AC69" s="1040"/>
      <c r="AD69" s="1040"/>
      <c r="AE69" s="1040"/>
      <c r="AF69" s="1040">
        <v>12</v>
      </c>
      <c r="AG69" s="1040"/>
      <c r="AH69" s="1040"/>
      <c r="AI69" s="1040"/>
      <c r="AJ69" s="1040"/>
      <c r="AK69" s="1040">
        <v>49</v>
      </c>
      <c r="AL69" s="1040"/>
      <c r="AM69" s="1040"/>
      <c r="AN69" s="1040"/>
      <c r="AO69" s="1040"/>
      <c r="AP69" s="1050" t="s">
        <v>510</v>
      </c>
      <c r="AQ69" s="1048"/>
      <c r="AR69" s="1048"/>
      <c r="AS69" s="1048"/>
      <c r="AT69" s="1049"/>
      <c r="AU69" s="1050" t="s">
        <v>510</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579</v>
      </c>
      <c r="C70" s="1044"/>
      <c r="D70" s="1044"/>
      <c r="E70" s="1044"/>
      <c r="F70" s="1044"/>
      <c r="G70" s="1044"/>
      <c r="H70" s="1044"/>
      <c r="I70" s="1044"/>
      <c r="J70" s="1044"/>
      <c r="K70" s="1044"/>
      <c r="L70" s="1044"/>
      <c r="M70" s="1044"/>
      <c r="N70" s="1044"/>
      <c r="O70" s="1044"/>
      <c r="P70" s="1045"/>
      <c r="Q70" s="1046">
        <v>1644</v>
      </c>
      <c r="R70" s="1040"/>
      <c r="S70" s="1040"/>
      <c r="T70" s="1040"/>
      <c r="U70" s="1040"/>
      <c r="V70" s="1040">
        <v>1624</v>
      </c>
      <c r="W70" s="1040"/>
      <c r="X70" s="1040"/>
      <c r="Y70" s="1040"/>
      <c r="Z70" s="1040"/>
      <c r="AA70" s="1040">
        <v>20</v>
      </c>
      <c r="AB70" s="1040"/>
      <c r="AC70" s="1040"/>
      <c r="AD70" s="1040"/>
      <c r="AE70" s="1040"/>
      <c r="AF70" s="1040">
        <v>20</v>
      </c>
      <c r="AG70" s="1040"/>
      <c r="AH70" s="1040"/>
      <c r="AI70" s="1040"/>
      <c r="AJ70" s="1040"/>
      <c r="AK70" s="1050" t="s">
        <v>510</v>
      </c>
      <c r="AL70" s="1048"/>
      <c r="AM70" s="1048"/>
      <c r="AN70" s="1048"/>
      <c r="AO70" s="1049"/>
      <c r="AP70" s="1050" t="s">
        <v>510</v>
      </c>
      <c r="AQ70" s="1048"/>
      <c r="AR70" s="1048"/>
      <c r="AS70" s="1048"/>
      <c r="AT70" s="1049"/>
      <c r="AU70" s="1050" t="s">
        <v>510</v>
      </c>
      <c r="AV70" s="1048"/>
      <c r="AW70" s="1048"/>
      <c r="AX70" s="1048"/>
      <c r="AY70" s="1049"/>
      <c r="AZ70" s="1041" t="s">
        <v>580</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693386</v>
      </c>
      <c r="R71" s="1040"/>
      <c r="S71" s="1040"/>
      <c r="T71" s="1040"/>
      <c r="U71" s="1040"/>
      <c r="V71" s="1040">
        <v>677426</v>
      </c>
      <c r="W71" s="1040"/>
      <c r="X71" s="1040"/>
      <c r="Y71" s="1040"/>
      <c r="Z71" s="1040"/>
      <c r="AA71" s="1040">
        <v>15960</v>
      </c>
      <c r="AB71" s="1040"/>
      <c r="AC71" s="1040"/>
      <c r="AD71" s="1040"/>
      <c r="AE71" s="1040"/>
      <c r="AF71" s="1040">
        <v>15960</v>
      </c>
      <c r="AG71" s="1040"/>
      <c r="AH71" s="1040"/>
      <c r="AI71" s="1040"/>
      <c r="AJ71" s="1040"/>
      <c r="AK71" s="1040">
        <v>7105</v>
      </c>
      <c r="AL71" s="1040"/>
      <c r="AM71" s="1040"/>
      <c r="AN71" s="1040"/>
      <c r="AO71" s="1040"/>
      <c r="AP71" s="1050" t="s">
        <v>510</v>
      </c>
      <c r="AQ71" s="1048"/>
      <c r="AR71" s="1048"/>
      <c r="AS71" s="1048"/>
      <c r="AT71" s="1049"/>
      <c r="AU71" s="1050" t="s">
        <v>510</v>
      </c>
      <c r="AV71" s="1048"/>
      <c r="AW71" s="1048"/>
      <c r="AX71" s="1048"/>
      <c r="AY71" s="1049"/>
      <c r="AZ71" s="1041" t="s">
        <v>581</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19646</v>
      </c>
      <c r="AG88" s="1028"/>
      <c r="AH88" s="1028"/>
      <c r="AI88" s="1028"/>
      <c r="AJ88" s="1028"/>
      <c r="AK88" s="1032"/>
      <c r="AL88" s="1032"/>
      <c r="AM88" s="1032"/>
      <c r="AN88" s="1032"/>
      <c r="AO88" s="1032"/>
      <c r="AP88" s="1028">
        <v>0</v>
      </c>
      <c r="AQ88" s="1028"/>
      <c r="AR88" s="1028"/>
      <c r="AS88" s="1028"/>
      <c r="AT88" s="1028"/>
      <c r="AU88" s="1028">
        <v>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25287</v>
      </c>
      <c r="CS102" s="1020"/>
      <c r="CT102" s="1020"/>
      <c r="CU102" s="1020"/>
      <c r="CV102" s="1021"/>
      <c r="CW102" s="1019">
        <v>204</v>
      </c>
      <c r="CX102" s="1020"/>
      <c r="CY102" s="1020"/>
      <c r="CZ102" s="1020"/>
      <c r="DA102" s="1021"/>
      <c r="DB102" s="1019">
        <v>10030</v>
      </c>
      <c r="DC102" s="1020"/>
      <c r="DD102" s="1020"/>
      <c r="DE102" s="1020"/>
      <c r="DF102" s="1021"/>
      <c r="DG102" s="1019">
        <v>0</v>
      </c>
      <c r="DH102" s="1020"/>
      <c r="DI102" s="1020"/>
      <c r="DJ102" s="1020"/>
      <c r="DK102" s="1021"/>
      <c r="DL102" s="1019">
        <v>5977</v>
      </c>
      <c r="DM102" s="1020"/>
      <c r="DN102" s="1020"/>
      <c r="DO102" s="1020"/>
      <c r="DP102" s="1021"/>
      <c r="DQ102" s="1019">
        <v>1171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297</v>
      </c>
      <c r="AG109" s="963"/>
      <c r="AH109" s="963"/>
      <c r="AI109" s="963"/>
      <c r="AJ109" s="964"/>
      <c r="AK109" s="965" t="s">
        <v>296</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297</v>
      </c>
      <c r="BW109" s="963"/>
      <c r="BX109" s="963"/>
      <c r="BY109" s="963"/>
      <c r="BZ109" s="964"/>
      <c r="CA109" s="965" t="s">
        <v>296</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297</v>
      </c>
      <c r="DM109" s="963"/>
      <c r="DN109" s="963"/>
      <c r="DO109" s="963"/>
      <c r="DP109" s="964"/>
      <c r="DQ109" s="965" t="s">
        <v>296</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16460432</v>
      </c>
      <c r="AB110" s="956"/>
      <c r="AC110" s="956"/>
      <c r="AD110" s="956"/>
      <c r="AE110" s="957"/>
      <c r="AF110" s="958">
        <v>15734192</v>
      </c>
      <c r="AG110" s="956"/>
      <c r="AH110" s="956"/>
      <c r="AI110" s="956"/>
      <c r="AJ110" s="957"/>
      <c r="AK110" s="958">
        <v>15579930</v>
      </c>
      <c r="AL110" s="956"/>
      <c r="AM110" s="956"/>
      <c r="AN110" s="956"/>
      <c r="AO110" s="957"/>
      <c r="AP110" s="959">
        <v>16.8</v>
      </c>
      <c r="AQ110" s="960"/>
      <c r="AR110" s="960"/>
      <c r="AS110" s="960"/>
      <c r="AT110" s="961"/>
      <c r="AU110" s="995" t="s">
        <v>66</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161517802</v>
      </c>
      <c r="BR110" s="903"/>
      <c r="BS110" s="903"/>
      <c r="BT110" s="903"/>
      <c r="BU110" s="903"/>
      <c r="BV110" s="903">
        <v>162525369</v>
      </c>
      <c r="BW110" s="903"/>
      <c r="BX110" s="903"/>
      <c r="BY110" s="903"/>
      <c r="BZ110" s="903"/>
      <c r="CA110" s="903">
        <v>168287521</v>
      </c>
      <c r="CB110" s="903"/>
      <c r="CC110" s="903"/>
      <c r="CD110" s="903"/>
      <c r="CE110" s="903"/>
      <c r="CF110" s="927">
        <v>181.2</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224</v>
      </c>
      <c r="DH110" s="903"/>
      <c r="DI110" s="903"/>
      <c r="DJ110" s="903"/>
      <c r="DK110" s="903"/>
      <c r="DL110" s="903" t="s">
        <v>384</v>
      </c>
      <c r="DM110" s="903"/>
      <c r="DN110" s="903"/>
      <c r="DO110" s="903"/>
      <c r="DP110" s="903"/>
      <c r="DQ110" s="903" t="s">
        <v>384</v>
      </c>
      <c r="DR110" s="903"/>
      <c r="DS110" s="903"/>
      <c r="DT110" s="903"/>
      <c r="DU110" s="903"/>
      <c r="DV110" s="904" t="s">
        <v>224</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384</v>
      </c>
      <c r="AB111" s="984"/>
      <c r="AC111" s="984"/>
      <c r="AD111" s="984"/>
      <c r="AE111" s="985"/>
      <c r="AF111" s="986" t="s">
        <v>384</v>
      </c>
      <c r="AG111" s="984"/>
      <c r="AH111" s="984"/>
      <c r="AI111" s="984"/>
      <c r="AJ111" s="985"/>
      <c r="AK111" s="986" t="s">
        <v>224</v>
      </c>
      <c r="AL111" s="984"/>
      <c r="AM111" s="984"/>
      <c r="AN111" s="984"/>
      <c r="AO111" s="985"/>
      <c r="AP111" s="987" t="s">
        <v>384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15086246</v>
      </c>
      <c r="BR111" s="875"/>
      <c r="BS111" s="875"/>
      <c r="BT111" s="875"/>
      <c r="BU111" s="875"/>
      <c r="BV111" s="875">
        <v>13723558</v>
      </c>
      <c r="BW111" s="875"/>
      <c r="BX111" s="875"/>
      <c r="BY111" s="875"/>
      <c r="BZ111" s="875"/>
      <c r="CA111" s="875">
        <v>11283763</v>
      </c>
      <c r="CB111" s="875"/>
      <c r="CC111" s="875"/>
      <c r="CD111" s="875"/>
      <c r="CE111" s="875"/>
      <c r="CF111" s="936">
        <v>12.2</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224</v>
      </c>
      <c r="DH111" s="875"/>
      <c r="DI111" s="875"/>
      <c r="DJ111" s="875"/>
      <c r="DK111" s="875"/>
      <c r="DL111" s="875" t="s">
        <v>224</v>
      </c>
      <c r="DM111" s="875"/>
      <c r="DN111" s="875"/>
      <c r="DO111" s="875"/>
      <c r="DP111" s="875"/>
      <c r="DQ111" s="875" t="s">
        <v>384</v>
      </c>
      <c r="DR111" s="875"/>
      <c r="DS111" s="875"/>
      <c r="DT111" s="875"/>
      <c r="DU111" s="875"/>
      <c r="DV111" s="852" t="s">
        <v>384</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224</v>
      </c>
      <c r="AB112" s="838"/>
      <c r="AC112" s="838"/>
      <c r="AD112" s="838"/>
      <c r="AE112" s="839"/>
      <c r="AF112" s="840" t="s">
        <v>384</v>
      </c>
      <c r="AG112" s="838"/>
      <c r="AH112" s="838"/>
      <c r="AI112" s="838"/>
      <c r="AJ112" s="839"/>
      <c r="AK112" s="840" t="s">
        <v>224</v>
      </c>
      <c r="AL112" s="838"/>
      <c r="AM112" s="838"/>
      <c r="AN112" s="838"/>
      <c r="AO112" s="839"/>
      <c r="AP112" s="885" t="s">
        <v>439</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35717229</v>
      </c>
      <c r="BR112" s="875"/>
      <c r="BS112" s="875"/>
      <c r="BT112" s="875"/>
      <c r="BU112" s="875"/>
      <c r="BV112" s="875">
        <v>32338553</v>
      </c>
      <c r="BW112" s="875"/>
      <c r="BX112" s="875"/>
      <c r="BY112" s="875"/>
      <c r="BZ112" s="875"/>
      <c r="CA112" s="875">
        <v>29559435</v>
      </c>
      <c r="CB112" s="875"/>
      <c r="CC112" s="875"/>
      <c r="CD112" s="875"/>
      <c r="CE112" s="875"/>
      <c r="CF112" s="936">
        <v>31.8</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224</v>
      </c>
      <c r="DH112" s="875"/>
      <c r="DI112" s="875"/>
      <c r="DJ112" s="875"/>
      <c r="DK112" s="875"/>
      <c r="DL112" s="875" t="s">
        <v>224</v>
      </c>
      <c r="DM112" s="875"/>
      <c r="DN112" s="875"/>
      <c r="DO112" s="875"/>
      <c r="DP112" s="875"/>
      <c r="DQ112" s="875" t="s">
        <v>439</v>
      </c>
      <c r="DR112" s="875"/>
      <c r="DS112" s="875"/>
      <c r="DT112" s="875"/>
      <c r="DU112" s="875"/>
      <c r="DV112" s="852" t="s">
        <v>224</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3061987</v>
      </c>
      <c r="AB113" s="984"/>
      <c r="AC113" s="984"/>
      <c r="AD113" s="984"/>
      <c r="AE113" s="985"/>
      <c r="AF113" s="986">
        <v>2645634</v>
      </c>
      <c r="AG113" s="984"/>
      <c r="AH113" s="984"/>
      <c r="AI113" s="984"/>
      <c r="AJ113" s="985"/>
      <c r="AK113" s="986">
        <v>2537501</v>
      </c>
      <c r="AL113" s="984"/>
      <c r="AM113" s="984"/>
      <c r="AN113" s="984"/>
      <c r="AO113" s="985"/>
      <c r="AP113" s="987">
        <v>2.7</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t="s">
        <v>224</v>
      </c>
      <c r="BR113" s="875"/>
      <c r="BS113" s="875"/>
      <c r="BT113" s="875"/>
      <c r="BU113" s="875"/>
      <c r="BV113" s="875" t="s">
        <v>224</v>
      </c>
      <c r="BW113" s="875"/>
      <c r="BX113" s="875"/>
      <c r="BY113" s="875"/>
      <c r="BZ113" s="875"/>
      <c r="CA113" s="875" t="s">
        <v>224</v>
      </c>
      <c r="CB113" s="875"/>
      <c r="CC113" s="875"/>
      <c r="CD113" s="875"/>
      <c r="CE113" s="875"/>
      <c r="CF113" s="936" t="s">
        <v>224</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224</v>
      </c>
      <c r="DH113" s="838"/>
      <c r="DI113" s="838"/>
      <c r="DJ113" s="838"/>
      <c r="DK113" s="839"/>
      <c r="DL113" s="840" t="s">
        <v>445</v>
      </c>
      <c r="DM113" s="838"/>
      <c r="DN113" s="838"/>
      <c r="DO113" s="838"/>
      <c r="DP113" s="839"/>
      <c r="DQ113" s="840" t="s">
        <v>224</v>
      </c>
      <c r="DR113" s="838"/>
      <c r="DS113" s="838"/>
      <c r="DT113" s="838"/>
      <c r="DU113" s="839"/>
      <c r="DV113" s="885" t="s">
        <v>445</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224</v>
      </c>
      <c r="AB114" s="838"/>
      <c r="AC114" s="838"/>
      <c r="AD114" s="838"/>
      <c r="AE114" s="839"/>
      <c r="AF114" s="840" t="s">
        <v>384</v>
      </c>
      <c r="AG114" s="838"/>
      <c r="AH114" s="838"/>
      <c r="AI114" s="838"/>
      <c r="AJ114" s="839"/>
      <c r="AK114" s="840" t="s">
        <v>224</v>
      </c>
      <c r="AL114" s="838"/>
      <c r="AM114" s="838"/>
      <c r="AN114" s="838"/>
      <c r="AO114" s="839"/>
      <c r="AP114" s="885" t="s">
        <v>439</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22481971</v>
      </c>
      <c r="BR114" s="875"/>
      <c r="BS114" s="875"/>
      <c r="BT114" s="875"/>
      <c r="BU114" s="875"/>
      <c r="BV114" s="875">
        <v>23339704</v>
      </c>
      <c r="BW114" s="875"/>
      <c r="BX114" s="875"/>
      <c r="BY114" s="875"/>
      <c r="BZ114" s="875"/>
      <c r="CA114" s="875">
        <v>23066707</v>
      </c>
      <c r="CB114" s="875"/>
      <c r="CC114" s="875"/>
      <c r="CD114" s="875"/>
      <c r="CE114" s="875"/>
      <c r="CF114" s="936">
        <v>24.8</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224</v>
      </c>
      <c r="DH114" s="838"/>
      <c r="DI114" s="838"/>
      <c r="DJ114" s="838"/>
      <c r="DK114" s="839"/>
      <c r="DL114" s="840" t="s">
        <v>384</v>
      </c>
      <c r="DM114" s="838"/>
      <c r="DN114" s="838"/>
      <c r="DO114" s="838"/>
      <c r="DP114" s="839"/>
      <c r="DQ114" s="840" t="s">
        <v>224</v>
      </c>
      <c r="DR114" s="838"/>
      <c r="DS114" s="838"/>
      <c r="DT114" s="838"/>
      <c r="DU114" s="839"/>
      <c r="DV114" s="885" t="s">
        <v>384</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111748</v>
      </c>
      <c r="AB115" s="984"/>
      <c r="AC115" s="984"/>
      <c r="AD115" s="984"/>
      <c r="AE115" s="985"/>
      <c r="AF115" s="986">
        <v>1152313</v>
      </c>
      <c r="AG115" s="984"/>
      <c r="AH115" s="984"/>
      <c r="AI115" s="984"/>
      <c r="AJ115" s="985"/>
      <c r="AK115" s="986">
        <v>2432596</v>
      </c>
      <c r="AL115" s="984"/>
      <c r="AM115" s="984"/>
      <c r="AN115" s="984"/>
      <c r="AO115" s="985"/>
      <c r="AP115" s="987">
        <v>2.6</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1091728</v>
      </c>
      <c r="BR115" s="875"/>
      <c r="BS115" s="875"/>
      <c r="BT115" s="875"/>
      <c r="BU115" s="875"/>
      <c r="BV115" s="875">
        <v>1202594</v>
      </c>
      <c r="BW115" s="875"/>
      <c r="BX115" s="875"/>
      <c r="BY115" s="875"/>
      <c r="BZ115" s="875"/>
      <c r="CA115" s="875">
        <v>1171620</v>
      </c>
      <c r="CB115" s="875"/>
      <c r="CC115" s="875"/>
      <c r="CD115" s="875"/>
      <c r="CE115" s="875"/>
      <c r="CF115" s="936">
        <v>1.3</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15084224</v>
      </c>
      <c r="DH115" s="838"/>
      <c r="DI115" s="838"/>
      <c r="DJ115" s="838"/>
      <c r="DK115" s="839"/>
      <c r="DL115" s="840">
        <v>13723140</v>
      </c>
      <c r="DM115" s="838"/>
      <c r="DN115" s="838"/>
      <c r="DO115" s="838"/>
      <c r="DP115" s="839"/>
      <c r="DQ115" s="840">
        <v>11283539</v>
      </c>
      <c r="DR115" s="838"/>
      <c r="DS115" s="838"/>
      <c r="DT115" s="838"/>
      <c r="DU115" s="839"/>
      <c r="DV115" s="885">
        <v>12.2</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8203</v>
      </c>
      <c r="AB116" s="838"/>
      <c r="AC116" s="838"/>
      <c r="AD116" s="838"/>
      <c r="AE116" s="839"/>
      <c r="AF116" s="840" t="s">
        <v>384</v>
      </c>
      <c r="AG116" s="838"/>
      <c r="AH116" s="838"/>
      <c r="AI116" s="838"/>
      <c r="AJ116" s="839"/>
      <c r="AK116" s="840" t="s">
        <v>224</v>
      </c>
      <c r="AL116" s="838"/>
      <c r="AM116" s="838"/>
      <c r="AN116" s="838"/>
      <c r="AO116" s="839"/>
      <c r="AP116" s="885" t="s">
        <v>439</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384</v>
      </c>
      <c r="BR116" s="875"/>
      <c r="BS116" s="875"/>
      <c r="BT116" s="875"/>
      <c r="BU116" s="875"/>
      <c r="BV116" s="875" t="s">
        <v>384</v>
      </c>
      <c r="BW116" s="875"/>
      <c r="BX116" s="875"/>
      <c r="BY116" s="875"/>
      <c r="BZ116" s="875"/>
      <c r="CA116" s="875" t="s">
        <v>224</v>
      </c>
      <c r="CB116" s="875"/>
      <c r="CC116" s="875"/>
      <c r="CD116" s="875"/>
      <c r="CE116" s="875"/>
      <c r="CF116" s="936" t="s">
        <v>224</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2022</v>
      </c>
      <c r="DH116" s="838"/>
      <c r="DI116" s="838"/>
      <c r="DJ116" s="838"/>
      <c r="DK116" s="839"/>
      <c r="DL116" s="840">
        <v>418</v>
      </c>
      <c r="DM116" s="838"/>
      <c r="DN116" s="838"/>
      <c r="DO116" s="838"/>
      <c r="DP116" s="839"/>
      <c r="DQ116" s="840">
        <v>224</v>
      </c>
      <c r="DR116" s="838"/>
      <c r="DS116" s="838"/>
      <c r="DT116" s="838"/>
      <c r="DU116" s="839"/>
      <c r="DV116" s="885">
        <v>0</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19642370</v>
      </c>
      <c r="AB117" s="970"/>
      <c r="AC117" s="970"/>
      <c r="AD117" s="970"/>
      <c r="AE117" s="971"/>
      <c r="AF117" s="972">
        <v>19532139</v>
      </c>
      <c r="AG117" s="970"/>
      <c r="AH117" s="970"/>
      <c r="AI117" s="970"/>
      <c r="AJ117" s="971"/>
      <c r="AK117" s="972">
        <v>20550027</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224</v>
      </c>
      <c r="BR117" s="875"/>
      <c r="BS117" s="875"/>
      <c r="BT117" s="875"/>
      <c r="BU117" s="875"/>
      <c r="BV117" s="875" t="s">
        <v>445</v>
      </c>
      <c r="BW117" s="875"/>
      <c r="BX117" s="875"/>
      <c r="BY117" s="875"/>
      <c r="BZ117" s="875"/>
      <c r="CA117" s="875" t="s">
        <v>445</v>
      </c>
      <c r="CB117" s="875"/>
      <c r="CC117" s="875"/>
      <c r="CD117" s="875"/>
      <c r="CE117" s="875"/>
      <c r="CF117" s="936" t="s">
        <v>224</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224</v>
      </c>
      <c r="DH117" s="838"/>
      <c r="DI117" s="838"/>
      <c r="DJ117" s="838"/>
      <c r="DK117" s="839"/>
      <c r="DL117" s="840" t="s">
        <v>224</v>
      </c>
      <c r="DM117" s="838"/>
      <c r="DN117" s="838"/>
      <c r="DO117" s="838"/>
      <c r="DP117" s="839"/>
      <c r="DQ117" s="840" t="s">
        <v>224</v>
      </c>
      <c r="DR117" s="838"/>
      <c r="DS117" s="838"/>
      <c r="DT117" s="838"/>
      <c r="DU117" s="839"/>
      <c r="DV117" s="885" t="s">
        <v>224</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297</v>
      </c>
      <c r="AG118" s="963"/>
      <c r="AH118" s="963"/>
      <c r="AI118" s="963"/>
      <c r="AJ118" s="964"/>
      <c r="AK118" s="965" t="s">
        <v>296</v>
      </c>
      <c r="AL118" s="963"/>
      <c r="AM118" s="963"/>
      <c r="AN118" s="963"/>
      <c r="AO118" s="964"/>
      <c r="AP118" s="966" t="s">
        <v>428</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224</v>
      </c>
      <c r="BR118" s="906"/>
      <c r="BS118" s="906"/>
      <c r="BT118" s="906"/>
      <c r="BU118" s="906"/>
      <c r="BV118" s="906" t="s">
        <v>224</v>
      </c>
      <c r="BW118" s="906"/>
      <c r="BX118" s="906"/>
      <c r="BY118" s="906"/>
      <c r="BZ118" s="906"/>
      <c r="CA118" s="906" t="s">
        <v>384</v>
      </c>
      <c r="CB118" s="906"/>
      <c r="CC118" s="906"/>
      <c r="CD118" s="906"/>
      <c r="CE118" s="906"/>
      <c r="CF118" s="936" t="s">
        <v>224</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224</v>
      </c>
      <c r="DH118" s="838"/>
      <c r="DI118" s="838"/>
      <c r="DJ118" s="838"/>
      <c r="DK118" s="839"/>
      <c r="DL118" s="840" t="s">
        <v>224</v>
      </c>
      <c r="DM118" s="838"/>
      <c r="DN118" s="838"/>
      <c r="DO118" s="838"/>
      <c r="DP118" s="839"/>
      <c r="DQ118" s="840" t="s">
        <v>224</v>
      </c>
      <c r="DR118" s="838"/>
      <c r="DS118" s="838"/>
      <c r="DT118" s="838"/>
      <c r="DU118" s="839"/>
      <c r="DV118" s="885" t="s">
        <v>384</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224</v>
      </c>
      <c r="AB119" s="956"/>
      <c r="AC119" s="956"/>
      <c r="AD119" s="956"/>
      <c r="AE119" s="957"/>
      <c r="AF119" s="958" t="s">
        <v>224</v>
      </c>
      <c r="AG119" s="956"/>
      <c r="AH119" s="956"/>
      <c r="AI119" s="956"/>
      <c r="AJ119" s="957"/>
      <c r="AK119" s="958" t="s">
        <v>224</v>
      </c>
      <c r="AL119" s="956"/>
      <c r="AM119" s="956"/>
      <c r="AN119" s="956"/>
      <c r="AO119" s="957"/>
      <c r="AP119" s="959" t="s">
        <v>224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460</v>
      </c>
      <c r="BP119" s="939"/>
      <c r="BQ119" s="943">
        <v>235894976</v>
      </c>
      <c r="BR119" s="906"/>
      <c r="BS119" s="906"/>
      <c r="BT119" s="906"/>
      <c r="BU119" s="906"/>
      <c r="BV119" s="906">
        <v>233129778</v>
      </c>
      <c r="BW119" s="906"/>
      <c r="BX119" s="906"/>
      <c r="BY119" s="906"/>
      <c r="BZ119" s="906"/>
      <c r="CA119" s="906">
        <v>233369046</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224</v>
      </c>
      <c r="DH119" s="821"/>
      <c r="DI119" s="821"/>
      <c r="DJ119" s="821"/>
      <c r="DK119" s="822"/>
      <c r="DL119" s="823" t="s">
        <v>224</v>
      </c>
      <c r="DM119" s="821"/>
      <c r="DN119" s="821"/>
      <c r="DO119" s="821"/>
      <c r="DP119" s="822"/>
      <c r="DQ119" s="823" t="s">
        <v>224</v>
      </c>
      <c r="DR119" s="821"/>
      <c r="DS119" s="821"/>
      <c r="DT119" s="821"/>
      <c r="DU119" s="822"/>
      <c r="DV119" s="909" t="s">
        <v>224</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224</v>
      </c>
      <c r="AB120" s="838"/>
      <c r="AC120" s="838"/>
      <c r="AD120" s="838"/>
      <c r="AE120" s="839"/>
      <c r="AF120" s="840" t="s">
        <v>384</v>
      </c>
      <c r="AG120" s="838"/>
      <c r="AH120" s="838"/>
      <c r="AI120" s="838"/>
      <c r="AJ120" s="839"/>
      <c r="AK120" s="840" t="s">
        <v>224</v>
      </c>
      <c r="AL120" s="838"/>
      <c r="AM120" s="838"/>
      <c r="AN120" s="838"/>
      <c r="AO120" s="839"/>
      <c r="AP120" s="885" t="s">
        <v>224</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53278761</v>
      </c>
      <c r="BR120" s="903"/>
      <c r="BS120" s="903"/>
      <c r="BT120" s="903"/>
      <c r="BU120" s="903"/>
      <c r="BV120" s="903">
        <v>51933121</v>
      </c>
      <c r="BW120" s="903"/>
      <c r="BX120" s="903"/>
      <c r="BY120" s="903"/>
      <c r="BZ120" s="903"/>
      <c r="CA120" s="903">
        <v>50713443</v>
      </c>
      <c r="CB120" s="903"/>
      <c r="CC120" s="903"/>
      <c r="CD120" s="903"/>
      <c r="CE120" s="903"/>
      <c r="CF120" s="927">
        <v>54.6</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32239628</v>
      </c>
      <c r="DH120" s="903"/>
      <c r="DI120" s="903"/>
      <c r="DJ120" s="903"/>
      <c r="DK120" s="903"/>
      <c r="DL120" s="903">
        <v>29275481</v>
      </c>
      <c r="DM120" s="903"/>
      <c r="DN120" s="903"/>
      <c r="DO120" s="903"/>
      <c r="DP120" s="903"/>
      <c r="DQ120" s="903">
        <v>26870189</v>
      </c>
      <c r="DR120" s="903"/>
      <c r="DS120" s="903"/>
      <c r="DT120" s="903"/>
      <c r="DU120" s="903"/>
      <c r="DV120" s="904">
        <v>28.9</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224</v>
      </c>
      <c r="AB121" s="838"/>
      <c r="AC121" s="838"/>
      <c r="AD121" s="838"/>
      <c r="AE121" s="839"/>
      <c r="AF121" s="840" t="s">
        <v>224</v>
      </c>
      <c r="AG121" s="838"/>
      <c r="AH121" s="838"/>
      <c r="AI121" s="838"/>
      <c r="AJ121" s="839"/>
      <c r="AK121" s="840" t="s">
        <v>224</v>
      </c>
      <c r="AL121" s="838"/>
      <c r="AM121" s="838"/>
      <c r="AN121" s="838"/>
      <c r="AO121" s="839"/>
      <c r="AP121" s="885" t="s">
        <v>445</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57344586</v>
      </c>
      <c r="BR121" s="875"/>
      <c r="BS121" s="875"/>
      <c r="BT121" s="875"/>
      <c r="BU121" s="875"/>
      <c r="BV121" s="875">
        <v>60862858</v>
      </c>
      <c r="BW121" s="875"/>
      <c r="BX121" s="875"/>
      <c r="BY121" s="875"/>
      <c r="BZ121" s="875"/>
      <c r="CA121" s="875">
        <v>60425942</v>
      </c>
      <c r="CB121" s="875"/>
      <c r="CC121" s="875"/>
      <c r="CD121" s="875"/>
      <c r="CE121" s="875"/>
      <c r="CF121" s="936">
        <v>65.099999999999994</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2862525</v>
      </c>
      <c r="DH121" s="875"/>
      <c r="DI121" s="875"/>
      <c r="DJ121" s="875"/>
      <c r="DK121" s="875"/>
      <c r="DL121" s="875">
        <v>2509554</v>
      </c>
      <c r="DM121" s="875"/>
      <c r="DN121" s="875"/>
      <c r="DO121" s="875"/>
      <c r="DP121" s="875"/>
      <c r="DQ121" s="875">
        <v>2149006</v>
      </c>
      <c r="DR121" s="875"/>
      <c r="DS121" s="875"/>
      <c r="DT121" s="875"/>
      <c r="DU121" s="875"/>
      <c r="DV121" s="852">
        <v>2.2999999999999998</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224</v>
      </c>
      <c r="AB122" s="838"/>
      <c r="AC122" s="838"/>
      <c r="AD122" s="838"/>
      <c r="AE122" s="839"/>
      <c r="AF122" s="840" t="s">
        <v>445</v>
      </c>
      <c r="AG122" s="838"/>
      <c r="AH122" s="838"/>
      <c r="AI122" s="838"/>
      <c r="AJ122" s="839"/>
      <c r="AK122" s="840" t="s">
        <v>445</v>
      </c>
      <c r="AL122" s="838"/>
      <c r="AM122" s="838"/>
      <c r="AN122" s="838"/>
      <c r="AO122" s="839"/>
      <c r="AP122" s="885" t="s">
        <v>384</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114501876</v>
      </c>
      <c r="BR122" s="906"/>
      <c r="BS122" s="906"/>
      <c r="BT122" s="906"/>
      <c r="BU122" s="906"/>
      <c r="BV122" s="906">
        <v>114964161</v>
      </c>
      <c r="BW122" s="906"/>
      <c r="BX122" s="906"/>
      <c r="BY122" s="906"/>
      <c r="BZ122" s="906"/>
      <c r="CA122" s="906">
        <v>116247922</v>
      </c>
      <c r="CB122" s="906"/>
      <c r="CC122" s="906"/>
      <c r="CD122" s="906"/>
      <c r="CE122" s="906"/>
      <c r="CF122" s="907">
        <v>125.2</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453383</v>
      </c>
      <c r="DH122" s="875"/>
      <c r="DI122" s="875"/>
      <c r="DJ122" s="875"/>
      <c r="DK122" s="875"/>
      <c r="DL122" s="875">
        <v>415001</v>
      </c>
      <c r="DM122" s="875"/>
      <c r="DN122" s="875"/>
      <c r="DO122" s="875"/>
      <c r="DP122" s="875"/>
      <c r="DQ122" s="875">
        <v>369629</v>
      </c>
      <c r="DR122" s="875"/>
      <c r="DS122" s="875"/>
      <c r="DT122" s="875"/>
      <c r="DU122" s="875"/>
      <c r="DV122" s="852">
        <v>0.4</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343</v>
      </c>
      <c r="AB123" s="838"/>
      <c r="AC123" s="838"/>
      <c r="AD123" s="838"/>
      <c r="AE123" s="839"/>
      <c r="AF123" s="840">
        <v>273</v>
      </c>
      <c r="AG123" s="838"/>
      <c r="AH123" s="838"/>
      <c r="AI123" s="838"/>
      <c r="AJ123" s="839"/>
      <c r="AK123" s="840">
        <v>202</v>
      </c>
      <c r="AL123" s="838"/>
      <c r="AM123" s="838"/>
      <c r="AN123" s="838"/>
      <c r="AO123" s="839"/>
      <c r="AP123" s="885">
        <v>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471</v>
      </c>
      <c r="BP123" s="939"/>
      <c r="BQ123" s="893">
        <v>225125223</v>
      </c>
      <c r="BR123" s="894"/>
      <c r="BS123" s="894"/>
      <c r="BT123" s="894"/>
      <c r="BU123" s="894"/>
      <c r="BV123" s="894">
        <v>227760140</v>
      </c>
      <c r="BW123" s="894"/>
      <c r="BX123" s="894"/>
      <c r="BY123" s="894"/>
      <c r="BZ123" s="894"/>
      <c r="CA123" s="894">
        <v>227387307</v>
      </c>
      <c r="CB123" s="894"/>
      <c r="CC123" s="894"/>
      <c r="CD123" s="894"/>
      <c r="CE123" s="894"/>
      <c r="CF123" s="804"/>
      <c r="CG123" s="805"/>
      <c r="CH123" s="805"/>
      <c r="CI123" s="805"/>
      <c r="CJ123" s="895"/>
      <c r="CK123" s="930"/>
      <c r="CL123" s="916"/>
      <c r="CM123" s="916"/>
      <c r="CN123" s="916"/>
      <c r="CO123" s="917"/>
      <c r="CP123" s="896" t="s">
        <v>402</v>
      </c>
      <c r="CQ123" s="897"/>
      <c r="CR123" s="897"/>
      <c r="CS123" s="897"/>
      <c r="CT123" s="897"/>
      <c r="CU123" s="897"/>
      <c r="CV123" s="897"/>
      <c r="CW123" s="897"/>
      <c r="CX123" s="897"/>
      <c r="CY123" s="897"/>
      <c r="CZ123" s="897"/>
      <c r="DA123" s="897"/>
      <c r="DB123" s="897"/>
      <c r="DC123" s="897"/>
      <c r="DD123" s="897"/>
      <c r="DE123" s="897"/>
      <c r="DF123" s="898"/>
      <c r="DG123" s="837">
        <v>161693</v>
      </c>
      <c r="DH123" s="838"/>
      <c r="DI123" s="838"/>
      <c r="DJ123" s="838"/>
      <c r="DK123" s="839"/>
      <c r="DL123" s="840">
        <v>138517</v>
      </c>
      <c r="DM123" s="838"/>
      <c r="DN123" s="838"/>
      <c r="DO123" s="838"/>
      <c r="DP123" s="839"/>
      <c r="DQ123" s="840">
        <v>170611</v>
      </c>
      <c r="DR123" s="838"/>
      <c r="DS123" s="838"/>
      <c r="DT123" s="838"/>
      <c r="DU123" s="839"/>
      <c r="DV123" s="885">
        <v>0.2</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384</v>
      </c>
      <c r="AB124" s="838"/>
      <c r="AC124" s="838"/>
      <c r="AD124" s="838"/>
      <c r="AE124" s="839"/>
      <c r="AF124" s="840" t="s">
        <v>224</v>
      </c>
      <c r="AG124" s="838"/>
      <c r="AH124" s="838"/>
      <c r="AI124" s="838"/>
      <c r="AJ124" s="839"/>
      <c r="AK124" s="840" t="s">
        <v>224</v>
      </c>
      <c r="AL124" s="838"/>
      <c r="AM124" s="838"/>
      <c r="AN124" s="838"/>
      <c r="AO124" s="839"/>
      <c r="AP124" s="885" t="s">
        <v>384</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11.8</v>
      </c>
      <c r="BR124" s="892"/>
      <c r="BS124" s="892"/>
      <c r="BT124" s="892"/>
      <c r="BU124" s="892"/>
      <c r="BV124" s="892">
        <v>5.8</v>
      </c>
      <c r="BW124" s="892"/>
      <c r="BX124" s="892"/>
      <c r="BY124" s="892"/>
      <c r="BZ124" s="892"/>
      <c r="CA124" s="892">
        <v>6.4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224</v>
      </c>
      <c r="DH124" s="821"/>
      <c r="DI124" s="821"/>
      <c r="DJ124" s="821"/>
      <c r="DK124" s="822"/>
      <c r="DL124" s="823" t="s">
        <v>384</v>
      </c>
      <c r="DM124" s="821"/>
      <c r="DN124" s="821"/>
      <c r="DO124" s="821"/>
      <c r="DP124" s="822"/>
      <c r="DQ124" s="823" t="s">
        <v>384</v>
      </c>
      <c r="DR124" s="821"/>
      <c r="DS124" s="821"/>
      <c r="DT124" s="821"/>
      <c r="DU124" s="822"/>
      <c r="DV124" s="909" t="s">
        <v>224</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224</v>
      </c>
      <c r="AB125" s="838"/>
      <c r="AC125" s="838"/>
      <c r="AD125" s="838"/>
      <c r="AE125" s="839"/>
      <c r="AF125" s="840" t="s">
        <v>224</v>
      </c>
      <c r="AG125" s="838"/>
      <c r="AH125" s="838"/>
      <c r="AI125" s="838"/>
      <c r="AJ125" s="839"/>
      <c r="AK125" s="840" t="s">
        <v>224</v>
      </c>
      <c r="AL125" s="838"/>
      <c r="AM125" s="838"/>
      <c r="AN125" s="838"/>
      <c r="AO125" s="839"/>
      <c r="AP125" s="885" t="s">
        <v>224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224</v>
      </c>
      <c r="DH125" s="903"/>
      <c r="DI125" s="903"/>
      <c r="DJ125" s="903"/>
      <c r="DK125" s="903"/>
      <c r="DL125" s="903" t="s">
        <v>224</v>
      </c>
      <c r="DM125" s="903"/>
      <c r="DN125" s="903"/>
      <c r="DO125" s="903"/>
      <c r="DP125" s="903"/>
      <c r="DQ125" s="903" t="s">
        <v>224</v>
      </c>
      <c r="DR125" s="903"/>
      <c r="DS125" s="903"/>
      <c r="DT125" s="903"/>
      <c r="DU125" s="903"/>
      <c r="DV125" s="904" t="s">
        <v>224</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224</v>
      </c>
      <c r="AB126" s="838"/>
      <c r="AC126" s="838"/>
      <c r="AD126" s="838"/>
      <c r="AE126" s="839"/>
      <c r="AF126" s="840">
        <v>1058189</v>
      </c>
      <c r="AG126" s="838"/>
      <c r="AH126" s="838"/>
      <c r="AI126" s="838"/>
      <c r="AJ126" s="839"/>
      <c r="AK126" s="840">
        <v>2355090</v>
      </c>
      <c r="AL126" s="838"/>
      <c r="AM126" s="838"/>
      <c r="AN126" s="838"/>
      <c r="AO126" s="839"/>
      <c r="AP126" s="885">
        <v>2.5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v>1040872</v>
      </c>
      <c r="DH126" s="875"/>
      <c r="DI126" s="875"/>
      <c r="DJ126" s="875"/>
      <c r="DK126" s="875"/>
      <c r="DL126" s="875">
        <v>1161568</v>
      </c>
      <c r="DM126" s="875"/>
      <c r="DN126" s="875"/>
      <c r="DO126" s="875"/>
      <c r="DP126" s="875"/>
      <c r="DQ126" s="875">
        <v>1141268</v>
      </c>
      <c r="DR126" s="875"/>
      <c r="DS126" s="875"/>
      <c r="DT126" s="875"/>
      <c r="DU126" s="875"/>
      <c r="DV126" s="852">
        <v>1.2</v>
      </c>
      <c r="DW126" s="852"/>
      <c r="DX126" s="852"/>
      <c r="DY126" s="852"/>
      <c r="DZ126" s="853"/>
    </row>
    <row r="127" spans="1:130" s="226" customFormat="1" ht="26.25" customHeight="1">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111405</v>
      </c>
      <c r="AB127" s="838"/>
      <c r="AC127" s="838"/>
      <c r="AD127" s="838"/>
      <c r="AE127" s="839"/>
      <c r="AF127" s="840">
        <v>93851</v>
      </c>
      <c r="AG127" s="838"/>
      <c r="AH127" s="838"/>
      <c r="AI127" s="838"/>
      <c r="AJ127" s="839"/>
      <c r="AK127" s="840">
        <v>77304</v>
      </c>
      <c r="AL127" s="838"/>
      <c r="AM127" s="838"/>
      <c r="AN127" s="838"/>
      <c r="AO127" s="839"/>
      <c r="AP127" s="885">
        <v>0.1</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445</v>
      </c>
      <c r="DH127" s="875"/>
      <c r="DI127" s="875"/>
      <c r="DJ127" s="875"/>
      <c r="DK127" s="875"/>
      <c r="DL127" s="875" t="s">
        <v>224</v>
      </c>
      <c r="DM127" s="875"/>
      <c r="DN127" s="875"/>
      <c r="DO127" s="875"/>
      <c r="DP127" s="875"/>
      <c r="DQ127" s="875" t="s">
        <v>224</v>
      </c>
      <c r="DR127" s="875"/>
      <c r="DS127" s="875"/>
      <c r="DT127" s="875"/>
      <c r="DU127" s="875"/>
      <c r="DV127" s="852" t="s">
        <v>224</v>
      </c>
      <c r="DW127" s="852"/>
      <c r="DX127" s="852"/>
      <c r="DY127" s="852"/>
      <c r="DZ127" s="853"/>
    </row>
    <row r="128" spans="1:130" s="226" customFormat="1" ht="26.25" customHeight="1" thickBot="1">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5395180</v>
      </c>
      <c r="AB128" s="859"/>
      <c r="AC128" s="859"/>
      <c r="AD128" s="859"/>
      <c r="AE128" s="860"/>
      <c r="AF128" s="861">
        <v>5305208</v>
      </c>
      <c r="AG128" s="859"/>
      <c r="AH128" s="859"/>
      <c r="AI128" s="859"/>
      <c r="AJ128" s="860"/>
      <c r="AK128" s="861">
        <v>4532844</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445</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50856</v>
      </c>
      <c r="DH128" s="849"/>
      <c r="DI128" s="849"/>
      <c r="DJ128" s="849"/>
      <c r="DK128" s="849"/>
      <c r="DL128" s="849">
        <v>41026</v>
      </c>
      <c r="DM128" s="849"/>
      <c r="DN128" s="849"/>
      <c r="DO128" s="849"/>
      <c r="DP128" s="849"/>
      <c r="DQ128" s="849">
        <v>30352</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100799550</v>
      </c>
      <c r="AB129" s="838"/>
      <c r="AC129" s="838"/>
      <c r="AD129" s="838"/>
      <c r="AE129" s="839"/>
      <c r="AF129" s="840">
        <v>101599980</v>
      </c>
      <c r="AG129" s="838"/>
      <c r="AH129" s="838"/>
      <c r="AI129" s="838"/>
      <c r="AJ129" s="839"/>
      <c r="AK129" s="840">
        <v>103053415</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224</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10021516</v>
      </c>
      <c r="AB130" s="838"/>
      <c r="AC130" s="838"/>
      <c r="AD130" s="838"/>
      <c r="AE130" s="839"/>
      <c r="AF130" s="840">
        <v>10099061</v>
      </c>
      <c r="AG130" s="838"/>
      <c r="AH130" s="838"/>
      <c r="AI130" s="838"/>
      <c r="AJ130" s="839"/>
      <c r="AK130" s="840">
        <v>10204560</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5.0999999999999996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90778034</v>
      </c>
      <c r="AB131" s="821"/>
      <c r="AC131" s="821"/>
      <c r="AD131" s="821"/>
      <c r="AE131" s="822"/>
      <c r="AF131" s="823">
        <v>91500919</v>
      </c>
      <c r="AG131" s="821"/>
      <c r="AH131" s="821"/>
      <c r="AI131" s="821"/>
      <c r="AJ131" s="822"/>
      <c r="AK131" s="823">
        <v>92848855</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6.4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4.6549521</v>
      </c>
      <c r="AB132" s="801"/>
      <c r="AC132" s="801"/>
      <c r="AD132" s="801"/>
      <c r="AE132" s="802"/>
      <c r="AF132" s="803">
        <v>4.5112880229999996</v>
      </c>
      <c r="AG132" s="801"/>
      <c r="AH132" s="801"/>
      <c r="AI132" s="801"/>
      <c r="AJ132" s="802"/>
      <c r="AK132" s="803">
        <v>6.2603066030000001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6.5</v>
      </c>
      <c r="AB133" s="780"/>
      <c r="AC133" s="780"/>
      <c r="AD133" s="780"/>
      <c r="AE133" s="781"/>
      <c r="AF133" s="779">
        <v>4.9000000000000004</v>
      </c>
      <c r="AG133" s="780"/>
      <c r="AH133" s="780"/>
      <c r="AI133" s="780"/>
      <c r="AJ133" s="781"/>
      <c r="AK133" s="779">
        <v>5.0999999999999996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8Uj/3tpHYI4dzS7YW8HNNmCDCtW9VDmjFJmoNdVr8C8yCq1mvEcvxDGBpRGvIHQrHtDg5nlXz3jmW03552jQ==" saltValue="LGYv8V8r62CEP737NMZh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90" zoomScaleNormal="85" zoomScaleSheetLayoutView="90" workbookViewId="0">
      <selection activeCell="AZ33" sqref="AZ3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YnVe3SYB7+qR945eAtRr5lTk28OnTgwbhit2tgnDtqEmB4k9IepMnwHgm4Yx5PGnjxavP2hAubDoNzeWdqPzw==" saltValue="K4cPy3Hygv+JqNfK5C+Q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89" sqref="A8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RH9Liz/bdwsVnf/xoVJPBdH6yzO33gwiE6tLHmvGgznhXs3YJLuAwBCVcdg2Y1SEtOlwNS47BXEQMxd4MX7sw==" saltValue="7itXfc/JB2ijzbpFUQ/X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I1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28119427</v>
      </c>
      <c r="AP9" s="292">
        <v>46862</v>
      </c>
      <c r="AQ9" s="293">
        <v>56080</v>
      </c>
      <c r="AR9" s="294">
        <v>-16.399999999999999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966761</v>
      </c>
      <c r="AP10" s="295">
        <v>1611</v>
      </c>
      <c r="AQ10" s="296">
        <v>3754</v>
      </c>
      <c r="AR10" s="297">
        <v>-57.1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18</v>
      </c>
      <c r="AP11" s="295">
        <v>0</v>
      </c>
      <c r="AQ11" s="296">
        <v>2189</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v>598517</v>
      </c>
      <c r="AP12" s="295">
        <v>997</v>
      </c>
      <c r="AQ12" s="296">
        <v>1449</v>
      </c>
      <c r="AR12" s="297">
        <v>-31.2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510</v>
      </c>
      <c r="AP13" s="295" t="s">
        <v>510</v>
      </c>
      <c r="AQ13" s="296">
        <v>54</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2349500</v>
      </c>
      <c r="AP14" s="295">
        <v>3916</v>
      </c>
      <c r="AQ14" s="296">
        <v>1875</v>
      </c>
      <c r="AR14" s="297">
        <v>108.9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347355</v>
      </c>
      <c r="AP15" s="295">
        <v>579</v>
      </c>
      <c r="AQ15" s="296">
        <v>1160</v>
      </c>
      <c r="AR15" s="297">
        <v>-50.1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-1730031</v>
      </c>
      <c r="AP16" s="295">
        <v>-2883</v>
      </c>
      <c r="AQ16" s="296">
        <v>-3977</v>
      </c>
      <c r="AR16" s="297">
        <v>-27.5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30651547</v>
      </c>
      <c r="AP17" s="295">
        <v>51082</v>
      </c>
      <c r="AQ17" s="296">
        <v>62584</v>
      </c>
      <c r="AR17" s="297">
        <v>-18.399999999999999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5.42</v>
      </c>
      <c r="AP21" s="308">
        <v>6.17</v>
      </c>
      <c r="AQ21" s="309">
        <v>-0.75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103.2</v>
      </c>
      <c r="AP22" s="313">
        <v>100.1</v>
      </c>
      <c r="AQ22" s="314">
        <v>3.1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15579930</v>
      </c>
      <c r="AP32" s="322">
        <v>25964</v>
      </c>
      <c r="AQ32" s="323">
        <v>31427</v>
      </c>
      <c r="AR32" s="324">
        <v>-17.399999999999999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510</v>
      </c>
      <c r="AP33" s="322" t="s">
        <v>510</v>
      </c>
      <c r="AQ33" s="323">
        <v>3</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510</v>
      </c>
      <c r="AP34" s="322" t="s">
        <v>510</v>
      </c>
      <c r="AQ34" s="323">
        <v>30</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2537501</v>
      </c>
      <c r="AP35" s="322">
        <v>4229</v>
      </c>
      <c r="AQ35" s="323">
        <v>10730</v>
      </c>
      <c r="AR35" s="324">
        <v>-60.6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t="s">
        <v>510</v>
      </c>
      <c r="AP36" s="322" t="s">
        <v>510</v>
      </c>
      <c r="AQ36" s="323">
        <v>463</v>
      </c>
      <c r="AR36" s="324" t="s">
        <v>510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2432596</v>
      </c>
      <c r="AP37" s="322">
        <v>4054</v>
      </c>
      <c r="AQ37" s="323">
        <v>1052</v>
      </c>
      <c r="AR37" s="324">
        <v>285.39999999999998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510</v>
      </c>
      <c r="AP38" s="325" t="s">
        <v>510</v>
      </c>
      <c r="AQ38" s="326">
        <v>1</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-4532844</v>
      </c>
      <c r="AP39" s="322">
        <v>-7554</v>
      </c>
      <c r="AQ39" s="323">
        <v>-7904</v>
      </c>
      <c r="AR39" s="324">
        <v>-4.4000000000000004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-10204560</v>
      </c>
      <c r="AP40" s="322">
        <v>-17006</v>
      </c>
      <c r="AQ40" s="323">
        <v>-27308</v>
      </c>
      <c r="AR40" s="324">
        <v>-37.700000000000003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5812623</v>
      </c>
      <c r="AP41" s="322">
        <v>9687</v>
      </c>
      <c r="AQ41" s="323">
        <v>8493</v>
      </c>
      <c r="AR41" s="324">
        <v>14.1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24454711</v>
      </c>
      <c r="AN51" s="344">
        <v>41875</v>
      </c>
      <c r="AO51" s="345">
        <v>21.1</v>
      </c>
      <c r="AP51" s="346">
        <v>41235</v>
      </c>
      <c r="AQ51" s="347">
        <v>5.6</v>
      </c>
      <c r="AR51" s="348">
        <v>15.5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13653518</v>
      </c>
      <c r="AN52" s="352">
        <v>23380</v>
      </c>
      <c r="AO52" s="353">
        <v>48.3</v>
      </c>
      <c r="AP52" s="354">
        <v>22086</v>
      </c>
      <c r="AQ52" s="355">
        <v>4.2</v>
      </c>
      <c r="AR52" s="356">
        <v>44.1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13769435</v>
      </c>
      <c r="AN53" s="344">
        <v>23370</v>
      </c>
      <c r="AO53" s="345">
        <v>-44.2</v>
      </c>
      <c r="AP53" s="346">
        <v>41862</v>
      </c>
      <c r="AQ53" s="347">
        <v>1.5</v>
      </c>
      <c r="AR53" s="348">
        <v>-45.7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7369100</v>
      </c>
      <c r="AN54" s="352">
        <v>12507</v>
      </c>
      <c r="AO54" s="353">
        <v>-46.5</v>
      </c>
      <c r="AP54" s="354">
        <v>23710</v>
      </c>
      <c r="AQ54" s="355">
        <v>7.4</v>
      </c>
      <c r="AR54" s="356">
        <v>-53.9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14547517</v>
      </c>
      <c r="AN55" s="344">
        <v>24545</v>
      </c>
      <c r="AO55" s="345">
        <v>5</v>
      </c>
      <c r="AP55" s="346">
        <v>43554</v>
      </c>
      <c r="AQ55" s="347">
        <v>4</v>
      </c>
      <c r="AR55" s="348">
        <v>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7712825</v>
      </c>
      <c r="AN56" s="352">
        <v>13013</v>
      </c>
      <c r="AO56" s="353">
        <v>4</v>
      </c>
      <c r="AP56" s="354">
        <v>24811</v>
      </c>
      <c r="AQ56" s="355">
        <v>4.5999999999999996</v>
      </c>
      <c r="AR56" s="356">
        <v>-0.6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25161772</v>
      </c>
      <c r="AN57" s="344">
        <v>42254</v>
      </c>
      <c r="AO57" s="345">
        <v>72.099999999999994</v>
      </c>
      <c r="AP57" s="346">
        <v>42581</v>
      </c>
      <c r="AQ57" s="347">
        <v>-2.2000000000000002</v>
      </c>
      <c r="AR57" s="348">
        <v>74.3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15168146</v>
      </c>
      <c r="AN58" s="352">
        <v>25471</v>
      </c>
      <c r="AO58" s="353">
        <v>95.7</v>
      </c>
      <c r="AP58" s="354">
        <v>24354</v>
      </c>
      <c r="AQ58" s="355">
        <v>-1.8</v>
      </c>
      <c r="AR58" s="356">
        <v>97.5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34740362</v>
      </c>
      <c r="AN59" s="344">
        <v>57896</v>
      </c>
      <c r="AO59" s="345">
        <v>37</v>
      </c>
      <c r="AP59" s="346">
        <v>45426</v>
      </c>
      <c r="AQ59" s="347">
        <v>6.7</v>
      </c>
      <c r="AR59" s="348">
        <v>30.3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18726817</v>
      </c>
      <c r="AN60" s="352">
        <v>31209</v>
      </c>
      <c r="AO60" s="353">
        <v>22.5</v>
      </c>
      <c r="AP60" s="354">
        <v>24508</v>
      </c>
      <c r="AQ60" s="355">
        <v>0.6</v>
      </c>
      <c r="AR60" s="356">
        <v>21.9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22534759</v>
      </c>
      <c r="AN61" s="359">
        <v>37988</v>
      </c>
      <c r="AO61" s="360">
        <v>18.2</v>
      </c>
      <c r="AP61" s="361">
        <v>42932</v>
      </c>
      <c r="AQ61" s="362">
        <v>3.1</v>
      </c>
      <c r="AR61" s="348">
        <v>15.1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12526081</v>
      </c>
      <c r="AN62" s="352">
        <v>21116</v>
      </c>
      <c r="AO62" s="353">
        <v>24.8</v>
      </c>
      <c r="AP62" s="354">
        <v>23894</v>
      </c>
      <c r="AQ62" s="355">
        <v>3</v>
      </c>
      <c r="AR62" s="356">
        <v>21.8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3MeAo5sgg1JR5oNMBQXJ7V1tS2R4wZEjxtVE/9coLq8VV8rna6ghMgcg8tlaDb4PNpWDXUiipAGYhUT1jbD67w==" saltValue="DoqMUrVsG1VVithHjaNc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U97" zoomScaleNormal="100" zoomScaleSheetLayoutView="55" workbookViewId="0">
      <selection activeCell="AE101" sqref="AE10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n/h1jfFY2Ao7c2G6CqVPv+erl2nmLhpEtWGOzr7Gm4VulXTxHE1450Qgc4SPTCrZzfZRifOKz76OFClu2kexA==" saltValue="2sYK/I13V4HGfqT21aVXZ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N86" zoomScaleNormal="100" zoomScaleSheetLayoutView="55" workbookViewId="0">
      <selection activeCell="B105" sqref="B10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91mQZ59gBDRKHlxBpgLaYBLi6Dal787TXhotYJNN0PdRpc7tEk6AzDkqgxW9CFvQ3vIQ2Mg2quXcz42h81HDg==" saltValue="Mo6EGKv5vGbHE1/O+dAKo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60" zoomScaleNormal="60"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14.4</v>
      </c>
      <c r="G47" s="12">
        <v>15.39</v>
      </c>
      <c r="H47" s="12">
        <v>21.13</v>
      </c>
      <c r="I47" s="12">
        <v>23.36</v>
      </c>
      <c r="J47" s="13">
        <v>15.01</v>
      </c>
    </row>
    <row r="48" spans="2:10" ht="57.75" customHeight="1">
      <c r="B48" s="14"/>
      <c r="C48" s="1214" t="s">
        <v>4</v>
      </c>
      <c r="D48" s="1214"/>
      <c r="E48" s="1215"/>
      <c r="F48" s="15">
        <v>15.21</v>
      </c>
      <c r="G48" s="16">
        <v>13.05</v>
      </c>
      <c r="H48" s="16">
        <v>8.01</v>
      </c>
      <c r="I48" s="16">
        <v>7.65</v>
      </c>
      <c r="J48" s="17">
        <v>9.17</v>
      </c>
    </row>
    <row r="49" spans="2:10" ht="57.75" customHeight="1" thickBot="1">
      <c r="B49" s="18"/>
      <c r="C49" s="1216" t="s">
        <v>5</v>
      </c>
      <c r="D49" s="1216"/>
      <c r="E49" s="1217"/>
      <c r="F49" s="19" t="s">
        <v>557</v>
      </c>
      <c r="G49" s="20" t="s">
        <v>558</v>
      </c>
      <c r="H49" s="20">
        <v>1</v>
      </c>
      <c r="I49" s="20">
        <v>2.1</v>
      </c>
      <c r="J49" s="21" t="s">
        <v>559</v>
      </c>
    </row>
    <row r="50" spans="2:10" ht="13.5" customHeight="1"/>
    <row r="51" spans="2:10" ht="13.5" hidden="1" customHeight="1"/>
    <row r="52" spans="2:10" ht="13.5" hidden="1" customHeight="1"/>
    <row r="53" spans="2:10" ht="13.5" hidden="1" customHeight="1"/>
  </sheetData>
  <sheetProtection algorithmName="SHA-512" hashValue="Jfy6qa7ueJt3SmkV4PNeZs4a7Mk0GRteQoJ9qo2sgofoGDT1iRutfQzZJyhWeRHrxlPOmO6mCbpGG8wXr5Ra2g==" saltValue="X5CxlGiRS3DZxMYIwcJB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election activeCell="J32" sqref="J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560</v>
      </c>
      <c r="D34" s="1224"/>
      <c r="E34" s="1225"/>
      <c r="F34" s="32">
        <v>15.2</v>
      </c>
      <c r="G34" s="33">
        <v>13.14</v>
      </c>
      <c r="H34" s="33">
        <v>8</v>
      </c>
      <c r="I34" s="33">
        <v>7.66</v>
      </c>
      <c r="J34" s="34">
        <v>9.2100000000000009</v>
      </c>
      <c r="K34" s="22"/>
      <c r="L34" s="22"/>
      <c r="M34" s="22"/>
      <c r="N34" s="22"/>
      <c r="O34" s="22"/>
      <c r="P34" s="22"/>
    </row>
    <row r="35" spans="1:16" ht="39" customHeight="1">
      <c r="A35" s="22"/>
      <c r="B35" s="35"/>
      <c r="C35" s="1218" t="s">
        <v>561</v>
      </c>
      <c r="D35" s="1219"/>
      <c r="E35" s="1220"/>
      <c r="F35" s="36">
        <v>6.6</v>
      </c>
      <c r="G35" s="37">
        <v>6.05</v>
      </c>
      <c r="H35" s="37">
        <v>5.46</v>
      </c>
      <c r="I35" s="37">
        <v>5.73</v>
      </c>
      <c r="J35" s="38">
        <v>5.18</v>
      </c>
      <c r="K35" s="22"/>
      <c r="L35" s="22"/>
      <c r="M35" s="22"/>
      <c r="N35" s="22"/>
      <c r="O35" s="22"/>
      <c r="P35" s="22"/>
    </row>
    <row r="36" spans="1:16" ht="39" customHeight="1">
      <c r="A36" s="22"/>
      <c r="B36" s="35"/>
      <c r="C36" s="1218" t="s">
        <v>562</v>
      </c>
      <c r="D36" s="1219"/>
      <c r="E36" s="1220"/>
      <c r="F36" s="36">
        <v>4.8600000000000003</v>
      </c>
      <c r="G36" s="37">
        <v>5.38</v>
      </c>
      <c r="H36" s="37">
        <v>5.09</v>
      </c>
      <c r="I36" s="37">
        <v>4.18</v>
      </c>
      <c r="J36" s="38">
        <v>3</v>
      </c>
      <c r="K36" s="22"/>
      <c r="L36" s="22"/>
      <c r="M36" s="22"/>
      <c r="N36" s="22"/>
      <c r="O36" s="22"/>
      <c r="P36" s="22"/>
    </row>
    <row r="37" spans="1:16" ht="39" customHeight="1">
      <c r="A37" s="22"/>
      <c r="B37" s="35"/>
      <c r="C37" s="1218" t="s">
        <v>563</v>
      </c>
      <c r="D37" s="1219"/>
      <c r="E37" s="1220"/>
      <c r="F37" s="36">
        <v>0.93</v>
      </c>
      <c r="G37" s="37">
        <v>0.96</v>
      </c>
      <c r="H37" s="37">
        <v>0.61</v>
      </c>
      <c r="I37" s="37">
        <v>0.72</v>
      </c>
      <c r="J37" s="38">
        <v>0.67</v>
      </c>
      <c r="K37" s="22"/>
      <c r="L37" s="22"/>
      <c r="M37" s="22"/>
      <c r="N37" s="22"/>
      <c r="O37" s="22"/>
      <c r="P37" s="22"/>
    </row>
    <row r="38" spans="1:16" ht="39" customHeight="1">
      <c r="A38" s="22"/>
      <c r="B38" s="35"/>
      <c r="C38" s="1218" t="s">
        <v>564</v>
      </c>
      <c r="D38" s="1219"/>
      <c r="E38" s="1220"/>
      <c r="F38" s="36">
        <v>0.72</v>
      </c>
      <c r="G38" s="37">
        <v>0.67</v>
      </c>
      <c r="H38" s="37">
        <v>0.52</v>
      </c>
      <c r="I38" s="37">
        <v>0.31</v>
      </c>
      <c r="J38" s="38">
        <v>0.2</v>
      </c>
      <c r="K38" s="22"/>
      <c r="L38" s="22"/>
      <c r="M38" s="22"/>
      <c r="N38" s="22"/>
      <c r="O38" s="22"/>
      <c r="P38" s="22"/>
    </row>
    <row r="39" spans="1:16" ht="39" customHeight="1">
      <c r="A39" s="22"/>
      <c r="B39" s="35"/>
      <c r="C39" s="1218" t="s">
        <v>565</v>
      </c>
      <c r="D39" s="1219"/>
      <c r="E39" s="1220"/>
      <c r="F39" s="36">
        <v>0.03</v>
      </c>
      <c r="G39" s="37">
        <v>0.03</v>
      </c>
      <c r="H39" s="37">
        <v>0.03</v>
      </c>
      <c r="I39" s="37">
        <v>0.03</v>
      </c>
      <c r="J39" s="38">
        <v>0.04</v>
      </c>
      <c r="K39" s="22"/>
      <c r="L39" s="22"/>
      <c r="M39" s="22"/>
      <c r="N39" s="22"/>
      <c r="O39" s="22"/>
      <c r="P39" s="22"/>
    </row>
    <row r="40" spans="1:16" ht="39" customHeight="1">
      <c r="A40" s="22"/>
      <c r="B40" s="35"/>
      <c r="C40" s="1218" t="s">
        <v>566</v>
      </c>
      <c r="D40" s="1219"/>
      <c r="E40" s="1220"/>
      <c r="F40" s="36">
        <v>0.02</v>
      </c>
      <c r="G40" s="37">
        <v>0.02</v>
      </c>
      <c r="H40" s="37">
        <v>0.02</v>
      </c>
      <c r="I40" s="37">
        <v>0.01</v>
      </c>
      <c r="J40" s="38">
        <v>0.01</v>
      </c>
      <c r="K40" s="22"/>
      <c r="L40" s="22"/>
      <c r="M40" s="22"/>
      <c r="N40" s="22"/>
      <c r="O40" s="22"/>
      <c r="P40" s="22"/>
    </row>
    <row r="41" spans="1:16" ht="39" customHeight="1">
      <c r="A41" s="22"/>
      <c r="B41" s="35"/>
      <c r="C41" s="1218" t="s">
        <v>567</v>
      </c>
      <c r="D41" s="1219"/>
      <c r="E41" s="1220"/>
      <c r="F41" s="36">
        <v>0</v>
      </c>
      <c r="G41" s="37">
        <v>0</v>
      </c>
      <c r="H41" s="37">
        <v>0</v>
      </c>
      <c r="I41" s="37">
        <v>0</v>
      </c>
      <c r="J41" s="38">
        <v>0</v>
      </c>
      <c r="K41" s="22"/>
      <c r="L41" s="22"/>
      <c r="M41" s="22"/>
      <c r="N41" s="22"/>
      <c r="O41" s="22"/>
      <c r="P41" s="22"/>
    </row>
    <row r="42" spans="1:16" ht="39" customHeight="1">
      <c r="A42" s="22"/>
      <c r="B42" s="39"/>
      <c r="C42" s="1218" t="s">
        <v>568</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569</v>
      </c>
      <c r="D43" s="1222"/>
      <c r="E43" s="1223"/>
      <c r="F43" s="41">
        <v>0.19</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R4S3Ickm6KM5X0yPj+/Yfeb8JnLD6YUzcOi4VkkMIJ8iXZ2x3IabuFyoc7C6azvPbGScTnFc3FUaZQrQMjJhw==" saltValue="7719xjkniwsd3gSXyWuE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M48" sqref="M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10</v>
      </c>
      <c r="C45" s="1235"/>
      <c r="D45" s="58"/>
      <c r="E45" s="1240" t="s">
        <v>11</v>
      </c>
      <c r="F45" s="1240"/>
      <c r="G45" s="1240"/>
      <c r="H45" s="1240"/>
      <c r="I45" s="1240"/>
      <c r="J45" s="1241"/>
      <c r="K45" s="59">
        <v>15863</v>
      </c>
      <c r="L45" s="60">
        <v>16468</v>
      </c>
      <c r="M45" s="60">
        <v>16460</v>
      </c>
      <c r="N45" s="60">
        <v>15734</v>
      </c>
      <c r="O45" s="61">
        <v>15580</v>
      </c>
      <c r="P45" s="48"/>
      <c r="Q45" s="48"/>
      <c r="R45" s="48"/>
      <c r="S45" s="48"/>
      <c r="T45" s="48"/>
      <c r="U45" s="48"/>
    </row>
    <row r="46" spans="1:21" ht="30.75" customHeight="1">
      <c r="A46" s="48"/>
      <c r="B46" s="1236"/>
      <c r="C46" s="1237"/>
      <c r="D46" s="62"/>
      <c r="E46" s="1228" t="s">
        <v>12</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13</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14</v>
      </c>
      <c r="F48" s="1228"/>
      <c r="G48" s="1228"/>
      <c r="H48" s="1228"/>
      <c r="I48" s="1228"/>
      <c r="J48" s="1229"/>
      <c r="K48" s="63">
        <v>3223</v>
      </c>
      <c r="L48" s="64">
        <v>3110</v>
      </c>
      <c r="M48" s="64">
        <v>3062</v>
      </c>
      <c r="N48" s="64">
        <v>2646</v>
      </c>
      <c r="O48" s="65">
        <v>2538</v>
      </c>
      <c r="P48" s="48"/>
      <c r="Q48" s="48"/>
      <c r="R48" s="48"/>
      <c r="S48" s="48"/>
      <c r="T48" s="48"/>
      <c r="U48" s="48"/>
    </row>
    <row r="49" spans="1:21" ht="30.75" customHeight="1">
      <c r="A49" s="48"/>
      <c r="B49" s="1236"/>
      <c r="C49" s="1237"/>
      <c r="D49" s="62"/>
      <c r="E49" s="1228" t="s">
        <v>15</v>
      </c>
      <c r="F49" s="1228"/>
      <c r="G49" s="1228"/>
      <c r="H49" s="1228"/>
      <c r="I49" s="1228"/>
      <c r="J49" s="1229"/>
      <c r="K49" s="63" t="s">
        <v>510</v>
      </c>
      <c r="L49" s="64" t="s">
        <v>510</v>
      </c>
      <c r="M49" s="64" t="s">
        <v>510</v>
      </c>
      <c r="N49" s="64" t="s">
        <v>510</v>
      </c>
      <c r="O49" s="65" t="s">
        <v>510</v>
      </c>
      <c r="P49" s="48"/>
      <c r="Q49" s="48"/>
      <c r="R49" s="48"/>
      <c r="S49" s="48"/>
      <c r="T49" s="48"/>
      <c r="U49" s="48"/>
    </row>
    <row r="50" spans="1:21" ht="30.75" customHeight="1">
      <c r="A50" s="48"/>
      <c r="B50" s="1236"/>
      <c r="C50" s="1237"/>
      <c r="D50" s="62"/>
      <c r="E50" s="1228" t="s">
        <v>16</v>
      </c>
      <c r="F50" s="1228"/>
      <c r="G50" s="1228"/>
      <c r="H50" s="1228"/>
      <c r="I50" s="1228"/>
      <c r="J50" s="1229"/>
      <c r="K50" s="63">
        <v>3915</v>
      </c>
      <c r="L50" s="64">
        <v>1610</v>
      </c>
      <c r="M50" s="64">
        <v>112</v>
      </c>
      <c r="N50" s="64">
        <v>1152</v>
      </c>
      <c r="O50" s="65">
        <v>2433</v>
      </c>
      <c r="P50" s="48"/>
      <c r="Q50" s="48"/>
      <c r="R50" s="48"/>
      <c r="S50" s="48"/>
      <c r="T50" s="48"/>
      <c r="U50" s="48"/>
    </row>
    <row r="51" spans="1:21" ht="30.75" customHeight="1">
      <c r="A51" s="48"/>
      <c r="B51" s="1238"/>
      <c r="C51" s="1239"/>
      <c r="D51" s="66"/>
      <c r="E51" s="1228" t="s">
        <v>17</v>
      </c>
      <c r="F51" s="1228"/>
      <c r="G51" s="1228"/>
      <c r="H51" s="1228"/>
      <c r="I51" s="1228"/>
      <c r="J51" s="1229"/>
      <c r="K51" s="63">
        <v>16</v>
      </c>
      <c r="L51" s="64">
        <v>16</v>
      </c>
      <c r="M51" s="64">
        <v>8</v>
      </c>
      <c r="N51" s="64" t="s">
        <v>510</v>
      </c>
      <c r="O51" s="65" t="s">
        <v>510</v>
      </c>
      <c r="P51" s="48"/>
      <c r="Q51" s="48"/>
      <c r="R51" s="48"/>
      <c r="S51" s="48"/>
      <c r="T51" s="48"/>
      <c r="U51" s="48"/>
    </row>
    <row r="52" spans="1:21" ht="30.75" customHeight="1">
      <c r="A52" s="48"/>
      <c r="B52" s="1226" t="s">
        <v>18</v>
      </c>
      <c r="C52" s="1227"/>
      <c r="D52" s="66"/>
      <c r="E52" s="1228" t="s">
        <v>19</v>
      </c>
      <c r="F52" s="1228"/>
      <c r="G52" s="1228"/>
      <c r="H52" s="1228"/>
      <c r="I52" s="1228"/>
      <c r="J52" s="1229"/>
      <c r="K52" s="63">
        <v>14679</v>
      </c>
      <c r="L52" s="64">
        <v>16231</v>
      </c>
      <c r="M52" s="64">
        <v>15416</v>
      </c>
      <c r="N52" s="64">
        <v>15404</v>
      </c>
      <c r="O52" s="65">
        <v>14738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8338</v>
      </c>
      <c r="L53" s="69">
        <v>4973</v>
      </c>
      <c r="M53" s="69">
        <v>4226</v>
      </c>
      <c r="N53" s="69">
        <v>4128</v>
      </c>
      <c r="O53" s="70">
        <v>5813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5y/NNX3LaDQSImb0oFFWNJcmoSm1D/+7DK3YNxoQfFHXUYQDH5AapEBLeeoXVurTKGmcljspRCW1D6A2A7q2w==" saltValue="rmkcohHB3oGxMDgClSx0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54" t="s">
        <v>23</v>
      </c>
      <c r="C41" s="1255"/>
      <c r="D41" s="81"/>
      <c r="E41" s="1256" t="s">
        <v>24</v>
      </c>
      <c r="F41" s="1256"/>
      <c r="G41" s="1256"/>
      <c r="H41" s="1257"/>
      <c r="I41" s="82">
        <v>164600</v>
      </c>
      <c r="J41" s="83">
        <v>165473</v>
      </c>
      <c r="K41" s="83">
        <v>161518</v>
      </c>
      <c r="L41" s="83">
        <v>162525</v>
      </c>
      <c r="M41" s="84">
        <v>168288</v>
      </c>
    </row>
    <row r="42" spans="2:13" ht="27.75" customHeight="1">
      <c r="B42" s="1244"/>
      <c r="C42" s="1245"/>
      <c r="D42" s="85"/>
      <c r="E42" s="1248" t="s">
        <v>25</v>
      </c>
      <c r="F42" s="1248"/>
      <c r="G42" s="1248"/>
      <c r="H42" s="1249"/>
      <c r="I42" s="86">
        <v>17437</v>
      </c>
      <c r="J42" s="87">
        <v>16010</v>
      </c>
      <c r="K42" s="87">
        <v>15086</v>
      </c>
      <c r="L42" s="87">
        <v>13724</v>
      </c>
      <c r="M42" s="88">
        <v>11284</v>
      </c>
    </row>
    <row r="43" spans="2:13" ht="27.75" customHeight="1">
      <c r="B43" s="1244"/>
      <c r="C43" s="1245"/>
      <c r="D43" s="85"/>
      <c r="E43" s="1248" t="s">
        <v>26</v>
      </c>
      <c r="F43" s="1248"/>
      <c r="G43" s="1248"/>
      <c r="H43" s="1249"/>
      <c r="I43" s="86">
        <v>36372</v>
      </c>
      <c r="J43" s="87">
        <v>37327</v>
      </c>
      <c r="K43" s="87">
        <v>35717</v>
      </c>
      <c r="L43" s="87">
        <v>32339</v>
      </c>
      <c r="M43" s="88">
        <v>29559</v>
      </c>
    </row>
    <row r="44" spans="2:13" ht="27.75" customHeight="1">
      <c r="B44" s="1244"/>
      <c r="C44" s="1245"/>
      <c r="D44" s="85"/>
      <c r="E44" s="1248" t="s">
        <v>27</v>
      </c>
      <c r="F44" s="1248"/>
      <c r="G44" s="1248"/>
      <c r="H44" s="1249"/>
      <c r="I44" s="86" t="s">
        <v>510</v>
      </c>
      <c r="J44" s="87" t="s">
        <v>510</v>
      </c>
      <c r="K44" s="87" t="s">
        <v>510</v>
      </c>
      <c r="L44" s="87" t="s">
        <v>510</v>
      </c>
      <c r="M44" s="88" t="s">
        <v>510</v>
      </c>
    </row>
    <row r="45" spans="2:13" ht="27.75" customHeight="1">
      <c r="B45" s="1244"/>
      <c r="C45" s="1245"/>
      <c r="D45" s="85"/>
      <c r="E45" s="1248" t="s">
        <v>28</v>
      </c>
      <c r="F45" s="1248"/>
      <c r="G45" s="1248"/>
      <c r="H45" s="1249"/>
      <c r="I45" s="86">
        <v>25127</v>
      </c>
      <c r="J45" s="87">
        <v>23332</v>
      </c>
      <c r="K45" s="87">
        <v>22482</v>
      </c>
      <c r="L45" s="87">
        <v>23340</v>
      </c>
      <c r="M45" s="88">
        <v>23067</v>
      </c>
    </row>
    <row r="46" spans="2:13" ht="27.75" customHeight="1">
      <c r="B46" s="1244"/>
      <c r="C46" s="1245"/>
      <c r="D46" s="89"/>
      <c r="E46" s="1248" t="s">
        <v>29</v>
      </c>
      <c r="F46" s="1248"/>
      <c r="G46" s="1248"/>
      <c r="H46" s="1249"/>
      <c r="I46" s="86">
        <v>6447</v>
      </c>
      <c r="J46" s="87">
        <v>908</v>
      </c>
      <c r="K46" s="87">
        <v>1092</v>
      </c>
      <c r="L46" s="87">
        <v>1203</v>
      </c>
      <c r="M46" s="88">
        <v>1172</v>
      </c>
    </row>
    <row r="47" spans="2:13" ht="27.75" customHeight="1">
      <c r="B47" s="1244"/>
      <c r="C47" s="1245"/>
      <c r="D47" s="90"/>
      <c r="E47" s="1258" t="s">
        <v>30</v>
      </c>
      <c r="F47" s="1259"/>
      <c r="G47" s="1259"/>
      <c r="H47" s="1260"/>
      <c r="I47" s="86" t="s">
        <v>510</v>
      </c>
      <c r="J47" s="87" t="s">
        <v>510</v>
      </c>
      <c r="K47" s="87" t="s">
        <v>510</v>
      </c>
      <c r="L47" s="87" t="s">
        <v>510</v>
      </c>
      <c r="M47" s="88" t="s">
        <v>510</v>
      </c>
    </row>
    <row r="48" spans="2:13" ht="27.75" customHeight="1">
      <c r="B48" s="1244"/>
      <c r="C48" s="1245"/>
      <c r="D48" s="85"/>
      <c r="E48" s="1248" t="s">
        <v>31</v>
      </c>
      <c r="F48" s="1248"/>
      <c r="G48" s="1248"/>
      <c r="H48" s="1249"/>
      <c r="I48" s="86" t="s">
        <v>510</v>
      </c>
      <c r="J48" s="87" t="s">
        <v>510</v>
      </c>
      <c r="K48" s="87" t="s">
        <v>510</v>
      </c>
      <c r="L48" s="87" t="s">
        <v>510</v>
      </c>
      <c r="M48" s="88" t="s">
        <v>510</v>
      </c>
    </row>
    <row r="49" spans="2:13" ht="27.75" customHeight="1">
      <c r="B49" s="1246"/>
      <c r="C49" s="1247"/>
      <c r="D49" s="85"/>
      <c r="E49" s="1248" t="s">
        <v>32</v>
      </c>
      <c r="F49" s="1248"/>
      <c r="G49" s="1248"/>
      <c r="H49" s="1249"/>
      <c r="I49" s="86" t="s">
        <v>510</v>
      </c>
      <c r="J49" s="87" t="s">
        <v>510</v>
      </c>
      <c r="K49" s="87" t="s">
        <v>510</v>
      </c>
      <c r="L49" s="87" t="s">
        <v>510</v>
      </c>
      <c r="M49" s="88" t="s">
        <v>510</v>
      </c>
    </row>
    <row r="50" spans="2:13" ht="27.75" customHeight="1">
      <c r="B50" s="1242" t="s">
        <v>33</v>
      </c>
      <c r="C50" s="1243"/>
      <c r="D50" s="91"/>
      <c r="E50" s="1248" t="s">
        <v>34</v>
      </c>
      <c r="F50" s="1248"/>
      <c r="G50" s="1248"/>
      <c r="H50" s="1249"/>
      <c r="I50" s="86">
        <v>35957</v>
      </c>
      <c r="J50" s="87">
        <v>41743</v>
      </c>
      <c r="K50" s="87">
        <v>53279</v>
      </c>
      <c r="L50" s="87">
        <v>51933</v>
      </c>
      <c r="M50" s="88">
        <v>50713</v>
      </c>
    </row>
    <row r="51" spans="2:13" ht="27.75" customHeight="1">
      <c r="B51" s="1244"/>
      <c r="C51" s="1245"/>
      <c r="D51" s="85"/>
      <c r="E51" s="1248" t="s">
        <v>35</v>
      </c>
      <c r="F51" s="1248"/>
      <c r="G51" s="1248"/>
      <c r="H51" s="1249"/>
      <c r="I51" s="86">
        <v>57036</v>
      </c>
      <c r="J51" s="87">
        <v>54242</v>
      </c>
      <c r="K51" s="87">
        <v>57345</v>
      </c>
      <c r="L51" s="87">
        <v>60863</v>
      </c>
      <c r="M51" s="88">
        <v>60426</v>
      </c>
    </row>
    <row r="52" spans="2:13" ht="27.75" customHeight="1">
      <c r="B52" s="1246"/>
      <c r="C52" s="1247"/>
      <c r="D52" s="85"/>
      <c r="E52" s="1248" t="s">
        <v>36</v>
      </c>
      <c r="F52" s="1248"/>
      <c r="G52" s="1248"/>
      <c r="H52" s="1249"/>
      <c r="I52" s="86">
        <v>117035</v>
      </c>
      <c r="J52" s="87">
        <v>115213</v>
      </c>
      <c r="K52" s="87">
        <v>114502</v>
      </c>
      <c r="L52" s="87">
        <v>114964</v>
      </c>
      <c r="M52" s="88">
        <v>116248</v>
      </c>
    </row>
    <row r="53" spans="2:13" ht="27.75" customHeight="1" thickBot="1">
      <c r="B53" s="1250" t="s">
        <v>37</v>
      </c>
      <c r="C53" s="1251"/>
      <c r="D53" s="92"/>
      <c r="E53" s="1252" t="s">
        <v>38</v>
      </c>
      <c r="F53" s="1252"/>
      <c r="G53" s="1252"/>
      <c r="H53" s="1253"/>
      <c r="I53" s="93">
        <v>39954</v>
      </c>
      <c r="J53" s="94">
        <v>31853</v>
      </c>
      <c r="K53" s="94">
        <v>10770</v>
      </c>
      <c r="L53" s="94">
        <v>5370</v>
      </c>
      <c r="M53" s="95">
        <v>5982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ExM56heEbavtmc/TgitZxmOtEqIbL2JAnPQU9I/b64ptvcdthWmVwSBNA5HYzebwd6EuggzxejPEHzSUZpZVQ==" saltValue="Gdt1CVIJb8ztr/YslY2Z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69" t="s">
        <v>41</v>
      </c>
      <c r="D55" s="1269"/>
      <c r="E55" s="1270"/>
      <c r="F55" s="107">
        <v>21298</v>
      </c>
      <c r="G55" s="107">
        <v>23729</v>
      </c>
      <c r="H55" s="108">
        <v>15470</v>
      </c>
    </row>
    <row r="56" spans="2:8" ht="52.5" customHeight="1">
      <c r="B56" s="109"/>
      <c r="C56" s="1271" t="s">
        <v>42</v>
      </c>
      <c r="D56" s="1271"/>
      <c r="E56" s="1272"/>
      <c r="F56" s="110">
        <v>5197</v>
      </c>
      <c r="G56" s="110">
        <v>5023</v>
      </c>
      <c r="H56" s="111">
        <v>5178</v>
      </c>
    </row>
    <row r="57" spans="2:8" ht="53.25" customHeight="1">
      <c r="B57" s="109"/>
      <c r="C57" s="1273" t="s">
        <v>43</v>
      </c>
      <c r="D57" s="1273"/>
      <c r="E57" s="1274"/>
      <c r="F57" s="112">
        <v>19974</v>
      </c>
      <c r="G57" s="112">
        <v>25312</v>
      </c>
      <c r="H57" s="113">
        <v>30195</v>
      </c>
    </row>
    <row r="58" spans="2:8" ht="45.75" customHeight="1">
      <c r="B58" s="114"/>
      <c r="C58" s="1261" t="s">
        <v>586</v>
      </c>
      <c r="D58" s="1262"/>
      <c r="E58" s="1263"/>
      <c r="F58" s="115">
        <v>3404</v>
      </c>
      <c r="G58" s="115">
        <v>6947</v>
      </c>
      <c r="H58" s="116">
        <v>10202</v>
      </c>
    </row>
    <row r="59" spans="2:8" ht="45.75" customHeight="1">
      <c r="B59" s="114"/>
      <c r="C59" s="1261" t="s">
        <v>587</v>
      </c>
      <c r="D59" s="1262"/>
      <c r="E59" s="1263"/>
      <c r="F59" s="115">
        <v>8288</v>
      </c>
      <c r="G59" s="115">
        <v>8802</v>
      </c>
      <c r="H59" s="116">
        <v>8728</v>
      </c>
    </row>
    <row r="60" spans="2:8" ht="45.75" customHeight="1">
      <c r="B60" s="114"/>
      <c r="C60" s="1261" t="s">
        <v>588</v>
      </c>
      <c r="D60" s="1262"/>
      <c r="E60" s="1263"/>
      <c r="F60" s="115">
        <v>5718</v>
      </c>
      <c r="G60" s="115">
        <v>6731</v>
      </c>
      <c r="H60" s="116">
        <v>8235</v>
      </c>
    </row>
    <row r="61" spans="2:8" ht="45.75" customHeight="1">
      <c r="B61" s="114"/>
      <c r="C61" s="1261" t="s">
        <v>589</v>
      </c>
      <c r="D61" s="1262"/>
      <c r="E61" s="1263"/>
      <c r="F61" s="115">
        <v>1239</v>
      </c>
      <c r="G61" s="115">
        <v>1240</v>
      </c>
      <c r="H61" s="116">
        <v>1241</v>
      </c>
    </row>
    <row r="62" spans="2:8" ht="45.75" customHeight="1" thickBot="1">
      <c r="B62" s="117"/>
      <c r="C62" s="1264" t="s">
        <v>590</v>
      </c>
      <c r="D62" s="1265"/>
      <c r="E62" s="1266"/>
      <c r="F62" s="118">
        <v>536</v>
      </c>
      <c r="G62" s="118">
        <v>825</v>
      </c>
      <c r="H62" s="119">
        <v>922</v>
      </c>
    </row>
    <row r="63" spans="2:8" ht="52.5" customHeight="1" thickBot="1">
      <c r="B63" s="120"/>
      <c r="C63" s="1267" t="s">
        <v>44</v>
      </c>
      <c r="D63" s="1267"/>
      <c r="E63" s="1268"/>
      <c r="F63" s="121">
        <v>46470</v>
      </c>
      <c r="G63" s="121">
        <v>54064</v>
      </c>
      <c r="H63" s="122">
        <v>50843</v>
      </c>
    </row>
    <row r="64" spans="2:8" ht="15" customHeight="1"/>
    <row r="65" ht="0" hidden="1" customHeight="1"/>
    <row r="66" ht="0" hidden="1" customHeight="1"/>
  </sheetData>
  <sheetProtection algorithmName="SHA-512" hashValue="1VDGJ6SlwmcqEdViyhg+f+nlDY6nJKk0oei4N8x/CvZKXicLVZ8w9+qNiNfQqE9957qBXGIa/15MteAPyL+lSw==" saltValue="6ahMBbMMpK0y6eE5V+Zi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T64" zoomScaleNormal="100" zoomScaleSheetLayoutView="55" workbookViewId="0">
      <selection activeCell="DD43" sqref="DD4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595</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552</v>
      </c>
      <c r="BQ50" s="1288"/>
      <c r="BR50" s="1288"/>
      <c r="BS50" s="1288"/>
      <c r="BT50" s="1288"/>
      <c r="BU50" s="1288"/>
      <c r="BV50" s="1288"/>
      <c r="BW50" s="1288"/>
      <c r="BX50" s="1288" t="s">
        <v>553</v>
      </c>
      <c r="BY50" s="1288"/>
      <c r="BZ50" s="1288"/>
      <c r="CA50" s="1288"/>
      <c r="CB50" s="1288"/>
      <c r="CC50" s="1288"/>
      <c r="CD50" s="1288"/>
      <c r="CE50" s="1288"/>
      <c r="CF50" s="1288" t="s">
        <v>554</v>
      </c>
      <c r="CG50" s="1288"/>
      <c r="CH50" s="1288"/>
      <c r="CI50" s="1288"/>
      <c r="CJ50" s="1288"/>
      <c r="CK50" s="1288"/>
      <c r="CL50" s="1288"/>
      <c r="CM50" s="1288"/>
      <c r="CN50" s="1288" t="s">
        <v>555</v>
      </c>
      <c r="CO50" s="1288"/>
      <c r="CP50" s="1288"/>
      <c r="CQ50" s="1288"/>
      <c r="CR50" s="1288"/>
      <c r="CS50" s="1288"/>
      <c r="CT50" s="1288"/>
      <c r="CU50" s="1288"/>
      <c r="CV50" s="1288" t="s">
        <v>556</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596</v>
      </c>
      <c r="AO51" s="1291"/>
      <c r="AP51" s="1291"/>
      <c r="AQ51" s="1291"/>
      <c r="AR51" s="1291"/>
      <c r="AS51" s="1291"/>
      <c r="AT51" s="1291"/>
      <c r="AU51" s="1291"/>
      <c r="AV51" s="1291"/>
      <c r="AW51" s="1291"/>
      <c r="AX51" s="1291"/>
      <c r="AY51" s="1291"/>
      <c r="AZ51" s="1291"/>
      <c r="BA51" s="1291"/>
      <c r="BB51" s="1291" t="s">
        <v>597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11.8</v>
      </c>
      <c r="CG51" s="1289"/>
      <c r="CH51" s="1289"/>
      <c r="CI51" s="1289"/>
      <c r="CJ51" s="1289"/>
      <c r="CK51" s="1289"/>
      <c r="CL51" s="1289"/>
      <c r="CM51" s="1289"/>
      <c r="CN51" s="1289">
        <v>5.8</v>
      </c>
      <c r="CO51" s="1289"/>
      <c r="CP51" s="1289"/>
      <c r="CQ51" s="1289"/>
      <c r="CR51" s="1289"/>
      <c r="CS51" s="1289"/>
      <c r="CT51" s="1289"/>
      <c r="CU51" s="1289"/>
      <c r="CV51" s="1289">
        <v>6.4</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62.6</v>
      </c>
      <c r="CG53" s="1289"/>
      <c r="CH53" s="1289"/>
      <c r="CI53" s="1289"/>
      <c r="CJ53" s="1289"/>
      <c r="CK53" s="1289"/>
      <c r="CL53" s="1289"/>
      <c r="CM53" s="1289"/>
      <c r="CN53" s="1289">
        <v>62.9</v>
      </c>
      <c r="CO53" s="1289"/>
      <c r="CP53" s="1289"/>
      <c r="CQ53" s="1289"/>
      <c r="CR53" s="1289"/>
      <c r="CS53" s="1289"/>
      <c r="CT53" s="1289"/>
      <c r="CU53" s="1289"/>
      <c r="CV53" s="1289">
        <v>61.2</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599</v>
      </c>
      <c r="AO55" s="1288"/>
      <c r="AP55" s="1288"/>
      <c r="AQ55" s="1288"/>
      <c r="AR55" s="1288"/>
      <c r="AS55" s="1288"/>
      <c r="AT55" s="1288"/>
      <c r="AU55" s="1288"/>
      <c r="AV55" s="1288"/>
      <c r="AW55" s="1288"/>
      <c r="AX55" s="1288"/>
      <c r="AY55" s="1288"/>
      <c r="AZ55" s="1288"/>
      <c r="BA55" s="1288"/>
      <c r="BB55" s="1291" t="s">
        <v>600</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37.4</v>
      </c>
      <c r="CG55" s="1289"/>
      <c r="CH55" s="1289"/>
      <c r="CI55" s="1289"/>
      <c r="CJ55" s="1289"/>
      <c r="CK55" s="1289"/>
      <c r="CL55" s="1289"/>
      <c r="CM55" s="1289"/>
      <c r="CN55" s="1289">
        <v>31</v>
      </c>
      <c r="CO55" s="1289"/>
      <c r="CP55" s="1289"/>
      <c r="CQ55" s="1289"/>
      <c r="CR55" s="1289"/>
      <c r="CS55" s="1289"/>
      <c r="CT55" s="1289"/>
      <c r="CU55" s="1289"/>
      <c r="CV55" s="1289">
        <v>30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54.4</v>
      </c>
      <c r="CG57" s="1289"/>
      <c r="CH57" s="1289"/>
      <c r="CI57" s="1289"/>
      <c r="CJ57" s="1289"/>
      <c r="CK57" s="1289"/>
      <c r="CL57" s="1289"/>
      <c r="CM57" s="1289"/>
      <c r="CN57" s="1289">
        <v>57.4</v>
      </c>
      <c r="CO57" s="1289"/>
      <c r="CP57" s="1289"/>
      <c r="CQ57" s="1289"/>
      <c r="CR57" s="1289"/>
      <c r="CS57" s="1289"/>
      <c r="CT57" s="1289"/>
      <c r="CU57" s="1289"/>
      <c r="CV57" s="1289">
        <v>59.4</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595</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552</v>
      </c>
      <c r="BQ72" s="1288"/>
      <c r="BR72" s="1288"/>
      <c r="BS72" s="1288"/>
      <c r="BT72" s="1288"/>
      <c r="BU72" s="1288"/>
      <c r="BV72" s="1288"/>
      <c r="BW72" s="1288"/>
      <c r="BX72" s="1288" t="s">
        <v>553</v>
      </c>
      <c r="BY72" s="1288"/>
      <c r="BZ72" s="1288"/>
      <c r="CA72" s="1288"/>
      <c r="CB72" s="1288"/>
      <c r="CC72" s="1288"/>
      <c r="CD72" s="1288"/>
      <c r="CE72" s="1288"/>
      <c r="CF72" s="1288" t="s">
        <v>554</v>
      </c>
      <c r="CG72" s="1288"/>
      <c r="CH72" s="1288"/>
      <c r="CI72" s="1288"/>
      <c r="CJ72" s="1288"/>
      <c r="CK72" s="1288"/>
      <c r="CL72" s="1288"/>
      <c r="CM72" s="1288"/>
      <c r="CN72" s="1288" t="s">
        <v>555</v>
      </c>
      <c r="CO72" s="1288"/>
      <c r="CP72" s="1288"/>
      <c r="CQ72" s="1288"/>
      <c r="CR72" s="1288"/>
      <c r="CS72" s="1288"/>
      <c r="CT72" s="1288"/>
      <c r="CU72" s="1288"/>
      <c r="CV72" s="1288" t="s">
        <v>556</v>
      </c>
      <c r="CW72" s="1288"/>
      <c r="CX72" s="1288"/>
      <c r="CY72" s="1288"/>
      <c r="CZ72" s="1288"/>
      <c r="DA72" s="1288"/>
      <c r="DB72" s="1288"/>
      <c r="DC72" s="1288"/>
    </row>
    <row r="73" spans="2:107">
      <c r="B73" s="374"/>
      <c r="G73" s="1295"/>
      <c r="H73" s="1295"/>
      <c r="I73" s="1295"/>
      <c r="J73" s="1295"/>
      <c r="K73" s="1296"/>
      <c r="L73" s="1296"/>
      <c r="M73" s="1296"/>
      <c r="N73" s="1296"/>
      <c r="AM73" s="383"/>
      <c r="AN73" s="1291" t="s">
        <v>596</v>
      </c>
      <c r="AO73" s="1291"/>
      <c r="AP73" s="1291"/>
      <c r="AQ73" s="1291"/>
      <c r="AR73" s="1291"/>
      <c r="AS73" s="1291"/>
      <c r="AT73" s="1291"/>
      <c r="AU73" s="1291"/>
      <c r="AV73" s="1291"/>
      <c r="AW73" s="1291"/>
      <c r="AX73" s="1291"/>
      <c r="AY73" s="1291"/>
      <c r="AZ73" s="1291"/>
      <c r="BA73" s="1291"/>
      <c r="BB73" s="1291" t="s">
        <v>597</v>
      </c>
      <c r="BC73" s="1291"/>
      <c r="BD73" s="1291"/>
      <c r="BE73" s="1291"/>
      <c r="BF73" s="1291"/>
      <c r="BG73" s="1291"/>
      <c r="BH73" s="1291"/>
      <c r="BI73" s="1291"/>
      <c r="BJ73" s="1291"/>
      <c r="BK73" s="1291"/>
      <c r="BL73" s="1291"/>
      <c r="BM73" s="1291"/>
      <c r="BN73" s="1291"/>
      <c r="BO73" s="1291"/>
      <c r="BP73" s="1289">
        <v>44.8</v>
      </c>
      <c r="BQ73" s="1289"/>
      <c r="BR73" s="1289"/>
      <c r="BS73" s="1289"/>
      <c r="BT73" s="1289"/>
      <c r="BU73" s="1289"/>
      <c r="BV73" s="1289"/>
      <c r="BW73" s="1289"/>
      <c r="BX73" s="1289">
        <v>35.799999999999997</v>
      </c>
      <c r="BY73" s="1289"/>
      <c r="BZ73" s="1289"/>
      <c r="CA73" s="1289"/>
      <c r="CB73" s="1289"/>
      <c r="CC73" s="1289"/>
      <c r="CD73" s="1289"/>
      <c r="CE73" s="1289"/>
      <c r="CF73" s="1289">
        <v>11.8</v>
      </c>
      <c r="CG73" s="1289"/>
      <c r="CH73" s="1289"/>
      <c r="CI73" s="1289"/>
      <c r="CJ73" s="1289"/>
      <c r="CK73" s="1289"/>
      <c r="CL73" s="1289"/>
      <c r="CM73" s="1289"/>
      <c r="CN73" s="1289">
        <v>5.8</v>
      </c>
      <c r="CO73" s="1289"/>
      <c r="CP73" s="1289"/>
      <c r="CQ73" s="1289"/>
      <c r="CR73" s="1289"/>
      <c r="CS73" s="1289"/>
      <c r="CT73" s="1289"/>
      <c r="CU73" s="1289"/>
      <c r="CV73" s="1289">
        <v>6.4</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89">
        <v>8.3000000000000007</v>
      </c>
      <c r="BQ75" s="1289"/>
      <c r="BR75" s="1289"/>
      <c r="BS75" s="1289"/>
      <c r="BT75" s="1289"/>
      <c r="BU75" s="1289"/>
      <c r="BV75" s="1289"/>
      <c r="BW75" s="1289"/>
      <c r="BX75" s="1289">
        <v>7.6</v>
      </c>
      <c r="BY75" s="1289"/>
      <c r="BZ75" s="1289"/>
      <c r="CA75" s="1289"/>
      <c r="CB75" s="1289"/>
      <c r="CC75" s="1289"/>
      <c r="CD75" s="1289"/>
      <c r="CE75" s="1289"/>
      <c r="CF75" s="1289">
        <v>6.5</v>
      </c>
      <c r="CG75" s="1289"/>
      <c r="CH75" s="1289"/>
      <c r="CI75" s="1289"/>
      <c r="CJ75" s="1289"/>
      <c r="CK75" s="1289"/>
      <c r="CL75" s="1289"/>
      <c r="CM75" s="1289"/>
      <c r="CN75" s="1289">
        <v>4.9000000000000004</v>
      </c>
      <c r="CO75" s="1289"/>
      <c r="CP75" s="1289"/>
      <c r="CQ75" s="1289"/>
      <c r="CR75" s="1289"/>
      <c r="CS75" s="1289"/>
      <c r="CT75" s="1289"/>
      <c r="CU75" s="1289"/>
      <c r="CV75" s="1289">
        <v>5.0999999999999996</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604</v>
      </c>
      <c r="AO77" s="1288"/>
      <c r="AP77" s="1288"/>
      <c r="AQ77" s="1288"/>
      <c r="AR77" s="1288"/>
      <c r="AS77" s="1288"/>
      <c r="AT77" s="1288"/>
      <c r="AU77" s="1288"/>
      <c r="AV77" s="1288"/>
      <c r="AW77" s="1288"/>
      <c r="AX77" s="1288"/>
      <c r="AY77" s="1288"/>
      <c r="AZ77" s="1288"/>
      <c r="BA77" s="1288"/>
      <c r="BB77" s="1291" t="s">
        <v>597</v>
      </c>
      <c r="BC77" s="1291"/>
      <c r="BD77" s="1291"/>
      <c r="BE77" s="1291"/>
      <c r="BF77" s="1291"/>
      <c r="BG77" s="1291"/>
      <c r="BH77" s="1291"/>
      <c r="BI77" s="1291"/>
      <c r="BJ77" s="1291"/>
      <c r="BK77" s="1291"/>
      <c r="BL77" s="1291"/>
      <c r="BM77" s="1291"/>
      <c r="BN77" s="1291"/>
      <c r="BO77" s="1291"/>
      <c r="BP77" s="1289">
        <v>49.8</v>
      </c>
      <c r="BQ77" s="1289"/>
      <c r="BR77" s="1289"/>
      <c r="BS77" s="1289"/>
      <c r="BT77" s="1289"/>
      <c r="BU77" s="1289"/>
      <c r="BV77" s="1289"/>
      <c r="BW77" s="1289"/>
      <c r="BX77" s="1289">
        <v>45.1</v>
      </c>
      <c r="BY77" s="1289"/>
      <c r="BZ77" s="1289"/>
      <c r="CA77" s="1289"/>
      <c r="CB77" s="1289"/>
      <c r="CC77" s="1289"/>
      <c r="CD77" s="1289"/>
      <c r="CE77" s="1289"/>
      <c r="CF77" s="1289">
        <v>37.4</v>
      </c>
      <c r="CG77" s="1289"/>
      <c r="CH77" s="1289"/>
      <c r="CI77" s="1289"/>
      <c r="CJ77" s="1289"/>
      <c r="CK77" s="1289"/>
      <c r="CL77" s="1289"/>
      <c r="CM77" s="1289"/>
      <c r="CN77" s="1289">
        <v>31</v>
      </c>
      <c r="CO77" s="1289"/>
      <c r="CP77" s="1289"/>
      <c r="CQ77" s="1289"/>
      <c r="CR77" s="1289"/>
      <c r="CS77" s="1289"/>
      <c r="CT77" s="1289"/>
      <c r="CU77" s="1289"/>
      <c r="CV77" s="1289">
        <v>30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603</v>
      </c>
      <c r="BC79" s="1291"/>
      <c r="BD79" s="1291"/>
      <c r="BE79" s="1291"/>
      <c r="BF79" s="1291"/>
      <c r="BG79" s="1291"/>
      <c r="BH79" s="1291"/>
      <c r="BI79" s="1291"/>
      <c r="BJ79" s="1291"/>
      <c r="BK79" s="1291"/>
      <c r="BL79" s="1291"/>
      <c r="BM79" s="1291"/>
      <c r="BN79" s="1291"/>
      <c r="BO79" s="1291"/>
      <c r="BP79" s="1289">
        <v>7.7</v>
      </c>
      <c r="BQ79" s="1289"/>
      <c r="BR79" s="1289"/>
      <c r="BS79" s="1289"/>
      <c r="BT79" s="1289"/>
      <c r="BU79" s="1289"/>
      <c r="BV79" s="1289"/>
      <c r="BW79" s="1289"/>
      <c r="BX79" s="1289">
        <v>7.1</v>
      </c>
      <c r="BY79" s="1289"/>
      <c r="BZ79" s="1289"/>
      <c r="CA79" s="1289"/>
      <c r="CB79" s="1289"/>
      <c r="CC79" s="1289"/>
      <c r="CD79" s="1289"/>
      <c r="CE79" s="1289"/>
      <c r="CF79" s="1289">
        <v>6.3</v>
      </c>
      <c r="CG79" s="1289"/>
      <c r="CH79" s="1289"/>
      <c r="CI79" s="1289"/>
      <c r="CJ79" s="1289"/>
      <c r="CK79" s="1289"/>
      <c r="CL79" s="1289"/>
      <c r="CM79" s="1289"/>
      <c r="CN79" s="1289">
        <v>5.2</v>
      </c>
      <c r="CO79" s="1289"/>
      <c r="CP79" s="1289"/>
      <c r="CQ79" s="1289"/>
      <c r="CR79" s="1289"/>
      <c r="CS79" s="1289"/>
      <c r="CT79" s="1289"/>
      <c r="CU79" s="1289"/>
      <c r="CV79" s="1289">
        <v>5</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wFILAHPQLS61pmt7vi/tgv3X7pLiNRaQcF+gfUQFO/jbGWrreB35HNJ5Bq68fgrPK5jcjdq7CZvTWMQ0nM/5A==" saltValue="r9h6ptBcVm0aCguolf0p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06" zoomScaleNormal="100" zoomScaleSheetLayoutView="70" workbookViewId="0">
      <selection activeCell="CN111" sqref="CN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8esVAABCsa381I0Jh+UjZXHFzFbov1cZ6wNuZf9IW6J6T+tADio8wlbmhcmW8HAm3gOpGgXi4mgctR8JGeHXg==" saltValue="R3dLTfp+E6F203Y4idcq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31" zoomScaleNormal="100" zoomScaleSheetLayoutView="55" workbookViewId="0">
      <selection activeCell="AF110" sqref="AF1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gFvlRJlJ1tGMKm/oRCoabrMurbEVTWm496WW22Mg3kk1DWltxJVLV5FAyzlzxAdxzYC2iHnH/kKXE+a6RdEQ==" saltValue="xvmzJzTBjJBUL/M7Zckt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549</v>
      </c>
      <c r="G2" s="136"/>
      <c r="H2" s="137"/>
    </row>
    <row r="3" spans="1:8">
      <c r="A3" s="133" t="s">
        <v>542</v>
      </c>
      <c r="B3" s="138"/>
      <c r="C3" s="139"/>
      <c r="D3" s="140">
        <v>41875</v>
      </c>
      <c r="E3" s="141"/>
      <c r="F3" s="142">
        <v>41235</v>
      </c>
      <c r="G3" s="143"/>
      <c r="H3" s="144"/>
    </row>
    <row r="4" spans="1:8">
      <c r="A4" s="145"/>
      <c r="B4" s="146"/>
      <c r="C4" s="147"/>
      <c r="D4" s="148">
        <v>23380</v>
      </c>
      <c r="E4" s="149"/>
      <c r="F4" s="150">
        <v>22086</v>
      </c>
      <c r="G4" s="151"/>
      <c r="H4" s="152"/>
    </row>
    <row r="5" spans="1:8">
      <c r="A5" s="133" t="s">
        <v>544</v>
      </c>
      <c r="B5" s="138"/>
      <c r="C5" s="139"/>
      <c r="D5" s="140">
        <v>23370</v>
      </c>
      <c r="E5" s="141"/>
      <c r="F5" s="142">
        <v>41862</v>
      </c>
      <c r="G5" s="143"/>
      <c r="H5" s="144"/>
    </row>
    <row r="6" spans="1:8">
      <c r="A6" s="145"/>
      <c r="B6" s="146"/>
      <c r="C6" s="147"/>
      <c r="D6" s="148">
        <v>12507</v>
      </c>
      <c r="E6" s="149"/>
      <c r="F6" s="150">
        <v>23710</v>
      </c>
      <c r="G6" s="151"/>
      <c r="H6" s="152"/>
    </row>
    <row r="7" spans="1:8">
      <c r="A7" s="133" t="s">
        <v>545</v>
      </c>
      <c r="B7" s="138"/>
      <c r="C7" s="139"/>
      <c r="D7" s="140">
        <v>24545</v>
      </c>
      <c r="E7" s="141"/>
      <c r="F7" s="142">
        <v>43554</v>
      </c>
      <c r="G7" s="143"/>
      <c r="H7" s="144"/>
    </row>
    <row r="8" spans="1:8">
      <c r="A8" s="145"/>
      <c r="B8" s="146"/>
      <c r="C8" s="147"/>
      <c r="D8" s="148">
        <v>13013</v>
      </c>
      <c r="E8" s="149"/>
      <c r="F8" s="150">
        <v>24811</v>
      </c>
      <c r="G8" s="151"/>
      <c r="H8" s="152"/>
    </row>
    <row r="9" spans="1:8">
      <c r="A9" s="133" t="s">
        <v>546</v>
      </c>
      <c r="B9" s="138"/>
      <c r="C9" s="139"/>
      <c r="D9" s="140">
        <v>42254</v>
      </c>
      <c r="E9" s="141"/>
      <c r="F9" s="142">
        <v>42581</v>
      </c>
      <c r="G9" s="143"/>
      <c r="H9" s="144"/>
    </row>
    <row r="10" spans="1:8">
      <c r="A10" s="145"/>
      <c r="B10" s="146"/>
      <c r="C10" s="147"/>
      <c r="D10" s="148">
        <v>25471</v>
      </c>
      <c r="E10" s="149"/>
      <c r="F10" s="150">
        <v>24354</v>
      </c>
      <c r="G10" s="151"/>
      <c r="H10" s="152"/>
    </row>
    <row r="11" spans="1:8">
      <c r="A11" s="133" t="s">
        <v>547</v>
      </c>
      <c r="B11" s="138"/>
      <c r="C11" s="139"/>
      <c r="D11" s="140">
        <v>57896</v>
      </c>
      <c r="E11" s="141"/>
      <c r="F11" s="142">
        <v>45426</v>
      </c>
      <c r="G11" s="143"/>
      <c r="H11" s="144"/>
    </row>
    <row r="12" spans="1:8">
      <c r="A12" s="145"/>
      <c r="B12" s="146"/>
      <c r="C12" s="153"/>
      <c r="D12" s="148">
        <v>31209</v>
      </c>
      <c r="E12" s="149"/>
      <c r="F12" s="150">
        <v>24508</v>
      </c>
      <c r="G12" s="151"/>
      <c r="H12" s="152"/>
    </row>
    <row r="13" spans="1:8">
      <c r="A13" s="133"/>
      <c r="B13" s="138"/>
      <c r="C13" s="154"/>
      <c r="D13" s="155">
        <v>37988</v>
      </c>
      <c r="E13" s="156"/>
      <c r="F13" s="157">
        <v>42932</v>
      </c>
      <c r="G13" s="158"/>
      <c r="H13" s="144"/>
    </row>
    <row r="14" spans="1:8">
      <c r="A14" s="145"/>
      <c r="B14" s="146"/>
      <c r="C14" s="147"/>
      <c r="D14" s="148">
        <v>21116</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15.21</v>
      </c>
      <c r="C19" s="159">
        <f>ROUND(VALUE(SUBSTITUTE(実質収支比率等に係る経年分析!G$48,"▲","-")),2)</f>
        <v>13.05</v>
      </c>
      <c r="D19" s="159">
        <f>ROUND(VALUE(SUBSTITUTE(実質収支比率等に係る経年分析!H$48,"▲","-")),2)</f>
        <v>8.01</v>
      </c>
      <c r="E19" s="159">
        <f>ROUND(VALUE(SUBSTITUTE(実質収支比率等に係る経年分析!I$48,"▲","-")),2)</f>
        <v>7.65</v>
      </c>
      <c r="F19" s="159">
        <f>ROUND(VALUE(SUBSTITUTE(実質収支比率等に係る経年分析!J$48,"▲","-")),2)</f>
        <v>9.17</v>
      </c>
    </row>
    <row r="20" spans="1:11">
      <c r="A20" s="159" t="s">
        <v>48</v>
      </c>
      <c r="B20" s="159">
        <f>ROUND(VALUE(SUBSTITUTE(実質収支比率等に係る経年分析!F$47,"▲","-")),2)</f>
        <v>14.4</v>
      </c>
      <c r="C20" s="159">
        <f>ROUND(VALUE(SUBSTITUTE(実質収支比率等に係る経年分析!G$47,"▲","-")),2)</f>
        <v>15.39</v>
      </c>
      <c r="D20" s="159">
        <f>ROUND(VALUE(SUBSTITUTE(実質収支比率等に係る経年分析!H$47,"▲","-")),2)</f>
        <v>21.13</v>
      </c>
      <c r="E20" s="159">
        <f>ROUND(VALUE(SUBSTITUTE(実質収支比率等に係る経年分析!I$47,"▲","-")),2)</f>
        <v>23.36</v>
      </c>
      <c r="F20" s="159">
        <f>ROUND(VALUE(SUBSTITUTE(実質収支比率等に係る経年分析!J$47,"▲","-")),2)</f>
        <v>15.01</v>
      </c>
    </row>
    <row r="21" spans="1:11">
      <c r="A21" s="159" t="s">
        <v>49</v>
      </c>
      <c r="B21" s="159">
        <f>IF(ISNUMBER(VALUE(SUBSTITUTE(実質収支比率等に係る経年分析!F$49,"▲","-"))),ROUND(VALUE(SUBSTITUTE(実質収支比率等に係る経年分析!F$49,"▲","-")),2),NA())</f>
        <v>-0.59</v>
      </c>
      <c r="C21" s="159">
        <f>IF(ISNUMBER(VALUE(SUBSTITUTE(実質収支比率等に係る経年分析!G$49,"▲","-"))),ROUND(VALUE(SUBSTITUTE(実質収支比率等に係る経年分析!G$49,"▲","-")),2),NA())</f>
        <v>-1.05</v>
      </c>
      <c r="D21" s="159">
        <f>IF(ISNUMBER(VALUE(SUBSTITUTE(実質収支比率等に係る経年分析!H$49,"▲","-"))),ROUND(VALUE(SUBSTITUTE(実質収支比率等に係る経年分析!H$49,"▲","-")),2),NA())</f>
        <v>1</v>
      </c>
      <c r="E21" s="159">
        <f>IF(ISNUMBER(VALUE(SUBSTITUTE(実質収支比率等に係る経年分析!I$49,"▲","-"))),ROUND(VALUE(SUBSTITUTE(実質収支比率等に係る経年分析!I$49,"▲","-")),2),NA())</f>
        <v>2.1</v>
      </c>
      <c r="F21" s="159">
        <f>IF(ISNUMBER(VALUE(SUBSTITUTE(実質収支比率等に係る経年分析!J$49,"▲","-"))),ROUND(VALUE(SUBSTITUTE(実質収支比率等に係る経年分析!J$49,"▲","-")),2),NA())</f>
        <v>-6.38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川口駅西口地下公共駐車場事業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交通災害共済事業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小型自動車競走事業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4.8600000000000003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9.2100000000000009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14679</v>
      </c>
      <c r="E42" s="161"/>
      <c r="F42" s="161"/>
      <c r="G42" s="161">
        <f>'実質公債費比率（分子）の構造'!L$52</f>
        <v>16231</v>
      </c>
      <c r="H42" s="161"/>
      <c r="I42" s="161"/>
      <c r="J42" s="161">
        <f>'実質公債費比率（分子）の構造'!M$52</f>
        <v>15416</v>
      </c>
      <c r="K42" s="161"/>
      <c r="L42" s="161"/>
      <c r="M42" s="161">
        <f>'実質公債費比率（分子）の構造'!N$52</f>
        <v>15404</v>
      </c>
      <c r="N42" s="161"/>
      <c r="O42" s="161"/>
      <c r="P42" s="161">
        <f>'実質公債費比率（分子）の構造'!O$52</f>
        <v>14738</v>
      </c>
    </row>
    <row r="43" spans="1:16">
      <c r="A43" s="161" t="s">
        <v>57</v>
      </c>
      <c r="B43" s="161">
        <f>'実質公債費比率（分子）の構造'!K$51</f>
        <v>16</v>
      </c>
      <c r="C43" s="161"/>
      <c r="D43" s="161"/>
      <c r="E43" s="161">
        <f>'実質公債費比率（分子）の構造'!L$51</f>
        <v>16</v>
      </c>
      <c r="F43" s="161"/>
      <c r="G43" s="161"/>
      <c r="H43" s="161">
        <f>'実質公債費比率（分子）の構造'!M$51</f>
        <v>8</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3915</v>
      </c>
      <c r="C44" s="161"/>
      <c r="D44" s="161"/>
      <c r="E44" s="161">
        <f>'実質公債費比率（分子）の構造'!L$50</f>
        <v>1610</v>
      </c>
      <c r="F44" s="161"/>
      <c r="G44" s="161"/>
      <c r="H44" s="161">
        <f>'実質公債費比率（分子）の構造'!M$50</f>
        <v>112</v>
      </c>
      <c r="I44" s="161"/>
      <c r="J44" s="161"/>
      <c r="K44" s="161">
        <f>'実質公債費比率（分子）の構造'!N$50</f>
        <v>1152</v>
      </c>
      <c r="L44" s="161"/>
      <c r="M44" s="161"/>
      <c r="N44" s="161">
        <f>'実質公債費比率（分子）の構造'!O$50</f>
        <v>2433</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3223</v>
      </c>
      <c r="C46" s="161"/>
      <c r="D46" s="161"/>
      <c r="E46" s="161">
        <f>'実質公債費比率（分子）の構造'!L$48</f>
        <v>3110</v>
      </c>
      <c r="F46" s="161"/>
      <c r="G46" s="161"/>
      <c r="H46" s="161">
        <f>'実質公債費比率（分子）の構造'!M$48</f>
        <v>3062</v>
      </c>
      <c r="I46" s="161"/>
      <c r="J46" s="161"/>
      <c r="K46" s="161">
        <f>'実質公債費比率（分子）の構造'!N$48</f>
        <v>2646</v>
      </c>
      <c r="L46" s="161"/>
      <c r="M46" s="161"/>
      <c r="N46" s="161">
        <f>'実質公債費比率（分子）の構造'!O$48</f>
        <v>2538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15863</v>
      </c>
      <c r="C49" s="161"/>
      <c r="D49" s="161"/>
      <c r="E49" s="161">
        <f>'実質公債費比率（分子）の構造'!L$45</f>
        <v>16468</v>
      </c>
      <c r="F49" s="161"/>
      <c r="G49" s="161"/>
      <c r="H49" s="161">
        <f>'実質公債費比率（分子）の構造'!M$45</f>
        <v>16460</v>
      </c>
      <c r="I49" s="161"/>
      <c r="J49" s="161"/>
      <c r="K49" s="161">
        <f>'実質公債費比率（分子）の構造'!N$45</f>
        <v>15734</v>
      </c>
      <c r="L49" s="161"/>
      <c r="M49" s="161"/>
      <c r="N49" s="161">
        <f>'実質公債費比率（分子）の構造'!O$45</f>
        <v>15580</v>
      </c>
      <c r="O49" s="161"/>
      <c r="P49" s="161"/>
    </row>
    <row r="50" spans="1:16">
      <c r="A50" s="161" t="s">
        <v>64</v>
      </c>
      <c r="B50" s="161" t="e">
        <f>NA()</f>
        <v>#N/A</v>
      </c>
      <c r="C50" s="161">
        <f>IF(ISNUMBER('実質公債費比率（分子）の構造'!K$53),'実質公債費比率（分子）の構造'!K$53,NA())</f>
        <v>8338</v>
      </c>
      <c r="D50" s="161" t="e">
        <f>NA()</f>
        <v>#N/A</v>
      </c>
      <c r="E50" s="161" t="e">
        <f>NA()</f>
        <v>#N/A</v>
      </c>
      <c r="F50" s="161">
        <f>IF(ISNUMBER('実質公債費比率（分子）の構造'!L$53),'実質公債費比率（分子）の構造'!L$53,NA())</f>
        <v>4973</v>
      </c>
      <c r="G50" s="161" t="e">
        <f>NA()</f>
        <v>#N/A</v>
      </c>
      <c r="H50" s="161" t="e">
        <f>NA()</f>
        <v>#N/A</v>
      </c>
      <c r="I50" s="161">
        <f>IF(ISNUMBER('実質公債費比率（分子）の構造'!M$53),'実質公債費比率（分子）の構造'!M$53,NA())</f>
        <v>4226</v>
      </c>
      <c r="J50" s="161" t="e">
        <f>NA()</f>
        <v>#N/A</v>
      </c>
      <c r="K50" s="161" t="e">
        <f>NA()</f>
        <v>#N/A</v>
      </c>
      <c r="L50" s="161">
        <f>IF(ISNUMBER('実質公債費比率（分子）の構造'!N$53),'実質公債費比率（分子）の構造'!N$53,NA())</f>
        <v>4128</v>
      </c>
      <c r="M50" s="161" t="e">
        <f>NA()</f>
        <v>#N/A</v>
      </c>
      <c r="N50" s="161" t="e">
        <f>NA()</f>
        <v>#N/A</v>
      </c>
      <c r="O50" s="161">
        <f>IF(ISNUMBER('実質公債費比率（分子）の構造'!O$53),'実質公債費比率（分子）の構造'!O$53,NA())</f>
        <v>5813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117035</v>
      </c>
      <c r="E56" s="160"/>
      <c r="F56" s="160"/>
      <c r="G56" s="160">
        <f>'将来負担比率（分子）の構造'!J$52</f>
        <v>115213</v>
      </c>
      <c r="H56" s="160"/>
      <c r="I56" s="160"/>
      <c r="J56" s="160">
        <f>'将来負担比率（分子）の構造'!K$52</f>
        <v>114502</v>
      </c>
      <c r="K56" s="160"/>
      <c r="L56" s="160"/>
      <c r="M56" s="160">
        <f>'将来負担比率（分子）の構造'!L$52</f>
        <v>114964</v>
      </c>
      <c r="N56" s="160"/>
      <c r="O56" s="160"/>
      <c r="P56" s="160">
        <f>'将来負担比率（分子）の構造'!M$52</f>
        <v>116248</v>
      </c>
    </row>
    <row r="57" spans="1:16">
      <c r="A57" s="160" t="s">
        <v>35</v>
      </c>
      <c r="B57" s="160"/>
      <c r="C57" s="160"/>
      <c r="D57" s="160">
        <f>'将来負担比率（分子）の構造'!I$51</f>
        <v>57036</v>
      </c>
      <c r="E57" s="160"/>
      <c r="F57" s="160"/>
      <c r="G57" s="160">
        <f>'将来負担比率（分子）の構造'!J$51</f>
        <v>54242</v>
      </c>
      <c r="H57" s="160"/>
      <c r="I57" s="160"/>
      <c r="J57" s="160">
        <f>'将来負担比率（分子）の構造'!K$51</f>
        <v>57345</v>
      </c>
      <c r="K57" s="160"/>
      <c r="L57" s="160"/>
      <c r="M57" s="160">
        <f>'将来負担比率（分子）の構造'!L$51</f>
        <v>60863</v>
      </c>
      <c r="N57" s="160"/>
      <c r="O57" s="160"/>
      <c r="P57" s="160">
        <f>'将来負担比率（分子）の構造'!M$51</f>
        <v>60426</v>
      </c>
    </row>
    <row r="58" spans="1:16">
      <c r="A58" s="160" t="s">
        <v>34</v>
      </c>
      <c r="B58" s="160"/>
      <c r="C58" s="160"/>
      <c r="D58" s="160">
        <f>'将来負担比率（分子）の構造'!I$50</f>
        <v>35957</v>
      </c>
      <c r="E58" s="160"/>
      <c r="F58" s="160"/>
      <c r="G58" s="160">
        <f>'将来負担比率（分子）の構造'!J$50</f>
        <v>41743</v>
      </c>
      <c r="H58" s="160"/>
      <c r="I58" s="160"/>
      <c r="J58" s="160">
        <f>'将来負担比率（分子）の構造'!K$50</f>
        <v>53279</v>
      </c>
      <c r="K58" s="160"/>
      <c r="L58" s="160"/>
      <c r="M58" s="160">
        <f>'将来負担比率（分子）の構造'!L$50</f>
        <v>51933</v>
      </c>
      <c r="N58" s="160"/>
      <c r="O58" s="160"/>
      <c r="P58" s="160">
        <f>'将来負担比率（分子）の構造'!M$50</f>
        <v>50713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6447</v>
      </c>
      <c r="C61" s="160"/>
      <c r="D61" s="160"/>
      <c r="E61" s="160">
        <f>'将来負担比率（分子）の構造'!J$46</f>
        <v>908</v>
      </c>
      <c r="F61" s="160"/>
      <c r="G61" s="160"/>
      <c r="H61" s="160">
        <f>'将来負担比率（分子）の構造'!K$46</f>
        <v>1092</v>
      </c>
      <c r="I61" s="160"/>
      <c r="J61" s="160"/>
      <c r="K61" s="160">
        <f>'将来負担比率（分子）の構造'!L$46</f>
        <v>1203</v>
      </c>
      <c r="L61" s="160"/>
      <c r="M61" s="160"/>
      <c r="N61" s="160">
        <f>'将来負担比率（分子）の構造'!M$46</f>
        <v>1172</v>
      </c>
      <c r="O61" s="160"/>
      <c r="P61" s="160"/>
    </row>
    <row r="62" spans="1:16">
      <c r="A62" s="160" t="s">
        <v>28</v>
      </c>
      <c r="B62" s="160">
        <f>'将来負担比率（分子）の構造'!I$45</f>
        <v>25127</v>
      </c>
      <c r="C62" s="160"/>
      <c r="D62" s="160"/>
      <c r="E62" s="160">
        <f>'将来負担比率（分子）の構造'!J$45</f>
        <v>23332</v>
      </c>
      <c r="F62" s="160"/>
      <c r="G62" s="160"/>
      <c r="H62" s="160">
        <f>'将来負担比率（分子）の構造'!K$45</f>
        <v>22482</v>
      </c>
      <c r="I62" s="160"/>
      <c r="J62" s="160"/>
      <c r="K62" s="160">
        <f>'将来負担比率（分子）の構造'!L$45</f>
        <v>23340</v>
      </c>
      <c r="L62" s="160"/>
      <c r="M62" s="160"/>
      <c r="N62" s="160">
        <f>'将来負担比率（分子）の構造'!M$45</f>
        <v>23067</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36372</v>
      </c>
      <c r="C64" s="160"/>
      <c r="D64" s="160"/>
      <c r="E64" s="160">
        <f>'将来負担比率（分子）の構造'!J$43</f>
        <v>37327</v>
      </c>
      <c r="F64" s="160"/>
      <c r="G64" s="160"/>
      <c r="H64" s="160">
        <f>'将来負担比率（分子）の構造'!K$43</f>
        <v>35717</v>
      </c>
      <c r="I64" s="160"/>
      <c r="J64" s="160"/>
      <c r="K64" s="160">
        <f>'将来負担比率（分子）の構造'!L$43</f>
        <v>32339</v>
      </c>
      <c r="L64" s="160"/>
      <c r="M64" s="160"/>
      <c r="N64" s="160">
        <f>'将来負担比率（分子）の構造'!M$43</f>
        <v>29559</v>
      </c>
      <c r="O64" s="160"/>
      <c r="P64" s="160"/>
    </row>
    <row r="65" spans="1:16">
      <c r="A65" s="160" t="s">
        <v>25</v>
      </c>
      <c r="B65" s="160">
        <f>'将来負担比率（分子）の構造'!I$42</f>
        <v>17437</v>
      </c>
      <c r="C65" s="160"/>
      <c r="D65" s="160"/>
      <c r="E65" s="160">
        <f>'将来負担比率（分子）の構造'!J$42</f>
        <v>16010</v>
      </c>
      <c r="F65" s="160"/>
      <c r="G65" s="160"/>
      <c r="H65" s="160">
        <f>'将来負担比率（分子）の構造'!K$42</f>
        <v>15086</v>
      </c>
      <c r="I65" s="160"/>
      <c r="J65" s="160"/>
      <c r="K65" s="160">
        <f>'将来負担比率（分子）の構造'!L$42</f>
        <v>13724</v>
      </c>
      <c r="L65" s="160"/>
      <c r="M65" s="160"/>
      <c r="N65" s="160">
        <f>'将来負担比率（分子）の構造'!M$42</f>
        <v>11284</v>
      </c>
      <c r="O65" s="160"/>
      <c r="P65" s="160"/>
    </row>
    <row r="66" spans="1:16">
      <c r="A66" s="160" t="s">
        <v>24</v>
      </c>
      <c r="B66" s="160">
        <f>'将来負担比率（分子）の構造'!I$41</f>
        <v>164600</v>
      </c>
      <c r="C66" s="160"/>
      <c r="D66" s="160"/>
      <c r="E66" s="160">
        <f>'将来負担比率（分子）の構造'!J$41</f>
        <v>165473</v>
      </c>
      <c r="F66" s="160"/>
      <c r="G66" s="160"/>
      <c r="H66" s="160">
        <f>'将来負担比率（分子）の構造'!K$41</f>
        <v>161518</v>
      </c>
      <c r="I66" s="160"/>
      <c r="J66" s="160"/>
      <c r="K66" s="160">
        <f>'将来負担比率（分子）の構造'!L$41</f>
        <v>162525</v>
      </c>
      <c r="L66" s="160"/>
      <c r="M66" s="160"/>
      <c r="N66" s="160">
        <f>'将来負担比率（分子）の構造'!M$41</f>
        <v>168288</v>
      </c>
      <c r="O66" s="160"/>
      <c r="P66" s="160"/>
    </row>
    <row r="67" spans="1:16">
      <c r="A67" s="160" t="s">
        <v>68</v>
      </c>
      <c r="B67" s="160" t="e">
        <f>NA()</f>
        <v>#N/A</v>
      </c>
      <c r="C67" s="160">
        <f>IF(ISNUMBER('将来負担比率（分子）の構造'!I$53), IF('将来負担比率（分子）の構造'!I$53 &lt; 0, 0, '将来負担比率（分子）の構造'!I$53), NA())</f>
        <v>39954</v>
      </c>
      <c r="D67" s="160" t="e">
        <f>NA()</f>
        <v>#N/A</v>
      </c>
      <c r="E67" s="160" t="e">
        <f>NA()</f>
        <v>#N/A</v>
      </c>
      <c r="F67" s="160">
        <f>IF(ISNUMBER('将来負担比率（分子）の構造'!J$53), IF('将来負担比率（分子）の構造'!J$53 &lt; 0, 0, '将来負担比率（分子）の構造'!J$53), NA())</f>
        <v>31853</v>
      </c>
      <c r="G67" s="160" t="e">
        <f>NA()</f>
        <v>#N/A</v>
      </c>
      <c r="H67" s="160" t="e">
        <f>NA()</f>
        <v>#N/A</v>
      </c>
      <c r="I67" s="160">
        <f>IF(ISNUMBER('将来負担比率（分子）の構造'!K$53), IF('将来負担比率（分子）の構造'!K$53 &lt; 0, 0, '将来負担比率（分子）の構造'!K$53), NA())</f>
        <v>10770</v>
      </c>
      <c r="J67" s="160" t="e">
        <f>NA()</f>
        <v>#N/A</v>
      </c>
      <c r="K67" s="160" t="e">
        <f>NA()</f>
        <v>#N/A</v>
      </c>
      <c r="L67" s="160">
        <f>IF(ISNUMBER('将来負担比率（分子）の構造'!L$53), IF('将来負担比率（分子）の構造'!L$53 &lt; 0, 0, '将来負担比率（分子）の構造'!L$53), NA())</f>
        <v>5370</v>
      </c>
      <c r="M67" s="160" t="e">
        <f>NA()</f>
        <v>#N/A</v>
      </c>
      <c r="N67" s="160" t="e">
        <f>NA()</f>
        <v>#N/A</v>
      </c>
      <c r="O67" s="160">
        <f>IF(ISNUMBER('将来負担比率（分子）の構造'!M$53), IF('将来負担比率（分子）の構造'!M$53 &lt; 0, 0, '将来負担比率（分子）の構造'!M$53), NA())</f>
        <v>5982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21298</v>
      </c>
      <c r="C72" s="164">
        <f>基金残高に係る経年分析!G55</f>
        <v>23729</v>
      </c>
      <c r="D72" s="164">
        <f>基金残高に係る経年分析!H55</f>
        <v>15470</v>
      </c>
    </row>
    <row r="73" spans="1:16">
      <c r="A73" s="163" t="s">
        <v>71</v>
      </c>
      <c r="B73" s="164">
        <f>基金残高に係る経年分析!F56</f>
        <v>5197</v>
      </c>
      <c r="C73" s="164">
        <f>基金残高に係る経年分析!G56</f>
        <v>5023</v>
      </c>
      <c r="D73" s="164">
        <f>基金残高に係る経年分析!H56</f>
        <v>5178</v>
      </c>
    </row>
    <row r="74" spans="1:16">
      <c r="A74" s="163" t="s">
        <v>72</v>
      </c>
      <c r="B74" s="164">
        <f>基金残高に係る経年分析!F57</f>
        <v>19974</v>
      </c>
      <c r="C74" s="164">
        <f>基金残高に係る経年分析!G57</f>
        <v>25312</v>
      </c>
      <c r="D74" s="164">
        <f>基金残高に係る経年分析!H57</f>
        <v>30195</v>
      </c>
    </row>
  </sheetData>
  <sheetProtection algorithmName="SHA-512" hashValue="lbLHxNMZaiRUbL3jhk/6FnAHziVoPmMrocA1CU32mkIvMA4YKhowash/8/jn1MqsWDc/ZwIkxSO0zOByvVuJ/A==" saltValue="cbNAN6FXD7lTdh7+Lfhh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2019-03-12T01:37:43Z</cp:lastPrinted>
  <dcterms:created xsi:type="dcterms:W3CDTF">2019-02-14T02:01:34Z</dcterms:created>
  <dcterms:modified xsi:type="dcterms:W3CDTF">2019-11-05T08:15:17Z</dcterms:modified>
  <cp:category/>
</cp:coreProperties>
</file>