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P23" i="12"/>
  <c r="AA23" i="12"/>
  <c r="V23" i="12"/>
  <c r="Q23" i="12"/>
  <c r="AU63" i="12"/>
  <c r="AP63" i="12"/>
  <c r="AU88" i="12"/>
  <c r="AP88" i="12"/>
  <c r="AF8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<sst xmlns="http://schemas.openxmlformats.org/spreadsheetml/2006/main" count="1132" uniqueCount="597">
  <si>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</si>
  <si>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</si>
  <si>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</si>
  <si>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</si>
  <si>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</si>
  <si>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</si>
  <si>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</si>
  <si>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</si>
  <si>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</si>
  <si>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</si>
  <si>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</si>
  <si>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</si>
  <si>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</si>
  <si>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</si>
  <si>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</si>
  <si>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</si>
  <si>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</si>
  <si>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</si>
  <si>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</si>
  <si>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</si>
  <si>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</si>
  <si>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</si>
  <si>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</si>
  <si>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</si>
  <si>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</si>
  <si>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</si>
  <si>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</si>
  <si>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</si>
  <si>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</si>
  <si>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</si>
  <si>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</si>
  <si>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</si>
  <si>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</si>
  <si>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</si>
  <si>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</si>
  <si>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</si>
  <si>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</si>
  <si>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</si>
  <si>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</si>
  <si>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</si>
  <si>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</si>
  <si>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</si>
  <si>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</si>
  <si>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</si>
  <si>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</si>
  <si>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</si>
  <si>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</si>
  <si>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</si>
  <si>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</si>
  <si>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</si>
  <si>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</si>
  <si>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</si>
  <si>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</si>
  <si>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</si>
  <si>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</si>
  <si>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</si>
  <si>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</si>
  <si>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</si>
  <si>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</si>
  <si>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</si>
  <si>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</si>
  <si>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</si>
  <si>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</si>
  <si>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</si>
  <si>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</si>
  <si>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</si>
  <si>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</si>
  <si>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</si>
  <si>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</si>
  <si>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</si>
  <si>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</si>
  <si>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</si>
  <si>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</si>
  <si>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</si>
  <si>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</si>
  <si>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</si>
  <si>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</si>
  <si>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</si>
  <si>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</si>
  <si>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</si>
  <si>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</si>
  <si>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</si>
  <si>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</si>
  <si>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</si>
  <si>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</si>
  <si>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</si>
  <si>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</si>
  <si>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</si>
  <si>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</si>
  <si>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</si>
  <si>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</si>
  <si>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</si>
  <si>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</si>
  <si>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</si>
  <si>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</si>
  <si>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</si>
  <si>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</si>
  <si>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</si>
  <si>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</si>
  <si>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</si>
  <si>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</si>
  <si>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</si>
  <si>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</si>
  <si>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</si>
  <si>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</si>
  <si>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</si>
  <si>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</si>
  <si>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</si>
  <si>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</si>
  <si>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</si>
  <si>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</si>
  <si>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</si>
  <si>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</si>
  <si>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</si>
  <si>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</si>
  <si>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</si>
  <si>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</si>
  <si>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</si>
  <si>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</si>
  <si>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</si>
  <si>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</si>
  <si>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</si>
  <si>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</si>
  <si>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</si>
  <si>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</si>
  <si>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</si>
  <si>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</si>
  <si>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</si>
  <si>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</si>
  <si>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</si>
  <si>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</si>
  <si>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</si>
  <si>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</si>
  <si>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</si>
  <si>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</si>
  <si>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</si>
  <si>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</si>
  <si>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</si>
  <si>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</si>
  <si>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</si>
  <si>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</si>
  <si>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</si>
  <si>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</si>
  <si>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</si>
  <si>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</si>
  <si>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</si>
  <si>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</si>
  <si>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</si>
  <si>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</si>
  <si>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</si>
  <si>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</si>
  <si>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</si>
  <si>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</si>
  <si>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</si>
  <si>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</si>
  <si>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</si>
  <si>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</si>
  <si>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</si>
  <si>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</si>
  <si>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</si>
  <si>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</si>
  <si>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</si>
  <si>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</si>
  <si>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</si>
  <si>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</si>
  <si>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</si>
  <si>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</si>
  <si>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</si>
  <si>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</si>
  <si>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</si>
  <si>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</si>
  <si>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</si>
  <si>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</si>
  <si>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</si>
  <si>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</si>
  <si>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</si>
  <si>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</si>
  <si>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</si>
  <si>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</si>
  <si>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</si>
  <si>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</si>
  <si>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</si>
  <si>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</si>
  <si>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</si>
  <si>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</si>
  <si>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</si>
  <si>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</si>
  <si>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</si>
  <si>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</si>
  <si>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</si>
  <si>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</si>
  <si>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</si>
  <si>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</si>
  <si>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</si>
  <si>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</si>
  <si>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</si>
  <si>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</si>
  <si>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</si>
  <si>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</si>
  <si>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</si>
  <si>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</si>
  <si>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</si>
  <si>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</si>
  <si>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</si>
  <si>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</si>
  <si>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</si>
  <si>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</si>
  <si>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</si>
  <si>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埼玉県越生町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</si>
  <si>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</si>
  <si>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</si>
  <si>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</si>
  <si>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</si>
  <si>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</si>
  <si>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</si>
  <si>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</si>
  <si>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</si>
  <si>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</si>
  <si>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</si>
  <si>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</si>
  <si>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</si>
  <si>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</si>
  <si>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</si>
  <si>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</si>
  <si>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</si>
  <si>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</si>
  <si>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</si>
  <si>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</si>
  <si>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</si>
  <si>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</si>
  <si>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</si>
  <si>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</si>
  <si>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</si>
  <si>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</si>
  <si>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</si>
  <si>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</si>
  <si>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</si>
  <si>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</si>
  <si>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</si>
  <si>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</si>
  <si>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</si>
  <si>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</si>
  <si>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</si>
  <si>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</si>
  <si>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</si>
  <si>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</si>
  <si>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</si>
  <si>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</si>
  <si>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</si>
  <si>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</si>
  <si>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</si>
  <si>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</si>
  <si>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</si>
  <si>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</si>
  <si>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</si>
  <si>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</si>
  <si>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</si>
  <si>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</si>
  <si>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</si>
  <si>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</si>
  <si>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</si>
  <si>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</si>
  <si>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</si>
  <si>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</si>
  <si>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</si>
  <si>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</si>
  <si>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</si>
  <si>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</si>
  <si>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</si>
  <si>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</si>
  <si>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</si>
  <si>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</si>
  <si>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</si>
  <si>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</si>
  <si>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</si>
  <si>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</si>
  <si>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</si>
  <si>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</si>
  <si>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</si>
  <si>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</si>
  <si>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</si>
  <si>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</si>
  <si>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</si>
  <si>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</si>
  <si>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</si>
  <si>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</si>
  <si>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</si>
  <si>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</si>
  <si>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</si>
  <si>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</si>
  <si>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</si>
  <si>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</si>
  <si>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</si>
  <si>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</si>
  <si>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</si>
  <si>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</si>
  <si>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</si>
  <si>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</si>
  <si>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</si>
  <si>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</si>
  <si>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</si>
  <si>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</si>
  <si>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</si>
  <si>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</si>
  <si>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</si>
  <si>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</si>
  <si>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</si>
  <si>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</si>
  <si>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</si>
  <si>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</si>
  <si>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</si>
  <si>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</si>
  <si>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</si>
  <si>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</si>
  <si>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</si>
  <si>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</si>
  <si>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</si>
  <si>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</si>
  <si>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</si>
  <si>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</si>
  <si>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</si>
  <si>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</si>
  <si>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</si>
  <si>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</si>
  <si>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</si>
  <si>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</si>
  <si>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</si>
  <si>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</si>
  <si>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</si>
  <si>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</si>
  <si>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</si>
  <si>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</si>
  <si>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</si>
  <si>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</si>
  <si>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</si>
  <si>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</si>
  <si>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</si>
  <si>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</si>
  <si>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</si>
  <si>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</si>
  <si>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</si>
  <si>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</si>
  <si>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</si>
  <si>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</si>
  <si>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</si>
  <si>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</si>
  <si>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</si>
  <si>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</si>
  <si>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</si>
  <si>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</si>
  <si>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</si>
  <si>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</si>
  <si>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</si>
  <si>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</si>
  <si>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</si>
  <si>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</si>
  <si>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</si>
  <si>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</si>
  <si>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埼玉県越生町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</si>
  <si>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</si>
  <si>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</si>
  <si>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</si>
  <si>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</si>
  <si>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</si>
  <si>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</si>
  <si>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</si>
  <si>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</si>
  <si>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</si>
  <si>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</si>
  <si>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</si>
  <si>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</si>
  <si>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</si>
  <si>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</si>
  <si>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</si>
  <si>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</si>
  <si>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</si>
  <si>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</si>
  <si>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</si>
  <si>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</si>
  <si>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</si>
  <si>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</si>
  <si>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</si>
  <si>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</si>
  <si>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</si>
  <si>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</si>
  <si>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</si>
  <si>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</si>
  <si>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</si>
  <si>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</si>
  <si>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</si>
  <si>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</si>
  <si>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</si>
  <si>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</si>
  <si>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</si>
  <si>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</si>
  <si>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</si>
  <si>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</si>
  <si>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</si>
  <si>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</si>
  <si>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</si>
  <si>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</si>
  <si>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</si>
  <si>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</si>
  <si>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</si>
  <si>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</si>
  <si>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</si>
  <si>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</si>
  <si>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</si>
  <si>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</si>
  <si>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</si>
  <si>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</si>
  <si>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</si>
  <si>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</si>
  <si>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</si>
  <si>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</si>
  <si>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</si>
  <si>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</si>
  <si>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</si>
  <si>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</si>
  <si>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</si>
  <si>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</si>
  <si>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</si>
  <si>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</si>
  <si>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</si>
  <si>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</si>
  <si>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</si>
  <si>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</si>
  <si>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</si>
  <si>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</si>
  <si>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</si>
  <si>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</si>
  <si>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</si>
  <si>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</si>
  <si>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</si>
  <si>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</si>
  <si>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</si>
  <si>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</si>
  <si>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</si>
  <si>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</si>
  <si>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</si>
  <si>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</si>
  <si>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</si>
  <si>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</si>
  <si>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</si>
  <si>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</si>
  <si>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</si>
  <si>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</si>
  <si>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</si>
  <si>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</si>
  <si>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</si>
  <si>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</si>
  <si>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</si>
  <si>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</si>
  <si>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</si>
  <si>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</si>
  <si>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</si>
  <si>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</si>
  <si>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</si>
  <si>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</si>
  <si>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</si>
  <si>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</si>
  <si>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</si>
  <si>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</si>
  <si>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</si>
  <si>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</si>
  <si>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</si>
  <si>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</si>
  <si>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</si>
  <si>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</si>
  <si>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</si>
  <si>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</si>
  <si>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</si>
  <si>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</si>
  <si>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</si>
  <si>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</si>
  <si>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</si>
  <si>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</si>
  <si>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</si>
  <si>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</si>
  <si>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</si>
  <si>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</si>
  <si>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</si>
  <si>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</si>
  <si>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</si>
  <si>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</si>
  <si>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</si>
  <si>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</si>
  <si>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</si>
  <si>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</si>
  <si>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</si>
  <si>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</si>
  <si>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</si>
  <si>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</si>
  <si>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</si>
  <si>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</si>
  <si>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</si>
  <si>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</si>
  <si>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</si>
  <si>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</si>
  <si>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</si>
  <si>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</si>
  <si>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</si>
  <si>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</si>
  <si>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</si>
  <si>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</si>
  <si>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</si>
  <si>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</si>
  <si>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</si>
  <si>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</si>
  <si>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</si>
  <si>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</si>
  <si>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</si>
  <si>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</si>
  <si>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</si>
  <si>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</si>
  <si>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</si>
  <si>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</si>
  <si>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</si>
  <si>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</si>
  <si>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</si>
  <si>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</si>
  <si>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</si>
  <si>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</si>
  <si>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</si>
  <si>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</si>
  <si>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</si>
  <si>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</si>
  <si>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</si>
  <si>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</si>
  <si>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</si>
  <si>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</si>
  <si>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</si>
  <si>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</si>
  <si>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</si>
  <si>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</si>
  <si>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</si>
  <si>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</si>
  <si>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</si>
  <si>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</si>
  <si>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</si>
  <si>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</si>
  <si>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</si>
  <si>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</si>
  <si>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</si>
  <si>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</si>
  <si>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</si>
  <si>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</si>
  <si>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</si>
  <si>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</si>
  <si>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</si>
  <si>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</si>
  <si>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</si>
  <si>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</si>
  <si>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</si>
  <si>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</si>
  <si>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1.14</t>
  </si>
  <si>
    <t>▲ 3.03</t>
  </si>
  <si>
    <t>水道事業会計</t>
  </si>
  <si>
    <t>一般会計</t>
  </si>
  <si>
    <t>国民健康保険特別会計</t>
  </si>
  <si>
    <t>介護保険事業特別会計</t>
  </si>
  <si>
    <t>後期高齢者医療特別会計</t>
  </si>
  <si>
    <t>農業集落排水事業特別会計</t>
  </si>
  <si>
    <t>越生町、毛呂山町外４組合公平委員会特別会計</t>
  </si>
  <si>
    <t>その他会計（赤字）</t>
  </si>
  <si>
    <t>その他会計（黒字）</t>
  </si>
  <si>
    <t>㈱越生特産物加工研究所</t>
    <rPh sb="1" eb="3">
      <t>オゴセ</t>
    </rPh>
    <rPh sb="3" eb="6">
      <t>トクサンブツ</t>
    </rPh>
    <rPh sb="6" eb="8">
      <t>カコウ</t>
    </rPh>
    <rPh sb="8" eb="11">
      <t>ケンキュウジョ</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</si>
  <si>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</si>
  <si>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</si>
  <si>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</si>
  <si>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西入間広域消防組合</t>
    <rPh sb="0" eb="1">
      <t>ニシ</t>
    </rPh>
    <rPh sb="1" eb="3">
      <t>イルマ</t>
    </rPh>
    <rPh sb="3" eb="5">
      <t>コウイキ</t>
    </rPh>
    <rPh sb="5" eb="7">
      <t>ショウボウ</t>
    </rPh>
    <rPh sb="7" eb="9">
      <t>クミアイ</t>
    </rPh>
    <phoneticPr fontId="2"/>
  </si>
  <si>
    <t>毛呂山・越生・鳩山公共下水道組合</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</si>
  <si>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</si>
  <si>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</si>
  <si>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</si>
  <si>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特別会計</t>
    <rPh sb="0" eb="4">
      <t>トクベツカイケイ</t>
    </rPh>
    <phoneticPr fontId="8"/>
  </si>
  <si>
    <t>埼玉県市町村総合事務組合</t>
    <rPh sb="0" eb="3">
      <t>サイタマケン</t>
    </rPh>
    <rPh sb="3" eb="6">
      <t>シチョウソン</t>
    </rPh>
    <rPh sb="6" eb="8">
      <t>ソウゴウ</t>
    </rPh>
    <rPh sb="8" eb="10">
      <t>ジム</t>
    </rPh>
    <rPh sb="10" eb="12">
      <t>クミアイ</t>
    </rPh>
    <phoneticPr fontId="8"/>
  </si>
  <si>
    <t>交通災害特別会計</t>
    <rPh sb="0" eb="2">
      <t>コウツウ</t>
    </rPh>
    <rPh sb="2" eb="4">
      <t>サイガイ</t>
    </rPh>
    <rPh sb="4" eb="6">
      <t>トクベツ</t>
    </rPh>
    <rPh sb="6" eb="8">
      <t>カイケイ</t>
    </rPh>
    <phoneticPr fontId="8"/>
  </si>
  <si>
    <t>彩の国さいたま人づくり広域連合</t>
    <rPh sb="0" eb="1">
      <t>サイ</t>
    </rPh>
    <rPh sb="2" eb="3">
      <t>クニ</t>
    </rPh>
    <rPh sb="7" eb="8">
      <t>ヒト</t>
    </rPh>
    <rPh sb="11" eb="15">
      <t>コウイキレンゴウ</t>
    </rPh>
    <phoneticPr fontId="8"/>
  </si>
  <si>
    <t>公共施設整備基金</t>
    <rPh sb="0" eb="2">
      <t>コウキョウ</t>
    </rPh>
    <rPh sb="2" eb="4">
      <t>シセツ</t>
    </rPh>
    <rPh sb="4" eb="6">
      <t>セイビ</t>
    </rPh>
    <rPh sb="6" eb="8">
      <t>キキン</t>
    </rPh>
    <phoneticPr fontId="11"/>
  </si>
  <si>
    <t>社会福祉事業基金</t>
    <rPh sb="0" eb="2">
      <t>シャカイ</t>
    </rPh>
    <rPh sb="2" eb="4">
      <t>フクシ</t>
    </rPh>
    <rPh sb="4" eb="6">
      <t>ジギョウ</t>
    </rPh>
    <rPh sb="6" eb="8">
      <t>キキン</t>
    </rPh>
    <phoneticPr fontId="11"/>
  </si>
  <si>
    <t>ふれあい健康センター整備基金</t>
    <rPh sb="4" eb="6">
      <t>ケンコウ</t>
    </rPh>
    <rPh sb="10" eb="12">
      <t>セイビ</t>
    </rPh>
    <rPh sb="12" eb="14">
      <t>キキン</t>
    </rPh>
    <phoneticPr fontId="11"/>
  </si>
  <si>
    <t>地域活性化基金</t>
    <rPh sb="0" eb="2">
      <t>チイキ</t>
    </rPh>
    <rPh sb="2" eb="5">
      <t>カッセイカ</t>
    </rPh>
    <rPh sb="5" eb="7">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</si>
  <si>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</si>
  <si>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</si>
  <si>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</si>
  <si>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</si>
  <si>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いが、主な要因としては昭和40～50年代にかけて建設された「保育園」、「公営住宅」がいずれも有形固定資産減価償却率８５％以上になっていることが挙げられる。今後、公共施設等総合管理計画個別施設計画等を策定し、優先的に着手して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イッポウ</t>
    </rPh>
    <rPh sb="36" eb="38">
      <t>ユウケイ</t>
    </rPh>
    <rPh sb="38" eb="40">
      <t>コテイ</t>
    </rPh>
    <rPh sb="40" eb="42">
      <t>シサン</t>
    </rPh>
    <rPh sb="42" eb="44">
      <t>ゲンカ</t>
    </rPh>
    <rPh sb="44" eb="46">
      <t>ショウキャク</t>
    </rPh>
    <rPh sb="46" eb="47">
      <t>リツ</t>
    </rPh>
    <rPh sb="48" eb="50">
      <t>ルイジ</t>
    </rPh>
    <rPh sb="50" eb="52">
      <t>ダンタイ</t>
    </rPh>
    <rPh sb="55" eb="56">
      <t>タカ</t>
    </rPh>
    <rPh sb="59" eb="60">
      <t>オモ</t>
    </rPh>
    <rPh sb="61" eb="63">
      <t>ヨウイン</t>
    </rPh>
    <rPh sb="80" eb="82">
      <t>ケンセツ</t>
    </rPh>
    <rPh sb="86" eb="89">
      <t>ホイクエン</t>
    </rPh>
    <rPh sb="92" eb="94">
      <t>コウエイ</t>
    </rPh>
    <rPh sb="94" eb="96">
      <t>ジュウタク</t>
    </rPh>
    <rPh sb="102" eb="104">
      <t>ユウケイ</t>
    </rPh>
    <rPh sb="104" eb="106">
      <t>コテイ</t>
    </rPh>
    <rPh sb="106" eb="108">
      <t>シサン</t>
    </rPh>
    <rPh sb="108" eb="110">
      <t>ゲンカ</t>
    </rPh>
    <rPh sb="110" eb="112">
      <t>ショウキャク</t>
    </rPh>
    <rPh sb="112" eb="113">
      <t>リツ</t>
    </rPh>
    <rPh sb="116" eb="118">
      <t>イジョウ</t>
    </rPh>
    <rPh sb="127" eb="128">
      <t>ア</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</si>
  <si>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</si>
  <si>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</si>
  <si>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</si>
  <si>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</si>
  <si>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</si>
  <si>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</si>
  <si>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将来負担比率は、地方債の新規発行等を抑制したことや、充当可能基金への積み立てを増やしたことから、低くなっている。
実質公債費比率は過去に発行した地方債の償還を終えたものが多くあり、低くなっている。</t>
    <rPh sb="0" eb="2">
      <t>ショウライ</t>
    </rPh>
    <rPh sb="2" eb="4">
      <t>フタン</t>
    </rPh>
    <rPh sb="4" eb="6">
      <t>ヒリツ</t>
    </rPh>
    <rPh sb="8" eb="11">
      <t>チホウサイ</t>
    </rPh>
    <rPh sb="12" eb="14">
      <t>シンキ</t>
    </rPh>
    <rPh sb="14" eb="16">
      <t>ハッコウ</t>
    </rPh>
    <rPh sb="16" eb="17">
      <t>トウ</t>
    </rPh>
    <rPh sb="18" eb="20">
      <t>ヨクセイ</t>
    </rPh>
    <rPh sb="26" eb="28">
      <t>ジュウトウ</t>
    </rPh>
    <rPh sb="28" eb="30">
      <t>カノウ</t>
    </rPh>
    <rPh sb="30" eb="32">
      <t>キキン</t>
    </rPh>
    <rPh sb="34" eb="35">
      <t>ツ</t>
    </rPh>
    <rPh sb="36" eb="37">
      <t>タ</t>
    </rPh>
    <rPh sb="39" eb="40">
      <t>フ</t>
    </rPh>
    <rPh sb="48" eb="49">
      <t>ヒク</t>
    </rPh>
    <rPh sb="57" eb="59">
      <t>ジッシツ</t>
    </rPh>
    <rPh sb="59" eb="62">
      <t>コウサイヒ</t>
    </rPh>
    <rPh sb="62" eb="64">
      <t>ヒリツ</t>
    </rPh>
    <rPh sb="65" eb="67">
      <t>カコ</t>
    </rPh>
    <rPh sb="68" eb="70">
      <t>ハッコウ</t>
    </rPh>
    <rPh sb="72" eb="75">
      <t>チホウサイ</t>
    </rPh>
    <rPh sb="76" eb="78">
      <t>ショウカン</t>
    </rPh>
    <rPh sb="79" eb="80">
      <t>オ</t>
    </rPh>
    <rPh sb="85" eb="86">
      <t>オオ</t>
    </rPh>
    <rPh sb="90" eb="91">
      <t>ヒク</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</si>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</sst>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CC72-4C4E-9B38-2DF8146E8F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39416</c:v>
                </c:pt>
                <c:pt idx="1">
                  <c:v>27171</c:v>
                </c:pt>
                <c:pt idx="2">
                  <c:v>42888</c:v>
                </c:pt>
                <c:pt idx="3">
                  <c:v>36693</c:v>
                </c:pt>
                <c:pt idx="4">
                  <c:v>26502</c:v>
                </c:pt>
              </c:numCache>
            </c:numRef>
          </c:val>
          <c:smooth val="0"/>
          <c:extLst xmlns:c16r2="http://schemas.microsoft.com/office/drawing/2015/06/chart">
            <c:ext xmlns:c16="http://schemas.microsoft.com/office/drawing/2014/chart" uri="{C3380CC4-5D6E-409C-BE32-E72D297353CC}">
              <c16:uniqueId val="{00000001-CC72-4C4E-9B38-2DF8146E8F7F}"/>
            </c:ext>
          </c:extLst>
        </c:ser>
        <c:dLbls>
          <c:showLegendKey val="0"/>
          <c:showVal val="0"/>
          <c:showCatName val="0"/>
          <c:showSerName val="0"/>
          <c:showPercent val="0"/>
          <c:showBubbleSize val="0"/>
        </c:dLbls>
        <c:marker val="1"/>
        <c:smooth val="0"/>
        <c:axId val="138731520"/>
        <c:axId val="138733056"/>
      </c:lineChart>
      <c:catAx>
        <c:axId val="138731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733056"/>
        <c:crosses val="autoZero"/>
        <c:auto val="1"/>
        <c:lblAlgn val="ctr"/>
        <c:lblOffset val="100"/>
        <c:tickLblSkip val="1"/>
        <c:tickMarkSkip val="1"/>
        <c:noMultiLvlLbl val="0"/>
      </c:catAx>
      <c:valAx>
        <c:axId val="1387330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73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6.87</c:v>
                </c:pt>
                <c:pt idx="1">
                  <c:v>5.97</c:v>
                </c:pt>
                <c:pt idx="2">
                  <c:v>6.98</c:v>
                </c:pt>
                <c:pt idx="3">
                  <c:v>7.13</c:v>
                </c:pt>
                <c:pt idx="4">
                  <c:v>9.82</c:v>
                </c:pt>
              </c:numCache>
            </c:numRef>
          </c:val>
          <c:extLst xmlns:c16r2="http://schemas.microsoft.com/office/drawing/2015/06/chart">
            <c:ext xmlns:c16="http://schemas.microsoft.com/office/drawing/2014/chart" uri="{C3380CC4-5D6E-409C-BE32-E72D297353CC}">
              <c16:uniqueId val="{00000000-AB15-4708-81C5-3C781D13F2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13.27</c:v>
                </c:pt>
                <c:pt idx="1">
                  <c:v>11.31</c:v>
                </c:pt>
                <c:pt idx="2">
                  <c:v>14.22</c:v>
                </c:pt>
                <c:pt idx="3">
                  <c:v>16.04</c:v>
                </c:pt>
                <c:pt idx="4">
                  <c:v>16.440000000000001</c:v>
                </c:pt>
              </c:numCache>
            </c:numRef>
          </c:val>
          <c:extLst xmlns:c16r2="http://schemas.microsoft.com/office/drawing/2015/06/chart">
            <c:ext xmlns:c16="http://schemas.microsoft.com/office/drawing/2014/chart" uri="{C3380CC4-5D6E-409C-BE32-E72D297353CC}">
              <c16:uniqueId val="{00000001-AB15-4708-81C5-3C781D13F2CF}"/>
            </c:ext>
          </c:extLst>
        </c:ser>
        <c:dLbls>
          <c:showLegendKey val="0"/>
          <c:showVal val="0"/>
          <c:showCatName val="0"/>
          <c:showSerName val="0"/>
          <c:showPercent val="0"/>
          <c:showBubbleSize val="0"/>
        </c:dLbls>
        <c:gapWidth val="250"/>
        <c:overlap val="100"/>
        <c:axId val="154569728"/>
        <c:axId val="15458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-1.1399999999999999</c:v>
                </c:pt>
                <c:pt idx="1">
                  <c:v>-3.03</c:v>
                </c:pt>
                <c:pt idx="2">
                  <c:v>4.58</c:v>
                </c:pt>
                <c:pt idx="3">
                  <c:v>1.75</c:v>
                </c:pt>
                <c:pt idx="4">
                  <c:v>2.88</c:v>
                </c:pt>
              </c:numCache>
            </c:numRef>
          </c:val>
          <c:smooth val="0"/>
          <c:extLst xmlns:c16r2="http://schemas.microsoft.com/office/drawing/2015/06/chart">
            <c:ext xmlns:c16="http://schemas.microsoft.com/office/drawing/2014/chart" uri="{C3380CC4-5D6E-409C-BE32-E72D297353CC}">
              <c16:uniqueId val="{00000002-AB15-4708-81C5-3C781D13F2CF}"/>
            </c:ext>
          </c:extLst>
        </c:ser>
        <c:dLbls>
          <c:showLegendKey val="0"/>
          <c:showVal val="0"/>
          <c:showCatName val="0"/>
          <c:showSerName val="0"/>
          <c:showPercent val="0"/>
          <c:showBubbleSize val="0"/>
        </c:dLbls>
        <c:marker val="1"/>
        <c:smooth val="0"/>
        <c:axId val="154569728"/>
        <c:axId val="154580096"/>
      </c:lineChart>
      <c:catAx>
        <c:axId val="1545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4580096"/>
        <c:crosses val="autoZero"/>
        <c:auto val="1"/>
        <c:lblAlgn val="ctr"/>
        <c:lblOffset val="100"/>
        <c:tickLblSkip val="1"/>
        <c:tickMarkSkip val="1"/>
        <c:noMultiLvlLbl val="0"/>
      </c:catAx>
      <c:valAx>
        <c:axId val="15458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6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550-49ED-AB0A-D774227CC2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50-49ED-AB0A-D774227CC2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550-49ED-AB0A-D774227CC268}"/>
            </c:ext>
          </c:extLst>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550-49ED-AB0A-D774227CC26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0.04</c:v>
                </c:pt>
                <c:pt idx="4">
                  <c:v>#N/A</c:v>
                </c:pt>
                <c:pt idx="5">
                  <c:v>0.04</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4-9550-49ED-AB0A-D774227CC2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0.09</c:v>
                </c:pt>
                <c:pt idx="4">
                  <c:v>#N/A</c:v>
                </c:pt>
                <c:pt idx="5">
                  <c:v>0.05</c:v>
                </c:pt>
                <c:pt idx="6">
                  <c:v>#N/A</c:v>
                </c:pt>
                <c:pt idx="7">
                  <c:v>0.14000000000000001</c:v>
                </c:pt>
                <c:pt idx="8">
                  <c:v>#N/A</c:v>
                </c:pt>
                <c:pt idx="9">
                  <c:v>7.0000000000000007E-2</c:v>
                </c:pt>
              </c:numCache>
            </c:numRef>
          </c:val>
          <c:extLst xmlns:c16r2="http://schemas.microsoft.com/office/drawing/2015/06/chart">
            <c:ext xmlns:c16="http://schemas.microsoft.com/office/drawing/2014/chart" uri="{C3380CC4-5D6E-409C-BE32-E72D297353CC}">
              <c16:uniqueId val="{00000005-9550-49ED-AB0A-D774227CC26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1.22</c:v>
                </c:pt>
                <c:pt idx="2">
                  <c:v>#N/A</c:v>
                </c:pt>
                <c:pt idx="3">
                  <c:v>1.75</c:v>
                </c:pt>
                <c:pt idx="4">
                  <c:v>#N/A</c:v>
                </c:pt>
                <c:pt idx="5">
                  <c:v>2.13</c:v>
                </c:pt>
                <c:pt idx="6">
                  <c:v>#N/A</c:v>
                </c:pt>
                <c:pt idx="7">
                  <c:v>4.13</c:v>
                </c:pt>
                <c:pt idx="8">
                  <c:v>#N/A</c:v>
                </c:pt>
                <c:pt idx="9">
                  <c:v>2.2200000000000002</c:v>
                </c:pt>
              </c:numCache>
            </c:numRef>
          </c:val>
          <c:extLst xmlns:c16r2="http://schemas.microsoft.com/office/drawing/2015/06/chart">
            <c:ext xmlns:c16="http://schemas.microsoft.com/office/drawing/2014/chart" uri="{C3380CC4-5D6E-409C-BE32-E72D297353CC}">
              <c16:uniqueId val="{00000006-9550-49ED-AB0A-D774227CC2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4.09</c:v>
                </c:pt>
                <c:pt idx="2">
                  <c:v>#N/A</c:v>
                </c:pt>
                <c:pt idx="3">
                  <c:v>5.09</c:v>
                </c:pt>
                <c:pt idx="4">
                  <c:v>#N/A</c:v>
                </c:pt>
                <c:pt idx="5">
                  <c:v>3.69</c:v>
                </c:pt>
                <c:pt idx="6">
                  <c:v>#N/A</c:v>
                </c:pt>
                <c:pt idx="7">
                  <c:v>3.72</c:v>
                </c:pt>
                <c:pt idx="8">
                  <c:v>#N/A</c:v>
                </c:pt>
                <c:pt idx="9">
                  <c:v>4.58</c:v>
                </c:pt>
              </c:numCache>
            </c:numRef>
          </c:val>
          <c:extLst xmlns:c16r2="http://schemas.microsoft.com/office/drawing/2015/06/chart">
            <c:ext xmlns:c16="http://schemas.microsoft.com/office/drawing/2014/chart" uri="{C3380CC4-5D6E-409C-BE32-E72D297353CC}">
              <c16:uniqueId val="{00000007-9550-49ED-AB0A-D774227CC2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6.79</c:v>
                </c:pt>
                <c:pt idx="2">
                  <c:v>#N/A</c:v>
                </c:pt>
                <c:pt idx="3">
                  <c:v>7.94</c:v>
                </c:pt>
                <c:pt idx="4">
                  <c:v>#N/A</c:v>
                </c:pt>
                <c:pt idx="5">
                  <c:v>9.68</c:v>
                </c:pt>
                <c:pt idx="6">
                  <c:v>#N/A</c:v>
                </c:pt>
                <c:pt idx="7">
                  <c:v>7.13</c:v>
                </c:pt>
                <c:pt idx="8">
                  <c:v>#N/A</c:v>
                </c:pt>
                <c:pt idx="9">
                  <c:v>9.81</c:v>
                </c:pt>
              </c:numCache>
            </c:numRef>
          </c:val>
          <c:extLst xmlns:c16r2="http://schemas.microsoft.com/office/drawing/2015/06/chart">
            <c:ext xmlns:c16="http://schemas.microsoft.com/office/drawing/2014/chart" uri="{C3380CC4-5D6E-409C-BE32-E72D297353CC}">
              <c16:uniqueId val="{00000008-9550-49ED-AB0A-D774227CC2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7.72</c:v>
                </c:pt>
                <c:pt idx="2">
                  <c:v>#N/A</c:v>
                </c:pt>
                <c:pt idx="3">
                  <c:v>6.99</c:v>
                </c:pt>
                <c:pt idx="4">
                  <c:v>#N/A</c:v>
                </c:pt>
                <c:pt idx="5">
                  <c:v>7.36</c:v>
                </c:pt>
                <c:pt idx="6">
                  <c:v>#N/A</c:v>
                </c:pt>
                <c:pt idx="7">
                  <c:v>8.42</c:v>
                </c:pt>
                <c:pt idx="8">
                  <c:v>#N/A</c:v>
                </c:pt>
                <c:pt idx="9">
                  <c:v>10.1</c:v>
                </c:pt>
              </c:numCache>
            </c:numRef>
          </c:val>
          <c:extLst xmlns:c16r2="http://schemas.microsoft.com/office/drawing/2015/06/chart">
            <c:ext xmlns:c16="http://schemas.microsoft.com/office/drawing/2014/chart" uri="{C3380CC4-5D6E-409C-BE32-E72D297353CC}">
              <c16:uniqueId val="{00000009-9550-49ED-AB0A-D774227CC268}"/>
            </c:ext>
          </c:extLst>
        </c:ser>
        <c:dLbls>
          <c:showLegendKey val="0"/>
          <c:showVal val="0"/>
          <c:showCatName val="0"/>
          <c:showSerName val="0"/>
          <c:showPercent val="0"/>
          <c:showBubbleSize val="0"/>
        </c:dLbls>
        <c:gapWidth val="150"/>
        <c:overlap val="100"/>
        <c:axId val="154974848"/>
        <c:axId val="154976640"/>
      </c:barChart>
      <c:catAx>
        <c:axId val="15497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976640"/>
        <c:crosses val="autoZero"/>
        <c:auto val="1"/>
        <c:lblAlgn val="ctr"/>
        <c:lblOffset val="100"/>
        <c:tickLblSkip val="1"/>
        <c:tickMarkSkip val="1"/>
        <c:noMultiLvlLbl val="0"/>
      </c:catAx>
      <c:valAx>
        <c:axId val="15497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97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289</c:v>
                </c:pt>
                <c:pt idx="5">
                  <c:v>306</c:v>
                </c:pt>
                <c:pt idx="8">
                  <c:v>281</c:v>
                </c:pt>
                <c:pt idx="11">
                  <c:v>289</c:v>
                </c:pt>
                <c:pt idx="14">
                  <c:v>295</c:v>
                </c:pt>
              </c:numCache>
            </c:numRef>
          </c:val>
          <c:extLst xmlns:c16r2="http://schemas.microsoft.com/office/drawing/2015/06/chart">
            <c:ext xmlns:c16="http://schemas.microsoft.com/office/drawing/2014/chart" uri="{C3380CC4-5D6E-409C-BE32-E72D297353CC}">
              <c16:uniqueId val="{00000000-0052-449C-82DF-2C5E5EB4A8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052-449C-82DF-2C5E5EB4A8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052-449C-82DF-2C5E5EB4A8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142</c:v>
                </c:pt>
                <c:pt idx="3">
                  <c:v>141</c:v>
                </c:pt>
                <c:pt idx="6">
                  <c:v>140</c:v>
                </c:pt>
                <c:pt idx="9">
                  <c:v>141</c:v>
                </c:pt>
                <c:pt idx="12">
                  <c:v>136</c:v>
                </c:pt>
              </c:numCache>
            </c:numRef>
          </c:val>
          <c:extLst xmlns:c16r2="http://schemas.microsoft.com/office/drawing/2015/06/chart">
            <c:ext xmlns:c16="http://schemas.microsoft.com/office/drawing/2014/chart" uri="{C3380CC4-5D6E-409C-BE32-E72D297353CC}">
              <c16:uniqueId val="{00000003-0052-449C-82DF-2C5E5EB4A8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052-449C-82DF-2C5E5EB4A8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52-449C-82DF-2C5E5EB4A8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052-449C-82DF-2C5E5EB4A8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260</c:v>
                </c:pt>
                <c:pt idx="3">
                  <c:v>261</c:v>
                </c:pt>
                <c:pt idx="6">
                  <c:v>224</c:v>
                </c:pt>
                <c:pt idx="9">
                  <c:v>228</c:v>
                </c:pt>
                <c:pt idx="12">
                  <c:v>241</c:v>
                </c:pt>
              </c:numCache>
            </c:numRef>
          </c:val>
          <c:extLst xmlns:c16r2="http://schemas.microsoft.com/office/drawing/2015/06/chart">
            <c:ext xmlns:c16="http://schemas.microsoft.com/office/drawing/2014/chart" uri="{C3380CC4-5D6E-409C-BE32-E72D297353CC}">
              <c16:uniqueId val="{00000007-0052-449C-82DF-2C5E5EB4A83F}"/>
            </c:ext>
          </c:extLst>
        </c:ser>
        <c:dLbls>
          <c:showLegendKey val="0"/>
          <c:showVal val="0"/>
          <c:showCatName val="0"/>
          <c:showSerName val="0"/>
          <c:showPercent val="0"/>
          <c:showBubbleSize val="0"/>
        </c:dLbls>
        <c:gapWidth val="100"/>
        <c:overlap val="100"/>
        <c:axId val="150283776"/>
        <c:axId val="15028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113</c:v>
                </c:pt>
                <c:pt idx="2">
                  <c:v>#N/A</c:v>
                </c:pt>
                <c:pt idx="3">
                  <c:v>#N/A</c:v>
                </c:pt>
                <c:pt idx="4">
                  <c:v>96</c:v>
                </c:pt>
                <c:pt idx="5">
                  <c:v>#N/A</c:v>
                </c:pt>
                <c:pt idx="6">
                  <c:v>#N/A</c:v>
                </c:pt>
                <c:pt idx="7">
                  <c:v>83</c:v>
                </c:pt>
                <c:pt idx="8">
                  <c:v>#N/A</c:v>
                </c:pt>
                <c:pt idx="9">
                  <c:v>#N/A</c:v>
                </c:pt>
                <c:pt idx="10">
                  <c:v>80</c:v>
                </c:pt>
                <c:pt idx="11">
                  <c:v>#N/A</c:v>
                </c:pt>
                <c:pt idx="12">
                  <c:v>#N/A</c:v>
                </c:pt>
                <c:pt idx="13">
                  <c:v>82</c:v>
                </c:pt>
                <c:pt idx="14">
                  <c:v>#N/A</c:v>
                </c:pt>
              </c:numCache>
            </c:numRef>
          </c:val>
          <c:smooth val="0"/>
          <c:extLst xmlns:c16r2="http://schemas.microsoft.com/office/drawing/2015/06/chart">
            <c:ext xmlns:c16="http://schemas.microsoft.com/office/drawing/2014/chart" uri="{C3380CC4-5D6E-409C-BE32-E72D297353CC}">
              <c16:uniqueId val="{00000008-0052-449C-82DF-2C5E5EB4A83F}"/>
            </c:ext>
          </c:extLst>
        </c:ser>
        <c:dLbls>
          <c:showLegendKey val="0"/>
          <c:showVal val="0"/>
          <c:showCatName val="0"/>
          <c:showSerName val="0"/>
          <c:showPercent val="0"/>
          <c:showBubbleSize val="0"/>
        </c:dLbls>
        <c:marker val="1"/>
        <c:smooth val="0"/>
        <c:axId val="150283776"/>
        <c:axId val="150285696"/>
      </c:lineChart>
      <c:catAx>
        <c:axId val="15028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285696"/>
        <c:crosses val="autoZero"/>
        <c:auto val="1"/>
        <c:lblAlgn val="ctr"/>
        <c:lblOffset val="100"/>
        <c:tickLblSkip val="1"/>
        <c:tickMarkSkip val="1"/>
        <c:noMultiLvlLbl val="0"/>
      </c:catAx>
      <c:valAx>
        <c:axId val="15028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28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3531</c:v>
                </c:pt>
                <c:pt idx="5">
                  <c:v>3325</c:v>
                </c:pt>
                <c:pt idx="8">
                  <c:v>3816</c:v>
                </c:pt>
                <c:pt idx="11">
                  <c:v>3821</c:v>
                </c:pt>
                <c:pt idx="14">
                  <c:v>3802</c:v>
                </c:pt>
              </c:numCache>
            </c:numRef>
          </c:val>
          <c:extLst xmlns:c16r2="http://schemas.microsoft.com/office/drawing/2015/06/chart">
            <c:ext xmlns:c16="http://schemas.microsoft.com/office/drawing/2014/chart" uri="{C3380CC4-5D6E-409C-BE32-E72D297353CC}">
              <c16:uniqueId val="{00000000-226E-4C7D-9214-731FC3E1F8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26E-4C7D-9214-731FC3E1F8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1023</c:v>
                </c:pt>
                <c:pt idx="5">
                  <c:v>905</c:v>
                </c:pt>
                <c:pt idx="8">
                  <c:v>1045</c:v>
                </c:pt>
                <c:pt idx="11">
                  <c:v>1194</c:v>
                </c:pt>
                <c:pt idx="14">
                  <c:v>1369</c:v>
                </c:pt>
              </c:numCache>
            </c:numRef>
          </c:val>
          <c:extLst xmlns:c16r2="http://schemas.microsoft.com/office/drawing/2015/06/chart">
            <c:ext xmlns:c16="http://schemas.microsoft.com/office/drawing/2014/chart" uri="{C3380CC4-5D6E-409C-BE32-E72D297353CC}">
              <c16:uniqueId val="{00000002-226E-4C7D-9214-731FC3E1F8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26E-4C7D-9214-731FC3E1F8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26E-4C7D-9214-731FC3E1F8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6E-4C7D-9214-731FC3E1F8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1033</c:v>
                </c:pt>
                <c:pt idx="3">
                  <c:v>968</c:v>
                </c:pt>
                <c:pt idx="6">
                  <c:v>955</c:v>
                </c:pt>
                <c:pt idx="9">
                  <c:v>881</c:v>
                </c:pt>
                <c:pt idx="12">
                  <c:v>937</c:v>
                </c:pt>
              </c:numCache>
            </c:numRef>
          </c:val>
          <c:extLst xmlns:c16r2="http://schemas.microsoft.com/office/drawing/2015/06/chart">
            <c:ext xmlns:c16="http://schemas.microsoft.com/office/drawing/2014/chart" uri="{C3380CC4-5D6E-409C-BE32-E72D297353CC}">
              <c16:uniqueId val="{00000006-226E-4C7D-9214-731FC3E1F8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1277</c:v>
                </c:pt>
                <c:pt idx="3">
                  <c:v>1226</c:v>
                </c:pt>
                <c:pt idx="6">
                  <c:v>1264</c:v>
                </c:pt>
                <c:pt idx="9">
                  <c:v>1261</c:v>
                </c:pt>
                <c:pt idx="12">
                  <c:v>1251</c:v>
                </c:pt>
              </c:numCache>
            </c:numRef>
          </c:val>
          <c:extLst xmlns:c16r2="http://schemas.microsoft.com/office/drawing/2015/06/chart">
            <c:ext xmlns:c16="http://schemas.microsoft.com/office/drawing/2014/chart" uri="{C3380CC4-5D6E-409C-BE32-E72D297353CC}">
              <c16:uniqueId val="{00000007-226E-4C7D-9214-731FC3E1F8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c:v>
                </c:pt>
                <c:pt idx="3">
                  <c:v>3</c:v>
                </c:pt>
                <c:pt idx="6">
                  <c:v>2</c:v>
                </c:pt>
                <c:pt idx="9">
                  <c:v>2</c:v>
                </c:pt>
                <c:pt idx="12">
                  <c:v>2</c:v>
                </c:pt>
              </c:numCache>
            </c:numRef>
          </c:val>
          <c:extLst xmlns:c16r2="http://schemas.microsoft.com/office/drawing/2015/06/chart">
            <c:ext xmlns:c16="http://schemas.microsoft.com/office/drawing/2014/chart" uri="{C3380CC4-5D6E-409C-BE32-E72D297353CC}">
              <c16:uniqueId val="{00000008-226E-4C7D-9214-731FC3E1F8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26E-4C7D-9214-731FC3E1F8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2959</c:v>
                </c:pt>
                <c:pt idx="3">
                  <c:v>2999</c:v>
                </c:pt>
                <c:pt idx="6">
                  <c:v>3094</c:v>
                </c:pt>
                <c:pt idx="9">
                  <c:v>3122</c:v>
                </c:pt>
                <c:pt idx="12">
                  <c:v>3133</c:v>
                </c:pt>
              </c:numCache>
            </c:numRef>
          </c:val>
          <c:extLst xmlns:c16r2="http://schemas.microsoft.com/office/drawing/2015/06/chart">
            <c:ext xmlns:c16="http://schemas.microsoft.com/office/drawing/2014/chart" uri="{C3380CC4-5D6E-409C-BE32-E72D297353CC}">
              <c16:uniqueId val="{0000000A-226E-4C7D-9214-731FC3E1F804}"/>
            </c:ext>
          </c:extLst>
        </c:ser>
        <c:dLbls>
          <c:showLegendKey val="0"/>
          <c:showVal val="0"/>
          <c:showCatName val="0"/>
          <c:showSerName val="0"/>
          <c:showPercent val="0"/>
          <c:showBubbleSize val="0"/>
        </c:dLbls>
        <c:gapWidth val="100"/>
        <c:overlap val="100"/>
        <c:axId val="155885952"/>
        <c:axId val="155887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717</c:v>
                </c:pt>
                <c:pt idx="2">
                  <c:v>#N/A</c:v>
                </c:pt>
                <c:pt idx="3">
                  <c:v>#N/A</c:v>
                </c:pt>
                <c:pt idx="4">
                  <c:v>966</c:v>
                </c:pt>
                <c:pt idx="5">
                  <c:v>#N/A</c:v>
                </c:pt>
                <c:pt idx="6">
                  <c:v>#N/A</c:v>
                </c:pt>
                <c:pt idx="7">
                  <c:v>453</c:v>
                </c:pt>
                <c:pt idx="8">
                  <c:v>#N/A</c:v>
                </c:pt>
                <c:pt idx="9">
                  <c:v>#N/A</c:v>
                </c:pt>
                <c:pt idx="10">
                  <c:v>252</c:v>
                </c:pt>
                <c:pt idx="11">
                  <c:v>#N/A</c:v>
                </c:pt>
                <c:pt idx="12">
                  <c:v>#N/A</c:v>
                </c:pt>
                <c:pt idx="13">
                  <c:v>152</c:v>
                </c:pt>
                <c:pt idx="14">
                  <c:v>#N/A</c:v>
                </c:pt>
              </c:numCache>
            </c:numRef>
          </c:val>
          <c:smooth val="0"/>
          <c:extLst xmlns:c16r2="http://schemas.microsoft.com/office/drawing/2015/06/chart">
            <c:ext xmlns:c16="http://schemas.microsoft.com/office/drawing/2014/chart" uri="{C3380CC4-5D6E-409C-BE32-E72D297353CC}">
              <c16:uniqueId val="{0000000B-226E-4C7D-9214-731FC3E1F804}"/>
            </c:ext>
          </c:extLst>
        </c:ser>
        <c:dLbls>
          <c:showLegendKey val="0"/>
          <c:showVal val="0"/>
          <c:showCatName val="0"/>
          <c:showSerName val="0"/>
          <c:showPercent val="0"/>
          <c:showBubbleSize val="0"/>
        </c:dLbls>
        <c:marker val="1"/>
        <c:smooth val="0"/>
        <c:axId val="155885952"/>
        <c:axId val="155887872"/>
      </c:lineChart>
      <c:catAx>
        <c:axId val="1558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887872"/>
        <c:crosses val="autoZero"/>
        <c:auto val="1"/>
        <c:lblAlgn val="ctr"/>
        <c:lblOffset val="100"/>
        <c:tickLblSkip val="1"/>
        <c:tickMarkSkip val="1"/>
        <c:noMultiLvlLbl val="0"/>
      </c:catAx>
      <c:valAx>
        <c:axId val="15588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88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422</c:v>
                </c:pt>
                <c:pt idx="1">
                  <c:v>471</c:v>
                </c:pt>
                <c:pt idx="2">
                  <c:v>479</c:v>
                </c:pt>
              </c:numCache>
            </c:numRef>
          </c:val>
          <c:extLst xmlns:c16r2="http://schemas.microsoft.com/office/drawing/2015/06/chart">
            <c:ext xmlns:c16="http://schemas.microsoft.com/office/drawing/2014/chart" uri="{C3380CC4-5D6E-409C-BE32-E72D297353CC}">
              <c16:uniqueId val="{00000000-85FF-4627-BE15-4169D6D83F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55</c:v>
                </c:pt>
                <c:pt idx="1">
                  <c:v>55</c:v>
                </c:pt>
                <c:pt idx="2">
                  <c:v>55</c:v>
                </c:pt>
              </c:numCache>
            </c:numRef>
          </c:val>
          <c:extLst xmlns:c16r2="http://schemas.microsoft.com/office/drawing/2015/06/chart">
            <c:ext xmlns:c16="http://schemas.microsoft.com/office/drawing/2014/chart" uri="{C3380CC4-5D6E-409C-BE32-E72D297353CC}">
              <c16:uniqueId val="{00000001-85FF-4627-BE15-4169D6D83F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494</c:v>
                </c:pt>
                <c:pt idx="1">
                  <c:v>552</c:v>
                </c:pt>
                <c:pt idx="2">
                  <c:v>655</c:v>
                </c:pt>
              </c:numCache>
            </c:numRef>
          </c:val>
          <c:extLst xmlns:c16r2="http://schemas.microsoft.com/office/drawing/2015/06/chart">
            <c:ext xmlns:c16="http://schemas.microsoft.com/office/drawing/2014/chart" uri="{C3380CC4-5D6E-409C-BE32-E72D297353CC}">
              <c16:uniqueId val="{00000002-85FF-4627-BE15-4169D6D83F30}"/>
            </c:ext>
          </c:extLst>
        </c:ser>
        <c:dLbls>
          <c:showLegendKey val="0"/>
          <c:showVal val="0"/>
          <c:showCatName val="0"/>
          <c:showSerName val="0"/>
          <c:showPercent val="0"/>
          <c:showBubbleSize val="0"/>
        </c:dLbls>
        <c:gapWidth val="120"/>
        <c:overlap val="100"/>
        <c:axId val="41396480"/>
        <c:axId val="41402368"/>
      </c:barChart>
      <c:catAx>
        <c:axId val="4139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02368"/>
        <c:crosses val="autoZero"/>
        <c:auto val="1"/>
        <c:lblAlgn val="ctr"/>
        <c:lblOffset val="100"/>
        <c:tickLblSkip val="1"/>
        <c:tickMarkSkip val="1"/>
        <c:noMultiLvlLbl val="0"/>
      </c:catAx>
      <c:valAx>
        <c:axId val="41402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9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{3A49CB6B-4550-418E-B0AD-B97797E17515}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F81-47D1-9C10-DD684657D45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{C5C52D24-EF39-43FB-99C6-CCF603E46BA3}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81-47D1-9C10-DD684657D45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{92F5801D-A86B-4932-AB74-3B227DB3B61E}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81-47D1-9C10-DD684657D45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{E5372584-2019-425B-8064-35FEB372F2CA}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81-47D1-9C10-DD684657D45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{A61180DB-444D-486E-A91F-35AB4801ACDF}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81-47D1-9C10-DD684657D45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{1DB823D3-F382-47AA-AA16-7D3271D34708}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F81-47D1-9C10-DD684657D45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{64F1AFDA-CA33-4370-A753-DF35FDE9331E}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F81-47D1-9C10-DD684657D45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{B5DEF641-6518-4DDA-8F29-6B6E3BAF15DF}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F81-47D1-9C10-DD684657D45A}"/>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{4FCC6846-C793-4C18-9956-98B7EA12519D}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F81-47D1-9C10-DD684657D4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80.8</c:v>
                </c:pt>
                <c:pt idx="32">
                  <c:v>80.099999999999994</c:v>
                </c:pt>
              </c:numCache>
            </c:numRef>
          </c:xVal>
          <c:yVal>
            <c:numRef>
              <c:f>公会計指標分析・財政指標組合せ分析表!$BP$51:$DC$51</c:f>
              <c:numCache>
                <c:formatCode>#,##0.0;"▲ "#,##0.0</c:formatCode>
                <c:ptCount val="40"/>
                <c:pt idx="24">
                  <c:v>9.5</c:v>
                </c:pt>
                <c:pt idx="32">
                  <c:v>5.8</c:v>
                </c:pt>
              </c:numCache>
            </c:numRef>
          </c:yVal>
          <c:smooth val="0"/>
          <c:extLst xmlns:c16r2="http://schemas.microsoft.com/office/drawing/2015/06/chart">
            <c:ext xmlns:c16="http://schemas.microsoft.com/office/drawing/2014/chart" uri="{C3380CC4-5D6E-409C-BE32-E72D297353CC}">
              <c16:uniqueId val="{00000009-8F81-47D1-9C10-DD684657D4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{9F801880-4A44-4EA2-8A07-AC2EDD3EE33C}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F81-47D1-9C10-DD684657D45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{D6BC4D3D-E397-4E30-B9F8-6FAEE6637136}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81-47D1-9C10-DD684657D45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{6A37F41F-1E7E-4E6F-B8FE-015B249F932F}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81-47D1-9C10-DD684657D45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{7F480C30-EFA9-47CF-B05D-C45B0B6B6CFC}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81-47D1-9C10-DD684657D45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{65854A79-D78C-4025-B3FA-BECC21A081C1}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81-47D1-9C10-DD684657D45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{5FBDBF72-932E-4D68-8E5A-0220CFCDF225}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F81-47D1-9C10-DD684657D45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{C8445699-4577-4FD4-90F9-723F1692DAC0}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F81-47D1-9C10-DD684657D45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{488D65E5-42A8-4D0D-B2B2-7B0F13947867}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F81-47D1-9C10-DD684657D45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{E71F7448-569A-42C4-AF8B-B93A7950AD8A}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F81-47D1-9C10-DD684657D4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pt idx="32">
                  <c:v>58.2</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8F81-47D1-9C10-DD684657D45A}"/>
            </c:ext>
          </c:extLst>
        </c:ser>
        <c:dLbls>
          <c:showLegendKey val="0"/>
          <c:showVal val="1"/>
          <c:showCatName val="0"/>
          <c:showSerName val="0"/>
          <c:showPercent val="0"/>
          <c:showBubbleSize val="0"/>
        </c:dLbls>
        <c:axId val="155697920"/>
        <c:axId val="155699840"/>
      </c:scatterChart>
      <c:valAx>
        <c:axId val="155697920"/>
        <c:scaling>
          <c:orientation val="minMax"/>
          <c:max val="8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699840"/>
        <c:crosses val="autoZero"/>
        <c:crossBetween val="midCat"/>
      </c:valAx>
      <c:valAx>
        <c:axId val="155699840"/>
        <c:scaling>
          <c:orientation val="minMax"/>
          <c:max val="11.1"/>
          <c:min val="-1.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697920"/>
        <c:crosses val="autoZero"/>
        <c:crossBetween val="midCat"/>
        <c:majorUnit val="1.20000000000000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{3482675E-A978-4C10-9AE5-1A8A09AD2FF3}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A80-4210-8504-F7C9DE424AF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{81CCFE32-46F7-4FF4-ABA2-34C6ED6313FF}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80-4210-8504-F7C9DE424AF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{9C838798-B59C-4E33-AC5B-CB5F8910E711}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80-4210-8504-F7C9DE424AF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{36F68BD4-DB33-498A-B79A-9AE14911925A}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80-4210-8504-F7C9DE424AF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{160B21D0-B155-4242-AF9B-564697497C03}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80-4210-8504-F7C9DE424AFE}"/>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{81A804F3-9A4E-4472-8934-BB651394EE37}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A80-4210-8504-F7C9DE424AFE}"/>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{C4437E9A-8B8D-409A-BCEA-EDB469ACF41F}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A80-4210-8504-F7C9DE424AFE}"/>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{19401120-F28F-4E33-ADC7-11D753B2A6F8}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A80-4210-8504-F7C9DE424AFE}"/>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{5D4A3A33-F414-4C8F-873A-987D0D136D8A}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A80-4210-8504-F7C9DE424A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3.9</c:v>
                </c:pt>
                <c:pt idx="16">
                  <c:v>3.7</c:v>
                </c:pt>
                <c:pt idx="24">
                  <c:v>3.2</c:v>
                </c:pt>
                <c:pt idx="32">
                  <c:v>3</c:v>
                </c:pt>
              </c:numCache>
            </c:numRef>
          </c:xVal>
          <c:yVal>
            <c:numRef>
              <c:f>公会計指標分析・財政指標組合せ分析表!$BP$73:$DC$73</c:f>
              <c:numCache>
                <c:formatCode>#,##0.0;"▲ "#,##0.0</c:formatCode>
                <c:ptCount val="40"/>
                <c:pt idx="0">
                  <c:v>27.6</c:v>
                </c:pt>
                <c:pt idx="8">
                  <c:v>37.799999999999997</c:v>
                </c:pt>
                <c:pt idx="16">
                  <c:v>16.8</c:v>
                </c:pt>
                <c:pt idx="24">
                  <c:v>9.5</c:v>
                </c:pt>
                <c:pt idx="32">
                  <c:v>5.8</c:v>
                </c:pt>
              </c:numCache>
            </c:numRef>
          </c:yVal>
          <c:smooth val="0"/>
          <c:extLst xmlns:c16r2="http://schemas.microsoft.com/office/drawing/2015/06/chart">
            <c:ext xmlns:c16="http://schemas.microsoft.com/office/drawing/2014/chart" uri="{C3380CC4-5D6E-409C-BE32-E72D297353CC}">
              <c16:uniqueId val="{00000009-AA80-4210-8504-F7C9DE424A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{522D1326-8845-41B7-BBF5-8CA61666218C}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A80-4210-8504-F7C9DE424A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{20A36DB8-BB72-45F9-9397-C5103BDF552D}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80-4210-8504-F7C9DE424AF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{8705E11C-0352-47CA-ADC5-F7E172CC7294}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80-4210-8504-F7C9DE424AF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{DB3ACC40-44C5-4945-B7F7-ADD140E25945}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80-4210-8504-F7C9DE424AF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{0D285E35-D29D-4347-B72A-F0F586D7EFDE}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80-4210-8504-F7C9DE424AF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{5BE0CC1A-25C3-414A-870F-A430EA15688C}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A80-4210-8504-F7C9DE424AF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{B61924BA-94D6-4D77-8DB3-540EB8724793}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A80-4210-8504-F7C9DE424AFE}"/>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{0D34C2D9-7AB8-4F94-B2D0-430A3AF08A7E}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A80-4210-8504-F7C9DE424AFE}"/>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{96DD02C4-BCA7-4A5D-B6FE-22ECD4015C30}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A80-4210-8504-F7C9DE424A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AA80-4210-8504-F7C9DE424AFE}"/>
            </c:ext>
          </c:extLst>
        </c:ser>
        <c:dLbls>
          <c:showLegendKey val="0"/>
          <c:showVal val="1"/>
          <c:showCatName val="0"/>
          <c:showSerName val="0"/>
          <c:showPercent val="0"/>
          <c:showBubbleSize val="0"/>
        </c:dLbls>
        <c:axId val="156541312"/>
        <c:axId val="156543232"/>
      </c:scatterChart>
      <c:valAx>
        <c:axId val="156541312"/>
        <c:scaling>
          <c:orientation val="minMax"/>
          <c:max val="10.7"/>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543232"/>
        <c:crosses val="autoZero"/>
        <c:crossBetween val="midCat"/>
      </c:valAx>
      <c:valAx>
        <c:axId val="156543232"/>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54131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11,813
11,647
40.39
4,198,377
3,869,134
286,115
2,913,547
3,132,992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200" b="0">
              <a:solidFill>
                <a:schemeClr val="dk1"/>
              </a:solidFill>
              <a:effectLst/>
              <a:latin typeface="ＭＳ Ｐゴシック" pitchFamily="50" charset="-128"/>
              <a:ea typeface="ＭＳ Ｐゴシック" pitchFamily="50" charset="-128"/>
              <a:cs typeface="+mn-cs"/>
            </a:rPr>
            <a:t>財政力指数は、全国平均は上回るものの、埼玉県平均と比較すると０．２４ポイント下回って</a:t>
          </a:r>
          <a:r>
            <a:rPr kumimoji="1" lang="ja-JP" altLang="en-US" sz="1200" b="0">
              <a:solidFill>
                <a:schemeClr val="dk1"/>
              </a:solidFill>
              <a:effectLst/>
              <a:latin typeface="ＭＳ Ｐゴシック" pitchFamily="50" charset="-128"/>
              <a:ea typeface="ＭＳ Ｐゴシック" pitchFamily="50" charset="-128"/>
              <a:cs typeface="+mn-cs"/>
            </a:rPr>
            <a:t>い</a:t>
          </a:r>
          <a:r>
            <a:rPr kumimoji="1" lang="ja-JP" altLang="ja-JP" sz="1200" b="0">
              <a:solidFill>
                <a:schemeClr val="dk1"/>
              </a:solidFill>
              <a:effectLst/>
              <a:latin typeface="ＭＳ Ｐゴシック" pitchFamily="50" charset="-128"/>
              <a:ea typeface="ＭＳ Ｐゴシック" pitchFamily="50" charset="-128"/>
              <a:cs typeface="+mn-cs"/>
            </a:rPr>
            <a:t>る。</a:t>
          </a:r>
          <a:endParaRPr lang="ja-JP" altLang="ja-JP" sz="1200">
            <a:effectLst/>
            <a:latin typeface="ＭＳ Ｐゴシック" pitchFamily="50" charset="-128"/>
            <a:ea typeface="ＭＳ Ｐゴシック" pitchFamily="50" charset="-128"/>
          </a:endParaRPr>
        </a:p>
        <a:p>
          <a:r>
            <a:rPr kumimoji="1" lang="ja-JP" altLang="ja-JP" sz="1200" b="0">
              <a:solidFill>
                <a:schemeClr val="dk1"/>
              </a:solidFill>
              <a:effectLst/>
              <a:latin typeface="ＭＳ Ｐゴシック" pitchFamily="50" charset="-128"/>
              <a:ea typeface="ＭＳ Ｐゴシック" pitchFamily="50" charset="-128"/>
              <a:cs typeface="+mn-cs"/>
            </a:rPr>
            <a:t>　</a:t>
          </a:r>
          <a:r>
            <a:rPr kumimoji="1" lang="ja-JP" altLang="en-US" sz="1200" b="0">
              <a:solidFill>
                <a:schemeClr val="dk1"/>
              </a:solidFill>
              <a:effectLst/>
              <a:latin typeface="ＭＳ Ｐゴシック" pitchFamily="50" charset="-128"/>
              <a:ea typeface="ＭＳ Ｐゴシック" pitchFamily="50" charset="-128"/>
              <a:cs typeface="+mn-cs"/>
            </a:rPr>
            <a:t>人口減少や高齢化により平成２９年度</a:t>
          </a:r>
          <a:r>
            <a:rPr kumimoji="1" lang="ja-JP" altLang="ja-JP" sz="1200" b="0">
              <a:solidFill>
                <a:schemeClr val="dk1"/>
              </a:solidFill>
              <a:effectLst/>
              <a:latin typeface="ＭＳ Ｐゴシック" pitchFamily="50" charset="-128"/>
              <a:ea typeface="ＭＳ Ｐゴシック" pitchFamily="50" charset="-128"/>
              <a:cs typeface="+mn-cs"/>
            </a:rPr>
            <a:t>は町民税及び固定資産税などの地方税が約</a:t>
          </a:r>
          <a:r>
            <a:rPr kumimoji="1" lang="ja-JP" altLang="en-US" sz="1200" b="0">
              <a:solidFill>
                <a:schemeClr val="dk1"/>
              </a:solidFill>
              <a:effectLst/>
              <a:latin typeface="ＭＳ Ｐゴシック" pitchFamily="50" charset="-128"/>
              <a:ea typeface="ＭＳ Ｐゴシック" pitchFamily="50" charset="-128"/>
              <a:cs typeface="+mn-cs"/>
            </a:rPr>
            <a:t>２１，３４７</a:t>
          </a:r>
          <a:r>
            <a:rPr kumimoji="1" lang="ja-JP" altLang="ja-JP" sz="1200" b="0">
              <a:solidFill>
                <a:schemeClr val="dk1"/>
              </a:solidFill>
              <a:effectLst/>
              <a:latin typeface="ＭＳ Ｐゴシック" pitchFamily="50" charset="-128"/>
              <a:ea typeface="ＭＳ Ｐゴシック" pitchFamily="50" charset="-128"/>
              <a:cs typeface="+mn-cs"/>
            </a:rPr>
            <a:t>千円</a:t>
          </a:r>
          <a:r>
            <a:rPr kumimoji="1" lang="ja-JP" altLang="en-US" sz="1200" b="0">
              <a:solidFill>
                <a:schemeClr val="dk1"/>
              </a:solidFill>
              <a:effectLst/>
              <a:latin typeface="ＭＳ Ｐゴシック" pitchFamily="50" charset="-128"/>
              <a:ea typeface="ＭＳ Ｐゴシック" pitchFamily="50" charset="-128"/>
              <a:cs typeface="+mn-cs"/>
            </a:rPr>
            <a:t>減少</a:t>
          </a:r>
          <a:r>
            <a:rPr kumimoji="1" lang="ja-JP" altLang="ja-JP" sz="1200" b="0">
              <a:solidFill>
                <a:schemeClr val="dk1"/>
              </a:solidFill>
              <a:effectLst/>
              <a:latin typeface="ＭＳ Ｐゴシック" pitchFamily="50" charset="-128"/>
              <a:ea typeface="ＭＳ Ｐゴシック" pitchFamily="50" charset="-128"/>
              <a:cs typeface="+mn-cs"/>
            </a:rPr>
            <a:t>した。</a:t>
          </a:r>
          <a:r>
            <a:rPr kumimoji="1" lang="ja-JP" altLang="en-US" sz="1200" b="0">
              <a:solidFill>
                <a:schemeClr val="dk1"/>
              </a:solidFill>
              <a:effectLst/>
              <a:latin typeface="ＭＳ Ｐゴシック" pitchFamily="50" charset="-128"/>
              <a:ea typeface="ＭＳ Ｐゴシック" pitchFamily="50" charset="-128"/>
              <a:cs typeface="+mn-cs"/>
            </a:rPr>
            <a:t>今後減少していく税収に歯止めをかけ、</a:t>
          </a:r>
          <a:r>
            <a:rPr kumimoji="1" lang="ja-JP" altLang="ja-JP" sz="1200" b="0">
              <a:solidFill>
                <a:schemeClr val="dk1"/>
              </a:solidFill>
              <a:effectLst/>
              <a:latin typeface="ＭＳ Ｐゴシック" pitchFamily="50" charset="-128"/>
              <a:ea typeface="ＭＳ Ｐゴシック" pitchFamily="50" charset="-128"/>
              <a:cs typeface="+mn-cs"/>
            </a:rPr>
            <a:t>安定した財政運営を行うため</a:t>
          </a:r>
          <a:r>
            <a:rPr kumimoji="1" lang="ja-JP" altLang="en-US" sz="1200" b="0">
              <a:solidFill>
                <a:schemeClr val="dk1"/>
              </a:solidFill>
              <a:effectLst/>
              <a:latin typeface="ＭＳ Ｐゴシック" pitchFamily="50" charset="-128"/>
              <a:ea typeface="ＭＳ Ｐゴシック" pitchFamily="50" charset="-128"/>
              <a:cs typeface="+mn-cs"/>
            </a:rPr>
            <a:t>に</a:t>
          </a:r>
          <a:r>
            <a:rPr kumimoji="1" lang="ja-JP" altLang="ja-JP" sz="1200" b="0">
              <a:solidFill>
                <a:schemeClr val="dk1"/>
              </a:solidFill>
              <a:effectLst/>
              <a:latin typeface="ＭＳ Ｐゴシック" pitchFamily="50" charset="-128"/>
              <a:ea typeface="ＭＳ Ｐゴシック" pitchFamily="50" charset="-128"/>
              <a:cs typeface="+mn-cs"/>
            </a:rPr>
            <a:t>、歳入面では企業誘致</a:t>
          </a:r>
          <a:r>
            <a:rPr kumimoji="1" lang="ja-JP" altLang="en-US" sz="1200" b="0">
              <a:solidFill>
                <a:schemeClr val="dk1"/>
              </a:solidFill>
              <a:effectLst/>
              <a:latin typeface="ＭＳ Ｐゴシック" pitchFamily="50" charset="-128"/>
              <a:ea typeface="ＭＳ Ｐゴシック" pitchFamily="50" charset="-128"/>
              <a:cs typeface="+mn-cs"/>
            </a:rPr>
            <a:t>や移住定住施策</a:t>
          </a:r>
          <a:r>
            <a:rPr kumimoji="1" lang="ja-JP" altLang="ja-JP" sz="1200" b="0">
              <a:solidFill>
                <a:schemeClr val="dk1"/>
              </a:solidFill>
              <a:effectLst/>
              <a:latin typeface="ＭＳ Ｐゴシック" pitchFamily="50" charset="-128"/>
              <a:ea typeface="ＭＳ Ｐゴシック" pitchFamily="50" charset="-128"/>
              <a:cs typeface="+mn-cs"/>
            </a:rPr>
            <a:t>などを進め地方税の増加に努める。また、歳出</a:t>
          </a:r>
          <a:r>
            <a:rPr kumimoji="1" lang="ja-JP" altLang="en-US" sz="1200" b="0">
              <a:solidFill>
                <a:schemeClr val="dk1"/>
              </a:solidFill>
              <a:effectLst/>
              <a:latin typeface="ＭＳ Ｐゴシック" pitchFamily="50" charset="-128"/>
              <a:ea typeface="ＭＳ Ｐゴシック" pitchFamily="50" charset="-128"/>
              <a:cs typeface="+mn-cs"/>
            </a:rPr>
            <a:t>面で</a:t>
          </a:r>
          <a:r>
            <a:rPr kumimoji="1" lang="ja-JP" altLang="ja-JP" sz="1200" b="0">
              <a:solidFill>
                <a:schemeClr val="dk1"/>
              </a:solidFill>
              <a:effectLst/>
              <a:latin typeface="ＭＳ Ｐゴシック" pitchFamily="50" charset="-128"/>
              <a:ea typeface="ＭＳ Ｐゴシック" pitchFamily="50" charset="-128"/>
              <a:cs typeface="+mn-cs"/>
            </a:rPr>
            <a:t>は</a:t>
          </a:r>
          <a:r>
            <a:rPr kumimoji="1" lang="ja-JP" altLang="en-US" sz="1200" b="0">
              <a:solidFill>
                <a:schemeClr val="dk1"/>
              </a:solidFill>
              <a:effectLst/>
              <a:latin typeface="ＭＳ Ｐゴシック" pitchFamily="50" charset="-128"/>
              <a:ea typeface="ＭＳ Ｐゴシック" pitchFamily="50" charset="-128"/>
              <a:cs typeface="+mn-cs"/>
            </a:rPr>
            <a:t>削減せざるを得ない中、</a:t>
          </a:r>
          <a:r>
            <a:rPr kumimoji="1" lang="ja-JP" altLang="ja-JP" sz="1200" b="0">
              <a:solidFill>
                <a:schemeClr val="dk1"/>
              </a:solidFill>
              <a:effectLst/>
              <a:latin typeface="ＭＳ Ｐゴシック" pitchFamily="50" charset="-128"/>
              <a:ea typeface="ＭＳ Ｐゴシック" pitchFamily="50" charset="-128"/>
              <a:cs typeface="+mn-cs"/>
            </a:rPr>
            <a:t>住民サービスが向上できるよう、事務事業の改善に努め</a:t>
          </a:r>
          <a:r>
            <a:rPr kumimoji="1" lang="ja-JP" altLang="en-US" sz="1200" b="0">
              <a:solidFill>
                <a:schemeClr val="dk1"/>
              </a:solidFill>
              <a:effectLst/>
              <a:latin typeface="ＭＳ Ｐゴシック" pitchFamily="50" charset="-128"/>
              <a:ea typeface="ＭＳ Ｐゴシック" pitchFamily="50" charset="-128"/>
              <a:cs typeface="+mn-cs"/>
            </a:rPr>
            <a:t>る</a:t>
          </a:r>
          <a:r>
            <a:rPr kumimoji="1" lang="ja-JP" altLang="ja-JP" sz="1200" b="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経常的な収入が１６，８８６千円減少し、経常的な支出額が６，４０８千円増加したため、経常収支比率が０．７ポイント微増した。</a:t>
          </a:r>
          <a:r>
            <a:rPr lang="ja-JP" altLang="ja-JP" sz="1200" b="0" i="0" baseline="0">
              <a:solidFill>
                <a:schemeClr val="dk1"/>
              </a:solidFill>
              <a:effectLst/>
              <a:latin typeface="ＭＳ Ｐゴシック" pitchFamily="50" charset="-128"/>
              <a:ea typeface="ＭＳ Ｐゴシック" pitchFamily="50" charset="-128"/>
              <a:cs typeface="+mn-cs"/>
            </a:rPr>
            <a:t>　　</a:t>
          </a:r>
          <a:endParaRPr lang="en-US" altLang="ja-JP" sz="1200" b="0" i="0" baseline="0">
            <a:solidFill>
              <a:schemeClr val="dk1"/>
            </a:solidFill>
            <a:effectLst/>
            <a:latin typeface="ＭＳ Ｐゴシック" pitchFamily="50" charset="-128"/>
            <a:ea typeface="ＭＳ Ｐゴシック" pitchFamily="50" charset="-128"/>
            <a:cs typeface="+mn-cs"/>
          </a:endParaRPr>
        </a:p>
        <a:p>
          <a:pPr rtl="0" eaLnBrk="1" fontAlgn="auto" latinLnBrk="0" hangingPunct="1"/>
          <a:r>
            <a:rPr lang="ja-JP" altLang="en-US" sz="1200" b="0" i="0" baseline="0">
              <a:solidFill>
                <a:schemeClr val="dk1"/>
              </a:solidFill>
              <a:effectLst/>
              <a:latin typeface="ＭＳ Ｐゴシック" pitchFamily="50" charset="-128"/>
              <a:ea typeface="ＭＳ Ｐゴシック" pitchFamily="50" charset="-128"/>
              <a:cs typeface="+mn-cs"/>
            </a:rPr>
            <a:t>　</a:t>
          </a:r>
          <a:r>
            <a:rPr lang="ja-JP" altLang="ja-JP" sz="1200" b="0" i="0" baseline="0">
              <a:solidFill>
                <a:schemeClr val="dk1"/>
              </a:solidFill>
              <a:effectLst/>
              <a:latin typeface="ＭＳ Ｐゴシック" pitchFamily="50" charset="-128"/>
              <a:ea typeface="ＭＳ Ｐゴシック" pitchFamily="50" charset="-128"/>
              <a:cs typeface="+mn-cs"/>
            </a:rPr>
            <a:t>今後、</a:t>
          </a:r>
          <a:r>
            <a:rPr lang="ja-JP" altLang="en-US" sz="1200" b="0" i="0" baseline="0">
              <a:solidFill>
                <a:schemeClr val="dk1"/>
              </a:solidFill>
              <a:effectLst/>
              <a:latin typeface="ＭＳ Ｐゴシック" pitchFamily="50" charset="-128"/>
              <a:ea typeface="ＭＳ Ｐゴシック" pitchFamily="50" charset="-128"/>
              <a:cs typeface="+mn-cs"/>
            </a:rPr>
            <a:t>経常的な収入の増加は</a:t>
          </a:r>
          <a:r>
            <a:rPr lang="ja-JP" altLang="ja-JP" sz="1200" b="0" i="0" baseline="0">
              <a:solidFill>
                <a:schemeClr val="dk1"/>
              </a:solidFill>
              <a:effectLst/>
              <a:latin typeface="ＭＳ Ｐゴシック" pitchFamily="50" charset="-128"/>
              <a:ea typeface="ＭＳ Ｐゴシック" pitchFamily="50" charset="-128"/>
              <a:cs typeface="+mn-cs"/>
            </a:rPr>
            <a:t>見込めない</a:t>
          </a:r>
          <a:r>
            <a:rPr lang="ja-JP" altLang="en-US" sz="1200" b="0" i="0" baseline="0">
              <a:solidFill>
                <a:schemeClr val="dk1"/>
              </a:solidFill>
              <a:effectLst/>
              <a:latin typeface="ＭＳ Ｐゴシック" pitchFamily="50" charset="-128"/>
              <a:ea typeface="ＭＳ Ｐゴシック" pitchFamily="50" charset="-128"/>
              <a:cs typeface="+mn-cs"/>
            </a:rPr>
            <a:t>中で</a:t>
          </a:r>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高齢化により社会保障給付等の扶助費が増加傾向にある。</a:t>
          </a:r>
          <a:r>
            <a:rPr lang="ja-JP" altLang="ja-JP" sz="1200" b="0" i="0" baseline="0">
              <a:solidFill>
                <a:schemeClr val="dk1"/>
              </a:solidFill>
              <a:effectLst/>
              <a:latin typeface="ＭＳ Ｐゴシック" pitchFamily="50" charset="-128"/>
              <a:ea typeface="ＭＳ Ｐゴシック" pitchFamily="50" charset="-128"/>
              <a:cs typeface="+mn-cs"/>
            </a:rPr>
            <a:t>義務的経費全般の適正化により経常経費の削減に努める。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143256</xdr:rowOff>
    </xdr:to>
    <xdr:cxnSp macro="">
      <xdr:nvCxnSpPr>
        <xdr:cNvPr id="131" name="直線コネクタ 130"/>
        <xdr:cNvCxnSpPr/>
      </xdr:nvCxnSpPr>
      <xdr:spPr>
        <a:xfrm>
          <a:off x="4114800" y="1091082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109474</xdr:rowOff>
    </xdr:to>
    <xdr:cxnSp macro="">
      <xdr:nvCxnSpPr>
        <xdr:cNvPr id="134" name="直線コネクタ 133"/>
        <xdr:cNvCxnSpPr/>
      </xdr:nvCxnSpPr>
      <xdr:spPr>
        <a:xfrm>
          <a:off x="3225800" y="108143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64</xdr:row>
      <xdr:rowOff>121412</xdr:rowOff>
    </xdr:to>
    <xdr:cxnSp macro="">
      <xdr:nvCxnSpPr>
        <xdr:cNvPr id="137" name="直線コネクタ 136"/>
        <xdr:cNvCxnSpPr/>
      </xdr:nvCxnSpPr>
      <xdr:spPr>
        <a:xfrm flipV="1">
          <a:off x="2336800" y="1081430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121412</xdr:rowOff>
    </xdr:to>
    <xdr:cxnSp macro="">
      <xdr:nvCxnSpPr>
        <xdr:cNvPr id="140" name="直線コネクタ 139"/>
        <xdr:cNvCxnSpPr/>
      </xdr:nvCxnSpPr>
      <xdr:spPr>
        <a:xfrm>
          <a:off x="1447800" y="1100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50" name="楕円 149"/>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51" name="財政構造の弾力性該当値テキスト"/>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2" name="楕円 151"/>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53" name="テキスト ボックス 152"/>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4" name="楕円 153"/>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73931</xdr:rowOff>
    </xdr:from>
    <xdr:ext cx="762000" cy="259045"/>
    <xdr:sp macro="" textlink="">
      <xdr:nvSpPr>
        <xdr:cNvPr id="155" name="テキスト ボックス 154"/>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7" name="テキスト ボックス 156"/>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9" name="テキスト ボックス 158"/>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類似団体との比較では</a:t>
          </a:r>
          <a:r>
            <a:rPr kumimoji="1" lang="ja-JP" altLang="en-US" sz="1200">
              <a:solidFill>
                <a:schemeClr val="dk1"/>
              </a:solidFill>
              <a:effectLst/>
              <a:latin typeface="ＭＳ Ｐゴシック" pitchFamily="50" charset="-128"/>
              <a:ea typeface="ＭＳ Ｐゴシック" pitchFamily="50" charset="-128"/>
              <a:cs typeface="+mn-cs"/>
            </a:rPr>
            <a:t>人口１人当たり</a:t>
          </a:r>
          <a:r>
            <a:rPr kumimoji="1" lang="ja-JP" altLang="ja-JP" sz="1200">
              <a:solidFill>
                <a:schemeClr val="dk1"/>
              </a:solidFill>
              <a:effectLst/>
              <a:latin typeface="ＭＳ Ｐゴシック" pitchFamily="50" charset="-128"/>
              <a:ea typeface="ＭＳ Ｐゴシック" pitchFamily="50" charset="-128"/>
              <a:cs typeface="+mn-cs"/>
            </a:rPr>
            <a:t>人件費・物件費</a:t>
          </a:r>
          <a:r>
            <a:rPr kumimoji="1" lang="ja-JP" altLang="en-US" sz="1200">
              <a:solidFill>
                <a:schemeClr val="dk1"/>
              </a:solidFill>
              <a:effectLst/>
              <a:latin typeface="ＭＳ Ｐゴシック" pitchFamily="50" charset="-128"/>
              <a:ea typeface="ＭＳ Ｐゴシック" pitchFamily="50" charset="-128"/>
              <a:cs typeface="+mn-cs"/>
            </a:rPr>
            <a:t>等の金額は</a:t>
          </a:r>
          <a:r>
            <a:rPr kumimoji="1" lang="ja-JP" altLang="ja-JP" sz="1200">
              <a:solidFill>
                <a:schemeClr val="dk1"/>
              </a:solidFill>
              <a:effectLst/>
              <a:latin typeface="ＭＳ Ｐゴシック" pitchFamily="50" charset="-128"/>
              <a:ea typeface="ＭＳ Ｐゴシック" pitchFamily="50" charset="-128"/>
              <a:cs typeface="+mn-cs"/>
            </a:rPr>
            <a:t>少ない。</a:t>
          </a:r>
          <a:endParaRPr lang="ja-JP" altLang="ja-JP" sz="1200">
            <a:effectLst/>
            <a:latin typeface="ＭＳ Ｐゴシック" pitchFamily="50" charset="-128"/>
            <a:ea typeface="ＭＳ Ｐゴシック" pitchFamily="50" charset="-128"/>
          </a:endParaRPr>
        </a:p>
        <a:p>
          <a:r>
            <a:rPr kumimoji="1" lang="ja-JP" altLang="en-US" sz="1200">
              <a:solidFill>
                <a:schemeClr val="dk1"/>
              </a:solidFill>
              <a:effectLst/>
              <a:latin typeface="ＭＳ Ｐゴシック" pitchFamily="50" charset="-128"/>
              <a:ea typeface="ＭＳ Ｐゴシック" pitchFamily="50" charset="-128"/>
              <a:cs typeface="+mn-cs"/>
            </a:rPr>
            <a:t>　主な要因として</a:t>
          </a:r>
          <a:r>
            <a:rPr kumimoji="1" lang="ja-JP" altLang="ja-JP" sz="1200">
              <a:solidFill>
                <a:schemeClr val="dk1"/>
              </a:solidFill>
              <a:effectLst/>
              <a:latin typeface="ＭＳ Ｐゴシック" pitchFamily="50" charset="-128"/>
              <a:ea typeface="ＭＳ Ｐゴシック" pitchFamily="50" charset="-128"/>
              <a:cs typeface="+mn-cs"/>
            </a:rPr>
            <a:t>物件費</a:t>
          </a:r>
          <a:r>
            <a:rPr kumimoji="1" lang="ja-JP" altLang="en-US" sz="1200">
              <a:solidFill>
                <a:schemeClr val="dk1"/>
              </a:solidFill>
              <a:effectLst/>
              <a:latin typeface="ＭＳ Ｐゴシック" pitchFamily="50" charset="-128"/>
              <a:ea typeface="ＭＳ Ｐゴシック" pitchFamily="50" charset="-128"/>
              <a:cs typeface="+mn-cs"/>
            </a:rPr>
            <a:t>である調査業務委託料６，７７４千円の減、立地適正化計画策定事業委託料５，９６５千円の</a:t>
          </a:r>
          <a:r>
            <a:rPr kumimoji="1" lang="ja-JP" altLang="ja-JP" sz="1200">
              <a:solidFill>
                <a:schemeClr val="dk1"/>
              </a:solidFill>
              <a:effectLst/>
              <a:latin typeface="ＭＳ Ｐゴシック" pitchFamily="50" charset="-128"/>
              <a:ea typeface="ＭＳ Ｐゴシック" pitchFamily="50" charset="-128"/>
              <a:cs typeface="+mn-cs"/>
            </a:rPr>
            <a:t>減</a:t>
          </a:r>
          <a:r>
            <a:rPr kumimoji="1" lang="ja-JP" altLang="en-US" sz="1200">
              <a:solidFill>
                <a:schemeClr val="dk1"/>
              </a:solidFill>
              <a:effectLst/>
              <a:latin typeface="ＭＳ Ｐゴシック" pitchFamily="50" charset="-128"/>
              <a:ea typeface="ＭＳ Ｐゴシック" pitchFamily="50" charset="-128"/>
              <a:cs typeface="+mn-cs"/>
            </a:rPr>
            <a:t>があげられる。</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今後、定員管理適正化計画に沿って、職員数のバランスを図り人件費の抑制に努める。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127919</xdr:rowOff>
    </xdr:from>
    <xdr:to>
      <xdr:col>23</xdr:col>
      <xdr:colOff>133350</xdr:colOff>
      <xdr:row>80</xdr:row>
      <xdr:rowOff>135545</xdr:rowOff>
    </xdr:to>
    <xdr:cxnSp macro="">
      <xdr:nvCxnSpPr>
        <xdr:cNvPr id="194" name="直線コネクタ 193"/>
        <xdr:cNvCxnSpPr/>
      </xdr:nvCxnSpPr>
      <xdr:spPr>
        <a:xfrm flipV="1">
          <a:off x="4114800" y="13843919"/>
          <a:ext cx="8382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135545</xdr:rowOff>
    </xdr:from>
    <xdr:to>
      <xdr:col>19</xdr:col>
      <xdr:colOff>133350</xdr:colOff>
      <xdr:row>80</xdr:row>
      <xdr:rowOff>153498</xdr:rowOff>
    </xdr:to>
    <xdr:cxnSp macro="">
      <xdr:nvCxnSpPr>
        <xdr:cNvPr id="197" name="直線コネクタ 196"/>
        <xdr:cNvCxnSpPr/>
      </xdr:nvCxnSpPr>
      <xdr:spPr>
        <a:xfrm flipV="1">
          <a:off x="3225800" y="13851545"/>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131857</xdr:rowOff>
    </xdr:from>
    <xdr:to>
      <xdr:col>15</xdr:col>
      <xdr:colOff>82550</xdr:colOff>
      <xdr:row>80</xdr:row>
      <xdr:rowOff>153498</xdr:rowOff>
    </xdr:to>
    <xdr:cxnSp macro="">
      <xdr:nvCxnSpPr>
        <xdr:cNvPr id="200" name="直線コネクタ 199"/>
        <xdr:cNvCxnSpPr/>
      </xdr:nvCxnSpPr>
      <xdr:spPr>
        <a:xfrm>
          <a:off x="2336800" y="13847857"/>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124292</xdr:rowOff>
    </xdr:from>
    <xdr:to>
      <xdr:col>11</xdr:col>
      <xdr:colOff>31750</xdr:colOff>
      <xdr:row>80</xdr:row>
      <xdr:rowOff>131857</xdr:rowOff>
    </xdr:to>
    <xdr:cxnSp macro="">
      <xdr:nvCxnSpPr>
        <xdr:cNvPr id="203" name="直線コネクタ 202"/>
        <xdr:cNvCxnSpPr/>
      </xdr:nvCxnSpPr>
      <xdr:spPr>
        <a:xfrm>
          <a:off x="1447800" y="13840292"/>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77119</xdr:rowOff>
    </xdr:from>
    <xdr:to>
      <xdr:col>23</xdr:col>
      <xdr:colOff>184150</xdr:colOff>
      <xdr:row>81</xdr:row>
      <xdr:rowOff>7269</xdr:rowOff>
    </xdr:to>
    <xdr:sp macro="" textlink="">
      <xdr:nvSpPr>
        <xdr:cNvPr id="213" name="楕円 212"/>
        <xdr:cNvSpPr/>
      </xdr:nvSpPr>
      <xdr:spPr>
        <a:xfrm>
          <a:off x="4902200" y="137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169846</xdr:rowOff>
    </xdr:from>
    <xdr:ext cx="762000" cy="259045"/>
    <xdr:sp macro="" textlink="">
      <xdr:nvSpPr>
        <xdr:cNvPr id="214" name="人件費・物件費等の状況該当値テキスト"/>
        <xdr:cNvSpPr txBox="1"/>
      </xdr:nvSpPr>
      <xdr:spPr>
        <a:xfrm>
          <a:off x="5041900" y="1371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84745</xdr:rowOff>
    </xdr:from>
    <xdr:to>
      <xdr:col>19</xdr:col>
      <xdr:colOff>184150</xdr:colOff>
      <xdr:row>81</xdr:row>
      <xdr:rowOff>14895</xdr:rowOff>
    </xdr:to>
    <xdr:sp macro="" textlink="">
      <xdr:nvSpPr>
        <xdr:cNvPr id="215" name="楕円 214"/>
        <xdr:cNvSpPr/>
      </xdr:nvSpPr>
      <xdr:spPr>
        <a:xfrm>
          <a:off x="4064000" y="1380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25072</xdr:rowOff>
    </xdr:from>
    <xdr:ext cx="736600" cy="259045"/>
    <xdr:sp macro="" textlink="">
      <xdr:nvSpPr>
        <xdr:cNvPr id="216" name="テキスト ボックス 215"/>
        <xdr:cNvSpPr txBox="1"/>
      </xdr:nvSpPr>
      <xdr:spPr>
        <a:xfrm>
          <a:off x="3733800" y="1356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102698</xdr:rowOff>
    </xdr:from>
    <xdr:to>
      <xdr:col>15</xdr:col>
      <xdr:colOff>133350</xdr:colOff>
      <xdr:row>81</xdr:row>
      <xdr:rowOff>32848</xdr:rowOff>
    </xdr:to>
    <xdr:sp macro="" textlink="">
      <xdr:nvSpPr>
        <xdr:cNvPr id="217" name="楕円 216"/>
        <xdr:cNvSpPr/>
      </xdr:nvSpPr>
      <xdr:spPr>
        <a:xfrm>
          <a:off x="3175000" y="138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43025</xdr:rowOff>
    </xdr:from>
    <xdr:ext cx="762000" cy="259045"/>
    <xdr:sp macro="" textlink="">
      <xdr:nvSpPr>
        <xdr:cNvPr id="218" name="テキスト ボックス 217"/>
        <xdr:cNvSpPr txBox="1"/>
      </xdr:nvSpPr>
      <xdr:spPr>
        <a:xfrm>
          <a:off x="2844800" y="1358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81057</xdr:rowOff>
    </xdr:from>
    <xdr:to>
      <xdr:col>11</xdr:col>
      <xdr:colOff>82550</xdr:colOff>
      <xdr:row>81</xdr:row>
      <xdr:rowOff>11207</xdr:rowOff>
    </xdr:to>
    <xdr:sp macro="" textlink="">
      <xdr:nvSpPr>
        <xdr:cNvPr id="219" name="楕円 218"/>
        <xdr:cNvSpPr/>
      </xdr:nvSpPr>
      <xdr:spPr>
        <a:xfrm>
          <a:off x="2286000" y="137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21384</xdr:rowOff>
    </xdr:from>
    <xdr:ext cx="762000" cy="259045"/>
    <xdr:sp macro="" textlink="">
      <xdr:nvSpPr>
        <xdr:cNvPr id="220" name="テキスト ボックス 219"/>
        <xdr:cNvSpPr txBox="1"/>
      </xdr:nvSpPr>
      <xdr:spPr>
        <a:xfrm>
          <a:off x="1955800" y="135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73492</xdr:rowOff>
    </xdr:from>
    <xdr:to>
      <xdr:col>7</xdr:col>
      <xdr:colOff>31750</xdr:colOff>
      <xdr:row>81</xdr:row>
      <xdr:rowOff>3642</xdr:rowOff>
    </xdr:to>
    <xdr:sp macro="" textlink="">
      <xdr:nvSpPr>
        <xdr:cNvPr id="221" name="楕円 220"/>
        <xdr:cNvSpPr/>
      </xdr:nvSpPr>
      <xdr:spPr>
        <a:xfrm>
          <a:off x="1397000" y="137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13819</xdr:rowOff>
    </xdr:from>
    <xdr:ext cx="762000" cy="259045"/>
    <xdr:sp macro="" textlink="">
      <xdr:nvSpPr>
        <xdr:cNvPr id="222" name="テキスト ボックス 221"/>
        <xdr:cNvSpPr txBox="1"/>
      </xdr:nvSpPr>
      <xdr:spPr>
        <a:xfrm>
          <a:off x="1066800" y="1355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ラスパイレス指数は、全国市平均や全国町村平均を下回っている。</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en-US" sz="1200">
              <a:solidFill>
                <a:schemeClr val="dk1"/>
              </a:solidFill>
              <a:effectLst/>
              <a:latin typeface="ＭＳ Ｐゴシック" pitchFamily="50" charset="-128"/>
              <a:ea typeface="ＭＳ Ｐゴシック" pitchFamily="50" charset="-128"/>
              <a:cs typeface="+mn-cs"/>
            </a:rPr>
            <a:t>　今後も引き続き</a:t>
          </a:r>
          <a:r>
            <a:rPr kumimoji="1" lang="ja-JP" altLang="ja-JP" sz="1200">
              <a:solidFill>
                <a:schemeClr val="dk1"/>
              </a:solidFill>
              <a:effectLst/>
              <a:latin typeface="ＭＳ Ｐゴシック" pitchFamily="50" charset="-128"/>
              <a:ea typeface="ＭＳ Ｐゴシック" pitchFamily="50" charset="-128"/>
              <a:cs typeface="+mn-cs"/>
            </a:rPr>
            <a:t>、給与制度の適正化に努めてい</a:t>
          </a:r>
          <a:r>
            <a:rPr kumimoji="1" lang="ja-JP" altLang="en-US" sz="1200">
              <a:solidFill>
                <a:schemeClr val="dk1"/>
              </a:solidFill>
              <a:effectLst/>
              <a:latin typeface="ＭＳ Ｐゴシック" pitchFamily="50" charset="-128"/>
              <a:ea typeface="ＭＳ Ｐゴシック" pitchFamily="50" charset="-128"/>
              <a:cs typeface="+mn-cs"/>
            </a:rPr>
            <a:t>く</a:t>
          </a:r>
          <a:r>
            <a:rPr kumimoji="1" lang="ja-JP" altLang="ja-JP" sz="1200">
              <a:solidFill>
                <a:schemeClr val="dk1"/>
              </a:solidFill>
              <a:effectLst/>
              <a:latin typeface="ＭＳ Ｐゴシック" pitchFamily="50" charset="-128"/>
              <a:ea typeface="ＭＳ Ｐゴシック" pitchFamily="50" charset="-128"/>
              <a:cs typeface="+mn-cs"/>
            </a:rPr>
            <a:t>。</a:t>
          </a:r>
          <a:endParaRPr kumimoji="1" lang="en-US" altLang="ja-JP" sz="1200">
            <a:solidFill>
              <a:schemeClr val="dk1"/>
            </a:solidFill>
            <a:effectLst/>
            <a:latin typeface="ＭＳ Ｐゴシック" pitchFamily="50" charset="-128"/>
            <a:ea typeface="ＭＳ Ｐゴシック" pitchFamily="50" charset="-128"/>
            <a:cs typeface="+mn-cs"/>
          </a:endParaRPr>
        </a:p>
        <a:p>
          <a:pPr eaLnBrk="1" fontAlgn="auto" latinLnBrk="0" hangingPunct="1"/>
          <a:endParaRPr kumimoji="1" lang="en-US" altLang="ja-JP" sz="120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en-US" sz="1200">
              <a:solidFill>
                <a:schemeClr val="dk1"/>
              </a:solidFill>
              <a:effectLst/>
              <a:latin typeface="ＭＳ Ｐゴシック" pitchFamily="50" charset="-128"/>
              <a:ea typeface="ＭＳ Ｐゴシック" pitchFamily="50" charset="-128"/>
              <a:cs typeface="+mn-cs"/>
            </a:rPr>
            <a:t>　</a:t>
          </a:r>
          <a:r>
            <a:rPr kumimoji="1" lang="en-US" altLang="ja-JP" sz="1200">
              <a:solidFill>
                <a:schemeClr val="dk1"/>
              </a:solidFill>
              <a:effectLst/>
              <a:latin typeface="ＭＳ Ｐゴシック" pitchFamily="50" charset="-128"/>
              <a:ea typeface="ＭＳ Ｐゴシック" pitchFamily="50" charset="-128"/>
              <a:cs typeface="+mn-cs"/>
            </a:rPr>
            <a:t>※</a:t>
          </a:r>
          <a:r>
            <a:rPr kumimoji="1" lang="ja-JP" altLang="en-US" sz="1200">
              <a:solidFill>
                <a:schemeClr val="dk1"/>
              </a:solidFill>
              <a:effectLst/>
              <a:latin typeface="ＭＳ Ｐゴシック" pitchFamily="50" charset="-128"/>
              <a:ea typeface="ＭＳ Ｐゴシック" pitchFamily="50" charset="-128"/>
              <a:cs typeface="+mn-cs"/>
            </a:rPr>
            <a:t>地方公務員給与実態状況調査の国数値が未確定のため、</a:t>
          </a:r>
          <a:r>
            <a:rPr kumimoji="1" lang="ja-JP" altLang="en-US" sz="1100">
              <a:solidFill>
                <a:schemeClr val="dk1"/>
              </a:solidFill>
              <a:effectLst/>
              <a:latin typeface="+mn-lt"/>
              <a:ea typeface="+mn-ea"/>
              <a:cs typeface="+mn-cs"/>
            </a:rPr>
            <a:t>Ｈ </a:t>
          </a:r>
          <a:r>
            <a:rPr kumimoji="1" lang="ja-JP" altLang="ja-JP" sz="1100">
              <a:solidFill>
                <a:schemeClr val="dk1"/>
              </a:solidFill>
              <a:effectLst/>
              <a:latin typeface="+mn-lt"/>
              <a:ea typeface="+mn-ea"/>
              <a:cs typeface="+mn-cs"/>
            </a:rPr>
            <a:t>２９数値については</a:t>
          </a:r>
          <a:r>
            <a:rPr kumimoji="1" lang="ja-JP" altLang="en-US" sz="1200">
              <a:solidFill>
                <a:schemeClr val="dk1"/>
              </a:solidFill>
              <a:effectLst/>
              <a:latin typeface="ＭＳ Ｐゴシック" pitchFamily="50" charset="-128"/>
              <a:ea typeface="ＭＳ Ｐゴシック" pitchFamily="50" charset="-128"/>
              <a:cs typeface="+mn-cs"/>
            </a:rPr>
            <a:t>前年度数値を引用している。</a:t>
          </a:r>
          <a:endParaRPr lang="ja-JP" altLang="ja-JP" sz="1200">
            <a:effectLst/>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89202</xdr:rowOff>
    </xdr:to>
    <xdr:cxnSp macro="">
      <xdr:nvCxnSpPr>
        <xdr:cNvPr id="258" name="直線コネクタ 257"/>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89202</xdr:rowOff>
    </xdr:to>
    <xdr:cxnSp macro="">
      <xdr:nvCxnSpPr>
        <xdr:cNvPr id="261" name="直線コネクタ 260"/>
        <xdr:cNvCxnSpPr/>
      </xdr:nvCxnSpPr>
      <xdr:spPr>
        <a:xfrm>
          <a:off x="15290800" y="146279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54732</xdr:rowOff>
    </xdr:to>
    <xdr:cxnSp macro="">
      <xdr:nvCxnSpPr>
        <xdr:cNvPr id="264" name="直線コネクタ 263"/>
        <xdr:cNvCxnSpPr/>
      </xdr:nvCxnSpPr>
      <xdr:spPr>
        <a:xfrm>
          <a:off x="14401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20259</xdr:rowOff>
    </xdr:to>
    <xdr:cxnSp macro="">
      <xdr:nvCxnSpPr>
        <xdr:cNvPr id="267" name="直線コネクタ 266"/>
        <xdr:cNvCxnSpPr/>
      </xdr:nvCxnSpPr>
      <xdr:spPr>
        <a:xfrm>
          <a:off x="13512800" y="1455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7" name="楕円 276"/>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78" name="給与水準   （国との比較）該当値テキスト"/>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9" name="楕円 278"/>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80" name="テキスト ボックス 279"/>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1" name="楕円 280"/>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82" name="テキスト ボックス 281"/>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itchFamily="50" charset="-128"/>
              <a:ea typeface="ＭＳ Ｐゴシック" pitchFamily="50" charset="-128"/>
              <a:cs typeface="+mn-cs"/>
            </a:rPr>
            <a:t>定員</a:t>
          </a:r>
          <a:r>
            <a:rPr kumimoji="1" lang="ja-JP" altLang="en-US" sz="1200">
              <a:solidFill>
                <a:schemeClr val="dk1"/>
              </a:solidFill>
              <a:effectLst/>
              <a:latin typeface="ＭＳ Ｐゴシック" pitchFamily="50" charset="-128"/>
              <a:ea typeface="ＭＳ Ｐゴシック" pitchFamily="50" charset="-128"/>
              <a:cs typeface="+mn-cs"/>
            </a:rPr>
            <a:t>管理</a:t>
          </a:r>
          <a:r>
            <a:rPr kumimoji="1" lang="ja-JP" altLang="ja-JP" sz="1200">
              <a:solidFill>
                <a:schemeClr val="dk1"/>
              </a:solidFill>
              <a:effectLst/>
              <a:latin typeface="ＭＳ Ｐゴシック" pitchFamily="50" charset="-128"/>
              <a:ea typeface="ＭＳ Ｐゴシック" pitchFamily="50" charset="-128"/>
              <a:cs typeface="+mn-cs"/>
            </a:rPr>
            <a:t>適正化計画では、平成１４年の職員数１３８人を平成２４年までの１０年間で１１９人まで削減する計画の中、現在は１１９人となっている。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新規職員の採用は退職者の状況などを考慮しながら計画的に実施する。</a:t>
          </a:r>
          <a:endParaRPr lang="ja-JP" altLang="ja-JP" sz="13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26238</xdr:rowOff>
    </xdr:from>
    <xdr:to>
      <xdr:col>81</xdr:col>
      <xdr:colOff>44450</xdr:colOff>
      <xdr:row>61</xdr:row>
      <xdr:rowOff>29134</xdr:rowOff>
    </xdr:to>
    <xdr:cxnSp macro="">
      <xdr:nvCxnSpPr>
        <xdr:cNvPr id="318" name="直線コネクタ 317"/>
        <xdr:cNvCxnSpPr/>
      </xdr:nvCxnSpPr>
      <xdr:spPr>
        <a:xfrm>
          <a:off x="16179800" y="10484688"/>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11761</xdr:rowOff>
    </xdr:from>
    <xdr:to>
      <xdr:col>77</xdr:col>
      <xdr:colOff>44450</xdr:colOff>
      <xdr:row>61</xdr:row>
      <xdr:rowOff>26238</xdr:rowOff>
    </xdr:to>
    <xdr:cxnSp macro="">
      <xdr:nvCxnSpPr>
        <xdr:cNvPr id="321" name="直線コネクタ 320"/>
        <xdr:cNvCxnSpPr/>
      </xdr:nvCxnSpPr>
      <xdr:spPr>
        <a:xfrm>
          <a:off x="15290800" y="10470211"/>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168249</xdr:rowOff>
    </xdr:from>
    <xdr:to>
      <xdr:col>72</xdr:col>
      <xdr:colOff>203200</xdr:colOff>
      <xdr:row>61</xdr:row>
      <xdr:rowOff>11761</xdr:rowOff>
    </xdr:to>
    <xdr:cxnSp macro="">
      <xdr:nvCxnSpPr>
        <xdr:cNvPr id="324" name="直線コネクタ 323"/>
        <xdr:cNvCxnSpPr/>
      </xdr:nvCxnSpPr>
      <xdr:spPr>
        <a:xfrm>
          <a:off x="14401800" y="10455249"/>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160045</xdr:rowOff>
    </xdr:from>
    <xdr:to>
      <xdr:col>68</xdr:col>
      <xdr:colOff>152400</xdr:colOff>
      <xdr:row>60</xdr:row>
      <xdr:rowOff>168249</xdr:rowOff>
    </xdr:to>
    <xdr:cxnSp macro="">
      <xdr:nvCxnSpPr>
        <xdr:cNvPr id="327" name="直線コネクタ 326"/>
        <xdr:cNvCxnSpPr/>
      </xdr:nvCxnSpPr>
      <xdr:spPr>
        <a:xfrm>
          <a:off x="13512800" y="1044704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149784</xdr:rowOff>
    </xdr:from>
    <xdr:to>
      <xdr:col>81</xdr:col>
      <xdr:colOff>95250</xdr:colOff>
      <xdr:row>61</xdr:row>
      <xdr:rowOff>79934</xdr:rowOff>
    </xdr:to>
    <xdr:sp macro="" textlink="">
      <xdr:nvSpPr>
        <xdr:cNvPr id="337" name="楕円 336"/>
        <xdr:cNvSpPr/>
      </xdr:nvSpPr>
      <xdr:spPr>
        <a:xfrm>
          <a:off x="16967200" y="10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166311</xdr:rowOff>
    </xdr:from>
    <xdr:ext cx="762000" cy="259045"/>
    <xdr:sp macro="" textlink="">
      <xdr:nvSpPr>
        <xdr:cNvPr id="338" name="定員管理の状況該当値テキスト"/>
        <xdr:cNvSpPr txBox="1"/>
      </xdr:nvSpPr>
      <xdr:spPr>
        <a:xfrm>
          <a:off x="17106900" y="1028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146888</xdr:rowOff>
    </xdr:from>
    <xdr:to>
      <xdr:col>77</xdr:col>
      <xdr:colOff>95250</xdr:colOff>
      <xdr:row>61</xdr:row>
      <xdr:rowOff>77038</xdr:rowOff>
    </xdr:to>
    <xdr:sp macro="" textlink="">
      <xdr:nvSpPr>
        <xdr:cNvPr id="339" name="楕円 338"/>
        <xdr:cNvSpPr/>
      </xdr:nvSpPr>
      <xdr:spPr>
        <a:xfrm>
          <a:off x="16129000" y="104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87215</xdr:rowOff>
    </xdr:from>
    <xdr:ext cx="736600" cy="259045"/>
    <xdr:sp macro="" textlink="">
      <xdr:nvSpPr>
        <xdr:cNvPr id="340" name="テキスト ボックス 339"/>
        <xdr:cNvSpPr txBox="1"/>
      </xdr:nvSpPr>
      <xdr:spPr>
        <a:xfrm>
          <a:off x="15798800" y="1020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132411</xdr:rowOff>
    </xdr:from>
    <xdr:to>
      <xdr:col>73</xdr:col>
      <xdr:colOff>44450</xdr:colOff>
      <xdr:row>61</xdr:row>
      <xdr:rowOff>62561</xdr:rowOff>
    </xdr:to>
    <xdr:sp macro="" textlink="">
      <xdr:nvSpPr>
        <xdr:cNvPr id="341" name="楕円 340"/>
        <xdr:cNvSpPr/>
      </xdr:nvSpPr>
      <xdr:spPr>
        <a:xfrm>
          <a:off x="15240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72738</xdr:rowOff>
    </xdr:from>
    <xdr:ext cx="762000" cy="259045"/>
    <xdr:sp macro="" textlink="">
      <xdr:nvSpPr>
        <xdr:cNvPr id="342" name="テキスト ボックス 341"/>
        <xdr:cNvSpPr txBox="1"/>
      </xdr:nvSpPr>
      <xdr:spPr>
        <a:xfrm>
          <a:off x="14909800" y="1018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117449</xdr:rowOff>
    </xdr:from>
    <xdr:to>
      <xdr:col>68</xdr:col>
      <xdr:colOff>203200</xdr:colOff>
      <xdr:row>61</xdr:row>
      <xdr:rowOff>47599</xdr:rowOff>
    </xdr:to>
    <xdr:sp macro="" textlink="">
      <xdr:nvSpPr>
        <xdr:cNvPr id="343" name="楕円 342"/>
        <xdr:cNvSpPr/>
      </xdr:nvSpPr>
      <xdr:spPr>
        <a:xfrm>
          <a:off x="143510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57776</xdr:rowOff>
    </xdr:from>
    <xdr:ext cx="762000" cy="259045"/>
    <xdr:sp macro="" textlink="">
      <xdr:nvSpPr>
        <xdr:cNvPr id="344" name="テキスト ボックス 343"/>
        <xdr:cNvSpPr txBox="1"/>
      </xdr:nvSpPr>
      <xdr:spPr>
        <a:xfrm>
          <a:off x="14020800" y="101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109245</xdr:rowOff>
    </xdr:from>
    <xdr:to>
      <xdr:col>64</xdr:col>
      <xdr:colOff>152400</xdr:colOff>
      <xdr:row>61</xdr:row>
      <xdr:rowOff>39395</xdr:rowOff>
    </xdr:to>
    <xdr:sp macro="" textlink="">
      <xdr:nvSpPr>
        <xdr:cNvPr id="345" name="楕円 344"/>
        <xdr:cNvSpPr/>
      </xdr:nvSpPr>
      <xdr:spPr>
        <a:xfrm>
          <a:off x="13462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49572</xdr:rowOff>
    </xdr:from>
    <xdr:ext cx="762000" cy="259045"/>
    <xdr:sp macro="" textlink="">
      <xdr:nvSpPr>
        <xdr:cNvPr id="346" name="テキスト ボックス 345"/>
        <xdr:cNvSpPr txBox="1"/>
      </xdr:nvSpPr>
      <xdr:spPr>
        <a:xfrm>
          <a:off x="13131800" y="101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は、平成７年度に発行した臨時地方道整備事業（償還額５，１８５千円）、平成１２年度に発行した越生小学校校舎・体育館大規模改造事業（償還金１５，０００千円）などの償還が平成２８年度に終了したことにより、前年度に比べて元利償還額が２２，３５８千円減少したため、前年度と比べ０．２ポイント微減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54864</xdr:rowOff>
    </xdr:to>
    <xdr:cxnSp macro="">
      <xdr:nvCxnSpPr>
        <xdr:cNvPr id="378" name="直線コネクタ 377"/>
        <xdr:cNvCxnSpPr/>
      </xdr:nvCxnSpPr>
      <xdr:spPr>
        <a:xfrm flipV="1">
          <a:off x="16179800" y="65506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103124</xdr:rowOff>
    </xdr:to>
    <xdr:cxnSp macro="">
      <xdr:nvCxnSpPr>
        <xdr:cNvPr id="381" name="直線コネクタ 380"/>
        <xdr:cNvCxnSpPr/>
      </xdr:nvCxnSpPr>
      <xdr:spPr>
        <a:xfrm flipV="1">
          <a:off x="15290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122428</xdr:rowOff>
    </xdr:to>
    <xdr:cxnSp macro="">
      <xdr:nvCxnSpPr>
        <xdr:cNvPr id="384" name="直線コネクタ 383"/>
        <xdr:cNvCxnSpPr/>
      </xdr:nvCxnSpPr>
      <xdr:spPr>
        <a:xfrm flipV="1">
          <a:off x="14401800" y="66182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170688</xdr:rowOff>
    </xdr:to>
    <xdr:cxnSp macro="">
      <xdr:nvCxnSpPr>
        <xdr:cNvPr id="387" name="直線コネクタ 386"/>
        <xdr:cNvCxnSpPr/>
      </xdr:nvCxnSpPr>
      <xdr:spPr>
        <a:xfrm flipV="1">
          <a:off x="13512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7" name="楕円 396"/>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8"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9" name="楕円 398"/>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0" name="テキスト ボックス 399"/>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1" name="楕円 400"/>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2" name="テキスト ボックス 401"/>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3" name="楕円 402"/>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4" name="テキスト ボックス 403"/>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5" name="楕円 404"/>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6" name="テキスト ボックス 405"/>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itchFamily="50" charset="-128"/>
              <a:ea typeface="ＭＳ Ｐゴシック" pitchFamily="50" charset="-128"/>
              <a:cs typeface="+mn-cs"/>
            </a:rPr>
            <a:t>将来負担比率は、基金への積立が増加したことより、</a:t>
          </a:r>
          <a:r>
            <a:rPr kumimoji="1" lang="ja-JP" altLang="en-US" sz="1200">
              <a:solidFill>
                <a:schemeClr val="dk1"/>
              </a:solidFill>
              <a:effectLst/>
              <a:latin typeface="ＭＳ Ｐゴシック" pitchFamily="50" charset="-128"/>
              <a:ea typeface="ＭＳ Ｐゴシック" pitchFamily="50" charset="-128"/>
              <a:cs typeface="+mn-cs"/>
            </a:rPr>
            <a:t>５．８</a:t>
          </a:r>
          <a:r>
            <a:rPr kumimoji="1" lang="ja-JP" altLang="ja-JP" sz="1200">
              <a:solidFill>
                <a:schemeClr val="dk1"/>
              </a:solidFill>
              <a:effectLst/>
              <a:latin typeface="ＭＳ Ｐゴシック" pitchFamily="50" charset="-128"/>
              <a:ea typeface="ＭＳ Ｐゴシック" pitchFamily="50" charset="-128"/>
              <a:cs typeface="+mn-cs"/>
            </a:rPr>
            <a:t>％となり</a:t>
          </a:r>
          <a:r>
            <a:rPr kumimoji="1" lang="ja-JP" altLang="en-US" sz="1200">
              <a:solidFill>
                <a:schemeClr val="dk1"/>
              </a:solidFill>
              <a:effectLst/>
              <a:latin typeface="ＭＳ Ｐゴシック" pitchFamily="50" charset="-128"/>
              <a:ea typeface="ＭＳ Ｐゴシック" pitchFamily="50" charset="-128"/>
              <a:cs typeface="+mn-cs"/>
            </a:rPr>
            <a:t>３．７</a:t>
          </a:r>
          <a:r>
            <a:rPr kumimoji="1" lang="ja-JP" altLang="ja-JP" sz="1200">
              <a:solidFill>
                <a:schemeClr val="dk1"/>
              </a:solidFill>
              <a:effectLst/>
              <a:latin typeface="ＭＳ Ｐゴシック" pitchFamily="50" charset="-128"/>
              <a:ea typeface="ＭＳ Ｐゴシック" pitchFamily="50" charset="-128"/>
              <a:cs typeface="+mn-cs"/>
            </a:rPr>
            <a:t>ポイント改善した。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しかし、</a:t>
          </a:r>
          <a:r>
            <a:rPr kumimoji="1" lang="ja-JP" altLang="en-US" sz="1200">
              <a:solidFill>
                <a:schemeClr val="dk1"/>
              </a:solidFill>
              <a:effectLst/>
              <a:latin typeface="ＭＳ Ｐゴシック" pitchFamily="50" charset="-128"/>
              <a:ea typeface="ＭＳ Ｐゴシック" pitchFamily="50" charset="-128"/>
              <a:cs typeface="+mn-cs"/>
            </a:rPr>
            <a:t>今年度、町道舗装工事や越生自然休養村センターの改修に伴う地方債を発行したため</a:t>
          </a:r>
          <a:r>
            <a:rPr kumimoji="1" lang="ja-JP" altLang="ja-JP" sz="1200">
              <a:solidFill>
                <a:schemeClr val="dk1"/>
              </a:solidFill>
              <a:effectLst/>
              <a:latin typeface="ＭＳ Ｐゴシック" pitchFamily="50" charset="-128"/>
              <a:ea typeface="ＭＳ Ｐゴシック" pitchFamily="50" charset="-128"/>
              <a:cs typeface="+mn-cs"/>
            </a:rPr>
            <a:t>平成２</a:t>
          </a:r>
          <a:r>
            <a:rPr kumimoji="1" lang="ja-JP" altLang="en-US" sz="1200">
              <a:solidFill>
                <a:schemeClr val="dk1"/>
              </a:solidFill>
              <a:effectLst/>
              <a:latin typeface="ＭＳ Ｐゴシック" pitchFamily="50" charset="-128"/>
              <a:ea typeface="ＭＳ Ｐゴシック" pitchFamily="50" charset="-128"/>
              <a:cs typeface="+mn-cs"/>
            </a:rPr>
            <a:t>９</a:t>
          </a:r>
          <a:r>
            <a:rPr kumimoji="1" lang="ja-JP" altLang="ja-JP" sz="1200">
              <a:solidFill>
                <a:schemeClr val="dk1"/>
              </a:solidFill>
              <a:effectLst/>
              <a:latin typeface="ＭＳ Ｐゴシック" pitchFamily="50" charset="-128"/>
              <a:ea typeface="ＭＳ Ｐゴシック" pitchFamily="50" charset="-128"/>
              <a:cs typeface="+mn-cs"/>
            </a:rPr>
            <a:t>年度末の起債残高は、</a:t>
          </a:r>
          <a:r>
            <a:rPr kumimoji="1" lang="ja-JP" altLang="en-US" sz="1200">
              <a:solidFill>
                <a:schemeClr val="dk1"/>
              </a:solidFill>
              <a:effectLst/>
              <a:latin typeface="ＭＳ Ｐゴシック" pitchFamily="50" charset="-128"/>
              <a:ea typeface="ＭＳ Ｐゴシック" pitchFamily="50" charset="-128"/>
              <a:cs typeface="+mn-cs"/>
            </a:rPr>
            <a:t>３，１３２，９９２</a:t>
          </a:r>
          <a:r>
            <a:rPr kumimoji="1" lang="ja-JP" altLang="ja-JP" sz="1200">
              <a:solidFill>
                <a:schemeClr val="dk1"/>
              </a:solidFill>
              <a:effectLst/>
              <a:latin typeface="ＭＳ Ｐゴシック" pitchFamily="50" charset="-128"/>
              <a:ea typeface="ＭＳ Ｐゴシック" pitchFamily="50" charset="-128"/>
              <a:cs typeface="+mn-cs"/>
            </a:rPr>
            <a:t>千円となり、前年度と比較し</a:t>
          </a:r>
          <a:r>
            <a:rPr kumimoji="1" lang="ja-JP" altLang="en-US" sz="1200">
              <a:solidFill>
                <a:schemeClr val="dk1"/>
              </a:solidFill>
              <a:effectLst/>
              <a:latin typeface="ＭＳ Ｐゴシック" pitchFamily="50" charset="-128"/>
              <a:ea typeface="ＭＳ Ｐゴシック" pitchFamily="50" charset="-128"/>
              <a:cs typeface="+mn-cs"/>
            </a:rPr>
            <a:t>１０，６７１</a:t>
          </a:r>
          <a:r>
            <a:rPr kumimoji="1" lang="ja-JP" altLang="ja-JP" sz="1200">
              <a:solidFill>
                <a:schemeClr val="dk1"/>
              </a:solidFill>
              <a:effectLst/>
              <a:latin typeface="ＭＳ Ｐゴシック" pitchFamily="50" charset="-128"/>
              <a:ea typeface="ＭＳ Ｐゴシック" pitchFamily="50" charset="-128"/>
              <a:cs typeface="+mn-cs"/>
            </a:rPr>
            <a:t>千円増加した。</a:t>
          </a:r>
          <a:r>
            <a:rPr kumimoji="1" lang="ja-JP" altLang="en-US" sz="1200">
              <a:solidFill>
                <a:schemeClr val="dk1"/>
              </a:solidFill>
              <a:effectLst/>
              <a:latin typeface="ＭＳ Ｐゴシック" pitchFamily="50" charset="-128"/>
              <a:ea typeface="ＭＳ Ｐゴシック" pitchFamily="50" charset="-128"/>
              <a:cs typeface="+mn-cs"/>
            </a:rPr>
            <a:t>今後も事業実施の適正化を図り、財政の健全化に努める。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17018</xdr:rowOff>
    </xdr:from>
    <xdr:to>
      <xdr:col>81</xdr:col>
      <xdr:colOff>44450</xdr:colOff>
      <xdr:row>14</xdr:row>
      <xdr:rowOff>46778</xdr:rowOff>
    </xdr:to>
    <xdr:cxnSp macro="">
      <xdr:nvCxnSpPr>
        <xdr:cNvPr id="440" name="直線コネクタ 439"/>
        <xdr:cNvCxnSpPr/>
      </xdr:nvCxnSpPr>
      <xdr:spPr>
        <a:xfrm flipV="1">
          <a:off x="16179800" y="2417318"/>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46778</xdr:rowOff>
    </xdr:from>
    <xdr:to>
      <xdr:col>77</xdr:col>
      <xdr:colOff>44450</xdr:colOff>
      <xdr:row>14</xdr:row>
      <xdr:rowOff>105495</xdr:rowOff>
    </xdr:to>
    <xdr:cxnSp macro="">
      <xdr:nvCxnSpPr>
        <xdr:cNvPr id="443" name="直線コネクタ 442"/>
        <xdr:cNvCxnSpPr/>
      </xdr:nvCxnSpPr>
      <xdr:spPr>
        <a:xfrm flipV="1">
          <a:off x="15290800" y="2447078"/>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105495</xdr:rowOff>
    </xdr:from>
    <xdr:to>
      <xdr:col>72</xdr:col>
      <xdr:colOff>203200</xdr:colOff>
      <xdr:row>15</xdr:row>
      <xdr:rowOff>102955</xdr:rowOff>
    </xdr:to>
    <xdr:cxnSp macro="">
      <xdr:nvCxnSpPr>
        <xdr:cNvPr id="446" name="直線コネクタ 445"/>
        <xdr:cNvCxnSpPr/>
      </xdr:nvCxnSpPr>
      <xdr:spPr>
        <a:xfrm flipV="1">
          <a:off x="14401800" y="250579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20913</xdr:rowOff>
    </xdr:from>
    <xdr:to>
      <xdr:col>68</xdr:col>
      <xdr:colOff>152400</xdr:colOff>
      <xdr:row>15</xdr:row>
      <xdr:rowOff>102955</xdr:rowOff>
    </xdr:to>
    <xdr:cxnSp macro="">
      <xdr:nvCxnSpPr>
        <xdr:cNvPr id="449" name="直線コネクタ 448"/>
        <xdr:cNvCxnSpPr/>
      </xdr:nvCxnSpPr>
      <xdr:spPr>
        <a:xfrm>
          <a:off x="13512800" y="259266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137668</xdr:rowOff>
    </xdr:from>
    <xdr:to>
      <xdr:col>81</xdr:col>
      <xdr:colOff>95250</xdr:colOff>
      <xdr:row>14</xdr:row>
      <xdr:rowOff>67818</xdr:rowOff>
    </xdr:to>
    <xdr:sp macro="" textlink="">
      <xdr:nvSpPr>
        <xdr:cNvPr id="459" name="楕円 458"/>
        <xdr:cNvSpPr/>
      </xdr:nvSpPr>
      <xdr:spPr>
        <a:xfrm>
          <a:off x="169672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109745</xdr:rowOff>
    </xdr:from>
    <xdr:ext cx="762000" cy="259045"/>
    <xdr:sp macro="" textlink="">
      <xdr:nvSpPr>
        <xdr:cNvPr id="460" name="将来負担の状況該当値テキスト"/>
        <xdr:cNvSpPr txBox="1"/>
      </xdr:nvSpPr>
      <xdr:spPr>
        <a:xfrm>
          <a:off x="17106900" y="233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167428</xdr:rowOff>
    </xdr:from>
    <xdr:to>
      <xdr:col>77</xdr:col>
      <xdr:colOff>95250</xdr:colOff>
      <xdr:row>14</xdr:row>
      <xdr:rowOff>97578</xdr:rowOff>
    </xdr:to>
    <xdr:sp macro="" textlink="">
      <xdr:nvSpPr>
        <xdr:cNvPr id="461" name="楕円 460"/>
        <xdr:cNvSpPr/>
      </xdr:nvSpPr>
      <xdr:spPr>
        <a:xfrm>
          <a:off x="16129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82355</xdr:rowOff>
    </xdr:from>
    <xdr:ext cx="736600" cy="259045"/>
    <xdr:sp macro="" textlink="">
      <xdr:nvSpPr>
        <xdr:cNvPr id="462" name="テキスト ボックス 461"/>
        <xdr:cNvSpPr txBox="1"/>
      </xdr:nvSpPr>
      <xdr:spPr>
        <a:xfrm>
          <a:off x="15798800" y="248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54695</xdr:rowOff>
    </xdr:from>
    <xdr:to>
      <xdr:col>73</xdr:col>
      <xdr:colOff>44450</xdr:colOff>
      <xdr:row>14</xdr:row>
      <xdr:rowOff>156295</xdr:rowOff>
    </xdr:to>
    <xdr:sp macro="" textlink="">
      <xdr:nvSpPr>
        <xdr:cNvPr id="463" name="楕円 462"/>
        <xdr:cNvSpPr/>
      </xdr:nvSpPr>
      <xdr:spPr>
        <a:xfrm>
          <a:off x="15240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141072</xdr:rowOff>
    </xdr:from>
    <xdr:ext cx="762000" cy="259045"/>
    <xdr:sp macro="" textlink="">
      <xdr:nvSpPr>
        <xdr:cNvPr id="464" name="テキスト ボックス 463"/>
        <xdr:cNvSpPr txBox="1"/>
      </xdr:nvSpPr>
      <xdr:spPr>
        <a:xfrm>
          <a:off x="14909800" y="25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52155</xdr:rowOff>
    </xdr:from>
    <xdr:to>
      <xdr:col>68</xdr:col>
      <xdr:colOff>203200</xdr:colOff>
      <xdr:row>15</xdr:row>
      <xdr:rowOff>153755</xdr:rowOff>
    </xdr:to>
    <xdr:sp macro="" textlink="">
      <xdr:nvSpPr>
        <xdr:cNvPr id="465" name="楕円 464"/>
        <xdr:cNvSpPr/>
      </xdr:nvSpPr>
      <xdr:spPr>
        <a:xfrm>
          <a:off x="14351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138532</xdr:rowOff>
    </xdr:from>
    <xdr:ext cx="762000" cy="259045"/>
    <xdr:sp macro="" textlink="">
      <xdr:nvSpPr>
        <xdr:cNvPr id="466" name="テキスト ボックス 465"/>
        <xdr:cNvSpPr txBox="1"/>
      </xdr:nvSpPr>
      <xdr:spPr>
        <a:xfrm>
          <a:off x="14020800" y="271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141563</xdr:rowOff>
    </xdr:from>
    <xdr:to>
      <xdr:col>64</xdr:col>
      <xdr:colOff>152400</xdr:colOff>
      <xdr:row>15</xdr:row>
      <xdr:rowOff>71713</xdr:rowOff>
    </xdr:to>
    <xdr:sp macro="" textlink="">
      <xdr:nvSpPr>
        <xdr:cNvPr id="467" name="楕円 466"/>
        <xdr:cNvSpPr/>
      </xdr:nvSpPr>
      <xdr:spPr>
        <a:xfrm>
          <a:off x="13462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56490</xdr:rowOff>
    </xdr:from>
    <xdr:ext cx="762000" cy="259045"/>
    <xdr:sp macro="" textlink="">
      <xdr:nvSpPr>
        <xdr:cNvPr id="468" name="テキスト ボックス 467"/>
        <xdr:cNvSpPr txBox="1"/>
      </xdr:nvSpPr>
      <xdr:spPr>
        <a:xfrm>
          <a:off x="13131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11,813
11,647
40.39
4,198,377
3,869,134
286,115
2,913,547
3,132,992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平成２</a:t>
          </a:r>
          <a:r>
            <a:rPr kumimoji="1" lang="ja-JP" altLang="en-US" sz="1200">
              <a:solidFill>
                <a:schemeClr val="dk1"/>
              </a:solidFill>
              <a:effectLst/>
              <a:latin typeface="ＭＳ Ｐゴシック" pitchFamily="50" charset="-128"/>
              <a:ea typeface="ＭＳ Ｐゴシック" pitchFamily="50" charset="-128"/>
              <a:cs typeface="+mn-cs"/>
            </a:rPr>
            <a:t>９</a:t>
          </a:r>
          <a:r>
            <a:rPr kumimoji="1" lang="ja-JP" altLang="ja-JP" sz="1200">
              <a:solidFill>
                <a:schemeClr val="dk1"/>
              </a:solidFill>
              <a:effectLst/>
              <a:latin typeface="ＭＳ Ｐゴシック" pitchFamily="50" charset="-128"/>
              <a:ea typeface="ＭＳ Ｐゴシック" pitchFamily="50" charset="-128"/>
              <a:cs typeface="+mn-cs"/>
            </a:rPr>
            <a:t>年度は、前年度と比較し、主に基本給が約</a:t>
          </a:r>
          <a:r>
            <a:rPr kumimoji="1" lang="ja-JP" altLang="en-US" sz="1200">
              <a:solidFill>
                <a:schemeClr val="dk1"/>
              </a:solidFill>
              <a:effectLst/>
              <a:latin typeface="ＭＳ Ｐゴシック" pitchFamily="50" charset="-128"/>
              <a:ea typeface="ＭＳ Ｐゴシック" pitchFamily="50" charset="-128"/>
              <a:cs typeface="+mn-cs"/>
            </a:rPr>
            <a:t>７，１３６</a:t>
          </a:r>
          <a:r>
            <a:rPr kumimoji="1" lang="ja-JP" altLang="ja-JP" sz="1200">
              <a:solidFill>
                <a:schemeClr val="dk1"/>
              </a:solidFill>
              <a:effectLst/>
              <a:latin typeface="ＭＳ Ｐゴシック" pitchFamily="50" charset="-128"/>
              <a:ea typeface="ＭＳ Ｐゴシック" pitchFamily="50" charset="-128"/>
              <a:cs typeface="+mn-cs"/>
            </a:rPr>
            <a:t>千円</a:t>
          </a:r>
          <a:r>
            <a:rPr kumimoji="1" lang="ja-JP" altLang="en-US" sz="1200">
              <a:solidFill>
                <a:schemeClr val="dk1"/>
              </a:solidFill>
              <a:effectLst/>
              <a:latin typeface="ＭＳ Ｐゴシック" pitchFamily="50" charset="-128"/>
              <a:ea typeface="ＭＳ Ｐゴシック" pitchFamily="50" charset="-128"/>
              <a:cs typeface="+mn-cs"/>
            </a:rPr>
            <a:t>減少</a:t>
          </a:r>
          <a:r>
            <a:rPr kumimoji="1" lang="ja-JP" altLang="ja-JP" sz="1200">
              <a:solidFill>
                <a:schemeClr val="dk1"/>
              </a:solidFill>
              <a:effectLst/>
              <a:latin typeface="ＭＳ Ｐゴシック" pitchFamily="50" charset="-128"/>
              <a:ea typeface="ＭＳ Ｐゴシック" pitchFamily="50" charset="-128"/>
              <a:cs typeface="+mn-cs"/>
            </a:rPr>
            <a:t>、期末勤勉手当など他の手当が約</a:t>
          </a:r>
          <a:r>
            <a:rPr kumimoji="1" lang="ja-JP" altLang="en-US" sz="1200">
              <a:solidFill>
                <a:schemeClr val="dk1"/>
              </a:solidFill>
              <a:effectLst/>
              <a:latin typeface="ＭＳ Ｐゴシック" pitchFamily="50" charset="-128"/>
              <a:ea typeface="ＭＳ Ｐゴシック" pitchFamily="50" charset="-128"/>
              <a:cs typeface="+mn-cs"/>
            </a:rPr>
            <a:t>１，０６２</a:t>
          </a:r>
          <a:r>
            <a:rPr kumimoji="1" lang="ja-JP" altLang="ja-JP" sz="1200">
              <a:solidFill>
                <a:schemeClr val="dk1"/>
              </a:solidFill>
              <a:effectLst/>
              <a:latin typeface="ＭＳ Ｐゴシック" pitchFamily="50" charset="-128"/>
              <a:ea typeface="ＭＳ Ｐゴシック" pitchFamily="50" charset="-128"/>
              <a:cs typeface="+mn-cs"/>
            </a:rPr>
            <a:t>千円増加したが、退職手当負担金が約</a:t>
          </a:r>
          <a:r>
            <a:rPr kumimoji="1" lang="ja-JP" altLang="en-US" sz="1200">
              <a:solidFill>
                <a:schemeClr val="dk1"/>
              </a:solidFill>
              <a:effectLst/>
              <a:latin typeface="ＭＳ Ｐゴシック" pitchFamily="50" charset="-128"/>
              <a:ea typeface="ＭＳ Ｐゴシック" pitchFamily="50" charset="-128"/>
              <a:cs typeface="+mn-cs"/>
            </a:rPr>
            <a:t>４，３６８</a:t>
          </a:r>
          <a:r>
            <a:rPr kumimoji="1" lang="ja-JP" altLang="ja-JP" sz="1200">
              <a:solidFill>
                <a:schemeClr val="dk1"/>
              </a:solidFill>
              <a:effectLst/>
              <a:latin typeface="ＭＳ Ｐゴシック" pitchFamily="50" charset="-128"/>
              <a:ea typeface="ＭＳ Ｐゴシック" pitchFamily="50" charset="-128"/>
              <a:cs typeface="+mn-cs"/>
            </a:rPr>
            <a:t>千円</a:t>
          </a:r>
          <a:r>
            <a:rPr kumimoji="1" lang="ja-JP" altLang="en-US" sz="1200">
              <a:solidFill>
                <a:schemeClr val="dk1"/>
              </a:solidFill>
              <a:effectLst/>
              <a:latin typeface="ＭＳ Ｐゴシック" pitchFamily="50" charset="-128"/>
              <a:ea typeface="ＭＳ Ｐゴシック" pitchFamily="50" charset="-128"/>
              <a:cs typeface="+mn-cs"/>
            </a:rPr>
            <a:t>増加</a:t>
          </a:r>
          <a:r>
            <a:rPr kumimoji="1" lang="ja-JP" altLang="ja-JP" sz="1200">
              <a:solidFill>
                <a:schemeClr val="dk1"/>
              </a:solidFill>
              <a:effectLst/>
              <a:latin typeface="ＭＳ Ｐゴシック" pitchFamily="50" charset="-128"/>
              <a:ea typeface="ＭＳ Ｐゴシック" pitchFamily="50" charset="-128"/>
              <a:cs typeface="+mn-cs"/>
            </a:rPr>
            <a:t>したことにより、全体では約</a:t>
          </a:r>
          <a:r>
            <a:rPr kumimoji="1" lang="ja-JP" altLang="en-US" sz="1200">
              <a:solidFill>
                <a:schemeClr val="dk1"/>
              </a:solidFill>
              <a:effectLst/>
              <a:latin typeface="ＭＳ Ｐゴシック" pitchFamily="50" charset="-128"/>
              <a:ea typeface="ＭＳ Ｐゴシック" pitchFamily="50" charset="-128"/>
              <a:cs typeface="+mn-cs"/>
            </a:rPr>
            <a:t>５８８</a:t>
          </a:r>
          <a:r>
            <a:rPr kumimoji="1" lang="ja-JP" altLang="ja-JP" sz="1200">
              <a:solidFill>
                <a:schemeClr val="dk1"/>
              </a:solidFill>
              <a:effectLst/>
              <a:latin typeface="ＭＳ Ｐゴシック" pitchFamily="50" charset="-128"/>
              <a:ea typeface="ＭＳ Ｐゴシック" pitchFamily="50" charset="-128"/>
              <a:cs typeface="+mn-cs"/>
            </a:rPr>
            <a:t>千円の</a:t>
          </a:r>
          <a:r>
            <a:rPr kumimoji="1" lang="ja-JP" altLang="en-US" sz="1200">
              <a:solidFill>
                <a:schemeClr val="dk1"/>
              </a:solidFill>
              <a:effectLst/>
              <a:latin typeface="ＭＳ Ｐゴシック" pitchFamily="50" charset="-128"/>
              <a:ea typeface="ＭＳ Ｐゴシック" pitchFamily="50" charset="-128"/>
              <a:cs typeface="+mn-cs"/>
            </a:rPr>
            <a:t>微増</a:t>
          </a:r>
          <a:r>
            <a:rPr kumimoji="1" lang="ja-JP" altLang="ja-JP" sz="1200">
              <a:solidFill>
                <a:schemeClr val="dk1"/>
              </a:solidFill>
              <a:effectLst/>
              <a:latin typeface="ＭＳ Ｐゴシック" pitchFamily="50" charset="-128"/>
              <a:ea typeface="ＭＳ Ｐゴシック" pitchFamily="50" charset="-128"/>
              <a:cs typeface="+mn-cs"/>
            </a:rPr>
            <a:t>となった。</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　業務改善や効率化を図り、全庁的な取り組みで人件費を削減する。</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また、職員の採用</a:t>
          </a:r>
          <a:r>
            <a:rPr kumimoji="1" lang="ja-JP" altLang="en-US" sz="1200">
              <a:solidFill>
                <a:schemeClr val="dk1"/>
              </a:solidFill>
              <a:effectLst/>
              <a:latin typeface="ＭＳ Ｐゴシック" pitchFamily="50" charset="-128"/>
              <a:ea typeface="ＭＳ Ｐゴシック" pitchFamily="50" charset="-128"/>
              <a:cs typeface="+mn-cs"/>
            </a:rPr>
            <a:t>等</a:t>
          </a:r>
          <a:r>
            <a:rPr kumimoji="1" lang="ja-JP" altLang="ja-JP" sz="1200">
              <a:solidFill>
                <a:schemeClr val="dk1"/>
              </a:solidFill>
              <a:effectLst/>
              <a:latin typeface="ＭＳ Ｐゴシック" pitchFamily="50" charset="-128"/>
              <a:ea typeface="ＭＳ Ｐゴシック" pitchFamily="50" charset="-128"/>
              <a:cs typeface="+mn-cs"/>
            </a:rPr>
            <a:t>については、</a:t>
          </a:r>
          <a:r>
            <a:rPr kumimoji="1" lang="ja-JP" altLang="en-US" sz="1200">
              <a:solidFill>
                <a:schemeClr val="dk1"/>
              </a:solidFill>
              <a:effectLst/>
              <a:latin typeface="ＭＳ Ｐゴシック" pitchFamily="50" charset="-128"/>
              <a:ea typeface="ＭＳ Ｐゴシック" pitchFamily="50" charset="-128"/>
              <a:cs typeface="+mn-cs"/>
            </a:rPr>
            <a:t>定員管理適正化</a:t>
          </a:r>
          <a:r>
            <a:rPr kumimoji="1" lang="ja-JP" altLang="ja-JP" sz="1200">
              <a:solidFill>
                <a:schemeClr val="dk1"/>
              </a:solidFill>
              <a:effectLst/>
              <a:latin typeface="ＭＳ Ｐゴシック" pitchFamily="50" charset="-128"/>
              <a:ea typeface="ＭＳ Ｐゴシック" pitchFamily="50" charset="-128"/>
              <a:cs typeface="+mn-cs"/>
            </a:rPr>
            <a:t>計画</a:t>
          </a:r>
          <a:r>
            <a:rPr kumimoji="1" lang="ja-JP" altLang="en-US" sz="1200">
              <a:solidFill>
                <a:schemeClr val="dk1"/>
              </a:solidFill>
              <a:effectLst/>
              <a:latin typeface="ＭＳ Ｐゴシック" pitchFamily="50" charset="-128"/>
              <a:ea typeface="ＭＳ Ｐゴシック" pitchFamily="50" charset="-128"/>
              <a:cs typeface="+mn-cs"/>
            </a:rPr>
            <a:t>に沿ってバランスを図り、人件費の抑制に努める</a:t>
          </a:r>
          <a:r>
            <a:rPr kumimoji="1" lang="ja-JP" altLang="ja-JP" sz="120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115570</xdr:rowOff>
    </xdr:to>
    <xdr:cxnSp macro="">
      <xdr:nvCxnSpPr>
        <xdr:cNvPr id="64" name="直線コネクタ 63"/>
        <xdr:cNvCxnSpPr/>
      </xdr:nvCxnSpPr>
      <xdr:spPr>
        <a:xfrm>
          <a:off x="3987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110998</xdr:rowOff>
    </xdr:to>
    <xdr:cxnSp macro="">
      <xdr:nvCxnSpPr>
        <xdr:cNvPr id="67" name="直線コネクタ 66"/>
        <xdr:cNvCxnSpPr/>
      </xdr:nvCxnSpPr>
      <xdr:spPr>
        <a:xfrm>
          <a:off x="3098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38</xdr:row>
      <xdr:rowOff>30988</xdr:rowOff>
    </xdr:to>
    <xdr:cxnSp macro="">
      <xdr:nvCxnSpPr>
        <xdr:cNvPr id="70" name="直線コネクタ 69"/>
        <xdr:cNvCxnSpPr/>
      </xdr:nvCxnSpPr>
      <xdr:spPr>
        <a:xfrm flipV="1">
          <a:off x="2209800" y="6440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44704</xdr:rowOff>
    </xdr:to>
    <xdr:cxnSp macro="">
      <xdr:nvCxnSpPr>
        <xdr:cNvPr id="73" name="直線コネクタ 72"/>
        <xdr:cNvCxnSpPr/>
      </xdr:nvCxnSpPr>
      <xdr:spPr>
        <a:xfrm flipV="1">
          <a:off x="1320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平成２</a:t>
          </a:r>
          <a:r>
            <a:rPr kumimoji="1" lang="ja-JP" altLang="en-US" sz="1200">
              <a:solidFill>
                <a:schemeClr val="dk1"/>
              </a:solidFill>
              <a:effectLst/>
              <a:latin typeface="ＭＳ Ｐゴシック" pitchFamily="50" charset="-128"/>
              <a:ea typeface="ＭＳ Ｐゴシック" pitchFamily="50" charset="-128"/>
              <a:cs typeface="+mn-cs"/>
            </a:rPr>
            <a:t>９</a:t>
          </a:r>
          <a:r>
            <a:rPr kumimoji="1" lang="ja-JP" altLang="ja-JP" sz="1200">
              <a:solidFill>
                <a:schemeClr val="dk1"/>
              </a:solidFill>
              <a:effectLst/>
              <a:latin typeface="ＭＳ Ｐゴシック" pitchFamily="50" charset="-128"/>
              <a:ea typeface="ＭＳ Ｐゴシック" pitchFamily="50" charset="-128"/>
              <a:cs typeface="+mn-cs"/>
            </a:rPr>
            <a:t>年度の決算額は、平成２</a:t>
          </a:r>
          <a:r>
            <a:rPr kumimoji="1" lang="ja-JP" altLang="en-US" sz="1200">
              <a:solidFill>
                <a:schemeClr val="dk1"/>
              </a:solidFill>
              <a:effectLst/>
              <a:latin typeface="ＭＳ Ｐゴシック" pitchFamily="50" charset="-128"/>
              <a:ea typeface="ＭＳ Ｐゴシック" pitchFamily="50" charset="-128"/>
              <a:cs typeface="+mn-cs"/>
            </a:rPr>
            <a:t>８</a:t>
          </a:r>
          <a:r>
            <a:rPr kumimoji="1" lang="ja-JP" altLang="ja-JP" sz="1200">
              <a:solidFill>
                <a:schemeClr val="dk1"/>
              </a:solidFill>
              <a:effectLst/>
              <a:latin typeface="ＭＳ Ｐゴシック" pitchFamily="50" charset="-128"/>
              <a:ea typeface="ＭＳ Ｐゴシック" pitchFamily="50" charset="-128"/>
              <a:cs typeface="+mn-cs"/>
            </a:rPr>
            <a:t>年度の調査業務委託料６，７７４千円</a:t>
          </a:r>
          <a:r>
            <a:rPr kumimoji="1" lang="ja-JP" altLang="en-US" sz="1200">
              <a:solidFill>
                <a:schemeClr val="dk1"/>
              </a:solidFill>
              <a:effectLst/>
              <a:latin typeface="ＭＳ Ｐゴシック" pitchFamily="50" charset="-128"/>
              <a:ea typeface="ＭＳ Ｐゴシック" pitchFamily="50" charset="-128"/>
              <a:cs typeface="+mn-cs"/>
            </a:rPr>
            <a:t>減少や、</a:t>
          </a:r>
          <a:r>
            <a:rPr kumimoji="1" lang="ja-JP" altLang="ja-JP" sz="1200">
              <a:solidFill>
                <a:schemeClr val="dk1"/>
              </a:solidFill>
              <a:effectLst/>
              <a:latin typeface="ＭＳ Ｐゴシック" pitchFamily="50" charset="-128"/>
              <a:ea typeface="ＭＳ Ｐゴシック" pitchFamily="50" charset="-128"/>
              <a:cs typeface="+mn-cs"/>
            </a:rPr>
            <a:t>立地適正化計画策定事業委託料５，９６５千円</a:t>
          </a:r>
          <a:r>
            <a:rPr kumimoji="1" lang="ja-JP" altLang="en-US" sz="1200">
              <a:solidFill>
                <a:schemeClr val="dk1"/>
              </a:solidFill>
              <a:effectLst/>
              <a:latin typeface="ＭＳ Ｐゴシック" pitchFamily="50" charset="-128"/>
              <a:ea typeface="ＭＳ Ｐゴシック" pitchFamily="50" charset="-128"/>
              <a:cs typeface="+mn-cs"/>
            </a:rPr>
            <a:t>減少などにより約２３，３８６千円減少しているが</a:t>
          </a:r>
          <a:r>
            <a:rPr kumimoji="1" lang="ja-JP" altLang="ja-JP" sz="1200">
              <a:solidFill>
                <a:schemeClr val="dk1"/>
              </a:solidFill>
              <a:effectLst/>
              <a:latin typeface="ＭＳ Ｐゴシック" pitchFamily="50" charset="-128"/>
              <a:ea typeface="ＭＳ Ｐゴシック" pitchFamily="50" charset="-128"/>
              <a:cs typeface="+mn-cs"/>
            </a:rPr>
            <a:t>、歳出総額が減少した影響により比率は増加した。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今後は業務改善等を進め、物件費の削減に努める。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17</xdr:row>
      <xdr:rowOff>12700</xdr:rowOff>
    </xdr:to>
    <xdr:cxnSp macro="">
      <xdr:nvCxnSpPr>
        <xdr:cNvPr id="129" name="直線コネクタ 128"/>
        <xdr:cNvCxnSpPr/>
      </xdr:nvCxnSpPr>
      <xdr:spPr>
        <a:xfrm>
          <a:off x="15671800" y="2917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117475</xdr:rowOff>
    </xdr:from>
    <xdr:to>
      <xdr:col>78</xdr:col>
      <xdr:colOff>69850</xdr:colOff>
      <xdr:row>17</xdr:row>
      <xdr:rowOff>3175</xdr:rowOff>
    </xdr:to>
    <xdr:cxnSp macro="">
      <xdr:nvCxnSpPr>
        <xdr:cNvPr id="132" name="直線コネクタ 131"/>
        <xdr:cNvCxnSpPr/>
      </xdr:nvCxnSpPr>
      <xdr:spPr>
        <a:xfrm>
          <a:off x="14782800" y="2860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117475</xdr:rowOff>
    </xdr:from>
    <xdr:to>
      <xdr:col>73</xdr:col>
      <xdr:colOff>180975</xdr:colOff>
      <xdr:row>17</xdr:row>
      <xdr:rowOff>31750</xdr:rowOff>
    </xdr:to>
    <xdr:cxnSp macro="">
      <xdr:nvCxnSpPr>
        <xdr:cNvPr id="135" name="直線コネクタ 134"/>
        <xdr:cNvCxnSpPr/>
      </xdr:nvCxnSpPr>
      <xdr:spPr>
        <a:xfrm flipV="1">
          <a:off x="13893800" y="2860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117475</xdr:rowOff>
    </xdr:from>
    <xdr:to>
      <xdr:col>69</xdr:col>
      <xdr:colOff>92075</xdr:colOff>
      <xdr:row>17</xdr:row>
      <xdr:rowOff>31750</xdr:rowOff>
    </xdr:to>
    <xdr:cxnSp macro="">
      <xdr:nvCxnSpPr>
        <xdr:cNvPr id="138" name="直線コネクタ 137"/>
        <xdr:cNvCxnSpPr/>
      </xdr:nvCxnSpPr>
      <xdr:spPr>
        <a:xfrm>
          <a:off x="13004800" y="2860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48" name="楕円 147"/>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49" name="物件費該当値テキスト"/>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123825</xdr:rowOff>
    </xdr:from>
    <xdr:to>
      <xdr:col>78</xdr:col>
      <xdr:colOff>120650</xdr:colOff>
      <xdr:row>17</xdr:row>
      <xdr:rowOff>53975</xdr:rowOff>
    </xdr:to>
    <xdr:sp macro="" textlink="">
      <xdr:nvSpPr>
        <xdr:cNvPr id="150" name="楕円 149"/>
        <xdr:cNvSpPr/>
      </xdr:nvSpPr>
      <xdr:spPr>
        <a:xfrm>
          <a:off x="15621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38752</xdr:rowOff>
    </xdr:from>
    <xdr:ext cx="736600" cy="259045"/>
    <xdr:sp macro="" textlink="">
      <xdr:nvSpPr>
        <xdr:cNvPr id="151" name="テキスト ボックス 150"/>
        <xdr:cNvSpPr txBox="1"/>
      </xdr:nvSpPr>
      <xdr:spPr>
        <a:xfrm>
          <a:off x="15290800" y="295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2" name="楕円 151"/>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153052</xdr:rowOff>
    </xdr:from>
    <xdr:ext cx="762000" cy="259045"/>
    <xdr:sp macro="" textlink="">
      <xdr:nvSpPr>
        <xdr:cNvPr id="153" name="テキスト ボックス 152"/>
        <xdr:cNvSpPr txBox="1"/>
      </xdr:nvSpPr>
      <xdr:spPr>
        <a:xfrm>
          <a:off x="14401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4" name="楕円 153"/>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5" name="テキスト ボックス 154"/>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66675</xdr:rowOff>
    </xdr:from>
    <xdr:to>
      <xdr:col>65</xdr:col>
      <xdr:colOff>53975</xdr:colOff>
      <xdr:row>16</xdr:row>
      <xdr:rowOff>168275</xdr:rowOff>
    </xdr:to>
    <xdr:sp macro="" textlink="">
      <xdr:nvSpPr>
        <xdr:cNvPr id="156" name="楕円 155"/>
        <xdr:cNvSpPr/>
      </xdr:nvSpPr>
      <xdr:spPr>
        <a:xfrm>
          <a:off x="12954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153052</xdr:rowOff>
    </xdr:from>
    <xdr:ext cx="762000" cy="259045"/>
    <xdr:sp macro="" textlink="">
      <xdr:nvSpPr>
        <xdr:cNvPr id="157" name="テキスト ボックス 156"/>
        <xdr:cNvSpPr txBox="1"/>
      </xdr:nvSpPr>
      <xdr:spPr>
        <a:xfrm>
          <a:off x="12623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社会福祉や児童福祉などの</a:t>
          </a:r>
          <a:r>
            <a:rPr kumimoji="1" lang="ja-JP" altLang="en-US" sz="1200">
              <a:solidFill>
                <a:schemeClr val="dk1"/>
              </a:solidFill>
              <a:effectLst/>
              <a:latin typeface="ＭＳ Ｐゴシック" pitchFamily="50" charset="-128"/>
              <a:ea typeface="ＭＳ Ｐゴシック" pitchFamily="50" charset="-128"/>
              <a:cs typeface="+mn-cs"/>
            </a:rPr>
            <a:t>経常的な</a:t>
          </a:r>
          <a:r>
            <a:rPr kumimoji="1" lang="ja-JP" altLang="ja-JP" sz="1200">
              <a:solidFill>
                <a:schemeClr val="dk1"/>
              </a:solidFill>
              <a:effectLst/>
              <a:latin typeface="ＭＳ Ｐゴシック" pitchFamily="50" charset="-128"/>
              <a:ea typeface="ＭＳ Ｐゴシック" pitchFamily="50" charset="-128"/>
              <a:cs typeface="+mn-cs"/>
            </a:rPr>
            <a:t>社会保障費は、年々増加傾向にある。</a:t>
          </a:r>
          <a:endParaRPr lang="ja-JP" altLang="ja-JP" sz="1200">
            <a:effectLst/>
            <a:latin typeface="ＭＳ Ｐゴシック" pitchFamily="50" charset="-128"/>
            <a:ea typeface="ＭＳ Ｐゴシック" pitchFamily="50" charset="-128"/>
          </a:endParaRPr>
        </a:p>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平成２</a:t>
          </a:r>
          <a:r>
            <a:rPr kumimoji="1" lang="ja-JP" altLang="en-US" sz="1200">
              <a:solidFill>
                <a:schemeClr val="dk1"/>
              </a:solidFill>
              <a:effectLst/>
              <a:latin typeface="ＭＳ Ｐゴシック" pitchFamily="50" charset="-128"/>
              <a:ea typeface="ＭＳ Ｐゴシック" pitchFamily="50" charset="-128"/>
              <a:cs typeface="+mn-cs"/>
            </a:rPr>
            <a:t>９</a:t>
          </a:r>
          <a:r>
            <a:rPr kumimoji="1" lang="ja-JP" altLang="ja-JP" sz="1200">
              <a:solidFill>
                <a:schemeClr val="dk1"/>
              </a:solidFill>
              <a:effectLst/>
              <a:latin typeface="ＭＳ Ｐゴシック" pitchFamily="50" charset="-128"/>
              <a:ea typeface="ＭＳ Ｐゴシック" pitchFamily="50" charset="-128"/>
              <a:cs typeface="+mn-cs"/>
            </a:rPr>
            <a:t>年度は、</a:t>
          </a:r>
          <a:r>
            <a:rPr kumimoji="1" lang="ja-JP" altLang="en-US" sz="1200">
              <a:solidFill>
                <a:schemeClr val="dk1"/>
              </a:solidFill>
              <a:effectLst/>
              <a:latin typeface="ＭＳ Ｐゴシック" pitchFamily="50" charset="-128"/>
              <a:ea typeface="ＭＳ Ｐゴシック" pitchFamily="50" charset="-128"/>
              <a:cs typeface="+mn-cs"/>
            </a:rPr>
            <a:t>老人福祉費が増える中、臨時福祉給付金（経済対策分）給付事業２９，３７０千円の減少や、特定教育・保育施設等給付費事業５，１９１千円の減少により類似団体平均を下回っている。</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しかしながら、今後更に高齢化が進むので事業の取捨選択を徹底していく。</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92" name="直線コネクタ 191"/>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127000</xdr:rowOff>
    </xdr:to>
    <xdr:cxnSp macro="">
      <xdr:nvCxnSpPr>
        <xdr:cNvPr id="195" name="直線コネクタ 194"/>
        <xdr:cNvCxnSpPr/>
      </xdr:nvCxnSpPr>
      <xdr:spPr>
        <a:xfrm>
          <a:off x="3098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94343</xdr:rowOff>
    </xdr:to>
    <xdr:cxnSp macro="">
      <xdr:nvCxnSpPr>
        <xdr:cNvPr id="198" name="直線コネクタ 197"/>
        <xdr:cNvCxnSpPr/>
      </xdr:nvCxnSpPr>
      <xdr:spPr>
        <a:xfrm>
          <a:off x="2209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78015</xdr:rowOff>
    </xdr:to>
    <xdr:cxnSp macro="">
      <xdr:nvCxnSpPr>
        <xdr:cNvPr id="201" name="直線コネクタ 200"/>
        <xdr:cNvCxnSpPr/>
      </xdr:nvCxnSpPr>
      <xdr:spPr>
        <a:xfrm>
          <a:off x="1320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5" name="楕円 214"/>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6" name="テキスト ボックス 21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9" name="楕円 218"/>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20" name="テキスト ボックス 219"/>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itchFamily="50" charset="-128"/>
              <a:ea typeface="ＭＳ Ｐゴシック" pitchFamily="50" charset="-128"/>
              <a:cs typeface="+mn-cs"/>
            </a:rPr>
            <a:t>　</a:t>
          </a:r>
          <a:r>
            <a:rPr kumimoji="1" lang="ja-JP" altLang="ja-JP" sz="1200">
              <a:solidFill>
                <a:sysClr val="windowText" lastClr="000000"/>
              </a:solidFill>
              <a:effectLst/>
              <a:latin typeface="ＭＳ Ｐゴシック" pitchFamily="50" charset="-128"/>
              <a:ea typeface="ＭＳ Ｐゴシック" pitchFamily="50" charset="-128"/>
              <a:cs typeface="+mn-cs"/>
            </a:rPr>
            <a:t>財政調整基金が</a:t>
          </a:r>
          <a:r>
            <a:rPr kumimoji="1" lang="ja-JP" altLang="en-US" sz="1200">
              <a:solidFill>
                <a:sysClr val="windowText" lastClr="000000"/>
              </a:solidFill>
              <a:effectLst/>
              <a:latin typeface="ＭＳ Ｐゴシック" pitchFamily="50" charset="-128"/>
              <a:ea typeface="ＭＳ Ｐゴシック" pitchFamily="50" charset="-128"/>
              <a:cs typeface="+mn-cs"/>
            </a:rPr>
            <a:t>４１，０５３</a:t>
          </a:r>
          <a:r>
            <a:rPr kumimoji="1" lang="ja-JP" altLang="ja-JP" sz="1200">
              <a:solidFill>
                <a:sysClr val="windowText" lastClr="000000"/>
              </a:solidFill>
              <a:effectLst/>
              <a:latin typeface="ＭＳ Ｐゴシック" pitchFamily="50" charset="-128"/>
              <a:ea typeface="ＭＳ Ｐゴシック" pitchFamily="50" charset="-128"/>
              <a:cs typeface="+mn-cs"/>
            </a:rPr>
            <a:t>千円減少した</a:t>
          </a:r>
          <a:r>
            <a:rPr kumimoji="1" lang="ja-JP" altLang="en-US" sz="1200">
              <a:solidFill>
                <a:sysClr val="windowText" lastClr="000000"/>
              </a:solidFill>
              <a:effectLst/>
              <a:latin typeface="ＭＳ Ｐゴシック" pitchFamily="50" charset="-128"/>
              <a:ea typeface="ＭＳ Ｐゴシック" pitchFamily="50" charset="-128"/>
              <a:cs typeface="+mn-cs"/>
            </a:rPr>
            <a:t>ものの、積立金全体としては１４，７０１千円増加した。歳出総額が減少したが、その他の比率は同程度となった。</a:t>
          </a:r>
          <a:endParaRPr lang="ja-JP" altLang="ja-JP" sz="1200">
            <a:solidFill>
              <a:sysClr val="windowText" lastClr="000000"/>
            </a:solidFill>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143002</xdr:rowOff>
    </xdr:from>
    <xdr:to>
      <xdr:col>82</xdr:col>
      <xdr:colOff>107950</xdr:colOff>
      <xdr:row>57</xdr:row>
      <xdr:rowOff>143002</xdr:rowOff>
    </xdr:to>
    <xdr:cxnSp macro="">
      <xdr:nvCxnSpPr>
        <xdr:cNvPr id="250" name="直線コネクタ 249"/>
        <xdr:cNvCxnSpPr/>
      </xdr:nvCxnSpPr>
      <xdr:spPr>
        <a:xfrm>
          <a:off x="15671800" y="9915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143002</xdr:rowOff>
    </xdr:to>
    <xdr:cxnSp macro="">
      <xdr:nvCxnSpPr>
        <xdr:cNvPr id="253" name="直線コネクタ 252"/>
        <xdr:cNvCxnSpPr/>
      </xdr:nvCxnSpPr>
      <xdr:spPr>
        <a:xfrm>
          <a:off x="14782800" y="9897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110998</xdr:rowOff>
    </xdr:from>
    <xdr:to>
      <xdr:col>73</xdr:col>
      <xdr:colOff>180975</xdr:colOff>
      <xdr:row>57</xdr:row>
      <xdr:rowOff>124714</xdr:rowOff>
    </xdr:to>
    <xdr:cxnSp macro="">
      <xdr:nvCxnSpPr>
        <xdr:cNvPr id="256" name="直線コネクタ 255"/>
        <xdr:cNvCxnSpPr/>
      </xdr:nvCxnSpPr>
      <xdr:spPr>
        <a:xfrm>
          <a:off x="13893800" y="9883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97282</xdr:rowOff>
    </xdr:from>
    <xdr:to>
      <xdr:col>69</xdr:col>
      <xdr:colOff>92075</xdr:colOff>
      <xdr:row>57</xdr:row>
      <xdr:rowOff>110998</xdr:rowOff>
    </xdr:to>
    <xdr:cxnSp macro="">
      <xdr:nvCxnSpPr>
        <xdr:cNvPr id="259" name="直線コネクタ 258"/>
        <xdr:cNvCxnSpPr/>
      </xdr:nvCxnSpPr>
      <xdr:spPr>
        <a:xfrm>
          <a:off x="13004800" y="9869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69" name="楕円 268"/>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70"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92202</xdr:rowOff>
    </xdr:from>
    <xdr:to>
      <xdr:col>78</xdr:col>
      <xdr:colOff>120650</xdr:colOff>
      <xdr:row>58</xdr:row>
      <xdr:rowOff>22352</xdr:rowOff>
    </xdr:to>
    <xdr:sp macro="" textlink="">
      <xdr:nvSpPr>
        <xdr:cNvPr id="271" name="楕円 270"/>
        <xdr:cNvSpPr/>
      </xdr:nvSpPr>
      <xdr:spPr>
        <a:xfrm>
          <a:off x="15621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7129</xdr:rowOff>
    </xdr:from>
    <xdr:ext cx="736600" cy="259045"/>
    <xdr:sp macro="" textlink="">
      <xdr:nvSpPr>
        <xdr:cNvPr id="272" name="テキスト ボックス 271"/>
        <xdr:cNvSpPr txBox="1"/>
      </xdr:nvSpPr>
      <xdr:spPr>
        <a:xfrm>
          <a:off x="15290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73" name="楕円 272"/>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74" name="テキスト ボックス 273"/>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60198</xdr:rowOff>
    </xdr:from>
    <xdr:to>
      <xdr:col>69</xdr:col>
      <xdr:colOff>142875</xdr:colOff>
      <xdr:row>57</xdr:row>
      <xdr:rowOff>161798</xdr:rowOff>
    </xdr:to>
    <xdr:sp macro="" textlink="">
      <xdr:nvSpPr>
        <xdr:cNvPr id="275" name="楕円 274"/>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146575</xdr:rowOff>
    </xdr:from>
    <xdr:ext cx="762000" cy="259045"/>
    <xdr:sp macro="" textlink="">
      <xdr:nvSpPr>
        <xdr:cNvPr id="276" name="テキスト ボックス 275"/>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46482</xdr:rowOff>
    </xdr:from>
    <xdr:to>
      <xdr:col>65</xdr:col>
      <xdr:colOff>53975</xdr:colOff>
      <xdr:row>57</xdr:row>
      <xdr:rowOff>148082</xdr:rowOff>
    </xdr:to>
    <xdr:sp macro="" textlink="">
      <xdr:nvSpPr>
        <xdr:cNvPr id="277" name="楕円 276"/>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132859</xdr:rowOff>
    </xdr:from>
    <xdr:ext cx="762000" cy="259045"/>
    <xdr:sp macro="" textlink="">
      <xdr:nvSpPr>
        <xdr:cNvPr id="278" name="テキスト ボックス 277"/>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平成２</a:t>
          </a:r>
          <a:r>
            <a:rPr kumimoji="1" lang="ja-JP" altLang="en-US" sz="1200">
              <a:solidFill>
                <a:schemeClr val="dk1"/>
              </a:solidFill>
              <a:effectLst/>
              <a:latin typeface="ＭＳ Ｐゴシック" pitchFamily="50" charset="-128"/>
              <a:ea typeface="ＭＳ Ｐゴシック" pitchFamily="50" charset="-128"/>
              <a:cs typeface="+mn-cs"/>
            </a:rPr>
            <a:t>９</a:t>
          </a:r>
          <a:r>
            <a:rPr kumimoji="1" lang="ja-JP" altLang="ja-JP" sz="1200">
              <a:solidFill>
                <a:schemeClr val="dk1"/>
              </a:solidFill>
              <a:effectLst/>
              <a:latin typeface="ＭＳ Ｐゴシック" pitchFamily="50" charset="-128"/>
              <a:ea typeface="ＭＳ Ｐゴシック" pitchFamily="50" charset="-128"/>
              <a:cs typeface="+mn-cs"/>
            </a:rPr>
            <a:t>年度は、</a:t>
          </a:r>
          <a:r>
            <a:rPr kumimoji="1" lang="ja-JP" altLang="en-US" sz="1200">
              <a:solidFill>
                <a:schemeClr val="dk1"/>
              </a:solidFill>
              <a:effectLst/>
              <a:latin typeface="ＭＳ Ｐゴシック" pitchFamily="50" charset="-128"/>
              <a:ea typeface="ＭＳ Ｐゴシック" pitchFamily="50" charset="-128"/>
              <a:cs typeface="+mn-cs"/>
            </a:rPr>
            <a:t>おごせ６次産業化パワーアップ加速化総合対策事業７３，５００千円の減、年金生活者等支援臨時福祉給付金給付事業３６，２７０千円の減などにより、全体で６４，１７６千円</a:t>
          </a:r>
          <a:r>
            <a:rPr kumimoji="1" lang="ja-JP" altLang="ja-JP" sz="1200">
              <a:solidFill>
                <a:schemeClr val="dk1"/>
              </a:solidFill>
              <a:effectLst/>
              <a:latin typeface="ＭＳ Ｐゴシック" pitchFamily="50" charset="-128"/>
              <a:ea typeface="ＭＳ Ｐゴシック" pitchFamily="50" charset="-128"/>
              <a:cs typeface="+mn-cs"/>
            </a:rPr>
            <a:t>減少したが、歳出総額が減少したことにより</a:t>
          </a:r>
          <a:r>
            <a:rPr kumimoji="1" lang="ja-JP" altLang="en-US" sz="1200">
              <a:solidFill>
                <a:schemeClr val="dk1"/>
              </a:solidFill>
              <a:effectLst/>
              <a:latin typeface="ＭＳ Ｐゴシック" pitchFamily="50" charset="-128"/>
              <a:ea typeface="ＭＳ Ｐゴシック" pitchFamily="50" charset="-128"/>
              <a:cs typeface="+mn-cs"/>
            </a:rPr>
            <a:t>変動はなかった。</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143002</xdr:rowOff>
    </xdr:to>
    <xdr:cxnSp macro="">
      <xdr:nvCxnSpPr>
        <xdr:cNvPr id="308" name="直線コネクタ 307"/>
        <xdr:cNvCxnSpPr/>
      </xdr:nvCxnSpPr>
      <xdr:spPr>
        <a:xfrm>
          <a:off x="15671800" y="6486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143002</xdr:rowOff>
    </xdr:to>
    <xdr:cxnSp macro="">
      <xdr:nvCxnSpPr>
        <xdr:cNvPr id="311" name="直線コネクタ 310"/>
        <xdr:cNvCxnSpPr/>
      </xdr:nvCxnSpPr>
      <xdr:spPr>
        <a:xfrm>
          <a:off x="14782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26416</xdr:rowOff>
    </xdr:to>
    <xdr:cxnSp macro="">
      <xdr:nvCxnSpPr>
        <xdr:cNvPr id="314" name="直線コネクタ 313"/>
        <xdr:cNvCxnSpPr/>
      </xdr:nvCxnSpPr>
      <xdr:spPr>
        <a:xfrm flipV="1">
          <a:off x="13893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26416</xdr:rowOff>
    </xdr:to>
    <xdr:cxnSp macro="">
      <xdr:nvCxnSpPr>
        <xdr:cNvPr id="317" name="直線コネクタ 316"/>
        <xdr:cNvCxnSpPr/>
      </xdr:nvCxnSpPr>
      <xdr:spPr>
        <a:xfrm>
          <a:off x="13004800" y="6518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7" name="楕円 326"/>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8"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9" name="楕円 328"/>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30" name="テキスト ボックス 329"/>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1" name="楕円 330"/>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2" name="テキスト ボックス 331"/>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3" name="楕円 332"/>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4" name="テキスト ボックス 333"/>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5" name="楕円 334"/>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6" name="テキスト ボックス 335"/>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itchFamily="50" charset="-128"/>
              <a:ea typeface="ＭＳ Ｐゴシック" pitchFamily="50" charset="-128"/>
              <a:cs typeface="+mn-cs"/>
            </a:rPr>
            <a:t>公債費は全国平均、埼玉県平均を下回っている。平成２</a:t>
          </a:r>
          <a:r>
            <a:rPr kumimoji="1" lang="ja-JP" altLang="en-US" sz="1200">
              <a:solidFill>
                <a:sysClr val="windowText" lastClr="000000"/>
              </a:solidFill>
              <a:effectLst/>
              <a:latin typeface="ＭＳ Ｐゴシック" pitchFamily="50" charset="-128"/>
              <a:ea typeface="ＭＳ Ｐゴシック" pitchFamily="50" charset="-128"/>
              <a:cs typeface="+mn-cs"/>
            </a:rPr>
            <a:t>９</a:t>
          </a:r>
          <a:r>
            <a:rPr kumimoji="1" lang="ja-JP" altLang="ja-JP" sz="1200">
              <a:solidFill>
                <a:sysClr val="windowText" lastClr="000000"/>
              </a:solidFill>
              <a:effectLst/>
              <a:latin typeface="ＭＳ Ｐゴシック" pitchFamily="50" charset="-128"/>
              <a:ea typeface="ＭＳ Ｐゴシック" pitchFamily="50" charset="-128"/>
              <a:cs typeface="+mn-cs"/>
            </a:rPr>
            <a:t>年度は、元金が約</a:t>
          </a:r>
          <a:r>
            <a:rPr kumimoji="1" lang="ja-JP" altLang="en-US" sz="1200">
              <a:solidFill>
                <a:sysClr val="windowText" lastClr="000000"/>
              </a:solidFill>
              <a:effectLst/>
              <a:latin typeface="ＭＳ Ｐゴシック" pitchFamily="50" charset="-128"/>
              <a:ea typeface="ＭＳ Ｐゴシック" pitchFamily="50" charset="-128"/>
              <a:cs typeface="+mn-cs"/>
            </a:rPr>
            <a:t>１６，１０４</a:t>
          </a:r>
          <a:r>
            <a:rPr kumimoji="1" lang="ja-JP" altLang="ja-JP" sz="1200">
              <a:solidFill>
                <a:sysClr val="windowText" lastClr="000000"/>
              </a:solidFill>
              <a:effectLst/>
              <a:latin typeface="ＭＳ Ｐゴシック" pitchFamily="50" charset="-128"/>
              <a:ea typeface="ＭＳ Ｐゴシック" pitchFamily="50" charset="-128"/>
              <a:cs typeface="+mn-cs"/>
            </a:rPr>
            <a:t>千円増加した。これは、臨時財政対策債や</a:t>
          </a:r>
          <a:r>
            <a:rPr kumimoji="1" lang="ja-JP" altLang="en-US" sz="1200">
              <a:solidFill>
                <a:sysClr val="windowText" lastClr="000000"/>
              </a:solidFill>
              <a:effectLst/>
              <a:latin typeface="ＭＳ Ｐゴシック" pitchFamily="50" charset="-128"/>
              <a:ea typeface="ＭＳ Ｐゴシック" pitchFamily="50" charset="-128"/>
              <a:cs typeface="+mn-cs"/>
            </a:rPr>
            <a:t>越生中学校ランチルームの耐震補強改修工事に伴う地方債</a:t>
          </a:r>
          <a:r>
            <a:rPr kumimoji="1" lang="ja-JP" altLang="ja-JP" sz="1200">
              <a:solidFill>
                <a:sysClr val="windowText" lastClr="000000"/>
              </a:solidFill>
              <a:effectLst/>
              <a:latin typeface="ＭＳ Ｐゴシック" pitchFamily="50" charset="-128"/>
              <a:ea typeface="ＭＳ Ｐゴシック" pitchFamily="50" charset="-128"/>
              <a:cs typeface="+mn-cs"/>
            </a:rPr>
            <a:t>の償還</a:t>
          </a:r>
          <a:r>
            <a:rPr kumimoji="1" lang="ja-JP" altLang="en-US" sz="1200">
              <a:solidFill>
                <a:sysClr val="windowText" lastClr="000000"/>
              </a:solidFill>
              <a:effectLst/>
              <a:latin typeface="ＭＳ Ｐゴシック" pitchFamily="50" charset="-128"/>
              <a:ea typeface="ＭＳ Ｐゴシック" pitchFamily="50" charset="-128"/>
              <a:cs typeface="+mn-cs"/>
            </a:rPr>
            <a:t>など</a:t>
          </a:r>
          <a:r>
            <a:rPr kumimoji="1" lang="ja-JP" altLang="ja-JP" sz="1200">
              <a:solidFill>
                <a:sysClr val="windowText" lastClr="000000"/>
              </a:solidFill>
              <a:effectLst/>
              <a:latin typeface="ＭＳ Ｐゴシック" pitchFamily="50" charset="-128"/>
              <a:ea typeface="ＭＳ Ｐゴシック" pitchFamily="50" charset="-128"/>
              <a:cs typeface="+mn-cs"/>
            </a:rPr>
            <a:t>が増加したことによるものである。</a:t>
          </a:r>
          <a:endParaRPr lang="ja-JP" altLang="ja-JP" sz="1200">
            <a:solidFill>
              <a:sysClr val="windowText" lastClr="000000"/>
            </a:solidFill>
            <a:effectLst/>
            <a:latin typeface="ＭＳ Ｐゴシック" pitchFamily="50" charset="-128"/>
            <a:ea typeface="ＭＳ Ｐゴシック" pitchFamily="50" charset="-128"/>
          </a:endParaRPr>
        </a:p>
        <a:p>
          <a:r>
            <a:rPr kumimoji="1" lang="ja-JP" altLang="ja-JP" sz="1200">
              <a:solidFill>
                <a:sysClr val="windowText" lastClr="000000"/>
              </a:solidFill>
              <a:effectLst/>
              <a:latin typeface="ＭＳ Ｐゴシック" pitchFamily="50" charset="-128"/>
              <a:ea typeface="ＭＳ Ｐゴシック" pitchFamily="50" charset="-128"/>
              <a:cs typeface="+mn-cs"/>
            </a:rPr>
            <a:t>　起債残高を急激に増やさないよう、大規模な事業は計画的に実施していきたい。</a:t>
          </a:r>
          <a:endParaRPr lang="ja-JP" altLang="ja-JP" sz="1200">
            <a:solidFill>
              <a:sysClr val="windowText" lastClr="000000"/>
            </a:solidFill>
            <a:effectLst/>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78994</xdr:rowOff>
    </xdr:from>
    <xdr:to>
      <xdr:col>24</xdr:col>
      <xdr:colOff>25400</xdr:colOff>
      <xdr:row>75</xdr:row>
      <xdr:rowOff>101854</xdr:rowOff>
    </xdr:to>
    <xdr:cxnSp macro="">
      <xdr:nvCxnSpPr>
        <xdr:cNvPr id="366" name="直線コネクタ 365"/>
        <xdr:cNvCxnSpPr/>
      </xdr:nvCxnSpPr>
      <xdr:spPr>
        <a:xfrm>
          <a:off x="3987800" y="129377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78994</xdr:rowOff>
    </xdr:to>
    <xdr:cxnSp macro="">
      <xdr:nvCxnSpPr>
        <xdr:cNvPr id="369" name="直線コネクタ 368"/>
        <xdr:cNvCxnSpPr/>
      </xdr:nvCxnSpPr>
      <xdr:spPr>
        <a:xfrm>
          <a:off x="3098800" y="12924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138430</xdr:rowOff>
    </xdr:to>
    <xdr:cxnSp macro="">
      <xdr:nvCxnSpPr>
        <xdr:cNvPr id="372" name="直線コネクタ 371"/>
        <xdr:cNvCxnSpPr/>
      </xdr:nvCxnSpPr>
      <xdr:spPr>
        <a:xfrm flipV="1">
          <a:off x="2209800" y="12924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75</xdr:row>
      <xdr:rowOff>138430</xdr:rowOff>
    </xdr:to>
    <xdr:cxnSp macro="">
      <xdr:nvCxnSpPr>
        <xdr:cNvPr id="375" name="直線コネクタ 374"/>
        <xdr:cNvCxnSpPr/>
      </xdr:nvCxnSpPr>
      <xdr:spPr>
        <a:xfrm>
          <a:off x="1320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85" name="楕円 384"/>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86" name="公債費該当値テキスト"/>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28194</xdr:rowOff>
    </xdr:from>
    <xdr:to>
      <xdr:col>20</xdr:col>
      <xdr:colOff>38100</xdr:colOff>
      <xdr:row>75</xdr:row>
      <xdr:rowOff>129794</xdr:rowOff>
    </xdr:to>
    <xdr:sp macro="" textlink="">
      <xdr:nvSpPr>
        <xdr:cNvPr id="387" name="楕円 386"/>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139971</xdr:rowOff>
    </xdr:from>
    <xdr:ext cx="736600" cy="259045"/>
    <xdr:sp macro="" textlink="">
      <xdr:nvSpPr>
        <xdr:cNvPr id="388" name="テキスト ボックス 387"/>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89" name="楕円 388"/>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90" name="テキスト ボックス 389"/>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1" name="楕円 390"/>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2" name="テキスト ボックス 391"/>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83058</xdr:rowOff>
    </xdr:from>
    <xdr:to>
      <xdr:col>6</xdr:col>
      <xdr:colOff>171450</xdr:colOff>
      <xdr:row>76</xdr:row>
      <xdr:rowOff>13208</xdr:rowOff>
    </xdr:to>
    <xdr:sp macro="" textlink="">
      <xdr:nvSpPr>
        <xdr:cNvPr id="393" name="楕円 392"/>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23385</xdr:rowOff>
    </xdr:from>
    <xdr:ext cx="762000" cy="259045"/>
    <xdr:sp macro="" textlink="">
      <xdr:nvSpPr>
        <xdr:cNvPr id="394" name="テキスト ボックス 393"/>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itchFamily="50" charset="-128"/>
              <a:ea typeface="ＭＳ Ｐゴシック" pitchFamily="50" charset="-128"/>
              <a:cs typeface="+mn-cs"/>
            </a:rPr>
            <a:t>　</a:t>
          </a:r>
          <a:r>
            <a:rPr kumimoji="1" lang="ja-JP" altLang="ja-JP" sz="1200">
              <a:solidFill>
                <a:sysClr val="windowText" lastClr="000000"/>
              </a:solidFill>
              <a:effectLst/>
              <a:latin typeface="ＭＳ Ｐゴシック" pitchFamily="50" charset="-128"/>
              <a:ea typeface="ＭＳ Ｐゴシック" pitchFamily="50" charset="-128"/>
              <a:cs typeface="+mn-cs"/>
            </a:rPr>
            <a:t>企業誘致による自主財源の確保と歳出の削減に努め、健全な財政運営に努める。</a:t>
          </a:r>
          <a:endParaRPr lang="ja-JP" altLang="ja-JP" sz="1200">
            <a:solidFill>
              <a:sysClr val="windowText" lastClr="000000"/>
            </a:solidFill>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122428</xdr:rowOff>
    </xdr:to>
    <xdr:cxnSp macro="">
      <xdr:nvCxnSpPr>
        <xdr:cNvPr id="425" name="直線コネクタ 424"/>
        <xdr:cNvCxnSpPr/>
      </xdr:nvCxnSpPr>
      <xdr:spPr>
        <a:xfrm>
          <a:off x="15671800" y="134863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113285</xdr:rowOff>
    </xdr:to>
    <xdr:cxnSp macro="">
      <xdr:nvCxnSpPr>
        <xdr:cNvPr id="428" name="直線コネクタ 427"/>
        <xdr:cNvCxnSpPr/>
      </xdr:nvCxnSpPr>
      <xdr:spPr>
        <a:xfrm>
          <a:off x="14782800" y="134086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56135</xdr:rowOff>
    </xdr:to>
    <xdr:cxnSp macro="">
      <xdr:nvCxnSpPr>
        <xdr:cNvPr id="431" name="直線コネクタ 430"/>
        <xdr:cNvCxnSpPr/>
      </xdr:nvCxnSpPr>
      <xdr:spPr>
        <a:xfrm flipV="1">
          <a:off x="13893800" y="13408661"/>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56135</xdr:rowOff>
    </xdr:to>
    <xdr:cxnSp macro="">
      <xdr:nvCxnSpPr>
        <xdr:cNvPr id="434" name="直線コネクタ 433"/>
        <xdr:cNvCxnSpPr/>
      </xdr:nvCxnSpPr>
      <xdr:spPr>
        <a:xfrm>
          <a:off x="13004800" y="135229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4" name="楕円 443"/>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5"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6" name="楕円 445"/>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7" name="テキスト ボックス 446"/>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8" name="楕円 447"/>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9" name="テキスト ボックス 448"/>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0" name="楕円 449"/>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1" name="テキスト ボックス 450"/>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2" name="楕円 451"/>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3" name="テキスト ボックス 452"/>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75854</xdr:rowOff>
    </xdr:from>
    <xdr:to>
      <xdr:col>29</xdr:col>
      <xdr:colOff>127000</xdr:colOff>
      <xdr:row>18</xdr:row>
      <xdr:rowOff>81958</xdr:rowOff>
    </xdr:to>
    <xdr:cxnSp macro="">
      <xdr:nvCxnSpPr>
        <xdr:cNvPr id="50" name="直線コネクタ 49"/>
        <xdr:cNvCxnSpPr/>
      </xdr:nvCxnSpPr>
      <xdr:spPr bwMode="auto">
        <a:xfrm flipV="1">
          <a:off x="5003800" y="3209579"/>
          <a:ext cx="6477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70825</xdr:rowOff>
    </xdr:from>
    <xdr:to>
      <xdr:col>26</xdr:col>
      <xdr:colOff>50800</xdr:colOff>
      <xdr:row>18</xdr:row>
      <xdr:rowOff>81958</xdr:rowOff>
    </xdr:to>
    <xdr:cxnSp macro="">
      <xdr:nvCxnSpPr>
        <xdr:cNvPr id="53" name="直線コネクタ 52"/>
        <xdr:cNvCxnSpPr/>
      </xdr:nvCxnSpPr>
      <xdr:spPr bwMode="auto">
        <a:xfrm>
          <a:off x="4305300" y="3204550"/>
          <a:ext cx="698500" cy="1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70825</xdr:rowOff>
    </xdr:from>
    <xdr:to>
      <xdr:col>22</xdr:col>
      <xdr:colOff>114300</xdr:colOff>
      <xdr:row>18</xdr:row>
      <xdr:rowOff>113322</xdr:rowOff>
    </xdr:to>
    <xdr:cxnSp macro="">
      <xdr:nvCxnSpPr>
        <xdr:cNvPr id="56" name="直線コネクタ 55"/>
        <xdr:cNvCxnSpPr/>
      </xdr:nvCxnSpPr>
      <xdr:spPr bwMode="auto">
        <a:xfrm flipV="1">
          <a:off x="3606800" y="3204550"/>
          <a:ext cx="6985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105108</xdr:rowOff>
    </xdr:from>
    <xdr:to>
      <xdr:col>18</xdr:col>
      <xdr:colOff>177800</xdr:colOff>
      <xdr:row>18</xdr:row>
      <xdr:rowOff>113322</xdr:rowOff>
    </xdr:to>
    <xdr:cxnSp macro="">
      <xdr:nvCxnSpPr>
        <xdr:cNvPr id="59" name="直線コネクタ 58"/>
        <xdr:cNvCxnSpPr/>
      </xdr:nvCxnSpPr>
      <xdr:spPr bwMode="auto">
        <a:xfrm>
          <a:off x="2908300" y="3238833"/>
          <a:ext cx="698500" cy="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25054</xdr:rowOff>
    </xdr:from>
    <xdr:to>
      <xdr:col>29</xdr:col>
      <xdr:colOff>177800</xdr:colOff>
      <xdr:row>18</xdr:row>
      <xdr:rowOff>126654</xdr:rowOff>
    </xdr:to>
    <xdr:sp macro="" textlink="">
      <xdr:nvSpPr>
        <xdr:cNvPr id="69" name="楕円 68"/>
        <xdr:cNvSpPr/>
      </xdr:nvSpPr>
      <xdr:spPr bwMode="auto">
        <a:xfrm>
          <a:off x="5600700" y="315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168581</xdr:rowOff>
    </xdr:from>
    <xdr:ext cx="762000" cy="259045"/>
    <xdr:sp macro="" textlink="">
      <xdr:nvSpPr>
        <xdr:cNvPr id="70" name="人口1人当たり決算額の推移該当値テキスト130"/>
        <xdr:cNvSpPr txBox="1"/>
      </xdr:nvSpPr>
      <xdr:spPr>
        <a:xfrm>
          <a:off x="5740400" y="313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31158</xdr:rowOff>
    </xdr:from>
    <xdr:to>
      <xdr:col>26</xdr:col>
      <xdr:colOff>101600</xdr:colOff>
      <xdr:row>18</xdr:row>
      <xdr:rowOff>132758</xdr:rowOff>
    </xdr:to>
    <xdr:sp macro="" textlink="">
      <xdr:nvSpPr>
        <xdr:cNvPr id="71" name="楕円 70"/>
        <xdr:cNvSpPr/>
      </xdr:nvSpPr>
      <xdr:spPr bwMode="auto">
        <a:xfrm>
          <a:off x="4953000" y="316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117535</xdr:rowOff>
    </xdr:from>
    <xdr:ext cx="736600" cy="259045"/>
    <xdr:sp macro="" textlink="">
      <xdr:nvSpPr>
        <xdr:cNvPr id="72" name="テキスト ボックス 71"/>
        <xdr:cNvSpPr txBox="1"/>
      </xdr:nvSpPr>
      <xdr:spPr>
        <a:xfrm>
          <a:off x="4622800" y="32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20025</xdr:rowOff>
    </xdr:from>
    <xdr:to>
      <xdr:col>22</xdr:col>
      <xdr:colOff>165100</xdr:colOff>
      <xdr:row>18</xdr:row>
      <xdr:rowOff>121625</xdr:rowOff>
    </xdr:to>
    <xdr:sp macro="" textlink="">
      <xdr:nvSpPr>
        <xdr:cNvPr id="73" name="楕円 72"/>
        <xdr:cNvSpPr/>
      </xdr:nvSpPr>
      <xdr:spPr bwMode="auto">
        <a:xfrm>
          <a:off x="4254500" y="315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106403</xdr:rowOff>
    </xdr:from>
    <xdr:ext cx="762000" cy="259045"/>
    <xdr:sp macro="" textlink="">
      <xdr:nvSpPr>
        <xdr:cNvPr id="74" name="テキスト ボックス 73"/>
        <xdr:cNvSpPr txBox="1"/>
      </xdr:nvSpPr>
      <xdr:spPr>
        <a:xfrm>
          <a:off x="3924300" y="324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62522</xdr:rowOff>
    </xdr:from>
    <xdr:to>
      <xdr:col>19</xdr:col>
      <xdr:colOff>38100</xdr:colOff>
      <xdr:row>18</xdr:row>
      <xdr:rowOff>164122</xdr:rowOff>
    </xdr:to>
    <xdr:sp macro="" textlink="">
      <xdr:nvSpPr>
        <xdr:cNvPr id="75" name="楕円 74"/>
        <xdr:cNvSpPr/>
      </xdr:nvSpPr>
      <xdr:spPr bwMode="auto">
        <a:xfrm>
          <a:off x="3556000" y="31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148899</xdr:rowOff>
    </xdr:from>
    <xdr:ext cx="762000" cy="259045"/>
    <xdr:sp macro="" textlink="">
      <xdr:nvSpPr>
        <xdr:cNvPr id="76" name="テキスト ボックス 75"/>
        <xdr:cNvSpPr txBox="1"/>
      </xdr:nvSpPr>
      <xdr:spPr>
        <a:xfrm>
          <a:off x="3225800" y="32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54308</xdr:rowOff>
    </xdr:from>
    <xdr:to>
      <xdr:col>15</xdr:col>
      <xdr:colOff>101600</xdr:colOff>
      <xdr:row>18</xdr:row>
      <xdr:rowOff>155908</xdr:rowOff>
    </xdr:to>
    <xdr:sp macro="" textlink="">
      <xdr:nvSpPr>
        <xdr:cNvPr id="77" name="楕円 76"/>
        <xdr:cNvSpPr/>
      </xdr:nvSpPr>
      <xdr:spPr bwMode="auto">
        <a:xfrm>
          <a:off x="2857500" y="318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140685</xdr:rowOff>
    </xdr:from>
    <xdr:ext cx="762000" cy="259045"/>
    <xdr:sp macro="" textlink="">
      <xdr:nvSpPr>
        <xdr:cNvPr id="78" name="テキスト ボックス 77"/>
        <xdr:cNvSpPr txBox="1"/>
      </xdr:nvSpPr>
      <xdr:spPr>
        <a:xfrm>
          <a:off x="2527300" y="327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89776</xdr:rowOff>
    </xdr:from>
    <xdr:to>
      <xdr:col>29</xdr:col>
      <xdr:colOff>127000</xdr:colOff>
      <xdr:row>36</xdr:row>
      <xdr:rowOff>93587</xdr:rowOff>
    </xdr:to>
    <xdr:cxnSp macro="">
      <xdr:nvCxnSpPr>
        <xdr:cNvPr id="111" name="直線コネクタ 110"/>
        <xdr:cNvCxnSpPr/>
      </xdr:nvCxnSpPr>
      <xdr:spPr bwMode="auto">
        <a:xfrm flipV="1">
          <a:off x="5003800" y="7043026"/>
          <a:ext cx="647700" cy="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91529</xdr:rowOff>
    </xdr:from>
    <xdr:to>
      <xdr:col>26</xdr:col>
      <xdr:colOff>50800</xdr:colOff>
      <xdr:row>36</xdr:row>
      <xdr:rowOff>93587</xdr:rowOff>
    </xdr:to>
    <xdr:cxnSp macro="">
      <xdr:nvCxnSpPr>
        <xdr:cNvPr id="114" name="直線コネクタ 113"/>
        <xdr:cNvCxnSpPr/>
      </xdr:nvCxnSpPr>
      <xdr:spPr bwMode="auto">
        <a:xfrm>
          <a:off x="4305300" y="7044779"/>
          <a:ext cx="6985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73127</xdr:rowOff>
    </xdr:from>
    <xdr:to>
      <xdr:col>22</xdr:col>
      <xdr:colOff>114300</xdr:colOff>
      <xdr:row>36</xdr:row>
      <xdr:rowOff>91529</xdr:rowOff>
    </xdr:to>
    <xdr:cxnSp macro="">
      <xdr:nvCxnSpPr>
        <xdr:cNvPr id="117" name="直線コネクタ 116"/>
        <xdr:cNvCxnSpPr/>
      </xdr:nvCxnSpPr>
      <xdr:spPr bwMode="auto">
        <a:xfrm>
          <a:off x="3606800" y="7026377"/>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47733</xdr:rowOff>
    </xdr:from>
    <xdr:to>
      <xdr:col>18</xdr:col>
      <xdr:colOff>177800</xdr:colOff>
      <xdr:row>36</xdr:row>
      <xdr:rowOff>73127</xdr:rowOff>
    </xdr:to>
    <xdr:cxnSp macro="">
      <xdr:nvCxnSpPr>
        <xdr:cNvPr id="120" name="直線コネクタ 119"/>
        <xdr:cNvCxnSpPr/>
      </xdr:nvCxnSpPr>
      <xdr:spPr bwMode="auto">
        <a:xfrm>
          <a:off x="2908300" y="7000983"/>
          <a:ext cx="698500" cy="2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38976</xdr:rowOff>
    </xdr:from>
    <xdr:to>
      <xdr:col>29</xdr:col>
      <xdr:colOff>177800</xdr:colOff>
      <xdr:row>36</xdr:row>
      <xdr:rowOff>140576</xdr:rowOff>
    </xdr:to>
    <xdr:sp macro="" textlink="">
      <xdr:nvSpPr>
        <xdr:cNvPr id="130" name="楕円 129"/>
        <xdr:cNvSpPr/>
      </xdr:nvSpPr>
      <xdr:spPr bwMode="auto">
        <a:xfrm>
          <a:off x="5600700" y="6992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11053</xdr:rowOff>
    </xdr:from>
    <xdr:ext cx="762000" cy="259045"/>
    <xdr:sp macro="" textlink="">
      <xdr:nvSpPr>
        <xdr:cNvPr id="131" name="人口1人当たり決算額の推移該当値テキスト445"/>
        <xdr:cNvSpPr txBox="1"/>
      </xdr:nvSpPr>
      <xdr:spPr>
        <a:xfrm>
          <a:off x="5740400" y="69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42787</xdr:rowOff>
    </xdr:from>
    <xdr:to>
      <xdr:col>26</xdr:col>
      <xdr:colOff>101600</xdr:colOff>
      <xdr:row>36</xdr:row>
      <xdr:rowOff>144387</xdr:rowOff>
    </xdr:to>
    <xdr:sp macro="" textlink="">
      <xdr:nvSpPr>
        <xdr:cNvPr id="132" name="楕円 131"/>
        <xdr:cNvSpPr/>
      </xdr:nvSpPr>
      <xdr:spPr bwMode="auto">
        <a:xfrm>
          <a:off x="4953000" y="699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129164</xdr:rowOff>
    </xdr:from>
    <xdr:ext cx="736600" cy="259045"/>
    <xdr:sp macro="" textlink="">
      <xdr:nvSpPr>
        <xdr:cNvPr id="133" name="テキスト ボックス 132"/>
        <xdr:cNvSpPr txBox="1"/>
      </xdr:nvSpPr>
      <xdr:spPr>
        <a:xfrm>
          <a:off x="4622800" y="708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40729</xdr:rowOff>
    </xdr:from>
    <xdr:to>
      <xdr:col>22</xdr:col>
      <xdr:colOff>165100</xdr:colOff>
      <xdr:row>36</xdr:row>
      <xdr:rowOff>142329</xdr:rowOff>
    </xdr:to>
    <xdr:sp macro="" textlink="">
      <xdr:nvSpPr>
        <xdr:cNvPr id="134" name="楕円 133"/>
        <xdr:cNvSpPr/>
      </xdr:nvSpPr>
      <xdr:spPr bwMode="auto">
        <a:xfrm>
          <a:off x="4254500" y="699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127106</xdr:rowOff>
    </xdr:from>
    <xdr:ext cx="762000" cy="259045"/>
    <xdr:sp macro="" textlink="">
      <xdr:nvSpPr>
        <xdr:cNvPr id="135" name="テキスト ボックス 134"/>
        <xdr:cNvSpPr txBox="1"/>
      </xdr:nvSpPr>
      <xdr:spPr>
        <a:xfrm>
          <a:off x="3924300" y="708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22327</xdr:rowOff>
    </xdr:from>
    <xdr:to>
      <xdr:col>19</xdr:col>
      <xdr:colOff>38100</xdr:colOff>
      <xdr:row>36</xdr:row>
      <xdr:rowOff>123927</xdr:rowOff>
    </xdr:to>
    <xdr:sp macro="" textlink="">
      <xdr:nvSpPr>
        <xdr:cNvPr id="136" name="楕円 135"/>
        <xdr:cNvSpPr/>
      </xdr:nvSpPr>
      <xdr:spPr bwMode="auto">
        <a:xfrm>
          <a:off x="3556000" y="697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108704</xdr:rowOff>
    </xdr:from>
    <xdr:ext cx="762000" cy="259045"/>
    <xdr:sp macro="" textlink="">
      <xdr:nvSpPr>
        <xdr:cNvPr id="137" name="テキスト ボックス 136"/>
        <xdr:cNvSpPr txBox="1"/>
      </xdr:nvSpPr>
      <xdr:spPr>
        <a:xfrm>
          <a:off x="3225800" y="70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339833</xdr:rowOff>
    </xdr:from>
    <xdr:to>
      <xdr:col>15</xdr:col>
      <xdr:colOff>101600</xdr:colOff>
      <xdr:row>36</xdr:row>
      <xdr:rowOff>98533</xdr:rowOff>
    </xdr:to>
    <xdr:sp macro="" textlink="">
      <xdr:nvSpPr>
        <xdr:cNvPr id="138" name="楕円 137"/>
        <xdr:cNvSpPr/>
      </xdr:nvSpPr>
      <xdr:spPr bwMode="auto">
        <a:xfrm>
          <a:off x="2857500" y="695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83310</xdr:rowOff>
    </xdr:from>
    <xdr:ext cx="762000" cy="259045"/>
    <xdr:sp macro="" textlink="">
      <xdr:nvSpPr>
        <xdr:cNvPr id="139" name="テキスト ボックス 138"/>
        <xdr:cNvSpPr txBox="1"/>
      </xdr:nvSpPr>
      <xdr:spPr>
        <a:xfrm>
          <a:off x="2527300" y="703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11,813
11,647
40.39
4,198,377
3,869,134
286,115
2,913,547
3,132,992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61740</xdr:rowOff>
    </xdr:from>
    <xdr:to>
      <xdr:col>24</xdr:col>
      <xdr:colOff>63500</xdr:colOff>
      <xdr:row>38</xdr:row>
      <xdr:rowOff>66205</xdr:rowOff>
    </xdr:to>
    <xdr:cxnSp macro="">
      <xdr:nvCxnSpPr>
        <xdr:cNvPr id="61" name="直線コネクタ 60"/>
        <xdr:cNvCxnSpPr/>
      </xdr:nvCxnSpPr>
      <xdr:spPr>
        <a:xfrm flipV="1">
          <a:off x="3797300" y="6576840"/>
          <a:ext cx="8382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66205</xdr:rowOff>
    </xdr:from>
    <xdr:to>
      <xdr:col>19</xdr:col>
      <xdr:colOff>177800</xdr:colOff>
      <xdr:row>38</xdr:row>
      <xdr:rowOff>66442</xdr:rowOff>
    </xdr:to>
    <xdr:cxnSp macro="">
      <xdr:nvCxnSpPr>
        <xdr:cNvPr id="64" name="直線コネクタ 63"/>
        <xdr:cNvCxnSpPr/>
      </xdr:nvCxnSpPr>
      <xdr:spPr>
        <a:xfrm flipV="1">
          <a:off x="2908300" y="6581305"/>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65809</xdr:rowOff>
    </xdr:from>
    <xdr:to>
      <xdr:col>15</xdr:col>
      <xdr:colOff>50800</xdr:colOff>
      <xdr:row>38</xdr:row>
      <xdr:rowOff>66442</xdr:rowOff>
    </xdr:to>
    <xdr:cxnSp macro="">
      <xdr:nvCxnSpPr>
        <xdr:cNvPr id="67" name="直線コネクタ 66"/>
        <xdr:cNvCxnSpPr/>
      </xdr:nvCxnSpPr>
      <xdr:spPr>
        <a:xfrm>
          <a:off x="2019300" y="6580909"/>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63584</xdr:rowOff>
    </xdr:from>
    <xdr:to>
      <xdr:col>10</xdr:col>
      <xdr:colOff>114300</xdr:colOff>
      <xdr:row>38</xdr:row>
      <xdr:rowOff>65809</xdr:rowOff>
    </xdr:to>
    <xdr:cxnSp macro="">
      <xdr:nvCxnSpPr>
        <xdr:cNvPr id="70" name="直線コネクタ 69"/>
        <xdr:cNvCxnSpPr/>
      </xdr:nvCxnSpPr>
      <xdr:spPr>
        <a:xfrm>
          <a:off x="1130300" y="6578684"/>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10940</xdr:rowOff>
    </xdr:from>
    <xdr:to>
      <xdr:col>24</xdr:col>
      <xdr:colOff>114300</xdr:colOff>
      <xdr:row>38</xdr:row>
      <xdr:rowOff>112540</xdr:rowOff>
    </xdr:to>
    <xdr:sp macro="" textlink="">
      <xdr:nvSpPr>
        <xdr:cNvPr id="80" name="楕円 79"/>
        <xdr:cNvSpPr/>
      </xdr:nvSpPr>
      <xdr:spPr>
        <a:xfrm>
          <a:off x="4584700" y="65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160817</xdr:rowOff>
    </xdr:from>
    <xdr:ext cx="534377" cy="259045"/>
    <xdr:sp macro="" textlink="">
      <xdr:nvSpPr>
        <xdr:cNvPr id="81" name="人件費該当値テキスト"/>
        <xdr:cNvSpPr txBox="1"/>
      </xdr:nvSpPr>
      <xdr:spPr>
        <a:xfrm>
          <a:off x="4686300" y="650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15405</xdr:rowOff>
    </xdr:from>
    <xdr:to>
      <xdr:col>20</xdr:col>
      <xdr:colOff>38100</xdr:colOff>
      <xdr:row>38</xdr:row>
      <xdr:rowOff>117005</xdr:rowOff>
    </xdr:to>
    <xdr:sp macro="" textlink="">
      <xdr:nvSpPr>
        <xdr:cNvPr id="82" name="楕円 81"/>
        <xdr:cNvSpPr/>
      </xdr:nvSpPr>
      <xdr:spPr>
        <a:xfrm>
          <a:off x="3746500" y="65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108132</xdr:rowOff>
    </xdr:from>
    <xdr:ext cx="534377" cy="259045"/>
    <xdr:sp macro="" textlink="">
      <xdr:nvSpPr>
        <xdr:cNvPr id="83" name="テキスト ボックス 82"/>
        <xdr:cNvSpPr txBox="1"/>
      </xdr:nvSpPr>
      <xdr:spPr>
        <a:xfrm>
          <a:off x="3530111" y="66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15642</xdr:rowOff>
    </xdr:from>
    <xdr:to>
      <xdr:col>15</xdr:col>
      <xdr:colOff>101600</xdr:colOff>
      <xdr:row>38</xdr:row>
      <xdr:rowOff>117242</xdr:rowOff>
    </xdr:to>
    <xdr:sp macro="" textlink="">
      <xdr:nvSpPr>
        <xdr:cNvPr id="84" name="楕円 83"/>
        <xdr:cNvSpPr/>
      </xdr:nvSpPr>
      <xdr:spPr>
        <a:xfrm>
          <a:off x="2857500" y="65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108369</xdr:rowOff>
    </xdr:from>
    <xdr:ext cx="534377" cy="259045"/>
    <xdr:sp macro="" textlink="">
      <xdr:nvSpPr>
        <xdr:cNvPr id="85" name="テキスト ボックス 84"/>
        <xdr:cNvSpPr txBox="1"/>
      </xdr:nvSpPr>
      <xdr:spPr>
        <a:xfrm>
          <a:off x="2641111" y="66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15009</xdr:rowOff>
    </xdr:from>
    <xdr:to>
      <xdr:col>10</xdr:col>
      <xdr:colOff>165100</xdr:colOff>
      <xdr:row>38</xdr:row>
      <xdr:rowOff>116609</xdr:rowOff>
    </xdr:to>
    <xdr:sp macro="" textlink="">
      <xdr:nvSpPr>
        <xdr:cNvPr id="86" name="楕円 85"/>
        <xdr:cNvSpPr/>
      </xdr:nvSpPr>
      <xdr:spPr>
        <a:xfrm>
          <a:off x="1968500" y="65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107736</xdr:rowOff>
    </xdr:from>
    <xdr:ext cx="534377" cy="259045"/>
    <xdr:sp macro="" textlink="">
      <xdr:nvSpPr>
        <xdr:cNvPr id="87" name="テキスト ボックス 86"/>
        <xdr:cNvSpPr txBox="1"/>
      </xdr:nvSpPr>
      <xdr:spPr>
        <a:xfrm>
          <a:off x="1752111" y="66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12784</xdr:rowOff>
    </xdr:from>
    <xdr:to>
      <xdr:col>6</xdr:col>
      <xdr:colOff>38100</xdr:colOff>
      <xdr:row>38</xdr:row>
      <xdr:rowOff>114384</xdr:rowOff>
    </xdr:to>
    <xdr:sp macro="" textlink="">
      <xdr:nvSpPr>
        <xdr:cNvPr id="88" name="楕円 87"/>
        <xdr:cNvSpPr/>
      </xdr:nvSpPr>
      <xdr:spPr>
        <a:xfrm>
          <a:off x="1079500" y="65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105511</xdr:rowOff>
    </xdr:from>
    <xdr:ext cx="534377" cy="259045"/>
    <xdr:sp macro="" textlink="">
      <xdr:nvSpPr>
        <xdr:cNvPr id="89" name="テキスト ボックス 88"/>
        <xdr:cNvSpPr txBox="1"/>
      </xdr:nvSpPr>
      <xdr:spPr>
        <a:xfrm>
          <a:off x="863111" y="66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101176</xdr:rowOff>
    </xdr:from>
    <xdr:to>
      <xdr:col>24</xdr:col>
      <xdr:colOff>63500</xdr:colOff>
      <xdr:row>57</xdr:row>
      <xdr:rowOff>108610</xdr:rowOff>
    </xdr:to>
    <xdr:cxnSp macro="">
      <xdr:nvCxnSpPr>
        <xdr:cNvPr id="116" name="直線コネクタ 115"/>
        <xdr:cNvCxnSpPr/>
      </xdr:nvCxnSpPr>
      <xdr:spPr>
        <a:xfrm>
          <a:off x="3797300" y="9873826"/>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77836</xdr:rowOff>
    </xdr:from>
    <xdr:to>
      <xdr:col>19</xdr:col>
      <xdr:colOff>177800</xdr:colOff>
      <xdr:row>57</xdr:row>
      <xdr:rowOff>101176</xdr:rowOff>
    </xdr:to>
    <xdr:cxnSp macro="">
      <xdr:nvCxnSpPr>
        <xdr:cNvPr id="119" name="直線コネクタ 118"/>
        <xdr:cNvCxnSpPr/>
      </xdr:nvCxnSpPr>
      <xdr:spPr>
        <a:xfrm>
          <a:off x="2908300" y="9850486"/>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77836</xdr:rowOff>
    </xdr:from>
    <xdr:to>
      <xdr:col>15</xdr:col>
      <xdr:colOff>50800</xdr:colOff>
      <xdr:row>57</xdr:row>
      <xdr:rowOff>91250</xdr:rowOff>
    </xdr:to>
    <xdr:cxnSp macro="">
      <xdr:nvCxnSpPr>
        <xdr:cNvPr id="122" name="直線コネクタ 121"/>
        <xdr:cNvCxnSpPr/>
      </xdr:nvCxnSpPr>
      <xdr:spPr>
        <a:xfrm flipV="1">
          <a:off x="2019300" y="9850486"/>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91250</xdr:rowOff>
    </xdr:from>
    <xdr:to>
      <xdr:col>10</xdr:col>
      <xdr:colOff>114300</xdr:colOff>
      <xdr:row>57</xdr:row>
      <xdr:rowOff>101154</xdr:rowOff>
    </xdr:to>
    <xdr:cxnSp macro="">
      <xdr:nvCxnSpPr>
        <xdr:cNvPr id="125" name="直線コネクタ 124"/>
        <xdr:cNvCxnSpPr/>
      </xdr:nvCxnSpPr>
      <xdr:spPr>
        <a:xfrm flipV="1">
          <a:off x="1130300" y="9863900"/>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57810</xdr:rowOff>
    </xdr:from>
    <xdr:to>
      <xdr:col>24</xdr:col>
      <xdr:colOff>114300</xdr:colOff>
      <xdr:row>57</xdr:row>
      <xdr:rowOff>159410</xdr:rowOff>
    </xdr:to>
    <xdr:sp macro="" textlink="">
      <xdr:nvSpPr>
        <xdr:cNvPr id="135" name="楕円 134"/>
        <xdr:cNvSpPr/>
      </xdr:nvSpPr>
      <xdr:spPr>
        <a:xfrm>
          <a:off x="45847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144187</xdr:rowOff>
    </xdr:from>
    <xdr:ext cx="534377" cy="259045"/>
    <xdr:sp macro="" textlink="">
      <xdr:nvSpPr>
        <xdr:cNvPr id="136" name="物件費該当値テキスト"/>
        <xdr:cNvSpPr txBox="1"/>
      </xdr:nvSpPr>
      <xdr:spPr>
        <a:xfrm>
          <a:off x="4686300" y="97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50376</xdr:rowOff>
    </xdr:from>
    <xdr:to>
      <xdr:col>20</xdr:col>
      <xdr:colOff>38100</xdr:colOff>
      <xdr:row>57</xdr:row>
      <xdr:rowOff>151976</xdr:rowOff>
    </xdr:to>
    <xdr:sp macro="" textlink="">
      <xdr:nvSpPr>
        <xdr:cNvPr id="137" name="楕円 136"/>
        <xdr:cNvSpPr/>
      </xdr:nvSpPr>
      <xdr:spPr>
        <a:xfrm>
          <a:off x="3746500" y="98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143103</xdr:rowOff>
    </xdr:from>
    <xdr:ext cx="534377" cy="259045"/>
    <xdr:sp macro="" textlink="">
      <xdr:nvSpPr>
        <xdr:cNvPr id="138" name="テキスト ボックス 137"/>
        <xdr:cNvSpPr txBox="1"/>
      </xdr:nvSpPr>
      <xdr:spPr>
        <a:xfrm>
          <a:off x="3530111" y="99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27036</xdr:rowOff>
    </xdr:from>
    <xdr:to>
      <xdr:col>15</xdr:col>
      <xdr:colOff>101600</xdr:colOff>
      <xdr:row>57</xdr:row>
      <xdr:rowOff>128636</xdr:rowOff>
    </xdr:to>
    <xdr:sp macro="" textlink="">
      <xdr:nvSpPr>
        <xdr:cNvPr id="139" name="楕円 138"/>
        <xdr:cNvSpPr/>
      </xdr:nvSpPr>
      <xdr:spPr>
        <a:xfrm>
          <a:off x="2857500" y="97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119763</xdr:rowOff>
    </xdr:from>
    <xdr:ext cx="534377" cy="259045"/>
    <xdr:sp macro="" textlink="">
      <xdr:nvSpPr>
        <xdr:cNvPr id="140" name="テキスト ボックス 139"/>
        <xdr:cNvSpPr txBox="1"/>
      </xdr:nvSpPr>
      <xdr:spPr>
        <a:xfrm>
          <a:off x="2641111" y="98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40450</xdr:rowOff>
    </xdr:from>
    <xdr:to>
      <xdr:col>10</xdr:col>
      <xdr:colOff>165100</xdr:colOff>
      <xdr:row>57</xdr:row>
      <xdr:rowOff>142050</xdr:rowOff>
    </xdr:to>
    <xdr:sp macro="" textlink="">
      <xdr:nvSpPr>
        <xdr:cNvPr id="141" name="楕円 140"/>
        <xdr:cNvSpPr/>
      </xdr:nvSpPr>
      <xdr:spPr>
        <a:xfrm>
          <a:off x="1968500" y="98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133177</xdr:rowOff>
    </xdr:from>
    <xdr:ext cx="534377" cy="259045"/>
    <xdr:sp macro="" textlink="">
      <xdr:nvSpPr>
        <xdr:cNvPr id="142" name="テキスト ボックス 141"/>
        <xdr:cNvSpPr txBox="1"/>
      </xdr:nvSpPr>
      <xdr:spPr>
        <a:xfrm>
          <a:off x="1752111" y="99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50354</xdr:rowOff>
    </xdr:from>
    <xdr:to>
      <xdr:col>6</xdr:col>
      <xdr:colOff>38100</xdr:colOff>
      <xdr:row>57</xdr:row>
      <xdr:rowOff>151954</xdr:rowOff>
    </xdr:to>
    <xdr:sp macro="" textlink="">
      <xdr:nvSpPr>
        <xdr:cNvPr id="143" name="楕円 142"/>
        <xdr:cNvSpPr/>
      </xdr:nvSpPr>
      <xdr:spPr>
        <a:xfrm>
          <a:off x="1079500" y="98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143081</xdr:rowOff>
    </xdr:from>
    <xdr:ext cx="534377" cy="259045"/>
    <xdr:sp macro="" textlink="">
      <xdr:nvSpPr>
        <xdr:cNvPr id="144" name="テキスト ボックス 143"/>
        <xdr:cNvSpPr txBox="1"/>
      </xdr:nvSpPr>
      <xdr:spPr>
        <a:xfrm>
          <a:off x="863111" y="99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39756</xdr:rowOff>
    </xdr:from>
    <xdr:to>
      <xdr:col>24</xdr:col>
      <xdr:colOff>63500</xdr:colOff>
      <xdr:row>78</xdr:row>
      <xdr:rowOff>59142</xdr:rowOff>
    </xdr:to>
    <xdr:cxnSp macro="">
      <xdr:nvCxnSpPr>
        <xdr:cNvPr id="171" name="直線コネクタ 170"/>
        <xdr:cNvCxnSpPr/>
      </xdr:nvCxnSpPr>
      <xdr:spPr>
        <a:xfrm>
          <a:off x="3797300" y="13412856"/>
          <a:ext cx="8382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39756</xdr:rowOff>
    </xdr:from>
    <xdr:to>
      <xdr:col>19</xdr:col>
      <xdr:colOff>177800</xdr:colOff>
      <xdr:row>78</xdr:row>
      <xdr:rowOff>60742</xdr:rowOff>
    </xdr:to>
    <xdr:cxnSp macro="">
      <xdr:nvCxnSpPr>
        <xdr:cNvPr id="174" name="直線コネクタ 173"/>
        <xdr:cNvCxnSpPr/>
      </xdr:nvCxnSpPr>
      <xdr:spPr>
        <a:xfrm flipV="1">
          <a:off x="2908300" y="13412856"/>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55804</xdr:rowOff>
    </xdr:from>
    <xdr:to>
      <xdr:col>15</xdr:col>
      <xdr:colOff>50800</xdr:colOff>
      <xdr:row>78</xdr:row>
      <xdr:rowOff>60742</xdr:rowOff>
    </xdr:to>
    <xdr:cxnSp macro="">
      <xdr:nvCxnSpPr>
        <xdr:cNvPr id="177" name="直線コネクタ 176"/>
        <xdr:cNvCxnSpPr/>
      </xdr:nvCxnSpPr>
      <xdr:spPr>
        <a:xfrm>
          <a:off x="2019300" y="1342890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27091</xdr:rowOff>
    </xdr:from>
    <xdr:to>
      <xdr:col>10</xdr:col>
      <xdr:colOff>114300</xdr:colOff>
      <xdr:row>78</xdr:row>
      <xdr:rowOff>55804</xdr:rowOff>
    </xdr:to>
    <xdr:cxnSp macro="">
      <xdr:nvCxnSpPr>
        <xdr:cNvPr id="180" name="直線コネクタ 179"/>
        <xdr:cNvCxnSpPr/>
      </xdr:nvCxnSpPr>
      <xdr:spPr>
        <a:xfrm>
          <a:off x="1130300" y="13400191"/>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8342</xdr:rowOff>
    </xdr:from>
    <xdr:to>
      <xdr:col>24</xdr:col>
      <xdr:colOff>114300</xdr:colOff>
      <xdr:row>78</xdr:row>
      <xdr:rowOff>109942</xdr:rowOff>
    </xdr:to>
    <xdr:sp macro="" textlink="">
      <xdr:nvSpPr>
        <xdr:cNvPr id="190" name="楕円 189"/>
        <xdr:cNvSpPr/>
      </xdr:nvSpPr>
      <xdr:spPr>
        <a:xfrm>
          <a:off x="45847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94719</xdr:rowOff>
    </xdr:from>
    <xdr:ext cx="469744" cy="259045"/>
    <xdr:sp macro="" textlink="">
      <xdr:nvSpPr>
        <xdr:cNvPr id="191" name="維持補修費該当値テキスト"/>
        <xdr:cNvSpPr txBox="1"/>
      </xdr:nvSpPr>
      <xdr:spPr>
        <a:xfrm>
          <a:off x="4686300" y="132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160406</xdr:rowOff>
    </xdr:from>
    <xdr:to>
      <xdr:col>20</xdr:col>
      <xdr:colOff>38100</xdr:colOff>
      <xdr:row>78</xdr:row>
      <xdr:rowOff>90556</xdr:rowOff>
    </xdr:to>
    <xdr:sp macro="" textlink="">
      <xdr:nvSpPr>
        <xdr:cNvPr id="192" name="楕円 191"/>
        <xdr:cNvSpPr/>
      </xdr:nvSpPr>
      <xdr:spPr>
        <a:xfrm>
          <a:off x="3746500" y="133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81683</xdr:rowOff>
    </xdr:from>
    <xdr:ext cx="469744" cy="259045"/>
    <xdr:sp macro="" textlink="">
      <xdr:nvSpPr>
        <xdr:cNvPr id="193" name="テキスト ボックス 192"/>
        <xdr:cNvSpPr txBox="1"/>
      </xdr:nvSpPr>
      <xdr:spPr>
        <a:xfrm>
          <a:off x="3562428" y="1345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9942</xdr:rowOff>
    </xdr:from>
    <xdr:to>
      <xdr:col>15</xdr:col>
      <xdr:colOff>101600</xdr:colOff>
      <xdr:row>78</xdr:row>
      <xdr:rowOff>111542</xdr:rowOff>
    </xdr:to>
    <xdr:sp macro="" textlink="">
      <xdr:nvSpPr>
        <xdr:cNvPr id="194" name="楕円 193"/>
        <xdr:cNvSpPr/>
      </xdr:nvSpPr>
      <xdr:spPr>
        <a:xfrm>
          <a:off x="28575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102669</xdr:rowOff>
    </xdr:from>
    <xdr:ext cx="469744" cy="259045"/>
    <xdr:sp macro="" textlink="">
      <xdr:nvSpPr>
        <xdr:cNvPr id="195" name="テキスト ボックス 194"/>
        <xdr:cNvSpPr txBox="1"/>
      </xdr:nvSpPr>
      <xdr:spPr>
        <a:xfrm>
          <a:off x="2673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5004</xdr:rowOff>
    </xdr:from>
    <xdr:to>
      <xdr:col>10</xdr:col>
      <xdr:colOff>165100</xdr:colOff>
      <xdr:row>78</xdr:row>
      <xdr:rowOff>106604</xdr:rowOff>
    </xdr:to>
    <xdr:sp macro="" textlink="">
      <xdr:nvSpPr>
        <xdr:cNvPr id="196" name="楕円 195"/>
        <xdr:cNvSpPr/>
      </xdr:nvSpPr>
      <xdr:spPr>
        <a:xfrm>
          <a:off x="1968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97731</xdr:rowOff>
    </xdr:from>
    <xdr:ext cx="469744" cy="259045"/>
    <xdr:sp macro="" textlink="">
      <xdr:nvSpPr>
        <xdr:cNvPr id="197" name="テキスト ボックス 196"/>
        <xdr:cNvSpPr txBox="1"/>
      </xdr:nvSpPr>
      <xdr:spPr>
        <a:xfrm>
          <a:off x="1784428"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147741</xdr:rowOff>
    </xdr:from>
    <xdr:to>
      <xdr:col>6</xdr:col>
      <xdr:colOff>38100</xdr:colOff>
      <xdr:row>78</xdr:row>
      <xdr:rowOff>77891</xdr:rowOff>
    </xdr:to>
    <xdr:sp macro="" textlink="">
      <xdr:nvSpPr>
        <xdr:cNvPr id="198" name="楕円 197"/>
        <xdr:cNvSpPr/>
      </xdr:nvSpPr>
      <xdr:spPr>
        <a:xfrm>
          <a:off x="1079500" y="133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69018</xdr:rowOff>
    </xdr:from>
    <xdr:ext cx="469744" cy="259045"/>
    <xdr:sp macro="" textlink="">
      <xdr:nvSpPr>
        <xdr:cNvPr id="199" name="テキスト ボックス 198"/>
        <xdr:cNvSpPr txBox="1"/>
      </xdr:nvSpPr>
      <xdr:spPr>
        <a:xfrm>
          <a:off x="895428" y="134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33415</xdr:rowOff>
    </xdr:from>
    <xdr:to>
      <xdr:col>24</xdr:col>
      <xdr:colOff>63500</xdr:colOff>
      <xdr:row>97</xdr:row>
      <xdr:rowOff>50904</xdr:rowOff>
    </xdr:to>
    <xdr:cxnSp macro="">
      <xdr:nvCxnSpPr>
        <xdr:cNvPr id="233" name="直線コネクタ 232"/>
        <xdr:cNvCxnSpPr/>
      </xdr:nvCxnSpPr>
      <xdr:spPr>
        <a:xfrm>
          <a:off x="3797300" y="16664065"/>
          <a:ext cx="8382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33415</xdr:rowOff>
    </xdr:from>
    <xdr:to>
      <xdr:col>19</xdr:col>
      <xdr:colOff>177800</xdr:colOff>
      <xdr:row>97</xdr:row>
      <xdr:rowOff>70678</xdr:rowOff>
    </xdr:to>
    <xdr:cxnSp macro="">
      <xdr:nvCxnSpPr>
        <xdr:cNvPr id="236" name="直線コネクタ 235"/>
        <xdr:cNvCxnSpPr/>
      </xdr:nvCxnSpPr>
      <xdr:spPr>
        <a:xfrm flipV="1">
          <a:off x="2908300" y="16664065"/>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70678</xdr:rowOff>
    </xdr:from>
    <xdr:to>
      <xdr:col>15</xdr:col>
      <xdr:colOff>50800</xdr:colOff>
      <xdr:row>97</xdr:row>
      <xdr:rowOff>102281</xdr:rowOff>
    </xdr:to>
    <xdr:cxnSp macro="">
      <xdr:nvCxnSpPr>
        <xdr:cNvPr id="239" name="直線コネクタ 238"/>
        <xdr:cNvCxnSpPr/>
      </xdr:nvCxnSpPr>
      <xdr:spPr>
        <a:xfrm flipV="1">
          <a:off x="2019300" y="16701328"/>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102281</xdr:rowOff>
    </xdr:from>
    <xdr:to>
      <xdr:col>10</xdr:col>
      <xdr:colOff>114300</xdr:colOff>
      <xdr:row>97</xdr:row>
      <xdr:rowOff>162032</xdr:rowOff>
    </xdr:to>
    <xdr:cxnSp macro="">
      <xdr:nvCxnSpPr>
        <xdr:cNvPr id="242" name="直線コネクタ 241"/>
        <xdr:cNvCxnSpPr/>
      </xdr:nvCxnSpPr>
      <xdr:spPr>
        <a:xfrm flipV="1">
          <a:off x="1130300" y="16732931"/>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xdr:rowOff>
    </xdr:from>
    <xdr:to>
      <xdr:col>24</xdr:col>
      <xdr:colOff>114300</xdr:colOff>
      <xdr:row>97</xdr:row>
      <xdr:rowOff>101704</xdr:rowOff>
    </xdr:to>
    <xdr:sp macro="" textlink="">
      <xdr:nvSpPr>
        <xdr:cNvPr id="252" name="楕円 251"/>
        <xdr:cNvSpPr/>
      </xdr:nvSpPr>
      <xdr:spPr>
        <a:xfrm>
          <a:off x="4584700" y="166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149981</xdr:rowOff>
    </xdr:from>
    <xdr:ext cx="534377" cy="259045"/>
    <xdr:sp macro="" textlink="">
      <xdr:nvSpPr>
        <xdr:cNvPr id="253" name="扶助費該当値テキスト"/>
        <xdr:cNvSpPr txBox="1"/>
      </xdr:nvSpPr>
      <xdr:spPr>
        <a:xfrm>
          <a:off x="4686300" y="1660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154065</xdr:rowOff>
    </xdr:from>
    <xdr:to>
      <xdr:col>20</xdr:col>
      <xdr:colOff>38100</xdr:colOff>
      <xdr:row>97</xdr:row>
      <xdr:rowOff>84215</xdr:rowOff>
    </xdr:to>
    <xdr:sp macro="" textlink="">
      <xdr:nvSpPr>
        <xdr:cNvPr id="254" name="楕円 253"/>
        <xdr:cNvSpPr/>
      </xdr:nvSpPr>
      <xdr:spPr>
        <a:xfrm>
          <a:off x="3746500" y="16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75342</xdr:rowOff>
    </xdr:from>
    <xdr:ext cx="534377" cy="259045"/>
    <xdr:sp macro="" textlink="">
      <xdr:nvSpPr>
        <xdr:cNvPr id="255" name="テキスト ボックス 254"/>
        <xdr:cNvSpPr txBox="1"/>
      </xdr:nvSpPr>
      <xdr:spPr>
        <a:xfrm>
          <a:off x="3530111" y="167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19878</xdr:rowOff>
    </xdr:from>
    <xdr:to>
      <xdr:col>15</xdr:col>
      <xdr:colOff>101600</xdr:colOff>
      <xdr:row>97</xdr:row>
      <xdr:rowOff>121478</xdr:rowOff>
    </xdr:to>
    <xdr:sp macro="" textlink="">
      <xdr:nvSpPr>
        <xdr:cNvPr id="256" name="楕円 255"/>
        <xdr:cNvSpPr/>
      </xdr:nvSpPr>
      <xdr:spPr>
        <a:xfrm>
          <a:off x="2857500" y="166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112605</xdr:rowOff>
    </xdr:from>
    <xdr:ext cx="534377" cy="259045"/>
    <xdr:sp macro="" textlink="">
      <xdr:nvSpPr>
        <xdr:cNvPr id="257" name="テキスト ボックス 256"/>
        <xdr:cNvSpPr txBox="1"/>
      </xdr:nvSpPr>
      <xdr:spPr>
        <a:xfrm>
          <a:off x="2641111" y="167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51481</xdr:rowOff>
    </xdr:from>
    <xdr:to>
      <xdr:col>10</xdr:col>
      <xdr:colOff>165100</xdr:colOff>
      <xdr:row>97</xdr:row>
      <xdr:rowOff>153081</xdr:rowOff>
    </xdr:to>
    <xdr:sp macro="" textlink="">
      <xdr:nvSpPr>
        <xdr:cNvPr id="258" name="楕円 257"/>
        <xdr:cNvSpPr/>
      </xdr:nvSpPr>
      <xdr:spPr>
        <a:xfrm>
          <a:off x="1968500" y="166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144208</xdr:rowOff>
    </xdr:from>
    <xdr:ext cx="534377" cy="259045"/>
    <xdr:sp macro="" textlink="">
      <xdr:nvSpPr>
        <xdr:cNvPr id="259" name="テキスト ボックス 258"/>
        <xdr:cNvSpPr txBox="1"/>
      </xdr:nvSpPr>
      <xdr:spPr>
        <a:xfrm>
          <a:off x="1752111" y="167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111232</xdr:rowOff>
    </xdr:from>
    <xdr:to>
      <xdr:col>6</xdr:col>
      <xdr:colOff>38100</xdr:colOff>
      <xdr:row>98</xdr:row>
      <xdr:rowOff>41382</xdr:rowOff>
    </xdr:to>
    <xdr:sp macro="" textlink="">
      <xdr:nvSpPr>
        <xdr:cNvPr id="260" name="楕円 259"/>
        <xdr:cNvSpPr/>
      </xdr:nvSpPr>
      <xdr:spPr>
        <a:xfrm>
          <a:off x="1079500" y="167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32509</xdr:rowOff>
    </xdr:from>
    <xdr:ext cx="534377" cy="259045"/>
    <xdr:sp macro="" textlink="">
      <xdr:nvSpPr>
        <xdr:cNvPr id="261" name="テキスト ボックス 260"/>
        <xdr:cNvSpPr txBox="1"/>
      </xdr:nvSpPr>
      <xdr:spPr>
        <a:xfrm>
          <a:off x="863111" y="1683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43107</xdr:rowOff>
    </xdr:from>
    <xdr:to>
      <xdr:col>55</xdr:col>
      <xdr:colOff>0</xdr:colOff>
      <xdr:row>37</xdr:row>
      <xdr:rowOff>65880</xdr:rowOff>
    </xdr:to>
    <xdr:cxnSp macro="">
      <xdr:nvCxnSpPr>
        <xdr:cNvPr id="288" name="直線コネクタ 287"/>
        <xdr:cNvCxnSpPr/>
      </xdr:nvCxnSpPr>
      <xdr:spPr>
        <a:xfrm>
          <a:off x="9639300" y="6386757"/>
          <a:ext cx="8382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36240</xdr:rowOff>
    </xdr:from>
    <xdr:to>
      <xdr:col>50</xdr:col>
      <xdr:colOff>114300</xdr:colOff>
      <xdr:row>37</xdr:row>
      <xdr:rowOff>43107</xdr:rowOff>
    </xdr:to>
    <xdr:cxnSp macro="">
      <xdr:nvCxnSpPr>
        <xdr:cNvPr id="291" name="直線コネクタ 290"/>
        <xdr:cNvCxnSpPr/>
      </xdr:nvCxnSpPr>
      <xdr:spPr>
        <a:xfrm>
          <a:off x="8750300" y="6379890"/>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36240</xdr:rowOff>
    </xdr:from>
    <xdr:to>
      <xdr:col>45</xdr:col>
      <xdr:colOff>177800</xdr:colOff>
      <xdr:row>37</xdr:row>
      <xdr:rowOff>50285</xdr:rowOff>
    </xdr:to>
    <xdr:cxnSp macro="">
      <xdr:nvCxnSpPr>
        <xdr:cNvPr id="294" name="直線コネクタ 293"/>
        <xdr:cNvCxnSpPr/>
      </xdr:nvCxnSpPr>
      <xdr:spPr>
        <a:xfrm flipV="1">
          <a:off x="7861300" y="6379890"/>
          <a:ext cx="889000" cy="1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50285</xdr:rowOff>
    </xdr:from>
    <xdr:to>
      <xdr:col>41</xdr:col>
      <xdr:colOff>50800</xdr:colOff>
      <xdr:row>37</xdr:row>
      <xdr:rowOff>78298</xdr:rowOff>
    </xdr:to>
    <xdr:cxnSp macro="">
      <xdr:nvCxnSpPr>
        <xdr:cNvPr id="297" name="直線コネクタ 296"/>
        <xdr:cNvCxnSpPr/>
      </xdr:nvCxnSpPr>
      <xdr:spPr>
        <a:xfrm flipV="1">
          <a:off x="6972300" y="6393935"/>
          <a:ext cx="889000" cy="2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15080</xdr:rowOff>
    </xdr:from>
    <xdr:to>
      <xdr:col>55</xdr:col>
      <xdr:colOff>50800</xdr:colOff>
      <xdr:row>37</xdr:row>
      <xdr:rowOff>116680</xdr:rowOff>
    </xdr:to>
    <xdr:sp macro="" textlink="">
      <xdr:nvSpPr>
        <xdr:cNvPr id="307" name="楕円 306"/>
        <xdr:cNvSpPr/>
      </xdr:nvSpPr>
      <xdr:spPr>
        <a:xfrm>
          <a:off x="10426700" y="63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101457</xdr:rowOff>
    </xdr:from>
    <xdr:ext cx="534377" cy="259045"/>
    <xdr:sp macro="" textlink="">
      <xdr:nvSpPr>
        <xdr:cNvPr id="308" name="補助費等該当値テキスト"/>
        <xdr:cNvSpPr txBox="1"/>
      </xdr:nvSpPr>
      <xdr:spPr>
        <a:xfrm>
          <a:off x="10528300" y="627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163757</xdr:rowOff>
    </xdr:from>
    <xdr:to>
      <xdr:col>50</xdr:col>
      <xdr:colOff>165100</xdr:colOff>
      <xdr:row>37</xdr:row>
      <xdr:rowOff>93907</xdr:rowOff>
    </xdr:to>
    <xdr:sp macro="" textlink="">
      <xdr:nvSpPr>
        <xdr:cNvPr id="309" name="楕円 308"/>
        <xdr:cNvSpPr/>
      </xdr:nvSpPr>
      <xdr:spPr>
        <a:xfrm>
          <a:off x="9588500" y="63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85034</xdr:rowOff>
    </xdr:from>
    <xdr:ext cx="534377" cy="259045"/>
    <xdr:sp macro="" textlink="">
      <xdr:nvSpPr>
        <xdr:cNvPr id="310" name="テキスト ボックス 309"/>
        <xdr:cNvSpPr txBox="1"/>
      </xdr:nvSpPr>
      <xdr:spPr>
        <a:xfrm>
          <a:off x="9372111" y="64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156890</xdr:rowOff>
    </xdr:from>
    <xdr:to>
      <xdr:col>46</xdr:col>
      <xdr:colOff>38100</xdr:colOff>
      <xdr:row>37</xdr:row>
      <xdr:rowOff>87040</xdr:rowOff>
    </xdr:to>
    <xdr:sp macro="" textlink="">
      <xdr:nvSpPr>
        <xdr:cNvPr id="311" name="楕円 310"/>
        <xdr:cNvSpPr/>
      </xdr:nvSpPr>
      <xdr:spPr>
        <a:xfrm>
          <a:off x="8699500" y="63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78167</xdr:rowOff>
    </xdr:from>
    <xdr:ext cx="534377" cy="259045"/>
    <xdr:sp macro="" textlink="">
      <xdr:nvSpPr>
        <xdr:cNvPr id="312" name="テキスト ボックス 311"/>
        <xdr:cNvSpPr txBox="1"/>
      </xdr:nvSpPr>
      <xdr:spPr>
        <a:xfrm>
          <a:off x="8483111" y="64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170935</xdr:rowOff>
    </xdr:from>
    <xdr:to>
      <xdr:col>41</xdr:col>
      <xdr:colOff>101600</xdr:colOff>
      <xdr:row>37</xdr:row>
      <xdr:rowOff>101085</xdr:rowOff>
    </xdr:to>
    <xdr:sp macro="" textlink="">
      <xdr:nvSpPr>
        <xdr:cNvPr id="313" name="楕円 312"/>
        <xdr:cNvSpPr/>
      </xdr:nvSpPr>
      <xdr:spPr>
        <a:xfrm>
          <a:off x="7810500" y="63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92212</xdr:rowOff>
    </xdr:from>
    <xdr:ext cx="534377" cy="259045"/>
    <xdr:sp macro="" textlink="">
      <xdr:nvSpPr>
        <xdr:cNvPr id="314" name="テキスト ボックス 313"/>
        <xdr:cNvSpPr txBox="1"/>
      </xdr:nvSpPr>
      <xdr:spPr>
        <a:xfrm>
          <a:off x="7594111" y="64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27498</xdr:rowOff>
    </xdr:from>
    <xdr:to>
      <xdr:col>36</xdr:col>
      <xdr:colOff>165100</xdr:colOff>
      <xdr:row>37</xdr:row>
      <xdr:rowOff>129098</xdr:rowOff>
    </xdr:to>
    <xdr:sp macro="" textlink="">
      <xdr:nvSpPr>
        <xdr:cNvPr id="315" name="楕円 314"/>
        <xdr:cNvSpPr/>
      </xdr:nvSpPr>
      <xdr:spPr>
        <a:xfrm>
          <a:off x="6921500" y="63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120225</xdr:rowOff>
    </xdr:from>
    <xdr:ext cx="534377" cy="259045"/>
    <xdr:sp macro="" textlink="">
      <xdr:nvSpPr>
        <xdr:cNvPr id="316" name="テキスト ボックス 315"/>
        <xdr:cNvSpPr txBox="1"/>
      </xdr:nvSpPr>
      <xdr:spPr>
        <a:xfrm>
          <a:off x="6705111" y="646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76100</xdr:rowOff>
    </xdr:from>
    <xdr:to>
      <xdr:col>55</xdr:col>
      <xdr:colOff>0</xdr:colOff>
      <xdr:row>58</xdr:row>
      <xdr:rowOff>114927</xdr:rowOff>
    </xdr:to>
    <xdr:cxnSp macro="">
      <xdr:nvCxnSpPr>
        <xdr:cNvPr id="345" name="直線コネクタ 344"/>
        <xdr:cNvCxnSpPr/>
      </xdr:nvCxnSpPr>
      <xdr:spPr>
        <a:xfrm>
          <a:off x="9639300" y="10020200"/>
          <a:ext cx="838200" cy="3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52497</xdr:rowOff>
    </xdr:from>
    <xdr:to>
      <xdr:col>50</xdr:col>
      <xdr:colOff>114300</xdr:colOff>
      <xdr:row>58</xdr:row>
      <xdr:rowOff>76100</xdr:rowOff>
    </xdr:to>
    <xdr:cxnSp macro="">
      <xdr:nvCxnSpPr>
        <xdr:cNvPr id="348" name="直線コネクタ 347"/>
        <xdr:cNvCxnSpPr/>
      </xdr:nvCxnSpPr>
      <xdr:spPr>
        <a:xfrm>
          <a:off x="8750300" y="999659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52497</xdr:rowOff>
    </xdr:from>
    <xdr:to>
      <xdr:col>45</xdr:col>
      <xdr:colOff>177800</xdr:colOff>
      <xdr:row>58</xdr:row>
      <xdr:rowOff>112378</xdr:rowOff>
    </xdr:to>
    <xdr:cxnSp macro="">
      <xdr:nvCxnSpPr>
        <xdr:cNvPr id="351" name="直線コネクタ 350"/>
        <xdr:cNvCxnSpPr/>
      </xdr:nvCxnSpPr>
      <xdr:spPr>
        <a:xfrm flipV="1">
          <a:off x="7861300" y="9996597"/>
          <a:ext cx="889000" cy="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65725</xdr:rowOff>
    </xdr:from>
    <xdr:to>
      <xdr:col>41</xdr:col>
      <xdr:colOff>50800</xdr:colOff>
      <xdr:row>58</xdr:row>
      <xdr:rowOff>112378</xdr:rowOff>
    </xdr:to>
    <xdr:cxnSp macro="">
      <xdr:nvCxnSpPr>
        <xdr:cNvPr id="354" name="直線コネクタ 353"/>
        <xdr:cNvCxnSpPr/>
      </xdr:nvCxnSpPr>
      <xdr:spPr>
        <a:xfrm>
          <a:off x="6972300" y="10009825"/>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64127</xdr:rowOff>
    </xdr:from>
    <xdr:to>
      <xdr:col>55</xdr:col>
      <xdr:colOff>50800</xdr:colOff>
      <xdr:row>58</xdr:row>
      <xdr:rowOff>165727</xdr:rowOff>
    </xdr:to>
    <xdr:sp macro="" textlink="">
      <xdr:nvSpPr>
        <xdr:cNvPr id="364" name="楕円 363"/>
        <xdr:cNvSpPr/>
      </xdr:nvSpPr>
      <xdr:spPr>
        <a:xfrm>
          <a:off x="10426700" y="100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150504</xdr:rowOff>
    </xdr:from>
    <xdr:ext cx="534377" cy="259045"/>
    <xdr:sp macro="" textlink="">
      <xdr:nvSpPr>
        <xdr:cNvPr id="365" name="普通建設事業費該当値テキスト"/>
        <xdr:cNvSpPr txBox="1"/>
      </xdr:nvSpPr>
      <xdr:spPr>
        <a:xfrm>
          <a:off x="10528300" y="99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25300</xdr:rowOff>
    </xdr:from>
    <xdr:to>
      <xdr:col>50</xdr:col>
      <xdr:colOff>165100</xdr:colOff>
      <xdr:row>58</xdr:row>
      <xdr:rowOff>126900</xdr:rowOff>
    </xdr:to>
    <xdr:sp macro="" textlink="">
      <xdr:nvSpPr>
        <xdr:cNvPr id="366" name="楕円 365"/>
        <xdr:cNvSpPr/>
      </xdr:nvSpPr>
      <xdr:spPr>
        <a:xfrm>
          <a:off x="9588500" y="99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118027</xdr:rowOff>
    </xdr:from>
    <xdr:ext cx="534377" cy="259045"/>
    <xdr:sp macro="" textlink="">
      <xdr:nvSpPr>
        <xdr:cNvPr id="367" name="テキスト ボックス 366"/>
        <xdr:cNvSpPr txBox="1"/>
      </xdr:nvSpPr>
      <xdr:spPr>
        <a:xfrm>
          <a:off x="9372111" y="100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1697</xdr:rowOff>
    </xdr:from>
    <xdr:to>
      <xdr:col>46</xdr:col>
      <xdr:colOff>38100</xdr:colOff>
      <xdr:row>58</xdr:row>
      <xdr:rowOff>103297</xdr:rowOff>
    </xdr:to>
    <xdr:sp macro="" textlink="">
      <xdr:nvSpPr>
        <xdr:cNvPr id="368" name="楕円 367"/>
        <xdr:cNvSpPr/>
      </xdr:nvSpPr>
      <xdr:spPr>
        <a:xfrm>
          <a:off x="8699500" y="99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94424</xdr:rowOff>
    </xdr:from>
    <xdr:ext cx="534377" cy="259045"/>
    <xdr:sp macro="" textlink="">
      <xdr:nvSpPr>
        <xdr:cNvPr id="369" name="テキスト ボックス 368"/>
        <xdr:cNvSpPr txBox="1"/>
      </xdr:nvSpPr>
      <xdr:spPr>
        <a:xfrm>
          <a:off x="8483111" y="100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61578</xdr:rowOff>
    </xdr:from>
    <xdr:to>
      <xdr:col>41</xdr:col>
      <xdr:colOff>101600</xdr:colOff>
      <xdr:row>58</xdr:row>
      <xdr:rowOff>163178</xdr:rowOff>
    </xdr:to>
    <xdr:sp macro="" textlink="">
      <xdr:nvSpPr>
        <xdr:cNvPr id="370" name="楕円 369"/>
        <xdr:cNvSpPr/>
      </xdr:nvSpPr>
      <xdr:spPr>
        <a:xfrm>
          <a:off x="7810500" y="100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154305</xdr:rowOff>
    </xdr:from>
    <xdr:ext cx="534377" cy="259045"/>
    <xdr:sp macro="" textlink="">
      <xdr:nvSpPr>
        <xdr:cNvPr id="371" name="テキスト ボックス 370"/>
        <xdr:cNvSpPr txBox="1"/>
      </xdr:nvSpPr>
      <xdr:spPr>
        <a:xfrm>
          <a:off x="7594111" y="100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14925</xdr:rowOff>
    </xdr:from>
    <xdr:to>
      <xdr:col>36</xdr:col>
      <xdr:colOff>165100</xdr:colOff>
      <xdr:row>58</xdr:row>
      <xdr:rowOff>116525</xdr:rowOff>
    </xdr:to>
    <xdr:sp macro="" textlink="">
      <xdr:nvSpPr>
        <xdr:cNvPr id="372" name="楕円 371"/>
        <xdr:cNvSpPr/>
      </xdr:nvSpPr>
      <xdr:spPr>
        <a:xfrm>
          <a:off x="6921500" y="9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107652</xdr:rowOff>
    </xdr:from>
    <xdr:ext cx="534377" cy="259045"/>
    <xdr:sp macro="" textlink="">
      <xdr:nvSpPr>
        <xdr:cNvPr id="373" name="テキスト ボックス 372"/>
        <xdr:cNvSpPr txBox="1"/>
      </xdr:nvSpPr>
      <xdr:spPr>
        <a:xfrm>
          <a:off x="6705111"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154132</xdr:rowOff>
    </xdr:from>
    <xdr:to>
      <xdr:col>55</xdr:col>
      <xdr:colOff>0</xdr:colOff>
      <xdr:row>79</xdr:row>
      <xdr:rowOff>38940</xdr:rowOff>
    </xdr:to>
    <xdr:cxnSp macro="">
      <xdr:nvCxnSpPr>
        <xdr:cNvPr id="402" name="直線コネクタ 401"/>
        <xdr:cNvCxnSpPr/>
      </xdr:nvCxnSpPr>
      <xdr:spPr>
        <a:xfrm flipV="1">
          <a:off x="9639300" y="13527232"/>
          <a:ext cx="8382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38940</xdr:rowOff>
    </xdr:from>
    <xdr:to>
      <xdr:col>50</xdr:col>
      <xdr:colOff>114300</xdr:colOff>
      <xdr:row>79</xdr:row>
      <xdr:rowOff>44450</xdr:rowOff>
    </xdr:to>
    <xdr:cxnSp macro="">
      <xdr:nvCxnSpPr>
        <xdr:cNvPr id="405" name="直線コネクタ 404"/>
        <xdr:cNvCxnSpPr/>
      </xdr:nvCxnSpPr>
      <xdr:spPr>
        <a:xfrm flipV="1">
          <a:off x="8750300" y="13583490"/>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10647</xdr:rowOff>
    </xdr:from>
    <xdr:to>
      <xdr:col>45</xdr:col>
      <xdr:colOff>177800</xdr:colOff>
      <xdr:row>79</xdr:row>
      <xdr:rowOff>44450</xdr:rowOff>
    </xdr:to>
    <xdr:cxnSp macro="">
      <xdr:nvCxnSpPr>
        <xdr:cNvPr id="408" name="直線コネクタ 407"/>
        <xdr:cNvCxnSpPr/>
      </xdr:nvCxnSpPr>
      <xdr:spPr>
        <a:xfrm>
          <a:off x="7861300" y="13555197"/>
          <a:ext cx="889000" cy="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103332</xdr:rowOff>
    </xdr:from>
    <xdr:to>
      <xdr:col>55</xdr:col>
      <xdr:colOff>50800</xdr:colOff>
      <xdr:row>79</xdr:row>
      <xdr:rowOff>33482</xdr:rowOff>
    </xdr:to>
    <xdr:sp macro="" textlink="">
      <xdr:nvSpPr>
        <xdr:cNvPr id="418" name="楕円 417"/>
        <xdr:cNvSpPr/>
      </xdr:nvSpPr>
      <xdr:spPr>
        <a:xfrm>
          <a:off x="10426700" y="134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18259</xdr:rowOff>
    </xdr:from>
    <xdr:ext cx="469744" cy="259045"/>
    <xdr:sp macro="" textlink="">
      <xdr:nvSpPr>
        <xdr:cNvPr id="419" name="普通建設事業費 （ うち新規整備　）該当値テキスト"/>
        <xdr:cNvSpPr txBox="1"/>
      </xdr:nvSpPr>
      <xdr:spPr>
        <a:xfrm>
          <a:off x="10528300" y="133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159590</xdr:rowOff>
    </xdr:from>
    <xdr:to>
      <xdr:col>50</xdr:col>
      <xdr:colOff>165100</xdr:colOff>
      <xdr:row>79</xdr:row>
      <xdr:rowOff>89740</xdr:rowOff>
    </xdr:to>
    <xdr:sp macro="" textlink="">
      <xdr:nvSpPr>
        <xdr:cNvPr id="420" name="楕円 419"/>
        <xdr:cNvSpPr/>
      </xdr:nvSpPr>
      <xdr:spPr>
        <a:xfrm>
          <a:off x="9588500" y="135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80867</xdr:rowOff>
    </xdr:from>
    <xdr:ext cx="378565" cy="259045"/>
    <xdr:sp macro="" textlink="">
      <xdr:nvSpPr>
        <xdr:cNvPr id="421" name="テキスト ボックス 420"/>
        <xdr:cNvSpPr txBox="1"/>
      </xdr:nvSpPr>
      <xdr:spPr>
        <a:xfrm>
          <a:off x="9450017" y="1362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131297</xdr:rowOff>
    </xdr:from>
    <xdr:to>
      <xdr:col>41</xdr:col>
      <xdr:colOff>101600</xdr:colOff>
      <xdr:row>79</xdr:row>
      <xdr:rowOff>61447</xdr:rowOff>
    </xdr:to>
    <xdr:sp macro="" textlink="">
      <xdr:nvSpPr>
        <xdr:cNvPr id="424" name="楕円 423"/>
        <xdr:cNvSpPr/>
      </xdr:nvSpPr>
      <xdr:spPr>
        <a:xfrm>
          <a:off x="7810500" y="135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52574</xdr:rowOff>
    </xdr:from>
    <xdr:ext cx="469744" cy="259045"/>
    <xdr:sp macro="" textlink="">
      <xdr:nvSpPr>
        <xdr:cNvPr id="425" name="テキスト ボックス 424"/>
        <xdr:cNvSpPr txBox="1"/>
      </xdr:nvSpPr>
      <xdr:spPr>
        <a:xfrm>
          <a:off x="7626428" y="1359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156243</xdr:rowOff>
    </xdr:from>
    <xdr:to>
      <xdr:col>55</xdr:col>
      <xdr:colOff>0</xdr:colOff>
      <xdr:row>98</xdr:row>
      <xdr:rowOff>90467</xdr:rowOff>
    </xdr:to>
    <xdr:cxnSp macro="">
      <xdr:nvCxnSpPr>
        <xdr:cNvPr id="454" name="直線コネクタ 453"/>
        <xdr:cNvCxnSpPr/>
      </xdr:nvCxnSpPr>
      <xdr:spPr>
        <a:xfrm>
          <a:off x="9639300" y="16786893"/>
          <a:ext cx="838200" cy="1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70252</xdr:rowOff>
    </xdr:from>
    <xdr:to>
      <xdr:col>50</xdr:col>
      <xdr:colOff>114300</xdr:colOff>
      <xdr:row>97</xdr:row>
      <xdr:rowOff>156243</xdr:rowOff>
    </xdr:to>
    <xdr:cxnSp macro="">
      <xdr:nvCxnSpPr>
        <xdr:cNvPr id="457" name="直線コネクタ 456"/>
        <xdr:cNvCxnSpPr/>
      </xdr:nvCxnSpPr>
      <xdr:spPr>
        <a:xfrm>
          <a:off x="8750300" y="16700902"/>
          <a:ext cx="889000" cy="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70252</xdr:rowOff>
    </xdr:from>
    <xdr:to>
      <xdr:col>45</xdr:col>
      <xdr:colOff>177800</xdr:colOff>
      <xdr:row>98</xdr:row>
      <xdr:rowOff>59286</xdr:rowOff>
    </xdr:to>
    <xdr:cxnSp macro="">
      <xdr:nvCxnSpPr>
        <xdr:cNvPr id="460" name="直線コネクタ 459"/>
        <xdr:cNvCxnSpPr/>
      </xdr:nvCxnSpPr>
      <xdr:spPr>
        <a:xfrm flipV="1">
          <a:off x="7861300" y="16700902"/>
          <a:ext cx="889000" cy="16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155064</xdr:rowOff>
    </xdr:from>
    <xdr:ext cx="534377" cy="259045"/>
    <xdr:sp macro="" textlink="">
      <xdr:nvSpPr>
        <xdr:cNvPr id="462" name="テキスト ボックス 461"/>
        <xdr:cNvSpPr txBox="1"/>
      </xdr:nvSpPr>
      <xdr:spPr>
        <a:xfrm>
          <a:off x="8483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39667</xdr:rowOff>
    </xdr:from>
    <xdr:to>
      <xdr:col>55</xdr:col>
      <xdr:colOff>50800</xdr:colOff>
      <xdr:row>98</xdr:row>
      <xdr:rowOff>141267</xdr:rowOff>
    </xdr:to>
    <xdr:sp macro="" textlink="">
      <xdr:nvSpPr>
        <xdr:cNvPr id="470" name="楕円 469"/>
        <xdr:cNvSpPr/>
      </xdr:nvSpPr>
      <xdr:spPr>
        <a:xfrm>
          <a:off x="10426700" y="168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126044</xdr:rowOff>
    </xdr:from>
    <xdr:ext cx="534377" cy="259045"/>
    <xdr:sp macro="" textlink="">
      <xdr:nvSpPr>
        <xdr:cNvPr id="471" name="普通建設事業費 （ うち更新整備　）該当値テキスト"/>
        <xdr:cNvSpPr txBox="1"/>
      </xdr:nvSpPr>
      <xdr:spPr>
        <a:xfrm>
          <a:off x="10528300" y="167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105443</xdr:rowOff>
    </xdr:from>
    <xdr:to>
      <xdr:col>50</xdr:col>
      <xdr:colOff>165100</xdr:colOff>
      <xdr:row>98</xdr:row>
      <xdr:rowOff>35593</xdr:rowOff>
    </xdr:to>
    <xdr:sp macro="" textlink="">
      <xdr:nvSpPr>
        <xdr:cNvPr id="472" name="楕円 471"/>
        <xdr:cNvSpPr/>
      </xdr:nvSpPr>
      <xdr:spPr>
        <a:xfrm>
          <a:off x="9588500" y="167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26720</xdr:rowOff>
    </xdr:from>
    <xdr:ext cx="534377" cy="259045"/>
    <xdr:sp macro="" textlink="">
      <xdr:nvSpPr>
        <xdr:cNvPr id="473" name="テキスト ボックス 472"/>
        <xdr:cNvSpPr txBox="1"/>
      </xdr:nvSpPr>
      <xdr:spPr>
        <a:xfrm>
          <a:off x="9372111" y="168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19452</xdr:rowOff>
    </xdr:from>
    <xdr:to>
      <xdr:col>46</xdr:col>
      <xdr:colOff>38100</xdr:colOff>
      <xdr:row>97</xdr:row>
      <xdr:rowOff>121052</xdr:rowOff>
    </xdr:to>
    <xdr:sp macro="" textlink="">
      <xdr:nvSpPr>
        <xdr:cNvPr id="474" name="楕円 473"/>
        <xdr:cNvSpPr/>
      </xdr:nvSpPr>
      <xdr:spPr>
        <a:xfrm>
          <a:off x="8699500" y="166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137579</xdr:rowOff>
    </xdr:from>
    <xdr:ext cx="534377" cy="259045"/>
    <xdr:sp macro="" textlink="">
      <xdr:nvSpPr>
        <xdr:cNvPr id="475" name="テキスト ボックス 474"/>
        <xdr:cNvSpPr txBox="1"/>
      </xdr:nvSpPr>
      <xdr:spPr>
        <a:xfrm>
          <a:off x="8483111" y="164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8486</xdr:rowOff>
    </xdr:from>
    <xdr:to>
      <xdr:col>41</xdr:col>
      <xdr:colOff>101600</xdr:colOff>
      <xdr:row>98</xdr:row>
      <xdr:rowOff>110086</xdr:rowOff>
    </xdr:to>
    <xdr:sp macro="" textlink="">
      <xdr:nvSpPr>
        <xdr:cNvPr id="476" name="楕円 475"/>
        <xdr:cNvSpPr/>
      </xdr:nvSpPr>
      <xdr:spPr>
        <a:xfrm>
          <a:off x="7810500" y="168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101213</xdr:rowOff>
    </xdr:from>
    <xdr:ext cx="534377" cy="259045"/>
    <xdr:sp macro="" textlink="">
      <xdr:nvSpPr>
        <xdr:cNvPr id="477" name="テキスト ボックス 476"/>
        <xdr:cNvSpPr txBox="1"/>
      </xdr:nvSpPr>
      <xdr:spPr>
        <a:xfrm>
          <a:off x="7594111" y="169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6" name="災害復旧事業費該当値テキスト"/>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60475</xdr:rowOff>
    </xdr:from>
    <xdr:to>
      <xdr:col>85</xdr:col>
      <xdr:colOff>127000</xdr:colOff>
      <xdr:row>78</xdr:row>
      <xdr:rowOff>69810</xdr:rowOff>
    </xdr:to>
    <xdr:cxnSp macro="">
      <xdr:nvCxnSpPr>
        <xdr:cNvPr id="612" name="直線コネクタ 611"/>
        <xdr:cNvCxnSpPr/>
      </xdr:nvCxnSpPr>
      <xdr:spPr>
        <a:xfrm flipV="1">
          <a:off x="15481300" y="13433575"/>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69810</xdr:rowOff>
    </xdr:from>
    <xdr:to>
      <xdr:col>81</xdr:col>
      <xdr:colOff>50800</xdr:colOff>
      <xdr:row>78</xdr:row>
      <xdr:rowOff>74701</xdr:rowOff>
    </xdr:to>
    <xdr:cxnSp macro="">
      <xdr:nvCxnSpPr>
        <xdr:cNvPr id="615" name="直線コネクタ 614"/>
        <xdr:cNvCxnSpPr/>
      </xdr:nvCxnSpPr>
      <xdr:spPr>
        <a:xfrm flipV="1">
          <a:off x="14592300" y="13442910"/>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54135</xdr:rowOff>
    </xdr:from>
    <xdr:to>
      <xdr:col>76</xdr:col>
      <xdr:colOff>114300</xdr:colOff>
      <xdr:row>78</xdr:row>
      <xdr:rowOff>74701</xdr:rowOff>
    </xdr:to>
    <xdr:cxnSp macro="">
      <xdr:nvCxnSpPr>
        <xdr:cNvPr id="618" name="直線コネクタ 617"/>
        <xdr:cNvCxnSpPr/>
      </xdr:nvCxnSpPr>
      <xdr:spPr>
        <a:xfrm>
          <a:off x="13703300" y="13427235"/>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54135</xdr:rowOff>
    </xdr:from>
    <xdr:to>
      <xdr:col>71</xdr:col>
      <xdr:colOff>177800</xdr:colOff>
      <xdr:row>78</xdr:row>
      <xdr:rowOff>56848</xdr:rowOff>
    </xdr:to>
    <xdr:cxnSp macro="">
      <xdr:nvCxnSpPr>
        <xdr:cNvPr id="621" name="直線コネクタ 620"/>
        <xdr:cNvCxnSpPr/>
      </xdr:nvCxnSpPr>
      <xdr:spPr>
        <a:xfrm flipV="1">
          <a:off x="12814300" y="13427235"/>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9675</xdr:rowOff>
    </xdr:from>
    <xdr:to>
      <xdr:col>85</xdr:col>
      <xdr:colOff>177800</xdr:colOff>
      <xdr:row>78</xdr:row>
      <xdr:rowOff>111275</xdr:rowOff>
    </xdr:to>
    <xdr:sp macro="" textlink="">
      <xdr:nvSpPr>
        <xdr:cNvPr id="631" name="楕円 630"/>
        <xdr:cNvSpPr/>
      </xdr:nvSpPr>
      <xdr:spPr>
        <a:xfrm>
          <a:off x="16268700" y="133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159552</xdr:rowOff>
    </xdr:from>
    <xdr:ext cx="534377" cy="259045"/>
    <xdr:sp macro="" textlink="">
      <xdr:nvSpPr>
        <xdr:cNvPr id="632" name="公債費該当値テキスト"/>
        <xdr:cNvSpPr txBox="1"/>
      </xdr:nvSpPr>
      <xdr:spPr>
        <a:xfrm>
          <a:off x="16370300" y="1336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19010</xdr:rowOff>
    </xdr:from>
    <xdr:to>
      <xdr:col>81</xdr:col>
      <xdr:colOff>101600</xdr:colOff>
      <xdr:row>78</xdr:row>
      <xdr:rowOff>120610</xdr:rowOff>
    </xdr:to>
    <xdr:sp macro="" textlink="">
      <xdr:nvSpPr>
        <xdr:cNvPr id="633" name="楕円 632"/>
        <xdr:cNvSpPr/>
      </xdr:nvSpPr>
      <xdr:spPr>
        <a:xfrm>
          <a:off x="15430500" y="133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111737</xdr:rowOff>
    </xdr:from>
    <xdr:ext cx="534377" cy="259045"/>
    <xdr:sp macro="" textlink="">
      <xdr:nvSpPr>
        <xdr:cNvPr id="634" name="テキスト ボックス 633"/>
        <xdr:cNvSpPr txBox="1"/>
      </xdr:nvSpPr>
      <xdr:spPr>
        <a:xfrm>
          <a:off x="15214111" y="134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23901</xdr:rowOff>
    </xdr:from>
    <xdr:to>
      <xdr:col>76</xdr:col>
      <xdr:colOff>165100</xdr:colOff>
      <xdr:row>78</xdr:row>
      <xdr:rowOff>125501</xdr:rowOff>
    </xdr:to>
    <xdr:sp macro="" textlink="">
      <xdr:nvSpPr>
        <xdr:cNvPr id="635" name="楕円 634"/>
        <xdr:cNvSpPr/>
      </xdr:nvSpPr>
      <xdr:spPr>
        <a:xfrm>
          <a:off x="14541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116628</xdr:rowOff>
    </xdr:from>
    <xdr:ext cx="534377" cy="259045"/>
    <xdr:sp macro="" textlink="">
      <xdr:nvSpPr>
        <xdr:cNvPr id="636" name="テキスト ボックス 635"/>
        <xdr:cNvSpPr txBox="1"/>
      </xdr:nvSpPr>
      <xdr:spPr>
        <a:xfrm>
          <a:off x="14325111" y="134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3335</xdr:rowOff>
    </xdr:from>
    <xdr:to>
      <xdr:col>72</xdr:col>
      <xdr:colOff>38100</xdr:colOff>
      <xdr:row>78</xdr:row>
      <xdr:rowOff>104935</xdr:rowOff>
    </xdr:to>
    <xdr:sp macro="" textlink="">
      <xdr:nvSpPr>
        <xdr:cNvPr id="637" name="楕円 636"/>
        <xdr:cNvSpPr/>
      </xdr:nvSpPr>
      <xdr:spPr>
        <a:xfrm>
          <a:off x="136525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96062</xdr:rowOff>
    </xdr:from>
    <xdr:ext cx="534377" cy="259045"/>
    <xdr:sp macro="" textlink="">
      <xdr:nvSpPr>
        <xdr:cNvPr id="638" name="テキスト ボックス 637"/>
        <xdr:cNvSpPr txBox="1"/>
      </xdr:nvSpPr>
      <xdr:spPr>
        <a:xfrm>
          <a:off x="13436111" y="13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6048</xdr:rowOff>
    </xdr:from>
    <xdr:to>
      <xdr:col>67</xdr:col>
      <xdr:colOff>101600</xdr:colOff>
      <xdr:row>78</xdr:row>
      <xdr:rowOff>107648</xdr:rowOff>
    </xdr:to>
    <xdr:sp macro="" textlink="">
      <xdr:nvSpPr>
        <xdr:cNvPr id="639" name="楕円 638"/>
        <xdr:cNvSpPr/>
      </xdr:nvSpPr>
      <xdr:spPr>
        <a:xfrm>
          <a:off x="12763500" y="13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98775</xdr:rowOff>
    </xdr:from>
    <xdr:ext cx="534377" cy="259045"/>
    <xdr:sp macro="" textlink="">
      <xdr:nvSpPr>
        <xdr:cNvPr id="640" name="テキスト ボックス 639"/>
        <xdr:cNvSpPr txBox="1"/>
      </xdr:nvSpPr>
      <xdr:spPr>
        <a:xfrm>
          <a:off x="12547111" y="134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89517</xdr:rowOff>
    </xdr:from>
    <xdr:to>
      <xdr:col>85</xdr:col>
      <xdr:colOff>127000</xdr:colOff>
      <xdr:row>98</xdr:row>
      <xdr:rowOff>95548</xdr:rowOff>
    </xdr:to>
    <xdr:cxnSp macro="">
      <xdr:nvCxnSpPr>
        <xdr:cNvPr id="667" name="直線コネクタ 666"/>
        <xdr:cNvCxnSpPr/>
      </xdr:nvCxnSpPr>
      <xdr:spPr>
        <a:xfrm flipV="1">
          <a:off x="15481300" y="16891617"/>
          <a:ext cx="8382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89943</xdr:rowOff>
    </xdr:from>
    <xdr:to>
      <xdr:col>81</xdr:col>
      <xdr:colOff>50800</xdr:colOff>
      <xdr:row>98</xdr:row>
      <xdr:rowOff>95548</xdr:rowOff>
    </xdr:to>
    <xdr:cxnSp macro="">
      <xdr:nvCxnSpPr>
        <xdr:cNvPr id="670" name="直線コネクタ 669"/>
        <xdr:cNvCxnSpPr/>
      </xdr:nvCxnSpPr>
      <xdr:spPr>
        <a:xfrm>
          <a:off x="14592300" y="16892043"/>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89943</xdr:rowOff>
    </xdr:from>
    <xdr:to>
      <xdr:col>76</xdr:col>
      <xdr:colOff>114300</xdr:colOff>
      <xdr:row>98</xdr:row>
      <xdr:rowOff>137455</xdr:rowOff>
    </xdr:to>
    <xdr:cxnSp macro="">
      <xdr:nvCxnSpPr>
        <xdr:cNvPr id="673" name="直線コネクタ 672"/>
        <xdr:cNvCxnSpPr/>
      </xdr:nvCxnSpPr>
      <xdr:spPr>
        <a:xfrm flipV="1">
          <a:off x="13703300" y="16892043"/>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137455</xdr:rowOff>
    </xdr:from>
    <xdr:to>
      <xdr:col>71</xdr:col>
      <xdr:colOff>177800</xdr:colOff>
      <xdr:row>98</xdr:row>
      <xdr:rowOff>137666</xdr:rowOff>
    </xdr:to>
    <xdr:cxnSp macro="">
      <xdr:nvCxnSpPr>
        <xdr:cNvPr id="676" name="直線コネクタ 675"/>
        <xdr:cNvCxnSpPr/>
      </xdr:nvCxnSpPr>
      <xdr:spPr>
        <a:xfrm flipV="1">
          <a:off x="12814300" y="16939555"/>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38717</xdr:rowOff>
    </xdr:from>
    <xdr:to>
      <xdr:col>85</xdr:col>
      <xdr:colOff>177800</xdr:colOff>
      <xdr:row>98</xdr:row>
      <xdr:rowOff>140317</xdr:rowOff>
    </xdr:to>
    <xdr:sp macro="" textlink="">
      <xdr:nvSpPr>
        <xdr:cNvPr id="686" name="楕円 685"/>
        <xdr:cNvSpPr/>
      </xdr:nvSpPr>
      <xdr:spPr>
        <a:xfrm>
          <a:off x="16268700" y="168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130584</xdr:rowOff>
    </xdr:from>
    <xdr:ext cx="534377" cy="259045"/>
    <xdr:sp macro="" textlink="">
      <xdr:nvSpPr>
        <xdr:cNvPr id="687" name="積立金該当値テキスト"/>
        <xdr:cNvSpPr txBox="1"/>
      </xdr:nvSpPr>
      <xdr:spPr>
        <a:xfrm>
          <a:off x="16370300" y="167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44748</xdr:rowOff>
    </xdr:from>
    <xdr:to>
      <xdr:col>81</xdr:col>
      <xdr:colOff>101600</xdr:colOff>
      <xdr:row>98</xdr:row>
      <xdr:rowOff>146348</xdr:rowOff>
    </xdr:to>
    <xdr:sp macro="" textlink="">
      <xdr:nvSpPr>
        <xdr:cNvPr id="688" name="楕円 687"/>
        <xdr:cNvSpPr/>
      </xdr:nvSpPr>
      <xdr:spPr>
        <a:xfrm>
          <a:off x="15430500" y="168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137475</xdr:rowOff>
    </xdr:from>
    <xdr:ext cx="469744" cy="259045"/>
    <xdr:sp macro="" textlink="">
      <xdr:nvSpPr>
        <xdr:cNvPr id="689" name="テキスト ボックス 688"/>
        <xdr:cNvSpPr txBox="1"/>
      </xdr:nvSpPr>
      <xdr:spPr>
        <a:xfrm>
          <a:off x="15246428" y="1693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39143</xdr:rowOff>
    </xdr:from>
    <xdr:to>
      <xdr:col>76</xdr:col>
      <xdr:colOff>165100</xdr:colOff>
      <xdr:row>98</xdr:row>
      <xdr:rowOff>140743</xdr:rowOff>
    </xdr:to>
    <xdr:sp macro="" textlink="">
      <xdr:nvSpPr>
        <xdr:cNvPr id="690" name="楕円 689"/>
        <xdr:cNvSpPr/>
      </xdr:nvSpPr>
      <xdr:spPr>
        <a:xfrm>
          <a:off x="14541500" y="168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131870</xdr:rowOff>
    </xdr:from>
    <xdr:ext cx="534377" cy="259045"/>
    <xdr:sp macro="" textlink="">
      <xdr:nvSpPr>
        <xdr:cNvPr id="691" name="テキスト ボックス 690"/>
        <xdr:cNvSpPr txBox="1"/>
      </xdr:nvSpPr>
      <xdr:spPr>
        <a:xfrm>
          <a:off x="14325111" y="169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86655</xdr:rowOff>
    </xdr:from>
    <xdr:to>
      <xdr:col>72</xdr:col>
      <xdr:colOff>38100</xdr:colOff>
      <xdr:row>99</xdr:row>
      <xdr:rowOff>16805</xdr:rowOff>
    </xdr:to>
    <xdr:sp macro="" textlink="">
      <xdr:nvSpPr>
        <xdr:cNvPr id="692" name="楕円 691"/>
        <xdr:cNvSpPr/>
      </xdr:nvSpPr>
      <xdr:spPr>
        <a:xfrm>
          <a:off x="13652500" y="168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7932</xdr:rowOff>
    </xdr:from>
    <xdr:ext cx="378565" cy="259045"/>
    <xdr:sp macro="" textlink="">
      <xdr:nvSpPr>
        <xdr:cNvPr id="693" name="テキスト ボックス 692"/>
        <xdr:cNvSpPr txBox="1"/>
      </xdr:nvSpPr>
      <xdr:spPr>
        <a:xfrm>
          <a:off x="13514017" y="1698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86866</xdr:rowOff>
    </xdr:from>
    <xdr:to>
      <xdr:col>67</xdr:col>
      <xdr:colOff>101600</xdr:colOff>
      <xdr:row>99</xdr:row>
      <xdr:rowOff>17016</xdr:rowOff>
    </xdr:to>
    <xdr:sp macro="" textlink="">
      <xdr:nvSpPr>
        <xdr:cNvPr id="694" name="楕円 693"/>
        <xdr:cNvSpPr/>
      </xdr:nvSpPr>
      <xdr:spPr>
        <a:xfrm>
          <a:off x="12763500" y="168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8143</xdr:rowOff>
    </xdr:from>
    <xdr:ext cx="378565" cy="259045"/>
    <xdr:sp macro="" textlink="">
      <xdr:nvSpPr>
        <xdr:cNvPr id="695" name="テキスト ボックス 694"/>
        <xdr:cNvSpPr txBox="1"/>
      </xdr:nvSpPr>
      <xdr:spPr>
        <a:xfrm>
          <a:off x="12625017" y="1698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33934</xdr:rowOff>
    </xdr:from>
    <xdr:to>
      <xdr:col>102</xdr:col>
      <xdr:colOff>114300</xdr:colOff>
      <xdr:row>39</xdr:row>
      <xdr:rowOff>44450</xdr:rowOff>
    </xdr:to>
    <xdr:cxnSp macro="">
      <xdr:nvCxnSpPr>
        <xdr:cNvPr id="733" name="直線コネクタ 732"/>
        <xdr:cNvCxnSpPr/>
      </xdr:nvCxnSpPr>
      <xdr:spPr>
        <a:xfrm>
          <a:off x="18656300" y="67204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154584</xdr:rowOff>
    </xdr:from>
    <xdr:to>
      <xdr:col>98</xdr:col>
      <xdr:colOff>38100</xdr:colOff>
      <xdr:row>39</xdr:row>
      <xdr:rowOff>84734</xdr:rowOff>
    </xdr:to>
    <xdr:sp macro="" textlink="">
      <xdr:nvSpPr>
        <xdr:cNvPr id="751" name="楕円 750"/>
        <xdr:cNvSpPr/>
      </xdr:nvSpPr>
      <xdr:spPr>
        <a:xfrm>
          <a:off x="18605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75861</xdr:rowOff>
    </xdr:from>
    <xdr:ext cx="378565" cy="259045"/>
    <xdr:sp macro="" textlink="">
      <xdr:nvSpPr>
        <xdr:cNvPr id="752" name="テキスト ボックス 751"/>
        <xdr:cNvSpPr txBox="1"/>
      </xdr:nvSpPr>
      <xdr:spPr>
        <a:xfrm>
          <a:off x="18467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32080</xdr:rowOff>
    </xdr:from>
    <xdr:to>
      <xdr:col>116</xdr:col>
      <xdr:colOff>63500</xdr:colOff>
      <xdr:row>59</xdr:row>
      <xdr:rowOff>32182</xdr:rowOff>
    </xdr:to>
    <xdr:cxnSp macro="">
      <xdr:nvCxnSpPr>
        <xdr:cNvPr id="781" name="直線コネクタ 780"/>
        <xdr:cNvCxnSpPr/>
      </xdr:nvCxnSpPr>
      <xdr:spPr>
        <a:xfrm flipV="1">
          <a:off x="21323300" y="10147630"/>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32182</xdr:rowOff>
    </xdr:from>
    <xdr:to>
      <xdr:col>111</xdr:col>
      <xdr:colOff>177800</xdr:colOff>
      <xdr:row>59</xdr:row>
      <xdr:rowOff>32372</xdr:rowOff>
    </xdr:to>
    <xdr:cxnSp macro="">
      <xdr:nvCxnSpPr>
        <xdr:cNvPr id="784" name="直線コネクタ 783"/>
        <xdr:cNvCxnSpPr/>
      </xdr:nvCxnSpPr>
      <xdr:spPr>
        <a:xfrm flipV="1">
          <a:off x="20434300" y="1014773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32372</xdr:rowOff>
    </xdr:from>
    <xdr:to>
      <xdr:col>107</xdr:col>
      <xdr:colOff>50800</xdr:colOff>
      <xdr:row>59</xdr:row>
      <xdr:rowOff>32588</xdr:rowOff>
    </xdr:to>
    <xdr:cxnSp macro="">
      <xdr:nvCxnSpPr>
        <xdr:cNvPr id="787" name="直線コネクタ 786"/>
        <xdr:cNvCxnSpPr/>
      </xdr:nvCxnSpPr>
      <xdr:spPr>
        <a:xfrm flipV="1">
          <a:off x="19545300" y="10147922"/>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32588</xdr:rowOff>
    </xdr:from>
    <xdr:to>
      <xdr:col>102</xdr:col>
      <xdr:colOff>114300</xdr:colOff>
      <xdr:row>59</xdr:row>
      <xdr:rowOff>32715</xdr:rowOff>
    </xdr:to>
    <xdr:cxnSp macro="">
      <xdr:nvCxnSpPr>
        <xdr:cNvPr id="790" name="直線コネクタ 789"/>
        <xdr:cNvCxnSpPr/>
      </xdr:nvCxnSpPr>
      <xdr:spPr>
        <a:xfrm flipV="1">
          <a:off x="18656300" y="1014813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152730</xdr:rowOff>
    </xdr:from>
    <xdr:to>
      <xdr:col>116</xdr:col>
      <xdr:colOff>114300</xdr:colOff>
      <xdr:row>59</xdr:row>
      <xdr:rowOff>82880</xdr:rowOff>
    </xdr:to>
    <xdr:sp macro="" textlink="">
      <xdr:nvSpPr>
        <xdr:cNvPr id="800" name="楕円 799"/>
        <xdr:cNvSpPr/>
      </xdr:nvSpPr>
      <xdr:spPr>
        <a:xfrm>
          <a:off x="22110700" y="100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78565" cy="259045"/>
    <xdr:sp macro="" textlink="">
      <xdr:nvSpPr>
        <xdr:cNvPr id="801" name="貸付金該当値テキスト"/>
        <xdr:cNvSpPr txBox="1"/>
      </xdr:nvSpPr>
      <xdr:spPr>
        <a:xfrm>
          <a:off x="22212300" y="1006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152832</xdr:rowOff>
    </xdr:from>
    <xdr:to>
      <xdr:col>112</xdr:col>
      <xdr:colOff>38100</xdr:colOff>
      <xdr:row>59</xdr:row>
      <xdr:rowOff>82982</xdr:rowOff>
    </xdr:to>
    <xdr:sp macro="" textlink="">
      <xdr:nvSpPr>
        <xdr:cNvPr id="802" name="楕円 801"/>
        <xdr:cNvSpPr/>
      </xdr:nvSpPr>
      <xdr:spPr>
        <a:xfrm>
          <a:off x="21272500" y="100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74109</xdr:rowOff>
    </xdr:from>
    <xdr:ext cx="378565" cy="259045"/>
    <xdr:sp macro="" textlink="">
      <xdr:nvSpPr>
        <xdr:cNvPr id="803" name="テキスト ボックス 802"/>
        <xdr:cNvSpPr txBox="1"/>
      </xdr:nvSpPr>
      <xdr:spPr>
        <a:xfrm>
          <a:off x="21134017" y="10189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153022</xdr:rowOff>
    </xdr:from>
    <xdr:to>
      <xdr:col>107</xdr:col>
      <xdr:colOff>101600</xdr:colOff>
      <xdr:row>59</xdr:row>
      <xdr:rowOff>83172</xdr:rowOff>
    </xdr:to>
    <xdr:sp macro="" textlink="">
      <xdr:nvSpPr>
        <xdr:cNvPr id="804" name="楕円 803"/>
        <xdr:cNvSpPr/>
      </xdr:nvSpPr>
      <xdr:spPr>
        <a:xfrm>
          <a:off x="20383500" y="100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74299</xdr:rowOff>
    </xdr:from>
    <xdr:ext cx="378565" cy="259045"/>
    <xdr:sp macro="" textlink="">
      <xdr:nvSpPr>
        <xdr:cNvPr id="805" name="テキスト ボックス 804"/>
        <xdr:cNvSpPr txBox="1"/>
      </xdr:nvSpPr>
      <xdr:spPr>
        <a:xfrm>
          <a:off x="20245017" y="1018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153238</xdr:rowOff>
    </xdr:from>
    <xdr:to>
      <xdr:col>102</xdr:col>
      <xdr:colOff>165100</xdr:colOff>
      <xdr:row>59</xdr:row>
      <xdr:rowOff>83388</xdr:rowOff>
    </xdr:to>
    <xdr:sp macro="" textlink="">
      <xdr:nvSpPr>
        <xdr:cNvPr id="806" name="楕円 805"/>
        <xdr:cNvSpPr/>
      </xdr:nvSpPr>
      <xdr:spPr>
        <a:xfrm>
          <a:off x="19494500" y="100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74515</xdr:rowOff>
    </xdr:from>
    <xdr:ext cx="378565" cy="259045"/>
    <xdr:sp macro="" textlink="">
      <xdr:nvSpPr>
        <xdr:cNvPr id="807" name="テキスト ボックス 806"/>
        <xdr:cNvSpPr txBox="1"/>
      </xdr:nvSpPr>
      <xdr:spPr>
        <a:xfrm>
          <a:off x="19356017" y="1019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153365</xdr:rowOff>
    </xdr:from>
    <xdr:to>
      <xdr:col>98</xdr:col>
      <xdr:colOff>38100</xdr:colOff>
      <xdr:row>59</xdr:row>
      <xdr:rowOff>83515</xdr:rowOff>
    </xdr:to>
    <xdr:sp macro="" textlink="">
      <xdr:nvSpPr>
        <xdr:cNvPr id="808" name="楕円 807"/>
        <xdr:cNvSpPr/>
      </xdr:nvSpPr>
      <xdr:spPr>
        <a:xfrm>
          <a:off x="18605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74642</xdr:rowOff>
    </xdr:from>
    <xdr:ext cx="378565" cy="259045"/>
    <xdr:sp macro="" textlink="">
      <xdr:nvSpPr>
        <xdr:cNvPr id="809" name="テキスト ボックス 808"/>
        <xdr:cNvSpPr txBox="1"/>
      </xdr:nvSpPr>
      <xdr:spPr>
        <a:xfrm>
          <a:off x="18467017" y="1019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75713</xdr:rowOff>
    </xdr:from>
    <xdr:to>
      <xdr:col>116</xdr:col>
      <xdr:colOff>63500</xdr:colOff>
      <xdr:row>76</xdr:row>
      <xdr:rowOff>84956</xdr:rowOff>
    </xdr:to>
    <xdr:cxnSp macro="">
      <xdr:nvCxnSpPr>
        <xdr:cNvPr id="840" name="直線コネクタ 839"/>
        <xdr:cNvCxnSpPr/>
      </xdr:nvCxnSpPr>
      <xdr:spPr>
        <a:xfrm>
          <a:off x="21323300" y="13105913"/>
          <a:ext cx="8382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75713</xdr:rowOff>
    </xdr:from>
    <xdr:to>
      <xdr:col>111</xdr:col>
      <xdr:colOff>177800</xdr:colOff>
      <xdr:row>76</xdr:row>
      <xdr:rowOff>91836</xdr:rowOff>
    </xdr:to>
    <xdr:cxnSp macro="">
      <xdr:nvCxnSpPr>
        <xdr:cNvPr id="843" name="直線コネクタ 842"/>
        <xdr:cNvCxnSpPr/>
      </xdr:nvCxnSpPr>
      <xdr:spPr>
        <a:xfrm flipV="1">
          <a:off x="20434300" y="13105913"/>
          <a:ext cx="889000" cy="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91836</xdr:rowOff>
    </xdr:from>
    <xdr:to>
      <xdr:col>107</xdr:col>
      <xdr:colOff>50800</xdr:colOff>
      <xdr:row>76</xdr:row>
      <xdr:rowOff>93556</xdr:rowOff>
    </xdr:to>
    <xdr:cxnSp macro="">
      <xdr:nvCxnSpPr>
        <xdr:cNvPr id="846" name="直線コネクタ 845"/>
        <xdr:cNvCxnSpPr/>
      </xdr:nvCxnSpPr>
      <xdr:spPr>
        <a:xfrm flipV="1">
          <a:off x="19545300" y="13122036"/>
          <a:ext cx="8890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93556</xdr:rowOff>
    </xdr:from>
    <xdr:to>
      <xdr:col>102</xdr:col>
      <xdr:colOff>114300</xdr:colOff>
      <xdr:row>76</xdr:row>
      <xdr:rowOff>124918</xdr:rowOff>
    </xdr:to>
    <xdr:cxnSp macro="">
      <xdr:nvCxnSpPr>
        <xdr:cNvPr id="849" name="直線コネクタ 848"/>
        <xdr:cNvCxnSpPr/>
      </xdr:nvCxnSpPr>
      <xdr:spPr>
        <a:xfrm flipV="1">
          <a:off x="18656300" y="13123756"/>
          <a:ext cx="8890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34156</xdr:rowOff>
    </xdr:from>
    <xdr:to>
      <xdr:col>116</xdr:col>
      <xdr:colOff>114300</xdr:colOff>
      <xdr:row>76</xdr:row>
      <xdr:rowOff>135756</xdr:rowOff>
    </xdr:to>
    <xdr:sp macro="" textlink="">
      <xdr:nvSpPr>
        <xdr:cNvPr id="859" name="楕円 858"/>
        <xdr:cNvSpPr/>
      </xdr:nvSpPr>
      <xdr:spPr>
        <a:xfrm>
          <a:off x="22110700" y="130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12583</xdr:rowOff>
    </xdr:from>
    <xdr:ext cx="534377" cy="259045"/>
    <xdr:sp macro="" textlink="">
      <xdr:nvSpPr>
        <xdr:cNvPr id="860" name="繰出金該当値テキスト"/>
        <xdr:cNvSpPr txBox="1"/>
      </xdr:nvSpPr>
      <xdr:spPr>
        <a:xfrm>
          <a:off x="22212300" y="130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24913</xdr:rowOff>
    </xdr:from>
    <xdr:to>
      <xdr:col>112</xdr:col>
      <xdr:colOff>38100</xdr:colOff>
      <xdr:row>76</xdr:row>
      <xdr:rowOff>126513</xdr:rowOff>
    </xdr:to>
    <xdr:sp macro="" textlink="">
      <xdr:nvSpPr>
        <xdr:cNvPr id="861" name="楕円 860"/>
        <xdr:cNvSpPr/>
      </xdr:nvSpPr>
      <xdr:spPr>
        <a:xfrm>
          <a:off x="21272500" y="130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117640</xdr:rowOff>
    </xdr:from>
    <xdr:ext cx="534377" cy="259045"/>
    <xdr:sp macro="" textlink="">
      <xdr:nvSpPr>
        <xdr:cNvPr id="862" name="テキスト ボックス 861"/>
        <xdr:cNvSpPr txBox="1"/>
      </xdr:nvSpPr>
      <xdr:spPr>
        <a:xfrm>
          <a:off x="21056111" y="131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41036</xdr:rowOff>
    </xdr:from>
    <xdr:to>
      <xdr:col>107</xdr:col>
      <xdr:colOff>101600</xdr:colOff>
      <xdr:row>76</xdr:row>
      <xdr:rowOff>142636</xdr:rowOff>
    </xdr:to>
    <xdr:sp macro="" textlink="">
      <xdr:nvSpPr>
        <xdr:cNvPr id="863" name="楕円 862"/>
        <xdr:cNvSpPr/>
      </xdr:nvSpPr>
      <xdr:spPr>
        <a:xfrm>
          <a:off x="20383500" y="130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133763</xdr:rowOff>
    </xdr:from>
    <xdr:ext cx="534377" cy="259045"/>
    <xdr:sp macro="" textlink="">
      <xdr:nvSpPr>
        <xdr:cNvPr id="864" name="テキスト ボックス 863"/>
        <xdr:cNvSpPr txBox="1"/>
      </xdr:nvSpPr>
      <xdr:spPr>
        <a:xfrm>
          <a:off x="20167111" y="131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42756</xdr:rowOff>
    </xdr:from>
    <xdr:to>
      <xdr:col>102</xdr:col>
      <xdr:colOff>165100</xdr:colOff>
      <xdr:row>76</xdr:row>
      <xdr:rowOff>144356</xdr:rowOff>
    </xdr:to>
    <xdr:sp macro="" textlink="">
      <xdr:nvSpPr>
        <xdr:cNvPr id="865" name="楕円 864"/>
        <xdr:cNvSpPr/>
      </xdr:nvSpPr>
      <xdr:spPr>
        <a:xfrm>
          <a:off x="19494500" y="130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135483</xdr:rowOff>
    </xdr:from>
    <xdr:ext cx="534377" cy="259045"/>
    <xdr:sp macro="" textlink="">
      <xdr:nvSpPr>
        <xdr:cNvPr id="866" name="テキスト ボックス 865"/>
        <xdr:cNvSpPr txBox="1"/>
      </xdr:nvSpPr>
      <xdr:spPr>
        <a:xfrm>
          <a:off x="19278111" y="1316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74118</xdr:rowOff>
    </xdr:from>
    <xdr:to>
      <xdr:col>98</xdr:col>
      <xdr:colOff>38100</xdr:colOff>
      <xdr:row>77</xdr:row>
      <xdr:rowOff>4268</xdr:rowOff>
    </xdr:to>
    <xdr:sp macro="" textlink="">
      <xdr:nvSpPr>
        <xdr:cNvPr id="867" name="楕円 866"/>
        <xdr:cNvSpPr/>
      </xdr:nvSpPr>
      <xdr:spPr>
        <a:xfrm>
          <a:off x="18605500" y="131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166845</xdr:rowOff>
    </xdr:from>
    <xdr:ext cx="534377" cy="259045"/>
    <xdr:sp macro="" textlink="">
      <xdr:nvSpPr>
        <xdr:cNvPr id="868" name="テキスト ボックス 867"/>
        <xdr:cNvSpPr txBox="1"/>
      </xdr:nvSpPr>
      <xdr:spPr>
        <a:xfrm>
          <a:off x="18389111" y="131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itchFamily="50" charset="-128"/>
              <a:ea typeface="ＭＳ Ｐゴシック" pitchFamily="50" charset="-128"/>
              <a:cs typeface="+mn-cs"/>
            </a:rPr>
            <a:t>人件費</a:t>
          </a:r>
          <a:r>
            <a:rPr kumimoji="1" lang="ja-JP" altLang="en-US" sz="1200">
              <a:solidFill>
                <a:schemeClr val="dk1"/>
              </a:solidFill>
              <a:effectLst/>
              <a:latin typeface="ＭＳ Ｐゴシック" pitchFamily="50" charset="-128"/>
              <a:ea typeface="ＭＳ Ｐゴシック" pitchFamily="50" charset="-128"/>
              <a:cs typeface="+mn-cs"/>
            </a:rPr>
            <a:t>において</a:t>
          </a:r>
          <a:r>
            <a:rPr kumimoji="1" lang="ja-JP" altLang="ja-JP" sz="1200">
              <a:solidFill>
                <a:schemeClr val="dk1"/>
              </a:solidFill>
              <a:effectLst/>
              <a:latin typeface="ＭＳ Ｐゴシック" pitchFamily="50" charset="-128"/>
              <a:ea typeface="ＭＳ Ｐゴシック" pitchFamily="50" charset="-128"/>
              <a:cs typeface="+mn-cs"/>
            </a:rPr>
            <a:t>、</a:t>
          </a:r>
          <a:r>
            <a:rPr kumimoji="1" lang="ja-JP" altLang="en-US" sz="1200">
              <a:solidFill>
                <a:schemeClr val="dk1"/>
              </a:solidFill>
              <a:effectLst/>
              <a:latin typeface="ＭＳ Ｐゴシック" pitchFamily="50" charset="-128"/>
              <a:ea typeface="ＭＳ Ｐゴシック" pitchFamily="50" charset="-128"/>
              <a:cs typeface="+mn-cs"/>
            </a:rPr>
            <a:t>職員給は減少しているが</a:t>
          </a:r>
          <a:r>
            <a:rPr kumimoji="1" lang="ja-JP" altLang="ja-JP" sz="1200">
              <a:solidFill>
                <a:schemeClr val="dk1"/>
              </a:solidFill>
              <a:effectLst/>
              <a:latin typeface="ＭＳ Ｐゴシック" pitchFamily="50" charset="-128"/>
              <a:ea typeface="ＭＳ Ｐゴシック" pitchFamily="50" charset="-128"/>
              <a:cs typeface="+mn-cs"/>
            </a:rPr>
            <a:t>退職手当負担金</a:t>
          </a:r>
          <a:r>
            <a:rPr kumimoji="1" lang="ja-JP" altLang="en-US" sz="1200">
              <a:solidFill>
                <a:schemeClr val="dk1"/>
              </a:solidFill>
              <a:effectLst/>
              <a:latin typeface="ＭＳ Ｐゴシック" pitchFamily="50" charset="-128"/>
              <a:ea typeface="ＭＳ Ｐゴシック" pitchFamily="50" charset="-128"/>
              <a:cs typeface="+mn-cs"/>
            </a:rPr>
            <a:t>は増加</a:t>
          </a:r>
          <a:r>
            <a:rPr kumimoji="1" lang="ja-JP" altLang="ja-JP" sz="1200">
              <a:solidFill>
                <a:schemeClr val="dk1"/>
              </a:solidFill>
              <a:effectLst/>
              <a:latin typeface="ＭＳ Ｐゴシック" pitchFamily="50" charset="-128"/>
              <a:ea typeface="ＭＳ Ｐゴシック" pitchFamily="50" charset="-128"/>
              <a:cs typeface="+mn-cs"/>
            </a:rPr>
            <a:t>したことにより、</a:t>
          </a:r>
          <a:r>
            <a:rPr kumimoji="1" lang="ja-JP" altLang="en-US" sz="1200">
              <a:solidFill>
                <a:schemeClr val="dk1"/>
              </a:solidFill>
              <a:effectLst/>
              <a:latin typeface="ＭＳ Ｐゴシック" pitchFamily="50" charset="-128"/>
              <a:ea typeface="ＭＳ Ｐゴシック" pitchFamily="50" charset="-128"/>
              <a:cs typeface="+mn-cs"/>
            </a:rPr>
            <a:t>５８６</a:t>
          </a:r>
          <a:r>
            <a:rPr kumimoji="1" lang="ja-JP" altLang="ja-JP" sz="1200">
              <a:solidFill>
                <a:schemeClr val="dk1"/>
              </a:solidFill>
              <a:effectLst/>
              <a:latin typeface="ＭＳ Ｐゴシック" pitchFamily="50" charset="-128"/>
              <a:ea typeface="ＭＳ Ｐゴシック" pitchFamily="50" charset="-128"/>
              <a:cs typeface="+mn-cs"/>
            </a:rPr>
            <a:t>円の</a:t>
          </a:r>
          <a:r>
            <a:rPr kumimoji="1" lang="ja-JP" altLang="en-US" sz="1200">
              <a:solidFill>
                <a:schemeClr val="dk1"/>
              </a:solidFill>
              <a:effectLst/>
              <a:latin typeface="ＭＳ Ｐゴシック" pitchFamily="50" charset="-128"/>
              <a:ea typeface="ＭＳ Ｐゴシック" pitchFamily="50" charset="-128"/>
              <a:cs typeface="+mn-cs"/>
            </a:rPr>
            <a:t>増</a:t>
          </a:r>
          <a:r>
            <a:rPr kumimoji="1" lang="ja-JP" altLang="ja-JP" sz="1200">
              <a:solidFill>
                <a:schemeClr val="dk1"/>
              </a:solidFill>
              <a:effectLst/>
              <a:latin typeface="ＭＳ Ｐゴシック" pitchFamily="50" charset="-128"/>
              <a:ea typeface="ＭＳ Ｐゴシック" pitchFamily="50" charset="-128"/>
              <a:cs typeface="+mn-cs"/>
            </a:rPr>
            <a:t>となった。扶助費は、臨時福祉給付金給付事業などの</a:t>
          </a:r>
          <a:r>
            <a:rPr kumimoji="1" lang="ja-JP" altLang="en-US" sz="1200">
              <a:solidFill>
                <a:schemeClr val="dk1"/>
              </a:solidFill>
              <a:effectLst/>
              <a:latin typeface="ＭＳ Ｐゴシック" pitchFamily="50" charset="-128"/>
              <a:ea typeface="ＭＳ Ｐゴシック" pitchFamily="50" charset="-128"/>
              <a:cs typeface="+mn-cs"/>
            </a:rPr>
            <a:t>減少</a:t>
          </a:r>
          <a:r>
            <a:rPr kumimoji="1" lang="ja-JP" altLang="ja-JP" sz="1200">
              <a:solidFill>
                <a:schemeClr val="dk1"/>
              </a:solidFill>
              <a:effectLst/>
              <a:latin typeface="ＭＳ Ｐゴシック" pitchFamily="50" charset="-128"/>
              <a:ea typeface="ＭＳ Ｐゴシック" pitchFamily="50" charset="-128"/>
              <a:cs typeface="+mn-cs"/>
            </a:rPr>
            <a:t>により、</a:t>
          </a:r>
          <a:r>
            <a:rPr kumimoji="1" lang="ja-JP" altLang="en-US" sz="1200">
              <a:solidFill>
                <a:schemeClr val="dk1"/>
              </a:solidFill>
              <a:effectLst/>
              <a:latin typeface="ＭＳ Ｐゴシック" pitchFamily="50" charset="-128"/>
              <a:ea typeface="ＭＳ Ｐゴシック" pitchFamily="50" charset="-128"/>
              <a:cs typeface="+mn-cs"/>
            </a:rPr>
            <a:t>１，２２４</a:t>
          </a:r>
          <a:r>
            <a:rPr kumimoji="1" lang="ja-JP" altLang="ja-JP" sz="1200">
              <a:solidFill>
                <a:schemeClr val="dk1"/>
              </a:solidFill>
              <a:effectLst/>
              <a:latin typeface="ＭＳ Ｐゴシック" pitchFamily="50" charset="-128"/>
              <a:ea typeface="ＭＳ Ｐゴシック" pitchFamily="50" charset="-128"/>
              <a:cs typeface="+mn-cs"/>
            </a:rPr>
            <a:t>円の</a:t>
          </a:r>
          <a:r>
            <a:rPr kumimoji="1" lang="ja-JP" altLang="en-US" sz="1200">
              <a:solidFill>
                <a:schemeClr val="dk1"/>
              </a:solidFill>
              <a:effectLst/>
              <a:latin typeface="ＭＳ Ｐゴシック" pitchFamily="50" charset="-128"/>
              <a:ea typeface="ＭＳ Ｐゴシック" pitchFamily="50" charset="-128"/>
              <a:cs typeface="+mn-cs"/>
            </a:rPr>
            <a:t>減</a:t>
          </a:r>
          <a:r>
            <a:rPr kumimoji="1" lang="ja-JP" altLang="ja-JP" sz="1200">
              <a:solidFill>
                <a:schemeClr val="dk1"/>
              </a:solidFill>
              <a:effectLst/>
              <a:latin typeface="ＭＳ Ｐゴシック" pitchFamily="50" charset="-128"/>
              <a:ea typeface="ＭＳ Ｐゴシック" pitchFamily="50" charset="-128"/>
              <a:cs typeface="+mn-cs"/>
            </a:rPr>
            <a:t>となった。公債費は元金償還金の増により、</a:t>
          </a:r>
          <a:r>
            <a:rPr kumimoji="1" lang="ja-JP" altLang="en-US" sz="1200">
              <a:solidFill>
                <a:schemeClr val="dk1"/>
              </a:solidFill>
              <a:effectLst/>
              <a:latin typeface="ＭＳ Ｐゴシック" pitchFamily="50" charset="-128"/>
              <a:ea typeface="ＭＳ Ｐゴシック" pitchFamily="50" charset="-128"/>
              <a:cs typeface="+mn-cs"/>
            </a:rPr>
            <a:t>１，２２５</a:t>
          </a:r>
          <a:r>
            <a:rPr kumimoji="1" lang="ja-JP" altLang="ja-JP" sz="1200">
              <a:solidFill>
                <a:schemeClr val="dk1"/>
              </a:solidFill>
              <a:effectLst/>
              <a:latin typeface="ＭＳ Ｐゴシック" pitchFamily="50" charset="-128"/>
              <a:ea typeface="ＭＳ Ｐゴシック" pitchFamily="50" charset="-128"/>
              <a:cs typeface="+mn-cs"/>
            </a:rPr>
            <a:t>円増加した。普通建設事業費では、中学校施設整備事業や広域静苑組合関連事業の完了などにより、前年度と比較し</a:t>
          </a:r>
          <a:r>
            <a:rPr kumimoji="1" lang="ja-JP" altLang="en-US" sz="1200">
              <a:solidFill>
                <a:schemeClr val="dk1"/>
              </a:solidFill>
              <a:effectLst/>
              <a:latin typeface="ＭＳ Ｐゴシック" pitchFamily="50" charset="-128"/>
              <a:ea typeface="ＭＳ Ｐゴシック" pitchFamily="50" charset="-128"/>
              <a:cs typeface="+mn-cs"/>
            </a:rPr>
            <a:t>１０，１９１</a:t>
          </a:r>
          <a:r>
            <a:rPr kumimoji="1" lang="ja-JP" altLang="ja-JP" sz="1200">
              <a:solidFill>
                <a:schemeClr val="dk1"/>
              </a:solidFill>
              <a:effectLst/>
              <a:latin typeface="ＭＳ Ｐゴシック" pitchFamily="50" charset="-128"/>
              <a:ea typeface="ＭＳ Ｐゴシック" pitchFamily="50" charset="-128"/>
              <a:cs typeface="+mn-cs"/>
            </a:rPr>
            <a:t>円の減少となった。積立金は、</a:t>
          </a:r>
          <a:r>
            <a:rPr kumimoji="1" lang="ja-JP" altLang="en-US" sz="1200">
              <a:solidFill>
                <a:schemeClr val="dk1"/>
              </a:solidFill>
              <a:effectLst/>
              <a:latin typeface="ＭＳ Ｐゴシック" pitchFamily="50" charset="-128"/>
              <a:ea typeface="ＭＳ Ｐゴシック" pitchFamily="50" charset="-128"/>
              <a:cs typeface="+mn-cs"/>
            </a:rPr>
            <a:t>財政調整基金及び公共施設整備基金の積立が増加</a:t>
          </a:r>
          <a:r>
            <a:rPr kumimoji="1" lang="ja-JP" altLang="ja-JP" sz="1200">
              <a:solidFill>
                <a:schemeClr val="dk1"/>
              </a:solidFill>
              <a:effectLst/>
              <a:latin typeface="ＭＳ Ｐゴシック" pitchFamily="50" charset="-128"/>
              <a:ea typeface="ＭＳ Ｐゴシック" pitchFamily="50" charset="-128"/>
              <a:cs typeface="+mn-cs"/>
            </a:rPr>
            <a:t>したことにより、</a:t>
          </a:r>
          <a:r>
            <a:rPr kumimoji="1" lang="ja-JP" altLang="en-US" sz="1200">
              <a:solidFill>
                <a:schemeClr val="dk1"/>
              </a:solidFill>
              <a:effectLst/>
              <a:latin typeface="ＭＳ Ｐゴシック" pitchFamily="50" charset="-128"/>
              <a:ea typeface="ＭＳ Ｐゴシック" pitchFamily="50" charset="-128"/>
              <a:cs typeface="+mn-cs"/>
            </a:rPr>
            <a:t>１，３１９</a:t>
          </a:r>
          <a:r>
            <a:rPr kumimoji="1" lang="ja-JP" altLang="ja-JP" sz="1200">
              <a:solidFill>
                <a:schemeClr val="dk1"/>
              </a:solidFill>
              <a:effectLst/>
              <a:latin typeface="ＭＳ Ｐゴシック" pitchFamily="50" charset="-128"/>
              <a:ea typeface="ＭＳ Ｐゴシック" pitchFamily="50" charset="-128"/>
              <a:cs typeface="+mn-cs"/>
            </a:rPr>
            <a:t>円の</a:t>
          </a:r>
          <a:r>
            <a:rPr kumimoji="1" lang="ja-JP" altLang="en-US" sz="1200">
              <a:solidFill>
                <a:schemeClr val="dk1"/>
              </a:solidFill>
              <a:effectLst/>
              <a:latin typeface="ＭＳ Ｐゴシック" pitchFamily="50" charset="-128"/>
              <a:ea typeface="ＭＳ Ｐゴシック" pitchFamily="50" charset="-128"/>
              <a:cs typeface="+mn-cs"/>
            </a:rPr>
            <a:t>増と</a:t>
          </a:r>
          <a:r>
            <a:rPr kumimoji="1" lang="ja-JP" altLang="ja-JP" sz="1200">
              <a:solidFill>
                <a:schemeClr val="dk1"/>
              </a:solidFill>
              <a:effectLst/>
              <a:latin typeface="ＭＳ Ｐゴシック" pitchFamily="50" charset="-128"/>
              <a:ea typeface="ＭＳ Ｐゴシック" pitchFamily="50" charset="-128"/>
              <a:cs typeface="+mn-cs"/>
            </a:rPr>
            <a:t>なった。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人件費や扶助費などで当町の住民一人当たりのコストは類似団体のコストよりも下回っている。これは、当町の歳出総額が類似団体よりも少ないためである。歳入の確保を行うとともに、限られた予算のなかで住民福祉</a:t>
          </a:r>
          <a:r>
            <a:rPr kumimoji="1" lang="ja-JP" altLang="en-US" sz="1200">
              <a:solidFill>
                <a:schemeClr val="dk1"/>
              </a:solidFill>
              <a:effectLst/>
              <a:latin typeface="ＭＳ Ｐゴシック" pitchFamily="50" charset="-128"/>
              <a:ea typeface="ＭＳ Ｐゴシック" pitchFamily="50" charset="-128"/>
              <a:cs typeface="+mn-cs"/>
            </a:rPr>
            <a:t>サービス</a:t>
          </a:r>
          <a:r>
            <a:rPr kumimoji="1" lang="ja-JP" altLang="ja-JP" sz="1200">
              <a:solidFill>
                <a:schemeClr val="dk1"/>
              </a:solidFill>
              <a:effectLst/>
              <a:latin typeface="ＭＳ Ｐゴシック" pitchFamily="50" charset="-128"/>
              <a:ea typeface="ＭＳ Ｐゴシック" pitchFamily="50" charset="-128"/>
              <a:cs typeface="+mn-cs"/>
            </a:rPr>
            <a:t>の向上に努めてい</a:t>
          </a:r>
          <a:r>
            <a:rPr kumimoji="1" lang="ja-JP" altLang="en-US" sz="1200">
              <a:solidFill>
                <a:schemeClr val="dk1"/>
              </a:solidFill>
              <a:effectLst/>
              <a:latin typeface="ＭＳ Ｐゴシック" pitchFamily="50" charset="-128"/>
              <a:ea typeface="ＭＳ Ｐゴシック" pitchFamily="50" charset="-128"/>
              <a:cs typeface="+mn-cs"/>
            </a:rPr>
            <a:t>く</a:t>
          </a:r>
          <a:r>
            <a:rPr kumimoji="1" lang="ja-JP" altLang="ja-JP" sz="120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11,813
11,647
40.39
4,198,377
3,869,134
286,115
2,913,547
3,132,992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136461</xdr:rowOff>
    </xdr:from>
    <xdr:to>
      <xdr:col>24</xdr:col>
      <xdr:colOff>63500</xdr:colOff>
      <xdr:row>36</xdr:row>
      <xdr:rowOff>159512</xdr:rowOff>
    </xdr:to>
    <xdr:cxnSp macro="">
      <xdr:nvCxnSpPr>
        <xdr:cNvPr id="61" name="直線コネクタ 60"/>
        <xdr:cNvCxnSpPr/>
      </xdr:nvCxnSpPr>
      <xdr:spPr>
        <a:xfrm>
          <a:off x="3797300" y="6308661"/>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36259</xdr:rowOff>
    </xdr:from>
    <xdr:to>
      <xdr:col>19</xdr:col>
      <xdr:colOff>177800</xdr:colOff>
      <xdr:row>36</xdr:row>
      <xdr:rowOff>136461</xdr:rowOff>
    </xdr:to>
    <xdr:cxnSp macro="">
      <xdr:nvCxnSpPr>
        <xdr:cNvPr id="64" name="直線コネクタ 63"/>
        <xdr:cNvCxnSpPr/>
      </xdr:nvCxnSpPr>
      <xdr:spPr>
        <a:xfrm>
          <a:off x="2908300" y="6208459"/>
          <a:ext cx="8890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36259</xdr:rowOff>
    </xdr:from>
    <xdr:to>
      <xdr:col>15</xdr:col>
      <xdr:colOff>50800</xdr:colOff>
      <xdr:row>36</xdr:row>
      <xdr:rowOff>98742</xdr:rowOff>
    </xdr:to>
    <xdr:cxnSp macro="">
      <xdr:nvCxnSpPr>
        <xdr:cNvPr id="67" name="直線コネクタ 66"/>
        <xdr:cNvCxnSpPr/>
      </xdr:nvCxnSpPr>
      <xdr:spPr>
        <a:xfrm flipV="1">
          <a:off x="2019300" y="6208459"/>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98742</xdr:rowOff>
    </xdr:from>
    <xdr:to>
      <xdr:col>10</xdr:col>
      <xdr:colOff>114300</xdr:colOff>
      <xdr:row>36</xdr:row>
      <xdr:rowOff>121603</xdr:rowOff>
    </xdr:to>
    <xdr:cxnSp macro="">
      <xdr:nvCxnSpPr>
        <xdr:cNvPr id="70" name="直線コネクタ 69"/>
        <xdr:cNvCxnSpPr/>
      </xdr:nvCxnSpPr>
      <xdr:spPr>
        <a:xfrm flipV="1">
          <a:off x="1130300" y="627094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108712</xdr:rowOff>
    </xdr:from>
    <xdr:to>
      <xdr:col>24</xdr:col>
      <xdr:colOff>114300</xdr:colOff>
      <xdr:row>37</xdr:row>
      <xdr:rowOff>38862</xdr:rowOff>
    </xdr:to>
    <xdr:sp macro="" textlink="">
      <xdr:nvSpPr>
        <xdr:cNvPr id="80" name="楕円 79"/>
        <xdr:cNvSpPr/>
      </xdr:nvSpPr>
      <xdr:spPr>
        <a:xfrm>
          <a:off x="45847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87139</xdr:rowOff>
    </xdr:from>
    <xdr:ext cx="469744" cy="259045"/>
    <xdr:sp macro="" textlink="">
      <xdr:nvSpPr>
        <xdr:cNvPr id="81" name="議会費該当値テキスト"/>
        <xdr:cNvSpPr txBox="1"/>
      </xdr:nvSpPr>
      <xdr:spPr>
        <a:xfrm>
          <a:off x="4686300"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85661</xdr:rowOff>
    </xdr:from>
    <xdr:to>
      <xdr:col>20</xdr:col>
      <xdr:colOff>38100</xdr:colOff>
      <xdr:row>37</xdr:row>
      <xdr:rowOff>15811</xdr:rowOff>
    </xdr:to>
    <xdr:sp macro="" textlink="">
      <xdr:nvSpPr>
        <xdr:cNvPr id="82" name="楕円 81"/>
        <xdr:cNvSpPr/>
      </xdr:nvSpPr>
      <xdr:spPr>
        <a:xfrm>
          <a:off x="3746500" y="6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6938</xdr:rowOff>
    </xdr:from>
    <xdr:ext cx="469744" cy="259045"/>
    <xdr:sp macro="" textlink="">
      <xdr:nvSpPr>
        <xdr:cNvPr id="83" name="テキスト ボックス 82"/>
        <xdr:cNvSpPr txBox="1"/>
      </xdr:nvSpPr>
      <xdr:spPr>
        <a:xfrm>
          <a:off x="3562428" y="6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156909</xdr:rowOff>
    </xdr:from>
    <xdr:to>
      <xdr:col>15</xdr:col>
      <xdr:colOff>101600</xdr:colOff>
      <xdr:row>36</xdr:row>
      <xdr:rowOff>87059</xdr:rowOff>
    </xdr:to>
    <xdr:sp macro="" textlink="">
      <xdr:nvSpPr>
        <xdr:cNvPr id="84" name="楕円 83"/>
        <xdr:cNvSpPr/>
      </xdr:nvSpPr>
      <xdr:spPr>
        <a:xfrm>
          <a:off x="2857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78186</xdr:rowOff>
    </xdr:from>
    <xdr:ext cx="469744" cy="259045"/>
    <xdr:sp macro="" textlink="">
      <xdr:nvSpPr>
        <xdr:cNvPr id="85" name="テキスト ボックス 84"/>
        <xdr:cNvSpPr txBox="1"/>
      </xdr:nvSpPr>
      <xdr:spPr>
        <a:xfrm>
          <a:off x="2673428" y="62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47942</xdr:rowOff>
    </xdr:from>
    <xdr:to>
      <xdr:col>10</xdr:col>
      <xdr:colOff>165100</xdr:colOff>
      <xdr:row>36</xdr:row>
      <xdr:rowOff>149542</xdr:rowOff>
    </xdr:to>
    <xdr:sp macro="" textlink="">
      <xdr:nvSpPr>
        <xdr:cNvPr id="86" name="楕円 85"/>
        <xdr:cNvSpPr/>
      </xdr:nvSpPr>
      <xdr:spPr>
        <a:xfrm>
          <a:off x="1968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140669</xdr:rowOff>
    </xdr:from>
    <xdr:ext cx="469744" cy="259045"/>
    <xdr:sp macro="" textlink="">
      <xdr:nvSpPr>
        <xdr:cNvPr id="87" name="テキスト ボックス 86"/>
        <xdr:cNvSpPr txBox="1"/>
      </xdr:nvSpPr>
      <xdr:spPr>
        <a:xfrm>
          <a:off x="1784428" y="6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70803</xdr:rowOff>
    </xdr:from>
    <xdr:to>
      <xdr:col>6</xdr:col>
      <xdr:colOff>38100</xdr:colOff>
      <xdr:row>37</xdr:row>
      <xdr:rowOff>953</xdr:rowOff>
    </xdr:to>
    <xdr:sp macro="" textlink="">
      <xdr:nvSpPr>
        <xdr:cNvPr id="88" name="楕円 87"/>
        <xdr:cNvSpPr/>
      </xdr:nvSpPr>
      <xdr:spPr>
        <a:xfrm>
          <a:off x="10795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163530</xdr:rowOff>
    </xdr:from>
    <xdr:ext cx="469744" cy="259045"/>
    <xdr:sp macro="" textlink="">
      <xdr:nvSpPr>
        <xdr:cNvPr id="89" name="テキスト ボックス 88"/>
        <xdr:cNvSpPr txBox="1"/>
      </xdr:nvSpPr>
      <xdr:spPr>
        <a:xfrm>
          <a:off x="895428" y="63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97879</xdr:rowOff>
    </xdr:from>
    <xdr:to>
      <xdr:col>24</xdr:col>
      <xdr:colOff>63500</xdr:colOff>
      <xdr:row>58</xdr:row>
      <xdr:rowOff>107957</xdr:rowOff>
    </xdr:to>
    <xdr:cxnSp macro="">
      <xdr:nvCxnSpPr>
        <xdr:cNvPr id="120" name="直線コネクタ 119"/>
        <xdr:cNvCxnSpPr/>
      </xdr:nvCxnSpPr>
      <xdr:spPr>
        <a:xfrm>
          <a:off x="3797300" y="10041979"/>
          <a:ext cx="8382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68958</xdr:rowOff>
    </xdr:from>
    <xdr:to>
      <xdr:col>19</xdr:col>
      <xdr:colOff>177800</xdr:colOff>
      <xdr:row>58</xdr:row>
      <xdr:rowOff>97879</xdr:rowOff>
    </xdr:to>
    <xdr:cxnSp macro="">
      <xdr:nvCxnSpPr>
        <xdr:cNvPr id="123" name="直線コネクタ 122"/>
        <xdr:cNvCxnSpPr/>
      </xdr:nvCxnSpPr>
      <xdr:spPr>
        <a:xfrm>
          <a:off x="2908300" y="10013058"/>
          <a:ext cx="889000" cy="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68958</xdr:rowOff>
    </xdr:from>
    <xdr:to>
      <xdr:col>15</xdr:col>
      <xdr:colOff>50800</xdr:colOff>
      <xdr:row>58</xdr:row>
      <xdr:rowOff>83785</xdr:rowOff>
    </xdr:to>
    <xdr:cxnSp macro="">
      <xdr:nvCxnSpPr>
        <xdr:cNvPr id="126" name="直線コネクタ 125"/>
        <xdr:cNvCxnSpPr/>
      </xdr:nvCxnSpPr>
      <xdr:spPr>
        <a:xfrm flipV="1">
          <a:off x="2019300" y="10013058"/>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68870</xdr:rowOff>
    </xdr:from>
    <xdr:to>
      <xdr:col>10</xdr:col>
      <xdr:colOff>114300</xdr:colOff>
      <xdr:row>58</xdr:row>
      <xdr:rowOff>83785</xdr:rowOff>
    </xdr:to>
    <xdr:cxnSp macro="">
      <xdr:nvCxnSpPr>
        <xdr:cNvPr id="129" name="直線コネクタ 128"/>
        <xdr:cNvCxnSpPr/>
      </xdr:nvCxnSpPr>
      <xdr:spPr>
        <a:xfrm>
          <a:off x="1130300" y="10012970"/>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57157</xdr:rowOff>
    </xdr:from>
    <xdr:to>
      <xdr:col>24</xdr:col>
      <xdr:colOff>114300</xdr:colOff>
      <xdr:row>58</xdr:row>
      <xdr:rowOff>158757</xdr:rowOff>
    </xdr:to>
    <xdr:sp macro="" textlink="">
      <xdr:nvSpPr>
        <xdr:cNvPr id="139" name="楕円 138"/>
        <xdr:cNvSpPr/>
      </xdr:nvSpPr>
      <xdr:spPr>
        <a:xfrm>
          <a:off x="4584700" y="100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143534</xdr:rowOff>
    </xdr:from>
    <xdr:ext cx="534377" cy="259045"/>
    <xdr:sp macro="" textlink="">
      <xdr:nvSpPr>
        <xdr:cNvPr id="140" name="総務費該当値テキスト"/>
        <xdr:cNvSpPr txBox="1"/>
      </xdr:nvSpPr>
      <xdr:spPr>
        <a:xfrm>
          <a:off x="4686300" y="99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47079</xdr:rowOff>
    </xdr:from>
    <xdr:to>
      <xdr:col>20</xdr:col>
      <xdr:colOff>38100</xdr:colOff>
      <xdr:row>58</xdr:row>
      <xdr:rowOff>148679</xdr:rowOff>
    </xdr:to>
    <xdr:sp macro="" textlink="">
      <xdr:nvSpPr>
        <xdr:cNvPr id="141" name="楕円 140"/>
        <xdr:cNvSpPr/>
      </xdr:nvSpPr>
      <xdr:spPr>
        <a:xfrm>
          <a:off x="3746500" y="99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139806</xdr:rowOff>
    </xdr:from>
    <xdr:ext cx="534377" cy="259045"/>
    <xdr:sp macro="" textlink="">
      <xdr:nvSpPr>
        <xdr:cNvPr id="142" name="テキスト ボックス 141"/>
        <xdr:cNvSpPr txBox="1"/>
      </xdr:nvSpPr>
      <xdr:spPr>
        <a:xfrm>
          <a:off x="3530111" y="100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18158</xdr:rowOff>
    </xdr:from>
    <xdr:to>
      <xdr:col>15</xdr:col>
      <xdr:colOff>101600</xdr:colOff>
      <xdr:row>58</xdr:row>
      <xdr:rowOff>119758</xdr:rowOff>
    </xdr:to>
    <xdr:sp macro="" textlink="">
      <xdr:nvSpPr>
        <xdr:cNvPr id="143" name="楕円 142"/>
        <xdr:cNvSpPr/>
      </xdr:nvSpPr>
      <xdr:spPr>
        <a:xfrm>
          <a:off x="2857500" y="99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110885</xdr:rowOff>
    </xdr:from>
    <xdr:ext cx="534377" cy="259045"/>
    <xdr:sp macro="" textlink="">
      <xdr:nvSpPr>
        <xdr:cNvPr id="144" name="テキスト ボックス 143"/>
        <xdr:cNvSpPr txBox="1"/>
      </xdr:nvSpPr>
      <xdr:spPr>
        <a:xfrm>
          <a:off x="2641111" y="1005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32985</xdr:rowOff>
    </xdr:from>
    <xdr:to>
      <xdr:col>10</xdr:col>
      <xdr:colOff>165100</xdr:colOff>
      <xdr:row>58</xdr:row>
      <xdr:rowOff>134585</xdr:rowOff>
    </xdr:to>
    <xdr:sp macro="" textlink="">
      <xdr:nvSpPr>
        <xdr:cNvPr id="145" name="楕円 144"/>
        <xdr:cNvSpPr/>
      </xdr:nvSpPr>
      <xdr:spPr>
        <a:xfrm>
          <a:off x="19685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125712</xdr:rowOff>
    </xdr:from>
    <xdr:ext cx="534377" cy="259045"/>
    <xdr:sp macro="" textlink="">
      <xdr:nvSpPr>
        <xdr:cNvPr id="146" name="テキスト ボックス 145"/>
        <xdr:cNvSpPr txBox="1"/>
      </xdr:nvSpPr>
      <xdr:spPr>
        <a:xfrm>
          <a:off x="1752111" y="1006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18070</xdr:rowOff>
    </xdr:from>
    <xdr:to>
      <xdr:col>6</xdr:col>
      <xdr:colOff>38100</xdr:colOff>
      <xdr:row>58</xdr:row>
      <xdr:rowOff>119670</xdr:rowOff>
    </xdr:to>
    <xdr:sp macro="" textlink="">
      <xdr:nvSpPr>
        <xdr:cNvPr id="147" name="楕円 146"/>
        <xdr:cNvSpPr/>
      </xdr:nvSpPr>
      <xdr:spPr>
        <a:xfrm>
          <a:off x="1079500" y="99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110797</xdr:rowOff>
    </xdr:from>
    <xdr:ext cx="534377" cy="259045"/>
    <xdr:sp macro="" textlink="">
      <xdr:nvSpPr>
        <xdr:cNvPr id="148" name="テキスト ボックス 147"/>
        <xdr:cNvSpPr txBox="1"/>
      </xdr:nvSpPr>
      <xdr:spPr>
        <a:xfrm>
          <a:off x="863111" y="100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124905</xdr:rowOff>
    </xdr:from>
    <xdr:to>
      <xdr:col>24</xdr:col>
      <xdr:colOff>62865</xdr:colOff>
      <xdr:row>78</xdr:row>
      <xdr:rowOff>89857</xdr:rowOff>
    </xdr:to>
    <xdr:cxnSp macro="">
      <xdr:nvCxnSpPr>
        <xdr:cNvPr id="171" name="直線コネクタ 170"/>
        <xdr:cNvCxnSpPr/>
      </xdr:nvCxnSpPr>
      <xdr:spPr>
        <a:xfrm flipV="1">
          <a:off x="4633595" y="12126405"/>
          <a:ext cx="1270" cy="1336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93684</xdr:rowOff>
    </xdr:from>
    <xdr:ext cx="599010" cy="259045"/>
    <xdr:sp macro="" textlink="">
      <xdr:nvSpPr>
        <xdr:cNvPr id="172" name="民生費最小値テキスト"/>
        <xdr:cNvSpPr txBox="1"/>
      </xdr:nvSpPr>
      <xdr:spPr>
        <a:xfrm>
          <a:off x="4686300" y="134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89857</xdr:rowOff>
    </xdr:from>
    <xdr:to>
      <xdr:col>24</xdr:col>
      <xdr:colOff>152400</xdr:colOff>
      <xdr:row>78</xdr:row>
      <xdr:rowOff>89857</xdr:rowOff>
    </xdr:to>
    <xdr:cxnSp macro="">
      <xdr:nvCxnSpPr>
        <xdr:cNvPr id="173" name="直線コネクタ 172"/>
        <xdr:cNvCxnSpPr/>
      </xdr:nvCxnSpPr>
      <xdr:spPr>
        <a:xfrm>
          <a:off x="4546600" y="134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71582</xdr:rowOff>
    </xdr:from>
    <xdr:ext cx="599010" cy="259045"/>
    <xdr:sp macro="" textlink="">
      <xdr:nvSpPr>
        <xdr:cNvPr id="174" name="民生費最大値テキスト"/>
        <xdr:cNvSpPr txBox="1"/>
      </xdr:nvSpPr>
      <xdr:spPr>
        <a:xfrm>
          <a:off x="4686300" y="119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124905</xdr:rowOff>
    </xdr:from>
    <xdr:to>
      <xdr:col>24</xdr:col>
      <xdr:colOff>152400</xdr:colOff>
      <xdr:row>70</xdr:row>
      <xdr:rowOff>124905</xdr:rowOff>
    </xdr:to>
    <xdr:cxnSp macro="">
      <xdr:nvCxnSpPr>
        <xdr:cNvPr id="175" name="直線コネクタ 174"/>
        <xdr:cNvCxnSpPr/>
      </xdr:nvCxnSpPr>
      <xdr:spPr>
        <a:xfrm>
          <a:off x="4546600" y="1212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25144</xdr:rowOff>
    </xdr:from>
    <xdr:to>
      <xdr:col>24</xdr:col>
      <xdr:colOff>63500</xdr:colOff>
      <xdr:row>78</xdr:row>
      <xdr:rowOff>38430</xdr:rowOff>
    </xdr:to>
    <xdr:cxnSp macro="">
      <xdr:nvCxnSpPr>
        <xdr:cNvPr id="176" name="直線コネクタ 175"/>
        <xdr:cNvCxnSpPr/>
      </xdr:nvCxnSpPr>
      <xdr:spPr>
        <a:xfrm>
          <a:off x="3797300" y="13398244"/>
          <a:ext cx="8382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160734</xdr:rowOff>
    </xdr:from>
    <xdr:ext cx="599010" cy="259045"/>
    <xdr:sp macro="" textlink="">
      <xdr:nvSpPr>
        <xdr:cNvPr id="177" name="民生費平均値テキスト"/>
        <xdr:cNvSpPr txBox="1"/>
      </xdr:nvSpPr>
      <xdr:spPr>
        <a:xfrm>
          <a:off x="4686300" y="12848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137857</xdr:rowOff>
    </xdr:from>
    <xdr:to>
      <xdr:col>24</xdr:col>
      <xdr:colOff>114300</xdr:colOff>
      <xdr:row>76</xdr:row>
      <xdr:rowOff>68007</xdr:rowOff>
    </xdr:to>
    <xdr:sp macro="" textlink="">
      <xdr:nvSpPr>
        <xdr:cNvPr id="178" name="フローチャート: 判断 177"/>
        <xdr:cNvSpPr/>
      </xdr:nvSpPr>
      <xdr:spPr>
        <a:xfrm>
          <a:off x="45847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25144</xdr:rowOff>
    </xdr:from>
    <xdr:to>
      <xdr:col>19</xdr:col>
      <xdr:colOff>177800</xdr:colOff>
      <xdr:row>78</xdr:row>
      <xdr:rowOff>83045</xdr:rowOff>
    </xdr:to>
    <xdr:cxnSp macro="">
      <xdr:nvCxnSpPr>
        <xdr:cNvPr id="179" name="直線コネクタ 178"/>
        <xdr:cNvCxnSpPr/>
      </xdr:nvCxnSpPr>
      <xdr:spPr>
        <a:xfrm flipV="1">
          <a:off x="2908300" y="13398244"/>
          <a:ext cx="8890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171069</xdr:rowOff>
    </xdr:from>
    <xdr:to>
      <xdr:col>20</xdr:col>
      <xdr:colOff>38100</xdr:colOff>
      <xdr:row>76</xdr:row>
      <xdr:rowOff>101219</xdr:rowOff>
    </xdr:to>
    <xdr:sp macro="" textlink="">
      <xdr:nvSpPr>
        <xdr:cNvPr id="180" name="フローチャート: 判断 179"/>
        <xdr:cNvSpPr/>
      </xdr:nvSpPr>
      <xdr:spPr>
        <a:xfrm>
          <a:off x="3746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117745</xdr:rowOff>
    </xdr:from>
    <xdr:ext cx="599010" cy="259045"/>
    <xdr:sp macro="" textlink="">
      <xdr:nvSpPr>
        <xdr:cNvPr id="181" name="テキスト ボックス 180"/>
        <xdr:cNvSpPr txBox="1"/>
      </xdr:nvSpPr>
      <xdr:spPr>
        <a:xfrm>
          <a:off x="3497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83045</xdr:rowOff>
    </xdr:from>
    <xdr:to>
      <xdr:col>15</xdr:col>
      <xdr:colOff>50800</xdr:colOff>
      <xdr:row>78</xdr:row>
      <xdr:rowOff>110585</xdr:rowOff>
    </xdr:to>
    <xdr:cxnSp macro="">
      <xdr:nvCxnSpPr>
        <xdr:cNvPr id="182" name="直線コネクタ 181"/>
        <xdr:cNvCxnSpPr/>
      </xdr:nvCxnSpPr>
      <xdr:spPr>
        <a:xfrm flipV="1">
          <a:off x="2019300" y="13456145"/>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52279</xdr:rowOff>
    </xdr:from>
    <xdr:to>
      <xdr:col>15</xdr:col>
      <xdr:colOff>101600</xdr:colOff>
      <xdr:row>76</xdr:row>
      <xdr:rowOff>153879</xdr:rowOff>
    </xdr:to>
    <xdr:sp macro="" textlink="">
      <xdr:nvSpPr>
        <xdr:cNvPr id="183" name="フローチャート: 判断 182"/>
        <xdr:cNvSpPr/>
      </xdr:nvSpPr>
      <xdr:spPr>
        <a:xfrm>
          <a:off x="2857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170405</xdr:rowOff>
    </xdr:from>
    <xdr:ext cx="599010" cy="259045"/>
    <xdr:sp macro="" textlink="">
      <xdr:nvSpPr>
        <xdr:cNvPr id="184" name="テキスト ボックス 183"/>
        <xdr:cNvSpPr txBox="1"/>
      </xdr:nvSpPr>
      <xdr:spPr>
        <a:xfrm>
          <a:off x="2608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110585</xdr:rowOff>
    </xdr:from>
    <xdr:to>
      <xdr:col>10</xdr:col>
      <xdr:colOff>114300</xdr:colOff>
      <xdr:row>78</xdr:row>
      <xdr:rowOff>168411</xdr:rowOff>
    </xdr:to>
    <xdr:cxnSp macro="">
      <xdr:nvCxnSpPr>
        <xdr:cNvPr id="185" name="直線コネクタ 184"/>
        <xdr:cNvCxnSpPr/>
      </xdr:nvCxnSpPr>
      <xdr:spPr>
        <a:xfrm flipV="1">
          <a:off x="1130300" y="13483685"/>
          <a:ext cx="8890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67613</xdr:rowOff>
    </xdr:from>
    <xdr:to>
      <xdr:col>10</xdr:col>
      <xdr:colOff>165100</xdr:colOff>
      <xdr:row>76</xdr:row>
      <xdr:rowOff>169213</xdr:rowOff>
    </xdr:to>
    <xdr:sp macro="" textlink="">
      <xdr:nvSpPr>
        <xdr:cNvPr id="186" name="フローチャート: 判断 185"/>
        <xdr:cNvSpPr/>
      </xdr:nvSpPr>
      <xdr:spPr>
        <a:xfrm>
          <a:off x="1968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14290</xdr:rowOff>
    </xdr:from>
    <xdr:ext cx="599010" cy="259045"/>
    <xdr:sp macro="" textlink="">
      <xdr:nvSpPr>
        <xdr:cNvPr id="187" name="テキスト ボックス 186"/>
        <xdr:cNvSpPr txBox="1"/>
      </xdr:nvSpPr>
      <xdr:spPr>
        <a:xfrm>
          <a:off x="1719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xdr:rowOff>
    </xdr:from>
    <xdr:to>
      <xdr:col>6</xdr:col>
      <xdr:colOff>38100</xdr:colOff>
      <xdr:row>77</xdr:row>
      <xdr:rowOff>102910</xdr:rowOff>
    </xdr:to>
    <xdr:sp macro="" textlink="">
      <xdr:nvSpPr>
        <xdr:cNvPr id="188" name="フローチャート: 判断 187"/>
        <xdr:cNvSpPr/>
      </xdr:nvSpPr>
      <xdr:spPr>
        <a:xfrm>
          <a:off x="1079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119437</xdr:rowOff>
    </xdr:from>
    <xdr:ext cx="599010" cy="259045"/>
    <xdr:sp macro="" textlink="">
      <xdr:nvSpPr>
        <xdr:cNvPr id="189" name="テキスト ボックス 188"/>
        <xdr:cNvSpPr txBox="1"/>
      </xdr:nvSpPr>
      <xdr:spPr>
        <a:xfrm>
          <a:off x="830795"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159080</xdr:rowOff>
    </xdr:from>
    <xdr:to>
      <xdr:col>24</xdr:col>
      <xdr:colOff>114300</xdr:colOff>
      <xdr:row>78</xdr:row>
      <xdr:rowOff>89230</xdr:rowOff>
    </xdr:to>
    <xdr:sp macro="" textlink="">
      <xdr:nvSpPr>
        <xdr:cNvPr id="195" name="楕円 194"/>
        <xdr:cNvSpPr/>
      </xdr:nvSpPr>
      <xdr:spPr>
        <a:xfrm>
          <a:off x="45847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74007</xdr:rowOff>
    </xdr:from>
    <xdr:ext cx="599010" cy="259045"/>
    <xdr:sp macro="" textlink="">
      <xdr:nvSpPr>
        <xdr:cNvPr id="196" name="民生費該当値テキスト"/>
        <xdr:cNvSpPr txBox="1"/>
      </xdr:nvSpPr>
      <xdr:spPr>
        <a:xfrm>
          <a:off x="4686300" y="1327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145794</xdr:rowOff>
    </xdr:from>
    <xdr:to>
      <xdr:col>20</xdr:col>
      <xdr:colOff>38100</xdr:colOff>
      <xdr:row>78</xdr:row>
      <xdr:rowOff>75944</xdr:rowOff>
    </xdr:to>
    <xdr:sp macro="" textlink="">
      <xdr:nvSpPr>
        <xdr:cNvPr id="197" name="楕円 196"/>
        <xdr:cNvSpPr/>
      </xdr:nvSpPr>
      <xdr:spPr>
        <a:xfrm>
          <a:off x="3746500" y="13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67071</xdr:rowOff>
    </xdr:from>
    <xdr:ext cx="599010" cy="259045"/>
    <xdr:sp macro="" textlink="">
      <xdr:nvSpPr>
        <xdr:cNvPr id="198" name="テキスト ボックス 197"/>
        <xdr:cNvSpPr txBox="1"/>
      </xdr:nvSpPr>
      <xdr:spPr>
        <a:xfrm>
          <a:off x="3497795" y="134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32245</xdr:rowOff>
    </xdr:from>
    <xdr:to>
      <xdr:col>15</xdr:col>
      <xdr:colOff>101600</xdr:colOff>
      <xdr:row>78</xdr:row>
      <xdr:rowOff>133845</xdr:rowOff>
    </xdr:to>
    <xdr:sp macro="" textlink="">
      <xdr:nvSpPr>
        <xdr:cNvPr id="199" name="楕円 198"/>
        <xdr:cNvSpPr/>
      </xdr:nvSpPr>
      <xdr:spPr>
        <a:xfrm>
          <a:off x="2857500" y="134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124972</xdr:rowOff>
    </xdr:from>
    <xdr:ext cx="599010" cy="259045"/>
    <xdr:sp macro="" textlink="">
      <xdr:nvSpPr>
        <xdr:cNvPr id="200" name="テキスト ボックス 199"/>
        <xdr:cNvSpPr txBox="1"/>
      </xdr:nvSpPr>
      <xdr:spPr>
        <a:xfrm>
          <a:off x="2608795" y="1349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59785</xdr:rowOff>
    </xdr:from>
    <xdr:to>
      <xdr:col>10</xdr:col>
      <xdr:colOff>165100</xdr:colOff>
      <xdr:row>78</xdr:row>
      <xdr:rowOff>161385</xdr:rowOff>
    </xdr:to>
    <xdr:sp macro="" textlink="">
      <xdr:nvSpPr>
        <xdr:cNvPr id="201" name="楕円 200"/>
        <xdr:cNvSpPr/>
      </xdr:nvSpPr>
      <xdr:spPr>
        <a:xfrm>
          <a:off x="1968500" y="134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152512</xdr:rowOff>
    </xdr:from>
    <xdr:ext cx="599010" cy="259045"/>
    <xdr:sp macro="" textlink="">
      <xdr:nvSpPr>
        <xdr:cNvPr id="202" name="テキスト ボックス 201"/>
        <xdr:cNvSpPr txBox="1"/>
      </xdr:nvSpPr>
      <xdr:spPr>
        <a:xfrm>
          <a:off x="1719795" y="1352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117611</xdr:rowOff>
    </xdr:from>
    <xdr:to>
      <xdr:col>6</xdr:col>
      <xdr:colOff>38100</xdr:colOff>
      <xdr:row>79</xdr:row>
      <xdr:rowOff>47761</xdr:rowOff>
    </xdr:to>
    <xdr:sp macro="" textlink="">
      <xdr:nvSpPr>
        <xdr:cNvPr id="203" name="楕円 202"/>
        <xdr:cNvSpPr/>
      </xdr:nvSpPr>
      <xdr:spPr>
        <a:xfrm>
          <a:off x="1079500" y="134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38888</xdr:rowOff>
    </xdr:from>
    <xdr:ext cx="534377" cy="259045"/>
    <xdr:sp macro="" textlink="">
      <xdr:nvSpPr>
        <xdr:cNvPr id="204" name="テキスト ボックス 203"/>
        <xdr:cNvSpPr txBox="1"/>
      </xdr:nvSpPr>
      <xdr:spPr>
        <a:xfrm>
          <a:off x="863111" y="1358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26" name="直線コネクタ 225"/>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27"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28" name="直線コネクタ 227"/>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29"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0" name="直線コネクタ 229"/>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11136</xdr:rowOff>
    </xdr:from>
    <xdr:to>
      <xdr:col>24</xdr:col>
      <xdr:colOff>63500</xdr:colOff>
      <xdr:row>98</xdr:row>
      <xdr:rowOff>14967</xdr:rowOff>
    </xdr:to>
    <xdr:cxnSp macro="">
      <xdr:nvCxnSpPr>
        <xdr:cNvPr id="231" name="直線コネクタ 230"/>
        <xdr:cNvCxnSpPr/>
      </xdr:nvCxnSpPr>
      <xdr:spPr>
        <a:xfrm flipV="1">
          <a:off x="3797300" y="16813236"/>
          <a:ext cx="8382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2"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3" name="フローチャート: 判断 232"/>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14967</xdr:rowOff>
    </xdr:from>
    <xdr:to>
      <xdr:col>19</xdr:col>
      <xdr:colOff>177800</xdr:colOff>
      <xdr:row>98</xdr:row>
      <xdr:rowOff>16763</xdr:rowOff>
    </xdr:to>
    <xdr:cxnSp macro="">
      <xdr:nvCxnSpPr>
        <xdr:cNvPr id="234" name="直線コネクタ 233"/>
        <xdr:cNvCxnSpPr/>
      </xdr:nvCxnSpPr>
      <xdr:spPr>
        <a:xfrm flipV="1">
          <a:off x="2908300" y="16817067"/>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35" name="フローチャート: 判断 234"/>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36" name="テキスト ボックス 235"/>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6170</xdr:rowOff>
    </xdr:from>
    <xdr:to>
      <xdr:col>15</xdr:col>
      <xdr:colOff>50800</xdr:colOff>
      <xdr:row>98</xdr:row>
      <xdr:rowOff>16763</xdr:rowOff>
    </xdr:to>
    <xdr:cxnSp macro="">
      <xdr:nvCxnSpPr>
        <xdr:cNvPr id="237" name="直線コネクタ 236"/>
        <xdr:cNvCxnSpPr/>
      </xdr:nvCxnSpPr>
      <xdr:spPr>
        <a:xfrm>
          <a:off x="2019300" y="16808270"/>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38" name="フローチャート: 判断 237"/>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39" name="テキスト ボックス 238"/>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6170</xdr:rowOff>
    </xdr:from>
    <xdr:to>
      <xdr:col>10</xdr:col>
      <xdr:colOff>114300</xdr:colOff>
      <xdr:row>98</xdr:row>
      <xdr:rowOff>6759</xdr:rowOff>
    </xdr:to>
    <xdr:cxnSp macro="">
      <xdr:nvCxnSpPr>
        <xdr:cNvPr id="240" name="直線コネクタ 239"/>
        <xdr:cNvCxnSpPr/>
      </xdr:nvCxnSpPr>
      <xdr:spPr>
        <a:xfrm flipV="1">
          <a:off x="1130300" y="16808270"/>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1" name="フローチャート: 判断 240"/>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2" name="テキスト ボックス 241"/>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3" name="フローチャート: 判断 242"/>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44" name="テキスト ボックス 243"/>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131786</xdr:rowOff>
    </xdr:from>
    <xdr:to>
      <xdr:col>24</xdr:col>
      <xdr:colOff>114300</xdr:colOff>
      <xdr:row>98</xdr:row>
      <xdr:rowOff>61936</xdr:rowOff>
    </xdr:to>
    <xdr:sp macro="" textlink="">
      <xdr:nvSpPr>
        <xdr:cNvPr id="250" name="楕円 249"/>
        <xdr:cNvSpPr/>
      </xdr:nvSpPr>
      <xdr:spPr>
        <a:xfrm>
          <a:off x="4584700" y="167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46713</xdr:rowOff>
    </xdr:from>
    <xdr:ext cx="534377" cy="259045"/>
    <xdr:sp macro="" textlink="">
      <xdr:nvSpPr>
        <xdr:cNvPr id="251" name="衛生費該当値テキスト"/>
        <xdr:cNvSpPr txBox="1"/>
      </xdr:nvSpPr>
      <xdr:spPr>
        <a:xfrm>
          <a:off x="4686300" y="166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135617</xdr:rowOff>
    </xdr:from>
    <xdr:to>
      <xdr:col>20</xdr:col>
      <xdr:colOff>38100</xdr:colOff>
      <xdr:row>98</xdr:row>
      <xdr:rowOff>65767</xdr:rowOff>
    </xdr:to>
    <xdr:sp macro="" textlink="">
      <xdr:nvSpPr>
        <xdr:cNvPr id="252" name="楕円 251"/>
        <xdr:cNvSpPr/>
      </xdr:nvSpPr>
      <xdr:spPr>
        <a:xfrm>
          <a:off x="3746500" y="167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56894</xdr:rowOff>
    </xdr:from>
    <xdr:ext cx="534377" cy="259045"/>
    <xdr:sp macro="" textlink="">
      <xdr:nvSpPr>
        <xdr:cNvPr id="253" name="テキスト ボックス 252"/>
        <xdr:cNvSpPr txBox="1"/>
      </xdr:nvSpPr>
      <xdr:spPr>
        <a:xfrm>
          <a:off x="3530111" y="1685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137413</xdr:rowOff>
    </xdr:from>
    <xdr:to>
      <xdr:col>15</xdr:col>
      <xdr:colOff>101600</xdr:colOff>
      <xdr:row>98</xdr:row>
      <xdr:rowOff>67563</xdr:rowOff>
    </xdr:to>
    <xdr:sp macro="" textlink="">
      <xdr:nvSpPr>
        <xdr:cNvPr id="254" name="楕円 253"/>
        <xdr:cNvSpPr/>
      </xdr:nvSpPr>
      <xdr:spPr>
        <a:xfrm>
          <a:off x="2857500" y="167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58690</xdr:rowOff>
    </xdr:from>
    <xdr:ext cx="534377" cy="259045"/>
    <xdr:sp macro="" textlink="">
      <xdr:nvSpPr>
        <xdr:cNvPr id="255" name="テキスト ボックス 254"/>
        <xdr:cNvSpPr txBox="1"/>
      </xdr:nvSpPr>
      <xdr:spPr>
        <a:xfrm>
          <a:off x="2641111" y="168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126820</xdr:rowOff>
    </xdr:from>
    <xdr:to>
      <xdr:col>10</xdr:col>
      <xdr:colOff>165100</xdr:colOff>
      <xdr:row>98</xdr:row>
      <xdr:rowOff>56970</xdr:rowOff>
    </xdr:to>
    <xdr:sp macro="" textlink="">
      <xdr:nvSpPr>
        <xdr:cNvPr id="256" name="楕円 255"/>
        <xdr:cNvSpPr/>
      </xdr:nvSpPr>
      <xdr:spPr>
        <a:xfrm>
          <a:off x="1968500" y="167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48097</xdr:rowOff>
    </xdr:from>
    <xdr:ext cx="534377" cy="259045"/>
    <xdr:sp macro="" textlink="">
      <xdr:nvSpPr>
        <xdr:cNvPr id="257" name="テキスト ボックス 256"/>
        <xdr:cNvSpPr txBox="1"/>
      </xdr:nvSpPr>
      <xdr:spPr>
        <a:xfrm>
          <a:off x="1752111" y="1685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127409</xdr:rowOff>
    </xdr:from>
    <xdr:to>
      <xdr:col>6</xdr:col>
      <xdr:colOff>38100</xdr:colOff>
      <xdr:row>98</xdr:row>
      <xdr:rowOff>57559</xdr:rowOff>
    </xdr:to>
    <xdr:sp macro="" textlink="">
      <xdr:nvSpPr>
        <xdr:cNvPr id="258" name="楕円 257"/>
        <xdr:cNvSpPr/>
      </xdr:nvSpPr>
      <xdr:spPr>
        <a:xfrm>
          <a:off x="1079500" y="167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48686</xdr:rowOff>
    </xdr:from>
    <xdr:ext cx="534377" cy="259045"/>
    <xdr:sp macro="" textlink="">
      <xdr:nvSpPr>
        <xdr:cNvPr id="259" name="テキスト ボックス 258"/>
        <xdr:cNvSpPr txBox="1"/>
      </xdr:nvSpPr>
      <xdr:spPr>
        <a:xfrm>
          <a:off x="863111" y="168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85" name="直線コネクタ 284"/>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88"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89" name="直線コネクタ 288"/>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163213</xdr:rowOff>
    </xdr:from>
    <xdr:to>
      <xdr:col>55</xdr:col>
      <xdr:colOff>0</xdr:colOff>
      <xdr:row>37</xdr:row>
      <xdr:rowOff>166153</xdr:rowOff>
    </xdr:to>
    <xdr:cxnSp macro="">
      <xdr:nvCxnSpPr>
        <xdr:cNvPr id="290" name="直線コネクタ 289"/>
        <xdr:cNvCxnSpPr/>
      </xdr:nvCxnSpPr>
      <xdr:spPr>
        <a:xfrm flipV="1">
          <a:off x="9639300" y="6506863"/>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1" name="労働費平均値テキスト"/>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2" name="フローチャート: 判断 291"/>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166153</xdr:rowOff>
    </xdr:from>
    <xdr:to>
      <xdr:col>50</xdr:col>
      <xdr:colOff>114300</xdr:colOff>
      <xdr:row>37</xdr:row>
      <xdr:rowOff>170724</xdr:rowOff>
    </xdr:to>
    <xdr:cxnSp macro="">
      <xdr:nvCxnSpPr>
        <xdr:cNvPr id="293" name="直線コネクタ 292"/>
        <xdr:cNvCxnSpPr/>
      </xdr:nvCxnSpPr>
      <xdr:spPr>
        <a:xfrm flipV="1">
          <a:off x="8750300" y="650980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294" name="フローチャート: 判断 293"/>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295" name="テキスト ボックス 294"/>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170724</xdr:rowOff>
    </xdr:from>
    <xdr:to>
      <xdr:col>45</xdr:col>
      <xdr:colOff>177800</xdr:colOff>
      <xdr:row>38</xdr:row>
      <xdr:rowOff>3846</xdr:rowOff>
    </xdr:to>
    <xdr:cxnSp macro="">
      <xdr:nvCxnSpPr>
        <xdr:cNvPr id="296" name="直線コネクタ 295"/>
        <xdr:cNvCxnSpPr/>
      </xdr:nvCxnSpPr>
      <xdr:spPr>
        <a:xfrm flipV="1">
          <a:off x="7861300" y="65143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297" name="フローチャート: 判断 296"/>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68633</xdr:rowOff>
    </xdr:from>
    <xdr:ext cx="378565" cy="259045"/>
    <xdr:sp macro="" textlink="">
      <xdr:nvSpPr>
        <xdr:cNvPr id="298" name="テキスト ボックス 297"/>
        <xdr:cNvSpPr txBox="1"/>
      </xdr:nvSpPr>
      <xdr:spPr>
        <a:xfrm>
          <a:off x="8561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3846</xdr:rowOff>
    </xdr:from>
    <xdr:to>
      <xdr:col>41</xdr:col>
      <xdr:colOff>50800</xdr:colOff>
      <xdr:row>38</xdr:row>
      <xdr:rowOff>7112</xdr:rowOff>
    </xdr:to>
    <xdr:cxnSp macro="">
      <xdr:nvCxnSpPr>
        <xdr:cNvPr id="299" name="直線コネクタ 298"/>
        <xdr:cNvCxnSpPr/>
      </xdr:nvCxnSpPr>
      <xdr:spPr>
        <a:xfrm flipV="1">
          <a:off x="6972300" y="65189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0" name="フローチャート: 判断 299"/>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1" name="テキスト ボックス 300"/>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2" name="フローチャート: 判断 301"/>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3" name="テキスト ボックス 302"/>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112413</xdr:rowOff>
    </xdr:from>
    <xdr:to>
      <xdr:col>55</xdr:col>
      <xdr:colOff>50800</xdr:colOff>
      <xdr:row>38</xdr:row>
      <xdr:rowOff>42563</xdr:rowOff>
    </xdr:to>
    <xdr:sp macro="" textlink="">
      <xdr:nvSpPr>
        <xdr:cNvPr id="309" name="楕円 308"/>
        <xdr:cNvSpPr/>
      </xdr:nvSpPr>
      <xdr:spPr>
        <a:xfrm>
          <a:off x="104267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135290</xdr:rowOff>
    </xdr:from>
    <xdr:ext cx="378565" cy="259045"/>
    <xdr:sp macro="" textlink="">
      <xdr:nvSpPr>
        <xdr:cNvPr id="310" name="労働費該当値テキスト"/>
        <xdr:cNvSpPr txBox="1"/>
      </xdr:nvSpPr>
      <xdr:spPr>
        <a:xfrm>
          <a:off x="10528300" y="630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115352</xdr:rowOff>
    </xdr:from>
    <xdr:to>
      <xdr:col>50</xdr:col>
      <xdr:colOff>165100</xdr:colOff>
      <xdr:row>38</xdr:row>
      <xdr:rowOff>45503</xdr:rowOff>
    </xdr:to>
    <xdr:sp macro="" textlink="">
      <xdr:nvSpPr>
        <xdr:cNvPr id="311" name="楕円 310"/>
        <xdr:cNvSpPr/>
      </xdr:nvSpPr>
      <xdr:spPr>
        <a:xfrm>
          <a:off x="9588500" y="6459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62029</xdr:rowOff>
    </xdr:from>
    <xdr:ext cx="378565" cy="259045"/>
    <xdr:sp macro="" textlink="">
      <xdr:nvSpPr>
        <xdr:cNvPr id="312" name="テキスト ボックス 311"/>
        <xdr:cNvSpPr txBox="1"/>
      </xdr:nvSpPr>
      <xdr:spPr>
        <a:xfrm>
          <a:off x="9450017" y="623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119924</xdr:rowOff>
    </xdr:from>
    <xdr:to>
      <xdr:col>46</xdr:col>
      <xdr:colOff>38100</xdr:colOff>
      <xdr:row>38</xdr:row>
      <xdr:rowOff>50074</xdr:rowOff>
    </xdr:to>
    <xdr:sp macro="" textlink="">
      <xdr:nvSpPr>
        <xdr:cNvPr id="313" name="楕円 312"/>
        <xdr:cNvSpPr/>
      </xdr:nvSpPr>
      <xdr:spPr>
        <a:xfrm>
          <a:off x="8699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66601</xdr:rowOff>
    </xdr:from>
    <xdr:ext cx="378565" cy="259045"/>
    <xdr:sp macro="" textlink="">
      <xdr:nvSpPr>
        <xdr:cNvPr id="314" name="テキスト ボックス 313"/>
        <xdr:cNvSpPr txBox="1"/>
      </xdr:nvSpPr>
      <xdr:spPr>
        <a:xfrm>
          <a:off x="8561017" y="6238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124496</xdr:rowOff>
    </xdr:from>
    <xdr:to>
      <xdr:col>41</xdr:col>
      <xdr:colOff>101600</xdr:colOff>
      <xdr:row>38</xdr:row>
      <xdr:rowOff>54646</xdr:rowOff>
    </xdr:to>
    <xdr:sp macro="" textlink="">
      <xdr:nvSpPr>
        <xdr:cNvPr id="315" name="楕円 314"/>
        <xdr:cNvSpPr/>
      </xdr:nvSpPr>
      <xdr:spPr>
        <a:xfrm>
          <a:off x="7810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45773</xdr:rowOff>
    </xdr:from>
    <xdr:ext cx="378565" cy="259045"/>
    <xdr:sp macro="" textlink="">
      <xdr:nvSpPr>
        <xdr:cNvPr id="316" name="テキスト ボックス 315"/>
        <xdr:cNvSpPr txBox="1"/>
      </xdr:nvSpPr>
      <xdr:spPr>
        <a:xfrm>
          <a:off x="7672017" y="656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127762</xdr:rowOff>
    </xdr:from>
    <xdr:to>
      <xdr:col>36</xdr:col>
      <xdr:colOff>165100</xdr:colOff>
      <xdr:row>38</xdr:row>
      <xdr:rowOff>57912</xdr:rowOff>
    </xdr:to>
    <xdr:sp macro="" textlink="">
      <xdr:nvSpPr>
        <xdr:cNvPr id="317" name="楕円 316"/>
        <xdr:cNvSpPr/>
      </xdr:nvSpPr>
      <xdr:spPr>
        <a:xfrm>
          <a:off x="692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49039</xdr:rowOff>
    </xdr:from>
    <xdr:ext cx="378565" cy="259045"/>
    <xdr:sp macro="" textlink="">
      <xdr:nvSpPr>
        <xdr:cNvPr id="318" name="テキスト ボックス 317"/>
        <xdr:cNvSpPr txBox="1"/>
      </xdr:nvSpPr>
      <xdr:spPr>
        <a:xfrm>
          <a:off x="6783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38" name="直線コネクタ 337"/>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39"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0" name="直線コネクタ 339"/>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1"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2" name="直線コネクタ 341"/>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111068</xdr:rowOff>
    </xdr:from>
    <xdr:to>
      <xdr:col>55</xdr:col>
      <xdr:colOff>0</xdr:colOff>
      <xdr:row>57</xdr:row>
      <xdr:rowOff>133459</xdr:rowOff>
    </xdr:to>
    <xdr:cxnSp macro="">
      <xdr:nvCxnSpPr>
        <xdr:cNvPr id="343" name="直線コネクタ 342"/>
        <xdr:cNvCxnSpPr/>
      </xdr:nvCxnSpPr>
      <xdr:spPr>
        <a:xfrm>
          <a:off x="9639300" y="9883718"/>
          <a:ext cx="8382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44"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5" name="フローチャート: 判断 344"/>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111068</xdr:rowOff>
    </xdr:from>
    <xdr:to>
      <xdr:col>50</xdr:col>
      <xdr:colOff>114300</xdr:colOff>
      <xdr:row>57</xdr:row>
      <xdr:rowOff>115474</xdr:rowOff>
    </xdr:to>
    <xdr:cxnSp macro="">
      <xdr:nvCxnSpPr>
        <xdr:cNvPr id="346" name="直線コネクタ 345"/>
        <xdr:cNvCxnSpPr/>
      </xdr:nvCxnSpPr>
      <xdr:spPr>
        <a:xfrm flipV="1">
          <a:off x="8750300" y="9883718"/>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7" name="フローチャート: 判断 346"/>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48" name="テキスト ボックス 347"/>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115474</xdr:rowOff>
    </xdr:from>
    <xdr:to>
      <xdr:col>45</xdr:col>
      <xdr:colOff>177800</xdr:colOff>
      <xdr:row>57</xdr:row>
      <xdr:rowOff>132362</xdr:rowOff>
    </xdr:to>
    <xdr:cxnSp macro="">
      <xdr:nvCxnSpPr>
        <xdr:cNvPr id="349" name="直線コネクタ 348"/>
        <xdr:cNvCxnSpPr/>
      </xdr:nvCxnSpPr>
      <xdr:spPr>
        <a:xfrm flipV="1">
          <a:off x="7861300" y="9888124"/>
          <a:ext cx="8890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0" name="フローチャート: 判断 349"/>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1" name="テキスト ボックス 350"/>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132362</xdr:rowOff>
    </xdr:from>
    <xdr:to>
      <xdr:col>41</xdr:col>
      <xdr:colOff>50800</xdr:colOff>
      <xdr:row>57</xdr:row>
      <xdr:rowOff>137454</xdr:rowOff>
    </xdr:to>
    <xdr:cxnSp macro="">
      <xdr:nvCxnSpPr>
        <xdr:cNvPr id="352" name="直線コネクタ 351"/>
        <xdr:cNvCxnSpPr/>
      </xdr:nvCxnSpPr>
      <xdr:spPr>
        <a:xfrm flipV="1">
          <a:off x="6972300" y="9905012"/>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3" name="フローチャート: 判断 352"/>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4" name="テキスト ボックス 353"/>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5" name="フローチャート: 判断 354"/>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6" name="テキスト ボックス 355"/>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82659</xdr:rowOff>
    </xdr:from>
    <xdr:to>
      <xdr:col>55</xdr:col>
      <xdr:colOff>50800</xdr:colOff>
      <xdr:row>58</xdr:row>
      <xdr:rowOff>12809</xdr:rowOff>
    </xdr:to>
    <xdr:sp macro="" textlink="">
      <xdr:nvSpPr>
        <xdr:cNvPr id="362" name="楕円 361"/>
        <xdr:cNvSpPr/>
      </xdr:nvSpPr>
      <xdr:spPr>
        <a:xfrm>
          <a:off x="10426700" y="98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169036</xdr:rowOff>
    </xdr:from>
    <xdr:ext cx="534377" cy="259045"/>
    <xdr:sp macro="" textlink="">
      <xdr:nvSpPr>
        <xdr:cNvPr id="363" name="農林水産業費該当値テキスト"/>
        <xdr:cNvSpPr txBox="1"/>
      </xdr:nvSpPr>
      <xdr:spPr>
        <a:xfrm>
          <a:off x="10528300" y="97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60268</xdr:rowOff>
    </xdr:from>
    <xdr:to>
      <xdr:col>50</xdr:col>
      <xdr:colOff>165100</xdr:colOff>
      <xdr:row>57</xdr:row>
      <xdr:rowOff>161868</xdr:rowOff>
    </xdr:to>
    <xdr:sp macro="" textlink="">
      <xdr:nvSpPr>
        <xdr:cNvPr id="364" name="楕円 363"/>
        <xdr:cNvSpPr/>
      </xdr:nvSpPr>
      <xdr:spPr>
        <a:xfrm>
          <a:off x="9588500" y="98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152995</xdr:rowOff>
    </xdr:from>
    <xdr:ext cx="534377" cy="259045"/>
    <xdr:sp macro="" textlink="">
      <xdr:nvSpPr>
        <xdr:cNvPr id="365" name="テキスト ボックス 364"/>
        <xdr:cNvSpPr txBox="1"/>
      </xdr:nvSpPr>
      <xdr:spPr>
        <a:xfrm>
          <a:off x="9372111" y="99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64674</xdr:rowOff>
    </xdr:from>
    <xdr:to>
      <xdr:col>46</xdr:col>
      <xdr:colOff>38100</xdr:colOff>
      <xdr:row>57</xdr:row>
      <xdr:rowOff>166274</xdr:rowOff>
    </xdr:to>
    <xdr:sp macro="" textlink="">
      <xdr:nvSpPr>
        <xdr:cNvPr id="366" name="楕円 365"/>
        <xdr:cNvSpPr/>
      </xdr:nvSpPr>
      <xdr:spPr>
        <a:xfrm>
          <a:off x="8699500" y="98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157401</xdr:rowOff>
    </xdr:from>
    <xdr:ext cx="534377" cy="259045"/>
    <xdr:sp macro="" textlink="">
      <xdr:nvSpPr>
        <xdr:cNvPr id="367" name="テキスト ボックス 366"/>
        <xdr:cNvSpPr txBox="1"/>
      </xdr:nvSpPr>
      <xdr:spPr>
        <a:xfrm>
          <a:off x="8483111" y="993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81562</xdr:rowOff>
    </xdr:from>
    <xdr:to>
      <xdr:col>41</xdr:col>
      <xdr:colOff>101600</xdr:colOff>
      <xdr:row>58</xdr:row>
      <xdr:rowOff>11712</xdr:rowOff>
    </xdr:to>
    <xdr:sp macro="" textlink="">
      <xdr:nvSpPr>
        <xdr:cNvPr id="368" name="楕円 367"/>
        <xdr:cNvSpPr/>
      </xdr:nvSpPr>
      <xdr:spPr>
        <a:xfrm>
          <a:off x="78105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2839</xdr:rowOff>
    </xdr:from>
    <xdr:ext cx="534377" cy="259045"/>
    <xdr:sp macro="" textlink="">
      <xdr:nvSpPr>
        <xdr:cNvPr id="369" name="テキスト ボックス 368"/>
        <xdr:cNvSpPr txBox="1"/>
      </xdr:nvSpPr>
      <xdr:spPr>
        <a:xfrm>
          <a:off x="7594111" y="9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86654</xdr:rowOff>
    </xdr:from>
    <xdr:to>
      <xdr:col>36</xdr:col>
      <xdr:colOff>165100</xdr:colOff>
      <xdr:row>58</xdr:row>
      <xdr:rowOff>16804</xdr:rowOff>
    </xdr:to>
    <xdr:sp macro="" textlink="">
      <xdr:nvSpPr>
        <xdr:cNvPr id="370" name="楕円 369"/>
        <xdr:cNvSpPr/>
      </xdr:nvSpPr>
      <xdr:spPr>
        <a:xfrm>
          <a:off x="6921500" y="98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7931</xdr:rowOff>
    </xdr:from>
    <xdr:ext cx="534377" cy="259045"/>
    <xdr:sp macro="" textlink="">
      <xdr:nvSpPr>
        <xdr:cNvPr id="371" name="テキスト ボックス 370"/>
        <xdr:cNvSpPr txBox="1"/>
      </xdr:nvSpPr>
      <xdr:spPr>
        <a:xfrm>
          <a:off x="6705111" y="99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5" name="直線コネクタ 394"/>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6"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7" name="直線コネクタ 396"/>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398"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399" name="直線コネクタ 398"/>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127736</xdr:rowOff>
    </xdr:from>
    <xdr:to>
      <xdr:col>55</xdr:col>
      <xdr:colOff>0</xdr:colOff>
      <xdr:row>78</xdr:row>
      <xdr:rowOff>144945</xdr:rowOff>
    </xdr:to>
    <xdr:cxnSp macro="">
      <xdr:nvCxnSpPr>
        <xdr:cNvPr id="400" name="直線コネクタ 399"/>
        <xdr:cNvCxnSpPr/>
      </xdr:nvCxnSpPr>
      <xdr:spPr>
        <a:xfrm>
          <a:off x="9639300" y="13500836"/>
          <a:ext cx="8382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1"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2" name="フローチャート: 判断 401"/>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98743</xdr:rowOff>
    </xdr:from>
    <xdr:to>
      <xdr:col>50</xdr:col>
      <xdr:colOff>114300</xdr:colOff>
      <xdr:row>78</xdr:row>
      <xdr:rowOff>127736</xdr:rowOff>
    </xdr:to>
    <xdr:cxnSp macro="">
      <xdr:nvCxnSpPr>
        <xdr:cNvPr id="403" name="直線コネクタ 402"/>
        <xdr:cNvCxnSpPr/>
      </xdr:nvCxnSpPr>
      <xdr:spPr>
        <a:xfrm>
          <a:off x="8750300" y="13471843"/>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4" name="フローチャート: 判断 403"/>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05" name="テキスト ボックス 404"/>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98743</xdr:rowOff>
    </xdr:from>
    <xdr:to>
      <xdr:col>45</xdr:col>
      <xdr:colOff>177800</xdr:colOff>
      <xdr:row>78</xdr:row>
      <xdr:rowOff>136830</xdr:rowOff>
    </xdr:to>
    <xdr:cxnSp macro="">
      <xdr:nvCxnSpPr>
        <xdr:cNvPr id="406" name="直線コネクタ 405"/>
        <xdr:cNvCxnSpPr/>
      </xdr:nvCxnSpPr>
      <xdr:spPr>
        <a:xfrm flipV="1">
          <a:off x="7861300" y="13471843"/>
          <a:ext cx="889000" cy="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07" name="フローチャート: 判断 406"/>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08" name="テキスト ボックス 407"/>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136830</xdr:rowOff>
    </xdr:from>
    <xdr:to>
      <xdr:col>41</xdr:col>
      <xdr:colOff>50800</xdr:colOff>
      <xdr:row>78</xdr:row>
      <xdr:rowOff>143904</xdr:rowOff>
    </xdr:to>
    <xdr:cxnSp macro="">
      <xdr:nvCxnSpPr>
        <xdr:cNvPr id="409" name="直線コネクタ 408"/>
        <xdr:cNvCxnSpPr/>
      </xdr:nvCxnSpPr>
      <xdr:spPr>
        <a:xfrm flipV="1">
          <a:off x="6972300" y="13509930"/>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0" name="フローチャート: 判断 409"/>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1" name="テキスト ボックス 410"/>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2" name="フローチャート: 判断 411"/>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3" name="テキスト ボックス 412"/>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94145</xdr:rowOff>
    </xdr:from>
    <xdr:to>
      <xdr:col>55</xdr:col>
      <xdr:colOff>50800</xdr:colOff>
      <xdr:row>79</xdr:row>
      <xdr:rowOff>24295</xdr:rowOff>
    </xdr:to>
    <xdr:sp macro="" textlink="">
      <xdr:nvSpPr>
        <xdr:cNvPr id="419" name="楕円 418"/>
        <xdr:cNvSpPr/>
      </xdr:nvSpPr>
      <xdr:spPr>
        <a:xfrm>
          <a:off x="10426700" y="134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9072</xdr:rowOff>
    </xdr:from>
    <xdr:ext cx="469744" cy="259045"/>
    <xdr:sp macro="" textlink="">
      <xdr:nvSpPr>
        <xdr:cNvPr id="420" name="商工費該当値テキスト"/>
        <xdr:cNvSpPr txBox="1"/>
      </xdr:nvSpPr>
      <xdr:spPr>
        <a:xfrm>
          <a:off x="10528300" y="133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76936</xdr:rowOff>
    </xdr:from>
    <xdr:to>
      <xdr:col>50</xdr:col>
      <xdr:colOff>165100</xdr:colOff>
      <xdr:row>79</xdr:row>
      <xdr:rowOff>7086</xdr:rowOff>
    </xdr:to>
    <xdr:sp macro="" textlink="">
      <xdr:nvSpPr>
        <xdr:cNvPr id="421" name="楕円 420"/>
        <xdr:cNvSpPr/>
      </xdr:nvSpPr>
      <xdr:spPr>
        <a:xfrm>
          <a:off x="9588500" y="134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169663</xdr:rowOff>
    </xdr:from>
    <xdr:ext cx="469744" cy="259045"/>
    <xdr:sp macro="" textlink="">
      <xdr:nvSpPr>
        <xdr:cNvPr id="422" name="テキスト ボックス 421"/>
        <xdr:cNvSpPr txBox="1"/>
      </xdr:nvSpPr>
      <xdr:spPr>
        <a:xfrm>
          <a:off x="9404428" y="135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47943</xdr:rowOff>
    </xdr:from>
    <xdr:to>
      <xdr:col>46</xdr:col>
      <xdr:colOff>38100</xdr:colOff>
      <xdr:row>78</xdr:row>
      <xdr:rowOff>149543</xdr:rowOff>
    </xdr:to>
    <xdr:sp macro="" textlink="">
      <xdr:nvSpPr>
        <xdr:cNvPr id="423" name="楕円 422"/>
        <xdr:cNvSpPr/>
      </xdr:nvSpPr>
      <xdr:spPr>
        <a:xfrm>
          <a:off x="8699500" y="134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140670</xdr:rowOff>
    </xdr:from>
    <xdr:ext cx="469744" cy="259045"/>
    <xdr:sp macro="" textlink="">
      <xdr:nvSpPr>
        <xdr:cNvPr id="424" name="テキスト ボックス 423"/>
        <xdr:cNvSpPr txBox="1"/>
      </xdr:nvSpPr>
      <xdr:spPr>
        <a:xfrm>
          <a:off x="8515428" y="135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86030</xdr:rowOff>
    </xdr:from>
    <xdr:to>
      <xdr:col>41</xdr:col>
      <xdr:colOff>101600</xdr:colOff>
      <xdr:row>79</xdr:row>
      <xdr:rowOff>16180</xdr:rowOff>
    </xdr:to>
    <xdr:sp macro="" textlink="">
      <xdr:nvSpPr>
        <xdr:cNvPr id="425" name="楕円 424"/>
        <xdr:cNvSpPr/>
      </xdr:nvSpPr>
      <xdr:spPr>
        <a:xfrm>
          <a:off x="7810500" y="134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7307</xdr:rowOff>
    </xdr:from>
    <xdr:ext cx="469744" cy="259045"/>
    <xdr:sp macro="" textlink="">
      <xdr:nvSpPr>
        <xdr:cNvPr id="426" name="テキスト ボックス 425"/>
        <xdr:cNvSpPr txBox="1"/>
      </xdr:nvSpPr>
      <xdr:spPr>
        <a:xfrm>
          <a:off x="7626428" y="135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93104</xdr:rowOff>
    </xdr:from>
    <xdr:to>
      <xdr:col>36</xdr:col>
      <xdr:colOff>165100</xdr:colOff>
      <xdr:row>79</xdr:row>
      <xdr:rowOff>23254</xdr:rowOff>
    </xdr:to>
    <xdr:sp macro="" textlink="">
      <xdr:nvSpPr>
        <xdr:cNvPr id="427" name="楕円 426"/>
        <xdr:cNvSpPr/>
      </xdr:nvSpPr>
      <xdr:spPr>
        <a:xfrm>
          <a:off x="6921500" y="134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14381</xdr:rowOff>
    </xdr:from>
    <xdr:ext cx="469744" cy="259045"/>
    <xdr:sp macro="" textlink="">
      <xdr:nvSpPr>
        <xdr:cNvPr id="428" name="テキスト ボックス 427"/>
        <xdr:cNvSpPr txBox="1"/>
      </xdr:nvSpPr>
      <xdr:spPr>
        <a:xfrm>
          <a:off x="6737428" y="1355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2" name="直線コネクタ 451"/>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3"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4" name="直線コネクタ 453"/>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5"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6" name="直線コネクタ 455"/>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36677</xdr:rowOff>
    </xdr:from>
    <xdr:to>
      <xdr:col>55</xdr:col>
      <xdr:colOff>0</xdr:colOff>
      <xdr:row>97</xdr:row>
      <xdr:rowOff>45760</xdr:rowOff>
    </xdr:to>
    <xdr:cxnSp macro="">
      <xdr:nvCxnSpPr>
        <xdr:cNvPr id="457" name="直線コネクタ 456"/>
        <xdr:cNvCxnSpPr/>
      </xdr:nvCxnSpPr>
      <xdr:spPr>
        <a:xfrm>
          <a:off x="9639300" y="16667327"/>
          <a:ext cx="8382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58"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59" name="フローチャート: 判断 458"/>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145895</xdr:rowOff>
    </xdr:from>
    <xdr:to>
      <xdr:col>50</xdr:col>
      <xdr:colOff>114300</xdr:colOff>
      <xdr:row>97</xdr:row>
      <xdr:rowOff>36677</xdr:rowOff>
    </xdr:to>
    <xdr:cxnSp macro="">
      <xdr:nvCxnSpPr>
        <xdr:cNvPr id="460" name="直線コネクタ 459"/>
        <xdr:cNvCxnSpPr/>
      </xdr:nvCxnSpPr>
      <xdr:spPr>
        <a:xfrm>
          <a:off x="8750300" y="16605095"/>
          <a:ext cx="889000" cy="6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1" name="フローチャート: 判断 460"/>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2" name="テキスト ボックス 461"/>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145895</xdr:rowOff>
    </xdr:from>
    <xdr:to>
      <xdr:col>45</xdr:col>
      <xdr:colOff>177800</xdr:colOff>
      <xdr:row>97</xdr:row>
      <xdr:rowOff>153287</xdr:rowOff>
    </xdr:to>
    <xdr:cxnSp macro="">
      <xdr:nvCxnSpPr>
        <xdr:cNvPr id="463" name="直線コネクタ 462"/>
        <xdr:cNvCxnSpPr/>
      </xdr:nvCxnSpPr>
      <xdr:spPr>
        <a:xfrm flipV="1">
          <a:off x="7861300" y="16605095"/>
          <a:ext cx="889000" cy="17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64" name="フローチャート: 判断 463"/>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65" name="テキスト ボックス 464"/>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148143</xdr:rowOff>
    </xdr:from>
    <xdr:to>
      <xdr:col>41</xdr:col>
      <xdr:colOff>50800</xdr:colOff>
      <xdr:row>97</xdr:row>
      <xdr:rowOff>153287</xdr:rowOff>
    </xdr:to>
    <xdr:cxnSp macro="">
      <xdr:nvCxnSpPr>
        <xdr:cNvPr id="466" name="直線コネクタ 465"/>
        <xdr:cNvCxnSpPr/>
      </xdr:nvCxnSpPr>
      <xdr:spPr>
        <a:xfrm>
          <a:off x="6972300" y="1677879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7" name="フローチャート: 判断 466"/>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68" name="テキスト ボックス 467"/>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69" name="フローチャート: 判断 468"/>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0" name="テキスト ボックス 469"/>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166410</xdr:rowOff>
    </xdr:from>
    <xdr:to>
      <xdr:col>55</xdr:col>
      <xdr:colOff>50800</xdr:colOff>
      <xdr:row>97</xdr:row>
      <xdr:rowOff>96560</xdr:rowOff>
    </xdr:to>
    <xdr:sp macro="" textlink="">
      <xdr:nvSpPr>
        <xdr:cNvPr id="476" name="楕円 475"/>
        <xdr:cNvSpPr/>
      </xdr:nvSpPr>
      <xdr:spPr>
        <a:xfrm>
          <a:off x="10426700" y="166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144837</xdr:rowOff>
    </xdr:from>
    <xdr:ext cx="534377" cy="259045"/>
    <xdr:sp macro="" textlink="">
      <xdr:nvSpPr>
        <xdr:cNvPr id="477" name="土木費該当値テキスト"/>
        <xdr:cNvSpPr txBox="1"/>
      </xdr:nvSpPr>
      <xdr:spPr>
        <a:xfrm>
          <a:off x="10528300" y="166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157327</xdr:rowOff>
    </xdr:from>
    <xdr:to>
      <xdr:col>50</xdr:col>
      <xdr:colOff>165100</xdr:colOff>
      <xdr:row>97</xdr:row>
      <xdr:rowOff>87477</xdr:rowOff>
    </xdr:to>
    <xdr:sp macro="" textlink="">
      <xdr:nvSpPr>
        <xdr:cNvPr id="478" name="楕円 477"/>
        <xdr:cNvSpPr/>
      </xdr:nvSpPr>
      <xdr:spPr>
        <a:xfrm>
          <a:off x="9588500" y="166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78604</xdr:rowOff>
    </xdr:from>
    <xdr:ext cx="534377" cy="259045"/>
    <xdr:sp macro="" textlink="">
      <xdr:nvSpPr>
        <xdr:cNvPr id="479" name="テキスト ボックス 478"/>
        <xdr:cNvSpPr txBox="1"/>
      </xdr:nvSpPr>
      <xdr:spPr>
        <a:xfrm>
          <a:off x="9372111" y="167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95095</xdr:rowOff>
    </xdr:from>
    <xdr:to>
      <xdr:col>46</xdr:col>
      <xdr:colOff>38100</xdr:colOff>
      <xdr:row>97</xdr:row>
      <xdr:rowOff>25245</xdr:rowOff>
    </xdr:to>
    <xdr:sp macro="" textlink="">
      <xdr:nvSpPr>
        <xdr:cNvPr id="480" name="楕円 479"/>
        <xdr:cNvSpPr/>
      </xdr:nvSpPr>
      <xdr:spPr>
        <a:xfrm>
          <a:off x="8699500" y="165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16372</xdr:rowOff>
    </xdr:from>
    <xdr:ext cx="534377" cy="259045"/>
    <xdr:sp macro="" textlink="">
      <xdr:nvSpPr>
        <xdr:cNvPr id="481" name="テキスト ボックス 480"/>
        <xdr:cNvSpPr txBox="1"/>
      </xdr:nvSpPr>
      <xdr:spPr>
        <a:xfrm>
          <a:off x="8483111" y="166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102487</xdr:rowOff>
    </xdr:from>
    <xdr:to>
      <xdr:col>41</xdr:col>
      <xdr:colOff>101600</xdr:colOff>
      <xdr:row>98</xdr:row>
      <xdr:rowOff>32637</xdr:rowOff>
    </xdr:to>
    <xdr:sp macro="" textlink="">
      <xdr:nvSpPr>
        <xdr:cNvPr id="482" name="楕円 481"/>
        <xdr:cNvSpPr/>
      </xdr:nvSpPr>
      <xdr:spPr>
        <a:xfrm>
          <a:off x="7810500" y="167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23764</xdr:rowOff>
    </xdr:from>
    <xdr:ext cx="534377" cy="259045"/>
    <xdr:sp macro="" textlink="">
      <xdr:nvSpPr>
        <xdr:cNvPr id="483" name="テキスト ボックス 482"/>
        <xdr:cNvSpPr txBox="1"/>
      </xdr:nvSpPr>
      <xdr:spPr>
        <a:xfrm>
          <a:off x="7594111" y="16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97343</xdr:rowOff>
    </xdr:from>
    <xdr:to>
      <xdr:col>36</xdr:col>
      <xdr:colOff>165100</xdr:colOff>
      <xdr:row>98</xdr:row>
      <xdr:rowOff>27493</xdr:rowOff>
    </xdr:to>
    <xdr:sp macro="" textlink="">
      <xdr:nvSpPr>
        <xdr:cNvPr id="484" name="楕円 483"/>
        <xdr:cNvSpPr/>
      </xdr:nvSpPr>
      <xdr:spPr>
        <a:xfrm>
          <a:off x="6921500" y="1672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18620</xdr:rowOff>
    </xdr:from>
    <xdr:ext cx="534377" cy="259045"/>
    <xdr:sp macro="" textlink="">
      <xdr:nvSpPr>
        <xdr:cNvPr id="485" name="テキスト ボックス 484"/>
        <xdr:cNvSpPr txBox="1"/>
      </xdr:nvSpPr>
      <xdr:spPr>
        <a:xfrm>
          <a:off x="6705111" y="1682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09" name="直線コネクタ 508"/>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0"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1" name="直線コネクタ 510"/>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2"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3" name="直線コネクタ 512"/>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112173</xdr:rowOff>
    </xdr:from>
    <xdr:to>
      <xdr:col>85</xdr:col>
      <xdr:colOff>127000</xdr:colOff>
      <xdr:row>36</xdr:row>
      <xdr:rowOff>149911</xdr:rowOff>
    </xdr:to>
    <xdr:cxnSp macro="">
      <xdr:nvCxnSpPr>
        <xdr:cNvPr id="514" name="直線コネクタ 513"/>
        <xdr:cNvCxnSpPr/>
      </xdr:nvCxnSpPr>
      <xdr:spPr>
        <a:xfrm flipV="1">
          <a:off x="15481300" y="6284373"/>
          <a:ext cx="8382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15"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6" name="フローチャート: 判断 515"/>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145567</xdr:rowOff>
    </xdr:from>
    <xdr:to>
      <xdr:col>81</xdr:col>
      <xdr:colOff>50800</xdr:colOff>
      <xdr:row>36</xdr:row>
      <xdr:rowOff>149911</xdr:rowOff>
    </xdr:to>
    <xdr:cxnSp macro="">
      <xdr:nvCxnSpPr>
        <xdr:cNvPr id="517" name="直線コネクタ 516"/>
        <xdr:cNvCxnSpPr/>
      </xdr:nvCxnSpPr>
      <xdr:spPr>
        <a:xfrm>
          <a:off x="14592300" y="631776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18" name="フローチャート: 判断 517"/>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19" name="テキスト ボックス 518"/>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145567</xdr:rowOff>
    </xdr:from>
    <xdr:to>
      <xdr:col>76</xdr:col>
      <xdr:colOff>114300</xdr:colOff>
      <xdr:row>37</xdr:row>
      <xdr:rowOff>6007</xdr:rowOff>
    </xdr:to>
    <xdr:cxnSp macro="">
      <xdr:nvCxnSpPr>
        <xdr:cNvPr id="520" name="直線コネクタ 519"/>
        <xdr:cNvCxnSpPr/>
      </xdr:nvCxnSpPr>
      <xdr:spPr>
        <a:xfrm flipV="1">
          <a:off x="13703300" y="6317767"/>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1" name="フローチャート: 判断 520"/>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2" name="テキスト ボックス 521"/>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6007</xdr:rowOff>
    </xdr:from>
    <xdr:to>
      <xdr:col>71</xdr:col>
      <xdr:colOff>177800</xdr:colOff>
      <xdr:row>37</xdr:row>
      <xdr:rowOff>7626</xdr:rowOff>
    </xdr:to>
    <xdr:cxnSp macro="">
      <xdr:nvCxnSpPr>
        <xdr:cNvPr id="523" name="直線コネクタ 522"/>
        <xdr:cNvCxnSpPr/>
      </xdr:nvCxnSpPr>
      <xdr:spPr>
        <a:xfrm flipV="1">
          <a:off x="12814300" y="6349657"/>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4" name="フローチャート: 判断 523"/>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25" name="テキスト ボックス 524"/>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6" name="フローチャート: 判断 525"/>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27" name="テキスト ボックス 526"/>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61373</xdr:rowOff>
    </xdr:from>
    <xdr:to>
      <xdr:col>85</xdr:col>
      <xdr:colOff>177800</xdr:colOff>
      <xdr:row>36</xdr:row>
      <xdr:rowOff>162973</xdr:rowOff>
    </xdr:to>
    <xdr:sp macro="" textlink="">
      <xdr:nvSpPr>
        <xdr:cNvPr id="533" name="楕円 532"/>
        <xdr:cNvSpPr/>
      </xdr:nvSpPr>
      <xdr:spPr>
        <a:xfrm>
          <a:off x="16268700" y="62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39800</xdr:rowOff>
    </xdr:from>
    <xdr:ext cx="534377" cy="259045"/>
    <xdr:sp macro="" textlink="">
      <xdr:nvSpPr>
        <xdr:cNvPr id="534" name="消防費該当値テキスト"/>
        <xdr:cNvSpPr txBox="1"/>
      </xdr:nvSpPr>
      <xdr:spPr>
        <a:xfrm>
          <a:off x="16370300" y="621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99111</xdr:rowOff>
    </xdr:from>
    <xdr:to>
      <xdr:col>81</xdr:col>
      <xdr:colOff>101600</xdr:colOff>
      <xdr:row>37</xdr:row>
      <xdr:rowOff>29261</xdr:rowOff>
    </xdr:to>
    <xdr:sp macro="" textlink="">
      <xdr:nvSpPr>
        <xdr:cNvPr id="535" name="楕円 534"/>
        <xdr:cNvSpPr/>
      </xdr:nvSpPr>
      <xdr:spPr>
        <a:xfrm>
          <a:off x="15430500" y="62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20388</xdr:rowOff>
    </xdr:from>
    <xdr:ext cx="534377" cy="259045"/>
    <xdr:sp macro="" textlink="">
      <xdr:nvSpPr>
        <xdr:cNvPr id="536" name="テキスト ボックス 535"/>
        <xdr:cNvSpPr txBox="1"/>
      </xdr:nvSpPr>
      <xdr:spPr>
        <a:xfrm>
          <a:off x="15214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94767</xdr:rowOff>
    </xdr:from>
    <xdr:to>
      <xdr:col>76</xdr:col>
      <xdr:colOff>165100</xdr:colOff>
      <xdr:row>37</xdr:row>
      <xdr:rowOff>24917</xdr:rowOff>
    </xdr:to>
    <xdr:sp macro="" textlink="">
      <xdr:nvSpPr>
        <xdr:cNvPr id="537" name="楕円 536"/>
        <xdr:cNvSpPr/>
      </xdr:nvSpPr>
      <xdr:spPr>
        <a:xfrm>
          <a:off x="14541500" y="62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16044</xdr:rowOff>
    </xdr:from>
    <xdr:ext cx="534377" cy="259045"/>
    <xdr:sp macro="" textlink="">
      <xdr:nvSpPr>
        <xdr:cNvPr id="538" name="テキスト ボックス 537"/>
        <xdr:cNvSpPr txBox="1"/>
      </xdr:nvSpPr>
      <xdr:spPr>
        <a:xfrm>
          <a:off x="14325111" y="63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126657</xdr:rowOff>
    </xdr:from>
    <xdr:to>
      <xdr:col>72</xdr:col>
      <xdr:colOff>38100</xdr:colOff>
      <xdr:row>37</xdr:row>
      <xdr:rowOff>56807</xdr:rowOff>
    </xdr:to>
    <xdr:sp macro="" textlink="">
      <xdr:nvSpPr>
        <xdr:cNvPr id="539" name="楕円 538"/>
        <xdr:cNvSpPr/>
      </xdr:nvSpPr>
      <xdr:spPr>
        <a:xfrm>
          <a:off x="13652500" y="62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47934</xdr:rowOff>
    </xdr:from>
    <xdr:ext cx="534377" cy="259045"/>
    <xdr:sp macro="" textlink="">
      <xdr:nvSpPr>
        <xdr:cNvPr id="540" name="テキスト ボックス 539"/>
        <xdr:cNvSpPr txBox="1"/>
      </xdr:nvSpPr>
      <xdr:spPr>
        <a:xfrm>
          <a:off x="13436111" y="63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128276</xdr:rowOff>
    </xdr:from>
    <xdr:to>
      <xdr:col>67</xdr:col>
      <xdr:colOff>101600</xdr:colOff>
      <xdr:row>37</xdr:row>
      <xdr:rowOff>58426</xdr:rowOff>
    </xdr:to>
    <xdr:sp macro="" textlink="">
      <xdr:nvSpPr>
        <xdr:cNvPr id="541" name="楕円 540"/>
        <xdr:cNvSpPr/>
      </xdr:nvSpPr>
      <xdr:spPr>
        <a:xfrm>
          <a:off x="12763500" y="63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49553</xdr:rowOff>
    </xdr:from>
    <xdr:ext cx="534377" cy="259045"/>
    <xdr:sp macro="" textlink="">
      <xdr:nvSpPr>
        <xdr:cNvPr id="542" name="テキスト ボックス 541"/>
        <xdr:cNvSpPr txBox="1"/>
      </xdr:nvSpPr>
      <xdr:spPr>
        <a:xfrm>
          <a:off x="12547111" y="6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66" name="直線コネクタ 565"/>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67"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68" name="直線コネクタ 567"/>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69"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0" name="直線コネクタ 569"/>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117572</xdr:rowOff>
    </xdr:from>
    <xdr:to>
      <xdr:col>85</xdr:col>
      <xdr:colOff>127000</xdr:colOff>
      <xdr:row>58</xdr:row>
      <xdr:rowOff>15349</xdr:rowOff>
    </xdr:to>
    <xdr:cxnSp macro="">
      <xdr:nvCxnSpPr>
        <xdr:cNvPr id="571" name="直線コネクタ 570"/>
        <xdr:cNvCxnSpPr/>
      </xdr:nvCxnSpPr>
      <xdr:spPr>
        <a:xfrm>
          <a:off x="15481300" y="9890222"/>
          <a:ext cx="8382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2"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3" name="フローチャート: 判断 572"/>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117572</xdr:rowOff>
    </xdr:from>
    <xdr:to>
      <xdr:col>81</xdr:col>
      <xdr:colOff>50800</xdr:colOff>
      <xdr:row>57</xdr:row>
      <xdr:rowOff>141308</xdr:rowOff>
    </xdr:to>
    <xdr:cxnSp macro="">
      <xdr:nvCxnSpPr>
        <xdr:cNvPr id="574" name="直線コネクタ 573"/>
        <xdr:cNvCxnSpPr/>
      </xdr:nvCxnSpPr>
      <xdr:spPr>
        <a:xfrm flipV="1">
          <a:off x="14592300" y="9890222"/>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5" name="フローチャート: 判断 574"/>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76" name="テキスト ボックス 575"/>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128438</xdr:rowOff>
    </xdr:from>
    <xdr:to>
      <xdr:col>76</xdr:col>
      <xdr:colOff>114300</xdr:colOff>
      <xdr:row>57</xdr:row>
      <xdr:rowOff>141308</xdr:rowOff>
    </xdr:to>
    <xdr:cxnSp macro="">
      <xdr:nvCxnSpPr>
        <xdr:cNvPr id="577" name="直線コネクタ 576"/>
        <xdr:cNvCxnSpPr/>
      </xdr:nvCxnSpPr>
      <xdr:spPr>
        <a:xfrm>
          <a:off x="13703300" y="9901088"/>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78" name="フローチャート: 判断 577"/>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79" name="テキスト ボックス 578"/>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117480</xdr:rowOff>
    </xdr:from>
    <xdr:to>
      <xdr:col>71</xdr:col>
      <xdr:colOff>177800</xdr:colOff>
      <xdr:row>57</xdr:row>
      <xdr:rowOff>128438</xdr:rowOff>
    </xdr:to>
    <xdr:cxnSp macro="">
      <xdr:nvCxnSpPr>
        <xdr:cNvPr id="580" name="直線コネクタ 579"/>
        <xdr:cNvCxnSpPr/>
      </xdr:nvCxnSpPr>
      <xdr:spPr>
        <a:xfrm>
          <a:off x="12814300" y="9890130"/>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1" name="フローチャート: 判断 580"/>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2" name="テキスト ボックス 581"/>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3" name="フローチャート: 判断 582"/>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4" name="テキスト ボックス 583"/>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135999</xdr:rowOff>
    </xdr:from>
    <xdr:to>
      <xdr:col>85</xdr:col>
      <xdr:colOff>177800</xdr:colOff>
      <xdr:row>58</xdr:row>
      <xdr:rowOff>66149</xdr:rowOff>
    </xdr:to>
    <xdr:sp macro="" textlink="">
      <xdr:nvSpPr>
        <xdr:cNvPr id="590" name="楕円 589"/>
        <xdr:cNvSpPr/>
      </xdr:nvSpPr>
      <xdr:spPr>
        <a:xfrm>
          <a:off x="16268700" y="99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50926</xdr:rowOff>
    </xdr:from>
    <xdr:ext cx="534377" cy="259045"/>
    <xdr:sp macro="" textlink="">
      <xdr:nvSpPr>
        <xdr:cNvPr id="591" name="教育費該当値テキスト"/>
        <xdr:cNvSpPr txBox="1"/>
      </xdr:nvSpPr>
      <xdr:spPr>
        <a:xfrm>
          <a:off x="16370300" y="98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66772</xdr:rowOff>
    </xdr:from>
    <xdr:to>
      <xdr:col>81</xdr:col>
      <xdr:colOff>101600</xdr:colOff>
      <xdr:row>57</xdr:row>
      <xdr:rowOff>168372</xdr:rowOff>
    </xdr:to>
    <xdr:sp macro="" textlink="">
      <xdr:nvSpPr>
        <xdr:cNvPr id="592" name="楕円 591"/>
        <xdr:cNvSpPr/>
      </xdr:nvSpPr>
      <xdr:spPr>
        <a:xfrm>
          <a:off x="15430500" y="98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159499</xdr:rowOff>
    </xdr:from>
    <xdr:ext cx="534377" cy="259045"/>
    <xdr:sp macro="" textlink="">
      <xdr:nvSpPr>
        <xdr:cNvPr id="593" name="テキスト ボックス 592"/>
        <xdr:cNvSpPr txBox="1"/>
      </xdr:nvSpPr>
      <xdr:spPr>
        <a:xfrm>
          <a:off x="15214111" y="99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90508</xdr:rowOff>
    </xdr:from>
    <xdr:to>
      <xdr:col>76</xdr:col>
      <xdr:colOff>165100</xdr:colOff>
      <xdr:row>58</xdr:row>
      <xdr:rowOff>20658</xdr:rowOff>
    </xdr:to>
    <xdr:sp macro="" textlink="">
      <xdr:nvSpPr>
        <xdr:cNvPr id="594" name="楕円 593"/>
        <xdr:cNvSpPr/>
      </xdr:nvSpPr>
      <xdr:spPr>
        <a:xfrm>
          <a:off x="14541500" y="98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11785</xdr:rowOff>
    </xdr:from>
    <xdr:ext cx="534377" cy="259045"/>
    <xdr:sp macro="" textlink="">
      <xdr:nvSpPr>
        <xdr:cNvPr id="595" name="テキスト ボックス 594"/>
        <xdr:cNvSpPr txBox="1"/>
      </xdr:nvSpPr>
      <xdr:spPr>
        <a:xfrm>
          <a:off x="14325111" y="99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77638</xdr:rowOff>
    </xdr:from>
    <xdr:to>
      <xdr:col>72</xdr:col>
      <xdr:colOff>38100</xdr:colOff>
      <xdr:row>58</xdr:row>
      <xdr:rowOff>7788</xdr:rowOff>
    </xdr:to>
    <xdr:sp macro="" textlink="">
      <xdr:nvSpPr>
        <xdr:cNvPr id="596" name="楕円 595"/>
        <xdr:cNvSpPr/>
      </xdr:nvSpPr>
      <xdr:spPr>
        <a:xfrm>
          <a:off x="13652500" y="98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170365</xdr:rowOff>
    </xdr:from>
    <xdr:ext cx="534377" cy="259045"/>
    <xdr:sp macro="" textlink="">
      <xdr:nvSpPr>
        <xdr:cNvPr id="597" name="テキスト ボックス 596"/>
        <xdr:cNvSpPr txBox="1"/>
      </xdr:nvSpPr>
      <xdr:spPr>
        <a:xfrm>
          <a:off x="13436111" y="994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66680</xdr:rowOff>
    </xdr:from>
    <xdr:to>
      <xdr:col>67</xdr:col>
      <xdr:colOff>101600</xdr:colOff>
      <xdr:row>57</xdr:row>
      <xdr:rowOff>168280</xdr:rowOff>
    </xdr:to>
    <xdr:sp macro="" textlink="">
      <xdr:nvSpPr>
        <xdr:cNvPr id="598" name="楕円 597"/>
        <xdr:cNvSpPr/>
      </xdr:nvSpPr>
      <xdr:spPr>
        <a:xfrm>
          <a:off x="12763500" y="98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159407</xdr:rowOff>
    </xdr:from>
    <xdr:ext cx="534377" cy="259045"/>
    <xdr:sp macro="" textlink="">
      <xdr:nvSpPr>
        <xdr:cNvPr id="599" name="テキスト ボックス 598"/>
        <xdr:cNvSpPr txBox="1"/>
      </xdr:nvSpPr>
      <xdr:spPr>
        <a:xfrm>
          <a:off x="12547111" y="99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3" name="直線コネクタ 622"/>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4"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6"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7" name="直線コネクタ 626"/>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29"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0" name="フローチャート: 判断 629"/>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2" name="フローチャート: 判断 631"/>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3" name="テキスト ボックス 632"/>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35" name="フローチャート: 判断 634"/>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36" name="テキスト ボックス 635"/>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8" name="フローチャート: 判断 637"/>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39" name="テキスト ボックス 638"/>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0" name="フローチャート: 判断 639"/>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1" name="テキスト ボックス 640"/>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48" name="災害復旧費該当値テキスト"/>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0" name="直線コネクタ 679"/>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1"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2" name="直線コネクタ 681"/>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3"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4" name="直線コネクタ 683"/>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60475</xdr:rowOff>
    </xdr:from>
    <xdr:to>
      <xdr:col>85</xdr:col>
      <xdr:colOff>127000</xdr:colOff>
      <xdr:row>98</xdr:row>
      <xdr:rowOff>69810</xdr:rowOff>
    </xdr:to>
    <xdr:cxnSp macro="">
      <xdr:nvCxnSpPr>
        <xdr:cNvPr id="685" name="直線コネクタ 684"/>
        <xdr:cNvCxnSpPr/>
      </xdr:nvCxnSpPr>
      <xdr:spPr>
        <a:xfrm flipV="1">
          <a:off x="15481300" y="16862575"/>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86"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7" name="フローチャート: 判断 686"/>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69810</xdr:rowOff>
    </xdr:from>
    <xdr:to>
      <xdr:col>81</xdr:col>
      <xdr:colOff>50800</xdr:colOff>
      <xdr:row>98</xdr:row>
      <xdr:rowOff>74701</xdr:rowOff>
    </xdr:to>
    <xdr:cxnSp macro="">
      <xdr:nvCxnSpPr>
        <xdr:cNvPr id="688" name="直線コネクタ 687"/>
        <xdr:cNvCxnSpPr/>
      </xdr:nvCxnSpPr>
      <xdr:spPr>
        <a:xfrm flipV="1">
          <a:off x="14592300" y="16871910"/>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89" name="フローチャート: 判断 688"/>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0" name="テキスト ボックス 689"/>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54135</xdr:rowOff>
    </xdr:from>
    <xdr:to>
      <xdr:col>76</xdr:col>
      <xdr:colOff>114300</xdr:colOff>
      <xdr:row>98</xdr:row>
      <xdr:rowOff>74701</xdr:rowOff>
    </xdr:to>
    <xdr:cxnSp macro="">
      <xdr:nvCxnSpPr>
        <xdr:cNvPr id="691" name="直線コネクタ 690"/>
        <xdr:cNvCxnSpPr/>
      </xdr:nvCxnSpPr>
      <xdr:spPr>
        <a:xfrm>
          <a:off x="13703300" y="16856235"/>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2" name="フローチャート: 判断 691"/>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3" name="テキスト ボックス 692"/>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54135</xdr:rowOff>
    </xdr:from>
    <xdr:to>
      <xdr:col>71</xdr:col>
      <xdr:colOff>177800</xdr:colOff>
      <xdr:row>98</xdr:row>
      <xdr:rowOff>56848</xdr:rowOff>
    </xdr:to>
    <xdr:cxnSp macro="">
      <xdr:nvCxnSpPr>
        <xdr:cNvPr id="694" name="直線コネクタ 693"/>
        <xdr:cNvCxnSpPr/>
      </xdr:nvCxnSpPr>
      <xdr:spPr>
        <a:xfrm flipV="1">
          <a:off x="12814300" y="16856235"/>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5" name="フローチャート: 判断 694"/>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6" name="テキスト ボックス 695"/>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7" name="フローチャート: 判断 696"/>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698" name="テキスト ボックス 697"/>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9675</xdr:rowOff>
    </xdr:from>
    <xdr:to>
      <xdr:col>85</xdr:col>
      <xdr:colOff>177800</xdr:colOff>
      <xdr:row>98</xdr:row>
      <xdr:rowOff>111275</xdr:rowOff>
    </xdr:to>
    <xdr:sp macro="" textlink="">
      <xdr:nvSpPr>
        <xdr:cNvPr id="704" name="楕円 703"/>
        <xdr:cNvSpPr/>
      </xdr:nvSpPr>
      <xdr:spPr>
        <a:xfrm>
          <a:off x="162687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159552</xdr:rowOff>
    </xdr:from>
    <xdr:ext cx="534377" cy="259045"/>
    <xdr:sp macro="" textlink="">
      <xdr:nvSpPr>
        <xdr:cNvPr id="705" name="公債費該当値テキスト"/>
        <xdr:cNvSpPr txBox="1"/>
      </xdr:nvSpPr>
      <xdr:spPr>
        <a:xfrm>
          <a:off x="16370300" y="1679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19010</xdr:rowOff>
    </xdr:from>
    <xdr:to>
      <xdr:col>81</xdr:col>
      <xdr:colOff>101600</xdr:colOff>
      <xdr:row>98</xdr:row>
      <xdr:rowOff>120610</xdr:rowOff>
    </xdr:to>
    <xdr:sp macro="" textlink="">
      <xdr:nvSpPr>
        <xdr:cNvPr id="706" name="楕円 705"/>
        <xdr:cNvSpPr/>
      </xdr:nvSpPr>
      <xdr:spPr>
        <a:xfrm>
          <a:off x="15430500" y="168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111737</xdr:rowOff>
    </xdr:from>
    <xdr:ext cx="534377" cy="259045"/>
    <xdr:sp macro="" textlink="">
      <xdr:nvSpPr>
        <xdr:cNvPr id="707" name="テキスト ボックス 706"/>
        <xdr:cNvSpPr txBox="1"/>
      </xdr:nvSpPr>
      <xdr:spPr>
        <a:xfrm>
          <a:off x="15214111" y="169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23901</xdr:rowOff>
    </xdr:from>
    <xdr:to>
      <xdr:col>76</xdr:col>
      <xdr:colOff>165100</xdr:colOff>
      <xdr:row>98</xdr:row>
      <xdr:rowOff>125501</xdr:rowOff>
    </xdr:to>
    <xdr:sp macro="" textlink="">
      <xdr:nvSpPr>
        <xdr:cNvPr id="708" name="楕円 707"/>
        <xdr:cNvSpPr/>
      </xdr:nvSpPr>
      <xdr:spPr>
        <a:xfrm>
          <a:off x="14541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116628</xdr:rowOff>
    </xdr:from>
    <xdr:ext cx="534377" cy="259045"/>
    <xdr:sp macro="" textlink="">
      <xdr:nvSpPr>
        <xdr:cNvPr id="709" name="テキスト ボックス 708"/>
        <xdr:cNvSpPr txBox="1"/>
      </xdr:nvSpPr>
      <xdr:spPr>
        <a:xfrm>
          <a:off x="14325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3335</xdr:rowOff>
    </xdr:from>
    <xdr:to>
      <xdr:col>72</xdr:col>
      <xdr:colOff>38100</xdr:colOff>
      <xdr:row>98</xdr:row>
      <xdr:rowOff>104935</xdr:rowOff>
    </xdr:to>
    <xdr:sp macro="" textlink="">
      <xdr:nvSpPr>
        <xdr:cNvPr id="710" name="楕円 709"/>
        <xdr:cNvSpPr/>
      </xdr:nvSpPr>
      <xdr:spPr>
        <a:xfrm>
          <a:off x="13652500" y="16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96062</xdr:rowOff>
    </xdr:from>
    <xdr:ext cx="534377" cy="259045"/>
    <xdr:sp macro="" textlink="">
      <xdr:nvSpPr>
        <xdr:cNvPr id="711" name="テキスト ボックス 710"/>
        <xdr:cNvSpPr txBox="1"/>
      </xdr:nvSpPr>
      <xdr:spPr>
        <a:xfrm>
          <a:off x="13436111" y="168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6048</xdr:rowOff>
    </xdr:from>
    <xdr:to>
      <xdr:col>67</xdr:col>
      <xdr:colOff>101600</xdr:colOff>
      <xdr:row>98</xdr:row>
      <xdr:rowOff>107648</xdr:rowOff>
    </xdr:to>
    <xdr:sp macro="" textlink="">
      <xdr:nvSpPr>
        <xdr:cNvPr id="712" name="楕円 711"/>
        <xdr:cNvSpPr/>
      </xdr:nvSpPr>
      <xdr:spPr>
        <a:xfrm>
          <a:off x="12763500" y="168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98775</xdr:rowOff>
    </xdr:from>
    <xdr:ext cx="534377" cy="259045"/>
    <xdr:sp macro="" textlink="">
      <xdr:nvSpPr>
        <xdr:cNvPr id="713" name="テキスト ボックス 712"/>
        <xdr:cNvSpPr txBox="1"/>
      </xdr:nvSpPr>
      <xdr:spPr>
        <a:xfrm>
          <a:off x="12547111" y="169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5" name="直線コネクタ 734"/>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38"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39" name="直線コネクタ 738"/>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1"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2" name="フローチャート: 判断 741"/>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2997</xdr:rowOff>
    </xdr:from>
    <xdr:to>
      <xdr:col>107</xdr:col>
      <xdr:colOff>50800</xdr:colOff>
      <xdr:row>38</xdr:row>
      <xdr:rowOff>139700</xdr:rowOff>
    </xdr:to>
    <xdr:cxnSp macro="">
      <xdr:nvCxnSpPr>
        <xdr:cNvPr id="746" name="直線コネクタ 745"/>
        <xdr:cNvCxnSpPr/>
      </xdr:nvCxnSpPr>
      <xdr:spPr>
        <a:xfrm>
          <a:off x="19545300" y="6346647"/>
          <a:ext cx="889000" cy="3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47" name="フローチャート: 判断 746"/>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48" name="テキスト ボックス 747"/>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2997</xdr:rowOff>
    </xdr:from>
    <xdr:to>
      <xdr:col>102</xdr:col>
      <xdr:colOff>114300</xdr:colOff>
      <xdr:row>38</xdr:row>
      <xdr:rowOff>139700</xdr:rowOff>
    </xdr:to>
    <xdr:cxnSp macro="">
      <xdr:nvCxnSpPr>
        <xdr:cNvPr id="749" name="直線コネクタ 748"/>
        <xdr:cNvCxnSpPr/>
      </xdr:nvCxnSpPr>
      <xdr:spPr>
        <a:xfrm flipV="1">
          <a:off x="18656300" y="6346647"/>
          <a:ext cx="889000" cy="3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0" name="フローチャート: 判断 749"/>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1" name="テキスト ボックス 750"/>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2" name="フローチャート: 判断 751"/>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3" name="テキスト ボックス 752"/>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0"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123647</xdr:rowOff>
    </xdr:from>
    <xdr:to>
      <xdr:col>102</xdr:col>
      <xdr:colOff>165100</xdr:colOff>
      <xdr:row>37</xdr:row>
      <xdr:rowOff>53797</xdr:rowOff>
    </xdr:to>
    <xdr:sp macro="" textlink="">
      <xdr:nvSpPr>
        <xdr:cNvPr id="765" name="楕円 764"/>
        <xdr:cNvSpPr/>
      </xdr:nvSpPr>
      <xdr:spPr>
        <a:xfrm>
          <a:off x="19494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70324</xdr:rowOff>
    </xdr:from>
    <xdr:ext cx="378565" cy="259045"/>
    <xdr:sp macro="" textlink="">
      <xdr:nvSpPr>
        <xdr:cNvPr id="766" name="テキスト ボックス 765"/>
        <xdr:cNvSpPr txBox="1"/>
      </xdr:nvSpPr>
      <xdr:spPr>
        <a:xfrm>
          <a:off x="19356017" y="6071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9" name="フローチャート: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1" name="フローチャート: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2" name="テキスト ボックス 80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4" name="フローチャート: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7" name="フローチャート: 判断 80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08" name="テキスト ボックス 80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フローチャート: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9" name="テキスト ボックス 81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1" name="テキスト ボックス 82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5" name="テキスト ボックス 82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itchFamily="50" charset="-128"/>
              <a:ea typeface="ＭＳ Ｐゴシック" pitchFamily="50" charset="-128"/>
              <a:cs typeface="+mn-cs"/>
            </a:rPr>
            <a:t>労働費を除いた項目</a:t>
          </a:r>
          <a:r>
            <a:rPr kumimoji="1" lang="ja-JP" altLang="en-US" sz="1200">
              <a:solidFill>
                <a:schemeClr val="dk1"/>
              </a:solidFill>
              <a:effectLst/>
              <a:latin typeface="ＭＳ Ｐゴシック" pitchFamily="50" charset="-128"/>
              <a:ea typeface="ＭＳ Ｐゴシック" pitchFamily="50" charset="-128"/>
              <a:cs typeface="+mn-cs"/>
            </a:rPr>
            <a:t>は</a:t>
          </a:r>
          <a:r>
            <a:rPr kumimoji="1" lang="ja-JP" altLang="ja-JP" sz="1200">
              <a:solidFill>
                <a:schemeClr val="dk1"/>
              </a:solidFill>
              <a:effectLst/>
              <a:latin typeface="ＭＳ Ｐゴシック" pitchFamily="50" charset="-128"/>
              <a:ea typeface="ＭＳ Ｐゴシック" pitchFamily="50" charset="-128"/>
              <a:cs typeface="+mn-cs"/>
            </a:rPr>
            <a:t>、</a:t>
          </a:r>
          <a:r>
            <a:rPr kumimoji="1" lang="ja-JP" altLang="en-US" sz="1200">
              <a:solidFill>
                <a:schemeClr val="dk1"/>
              </a:solidFill>
              <a:effectLst/>
              <a:latin typeface="ＭＳ Ｐゴシック" pitchFamily="50" charset="-128"/>
              <a:ea typeface="ＭＳ Ｐゴシック" pitchFamily="50" charset="-128"/>
              <a:cs typeface="+mn-cs"/>
            </a:rPr>
            <a:t>単に当町の歳出総額が類似団体よりも少ないということもあるが、</a:t>
          </a:r>
          <a:r>
            <a:rPr kumimoji="1" lang="ja-JP" altLang="ja-JP" sz="1200">
              <a:solidFill>
                <a:schemeClr val="dk1"/>
              </a:solidFill>
              <a:effectLst/>
              <a:latin typeface="ＭＳ Ｐゴシック" pitchFamily="50" charset="-128"/>
              <a:ea typeface="ＭＳ Ｐゴシック" pitchFamily="50" charset="-128"/>
              <a:cs typeface="+mn-cs"/>
            </a:rPr>
            <a:t>住民一人当たりのコストが低い。特に、民生費は類似団体との比較で大きく下回って</a:t>
          </a:r>
          <a:r>
            <a:rPr kumimoji="1" lang="ja-JP" altLang="en-US" sz="1200">
              <a:solidFill>
                <a:schemeClr val="dk1"/>
              </a:solidFill>
              <a:effectLst/>
              <a:latin typeface="ＭＳ Ｐゴシック" pitchFamily="50" charset="-128"/>
              <a:ea typeface="ＭＳ Ｐゴシック" pitchFamily="50" charset="-128"/>
              <a:cs typeface="+mn-cs"/>
            </a:rPr>
            <a:t>おり</a:t>
          </a:r>
          <a:r>
            <a:rPr kumimoji="1" lang="ja-JP" altLang="ja-JP" sz="1200">
              <a:solidFill>
                <a:schemeClr val="dk1"/>
              </a:solidFill>
              <a:effectLst/>
              <a:latin typeface="ＭＳ Ｐゴシック" pitchFamily="50" charset="-128"/>
              <a:ea typeface="ＭＳ Ｐゴシック" pitchFamily="50" charset="-128"/>
              <a:cs typeface="+mn-cs"/>
            </a:rPr>
            <a:t>、</a:t>
          </a:r>
          <a:r>
            <a:rPr kumimoji="1" lang="ja-JP" altLang="en-US" sz="1200">
              <a:solidFill>
                <a:schemeClr val="dk1"/>
              </a:solidFill>
              <a:effectLst/>
              <a:latin typeface="ＭＳ Ｐゴシック" pitchFamily="50" charset="-128"/>
              <a:ea typeface="ＭＳ Ｐゴシック" pitchFamily="50" charset="-128"/>
              <a:cs typeface="+mn-cs"/>
            </a:rPr>
            <a:t>臨時福祉給付金事業の減などで減少傾向にあるが、経常的な</a:t>
          </a:r>
          <a:r>
            <a:rPr kumimoji="1" lang="ja-JP" altLang="ja-JP" sz="1200">
              <a:solidFill>
                <a:schemeClr val="dk1"/>
              </a:solidFill>
              <a:effectLst/>
              <a:latin typeface="ＭＳ Ｐゴシック" pitchFamily="50" charset="-128"/>
              <a:ea typeface="ＭＳ Ｐゴシック" pitchFamily="50" charset="-128"/>
              <a:cs typeface="+mn-cs"/>
            </a:rPr>
            <a:t>社会福祉や子育て支援の支出額は増加傾向にある。また、公債費は、普通建設事業の有無によって大きく増減が生じるので、計画的な財政運営に努</a:t>
          </a:r>
          <a:r>
            <a:rPr kumimoji="1" lang="ja-JP" altLang="en-US" sz="1200">
              <a:solidFill>
                <a:schemeClr val="dk1"/>
              </a:solidFill>
              <a:effectLst/>
              <a:latin typeface="ＭＳ Ｐゴシック" pitchFamily="50" charset="-128"/>
              <a:ea typeface="ＭＳ Ｐゴシック" pitchFamily="50" charset="-128"/>
              <a:cs typeface="+mn-cs"/>
            </a:rPr>
            <a:t>めていく</a:t>
          </a:r>
          <a:r>
            <a:rPr kumimoji="1" lang="ja-JP" altLang="ja-JP" sz="120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消防費は</a:t>
          </a:r>
          <a:r>
            <a:rPr kumimoji="1" lang="ja-JP" altLang="en-US" sz="1200">
              <a:solidFill>
                <a:schemeClr val="dk1"/>
              </a:solidFill>
              <a:effectLst/>
              <a:latin typeface="ＭＳ Ｐゴシック" pitchFamily="50" charset="-128"/>
              <a:ea typeface="ＭＳ Ｐゴシック" pitchFamily="50" charset="-128"/>
              <a:cs typeface="+mn-cs"/>
            </a:rPr>
            <a:t>類似団体平均では平均値であるものの、</a:t>
          </a:r>
          <a:r>
            <a:rPr kumimoji="1" lang="ja-JP" altLang="ja-JP" sz="1200">
              <a:solidFill>
                <a:schemeClr val="dk1"/>
              </a:solidFill>
              <a:effectLst/>
              <a:latin typeface="ＭＳ Ｐゴシック" pitchFamily="50" charset="-128"/>
              <a:ea typeface="ＭＳ Ｐゴシック" pitchFamily="50" charset="-128"/>
              <a:cs typeface="+mn-cs"/>
            </a:rPr>
            <a:t>埼玉県平均</a:t>
          </a:r>
          <a:r>
            <a:rPr kumimoji="1" lang="ja-JP" altLang="en-US" sz="1200">
              <a:solidFill>
                <a:schemeClr val="dk1"/>
              </a:solidFill>
              <a:effectLst/>
              <a:latin typeface="ＭＳ Ｐゴシック" pitchFamily="50" charset="-128"/>
              <a:ea typeface="ＭＳ Ｐゴシック" pitchFamily="50" charset="-128"/>
              <a:cs typeface="+mn-cs"/>
            </a:rPr>
            <a:t>及び</a:t>
          </a:r>
          <a:r>
            <a:rPr kumimoji="1" lang="ja-JP" altLang="ja-JP" sz="1200">
              <a:solidFill>
                <a:schemeClr val="dk1"/>
              </a:solidFill>
              <a:effectLst/>
              <a:latin typeface="ＭＳ Ｐゴシック" pitchFamily="50" charset="-128"/>
              <a:ea typeface="ＭＳ Ｐゴシック" pitchFamily="50" charset="-128"/>
              <a:cs typeface="+mn-cs"/>
            </a:rPr>
            <a:t>全国平均</a:t>
          </a:r>
          <a:r>
            <a:rPr kumimoji="1" lang="ja-JP" altLang="en-US" sz="1200">
              <a:solidFill>
                <a:schemeClr val="dk1"/>
              </a:solidFill>
              <a:effectLst/>
              <a:latin typeface="ＭＳ Ｐゴシック" pitchFamily="50" charset="-128"/>
              <a:ea typeface="ＭＳ Ｐゴシック" pitchFamily="50" charset="-128"/>
              <a:cs typeface="+mn-cs"/>
            </a:rPr>
            <a:t>では平均値を</a:t>
          </a:r>
          <a:r>
            <a:rPr kumimoji="1" lang="ja-JP" altLang="ja-JP" sz="1200">
              <a:solidFill>
                <a:schemeClr val="dk1"/>
              </a:solidFill>
              <a:effectLst/>
              <a:latin typeface="ＭＳ Ｐゴシック" pitchFamily="50" charset="-128"/>
              <a:ea typeface="ＭＳ Ｐゴシック" pitchFamily="50" charset="-128"/>
              <a:cs typeface="+mn-cs"/>
            </a:rPr>
            <a:t>大きく上回っているので、住民サービスを向上させたい。</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a:t>
          </a:r>
          <a:r>
            <a:rPr kumimoji="1" lang="ja-JP" altLang="en-US" sz="1200">
              <a:solidFill>
                <a:schemeClr val="dk1"/>
              </a:solidFill>
              <a:effectLst/>
              <a:latin typeface="ＭＳ Ｐゴシック" pitchFamily="50" charset="-128"/>
              <a:ea typeface="ＭＳ Ｐゴシック" pitchFamily="50" charset="-128"/>
              <a:cs typeface="+mn-cs"/>
            </a:rPr>
            <a:t>２９</a:t>
          </a:r>
          <a:r>
            <a:rPr kumimoji="1" lang="ja-JP" altLang="ja-JP" sz="1200">
              <a:solidFill>
                <a:schemeClr val="dk1"/>
              </a:solidFill>
              <a:effectLst/>
              <a:latin typeface="ＭＳ Ｐゴシック" pitchFamily="50" charset="-128"/>
              <a:ea typeface="ＭＳ Ｐゴシック" pitchFamily="50" charset="-128"/>
              <a:cs typeface="+mn-cs"/>
            </a:rPr>
            <a:t>年度の財政調整基金残高は、前年度と比較し、積立金が約</a:t>
          </a:r>
          <a:r>
            <a:rPr kumimoji="1" lang="ja-JP" altLang="en-US" sz="1200">
              <a:solidFill>
                <a:schemeClr val="dk1"/>
              </a:solidFill>
              <a:effectLst/>
              <a:latin typeface="ＭＳ Ｐゴシック" pitchFamily="50" charset="-128"/>
              <a:ea typeface="ＭＳ Ｐゴシック" pitchFamily="50" charset="-128"/>
              <a:cs typeface="+mn-cs"/>
            </a:rPr>
            <a:t>７，６１１千円</a:t>
          </a:r>
          <a:r>
            <a:rPr kumimoji="1" lang="ja-JP" altLang="ja-JP" sz="1200">
              <a:solidFill>
                <a:schemeClr val="dk1"/>
              </a:solidFill>
              <a:effectLst/>
              <a:latin typeface="ＭＳ Ｐゴシック" pitchFamily="50" charset="-128"/>
              <a:ea typeface="ＭＳ Ｐゴシック" pitchFamily="50" charset="-128"/>
              <a:cs typeface="+mn-cs"/>
            </a:rPr>
            <a:t>、一般会計への繰入額が約</a:t>
          </a:r>
          <a:r>
            <a:rPr kumimoji="1" lang="ja-JP" altLang="en-US" sz="1200">
              <a:solidFill>
                <a:schemeClr val="dk1"/>
              </a:solidFill>
              <a:effectLst/>
              <a:latin typeface="ＭＳ Ｐゴシック" pitchFamily="50" charset="-128"/>
              <a:ea typeface="ＭＳ Ｐゴシック" pitchFamily="50" charset="-128"/>
              <a:cs typeface="+mn-cs"/>
            </a:rPr>
            <a:t>４，８５２千円</a:t>
          </a:r>
          <a:r>
            <a:rPr kumimoji="1" lang="ja-JP" altLang="ja-JP" sz="1200">
              <a:solidFill>
                <a:schemeClr val="dk1"/>
              </a:solidFill>
              <a:effectLst/>
              <a:latin typeface="ＭＳ Ｐゴシック" pitchFamily="50" charset="-128"/>
              <a:ea typeface="ＭＳ Ｐゴシック" pitchFamily="50" charset="-128"/>
              <a:cs typeface="+mn-cs"/>
            </a:rPr>
            <a:t>であった。財政調整基金残高の増加に伴い、実質収支額は</a:t>
          </a:r>
          <a:r>
            <a:rPr kumimoji="1" lang="ja-JP" altLang="en-US" sz="1200">
              <a:solidFill>
                <a:schemeClr val="dk1"/>
              </a:solidFill>
              <a:effectLst/>
              <a:latin typeface="ＭＳ Ｐゴシック" pitchFamily="50" charset="-128"/>
              <a:ea typeface="ＭＳ Ｐゴシック" pitchFamily="50" charset="-128"/>
              <a:cs typeface="+mn-cs"/>
            </a:rPr>
            <a:t>約７６，２６２千円</a:t>
          </a:r>
          <a:r>
            <a:rPr kumimoji="1" lang="ja-JP" altLang="ja-JP" sz="1200">
              <a:solidFill>
                <a:schemeClr val="dk1"/>
              </a:solidFill>
              <a:effectLst/>
              <a:latin typeface="ＭＳ Ｐゴシック" pitchFamily="50" charset="-128"/>
              <a:ea typeface="ＭＳ Ｐゴシック" pitchFamily="50" charset="-128"/>
              <a:cs typeface="+mn-cs"/>
            </a:rPr>
            <a:t>増加した。このため、標準財政規模に対する実質単年度収支も改善した。</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一般会計は、前年度と比較すると繰越額が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したことより比率は</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がった。</a:t>
          </a:r>
          <a:endParaRPr lang="ja-JP" altLang="ja-JP" sz="1400">
            <a:effectLst/>
          </a:endParaRPr>
        </a:p>
        <a:p>
          <a:r>
            <a:rPr kumimoji="1" lang="ja-JP" altLang="ja-JP" sz="1100">
              <a:solidFill>
                <a:schemeClr val="dk1"/>
              </a:solidFill>
              <a:effectLst/>
              <a:latin typeface="+mn-lt"/>
              <a:ea typeface="+mn-ea"/>
              <a:cs typeface="+mn-cs"/>
            </a:rPr>
            <a:t>国民健康保険事業特別会計は、</a:t>
          </a:r>
          <a:r>
            <a:rPr kumimoji="1" lang="ja-JP" altLang="en-US" sz="1100">
              <a:solidFill>
                <a:schemeClr val="dk1"/>
              </a:solidFill>
              <a:effectLst/>
              <a:latin typeface="+mn-lt"/>
              <a:ea typeface="+mn-ea"/>
              <a:cs typeface="+mn-cs"/>
            </a:rPr>
            <a:t>保険給付費が減少したため、比率は上がった。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平成３０年度以降に国民健康保険の運営主体が市町村から県に移されることになっているので、今後も健全な運営に努めたい。</a:t>
          </a:r>
          <a:endParaRPr lang="ja-JP" altLang="ja-JP" sz="1400">
            <a:effectLst/>
          </a:endParaRPr>
        </a:p>
        <a:p>
          <a:r>
            <a:rPr kumimoji="1" lang="ja-JP" altLang="ja-JP" sz="1100">
              <a:solidFill>
                <a:schemeClr val="dk1"/>
              </a:solidFill>
              <a:effectLst/>
              <a:latin typeface="+mn-lt"/>
              <a:ea typeface="+mn-ea"/>
              <a:cs typeface="+mn-cs"/>
            </a:rPr>
            <a:t>介護保険事業特別会計は、</a:t>
          </a:r>
          <a:r>
            <a:rPr kumimoji="1" lang="ja-JP" altLang="en-US" sz="1100">
              <a:solidFill>
                <a:schemeClr val="dk1"/>
              </a:solidFill>
              <a:effectLst/>
              <a:latin typeface="+mn-lt"/>
              <a:ea typeface="+mn-ea"/>
              <a:cs typeface="+mn-cs"/>
            </a:rPr>
            <a:t>包括的支援事業費が</a:t>
          </a:r>
          <a:r>
            <a:rPr kumimoji="1" lang="ja-JP" altLang="ja-JP" sz="1100">
              <a:solidFill>
                <a:schemeClr val="dk1"/>
              </a:solidFill>
              <a:effectLst/>
              <a:latin typeface="+mn-lt"/>
              <a:ea typeface="+mn-ea"/>
              <a:cs typeface="+mn-cs"/>
            </a:rPr>
            <a:t>増加したことにより、比率が</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がった。</a:t>
          </a:r>
          <a:endParaRPr lang="ja-JP" altLang="ja-JP" sz="1400">
            <a:effectLst/>
          </a:endParaRPr>
        </a:p>
        <a:p>
          <a:r>
            <a:rPr kumimoji="1" lang="ja-JP" altLang="ja-JP" sz="1100">
              <a:solidFill>
                <a:schemeClr val="dk1"/>
              </a:solidFill>
              <a:effectLst/>
              <a:latin typeface="+mn-lt"/>
              <a:ea typeface="+mn-ea"/>
              <a:cs typeface="+mn-cs"/>
            </a:rPr>
            <a:t>後期高齢者医療特別会計は、</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が増加したため、比率が</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農業集落排水事業特別会計は、一般会計繰入金の減少により、比率が下がった。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a:t>
          </a:r>
          <a:r>
            <a:rPr kumimoji="1" lang="ja-JP" altLang="en-US" sz="1200">
              <a:solidFill>
                <a:schemeClr val="dk1"/>
              </a:solidFill>
              <a:effectLst/>
              <a:latin typeface="ＭＳ Ｐゴシック" pitchFamily="50" charset="-128"/>
              <a:ea typeface="ＭＳ Ｐゴシック" pitchFamily="50" charset="-128"/>
              <a:cs typeface="+mn-cs"/>
            </a:rPr>
            <a:t>２９</a:t>
          </a:r>
          <a:r>
            <a:rPr kumimoji="1" lang="ja-JP" altLang="ja-JP" sz="1200">
              <a:solidFill>
                <a:schemeClr val="dk1"/>
              </a:solidFill>
              <a:effectLst/>
              <a:latin typeface="ＭＳ Ｐゴシック" pitchFamily="50" charset="-128"/>
              <a:ea typeface="ＭＳ Ｐゴシック" pitchFamily="50" charset="-128"/>
              <a:cs typeface="+mn-cs"/>
            </a:rPr>
            <a:t>年度の元利償還金は、</a:t>
          </a:r>
          <a:r>
            <a:rPr kumimoji="1" lang="ja-JP" altLang="en-US" sz="1200">
              <a:solidFill>
                <a:schemeClr val="dk1"/>
              </a:solidFill>
              <a:effectLst/>
              <a:latin typeface="ＭＳ Ｐゴシック" pitchFamily="50" charset="-128"/>
              <a:ea typeface="ＭＳ Ｐゴシック" pitchFamily="50" charset="-128"/>
              <a:cs typeface="+mn-cs"/>
            </a:rPr>
            <a:t>臨時財政対策債や越生中学校ランチルームの耐震補強工事等により</a:t>
          </a:r>
          <a:r>
            <a:rPr kumimoji="1" lang="ja-JP" altLang="ja-JP" sz="1200">
              <a:solidFill>
                <a:schemeClr val="dk1"/>
              </a:solidFill>
              <a:effectLst/>
              <a:latin typeface="ＭＳ Ｐゴシック" pitchFamily="50" charset="-128"/>
              <a:ea typeface="ＭＳ Ｐゴシック" pitchFamily="50" charset="-128"/>
              <a:cs typeface="+mn-cs"/>
            </a:rPr>
            <a:t>約</a:t>
          </a:r>
          <a:r>
            <a:rPr kumimoji="1" lang="ja-JP" altLang="en-US" sz="1200">
              <a:solidFill>
                <a:schemeClr val="dk1"/>
              </a:solidFill>
              <a:effectLst/>
              <a:latin typeface="ＭＳ Ｐゴシック" pitchFamily="50" charset="-128"/>
              <a:ea typeface="ＭＳ Ｐゴシック" pitchFamily="50" charset="-128"/>
              <a:cs typeface="+mn-cs"/>
            </a:rPr>
            <a:t>１３</a:t>
          </a:r>
          <a:r>
            <a:rPr kumimoji="1" lang="ja-JP" altLang="ja-JP" sz="1200">
              <a:solidFill>
                <a:schemeClr val="dk1"/>
              </a:solidFill>
              <a:effectLst/>
              <a:latin typeface="ＭＳ Ｐゴシック" pitchFamily="50" charset="-128"/>
              <a:ea typeface="ＭＳ Ｐゴシック" pitchFamily="50" charset="-128"/>
              <a:cs typeface="+mn-cs"/>
            </a:rPr>
            <a:t>百万円増加した。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a:t>
          </a:r>
          <a:r>
            <a:rPr kumimoji="1" lang="ja-JP" altLang="en-US" sz="1200">
              <a:solidFill>
                <a:schemeClr val="dk1"/>
              </a:solidFill>
              <a:effectLst/>
              <a:latin typeface="ＭＳ Ｐゴシック" pitchFamily="50" charset="-128"/>
              <a:ea typeface="ＭＳ Ｐゴシック" pitchFamily="50" charset="-128"/>
              <a:cs typeface="+mn-cs"/>
            </a:rPr>
            <a:t>今後、実質公債費比率が上昇していくことが考えられるためこれまで以上に公債費の適正化に取り込んでいく必要がある。</a:t>
          </a:r>
          <a:endParaRPr kumimoji="1" lang="en-US" altLang="ja-JP" sz="1200">
            <a:solidFill>
              <a:schemeClr val="dk1"/>
            </a:solidFill>
            <a:effectLst/>
            <a:latin typeface="ＭＳ Ｐゴシック" pitchFamily="50" charset="-128"/>
            <a:ea typeface="ＭＳ Ｐゴシック" pitchFamily="50" charset="-128"/>
            <a:cs typeface="+mn-cs"/>
          </a:endParaRPr>
        </a:p>
        <a:p>
          <a:endParaRPr lang="ja-JP" altLang="ja-JP" sz="1200">
            <a:effectLst/>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itchFamily="50" charset="-128"/>
              <a:ea typeface="ＭＳ Ｐゴシック" pitchFamily="50" charset="-128"/>
              <a:cs typeface="+mn-cs"/>
            </a:rPr>
            <a:t>普通建設事業に伴う起債や中学校施設整備事業に伴う起債により、一般会計等に係る地方債残高は増加傾向にある。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平成</a:t>
          </a:r>
          <a:r>
            <a:rPr kumimoji="1" lang="ja-JP" altLang="en-US" sz="1200">
              <a:solidFill>
                <a:schemeClr val="dk1"/>
              </a:solidFill>
              <a:effectLst/>
              <a:latin typeface="ＭＳ Ｐゴシック" pitchFamily="50" charset="-128"/>
              <a:ea typeface="ＭＳ Ｐゴシック" pitchFamily="50" charset="-128"/>
              <a:cs typeface="+mn-cs"/>
            </a:rPr>
            <a:t>２９</a:t>
          </a:r>
          <a:r>
            <a:rPr kumimoji="1" lang="ja-JP" altLang="ja-JP" sz="1200">
              <a:solidFill>
                <a:schemeClr val="dk1"/>
              </a:solidFill>
              <a:effectLst/>
              <a:latin typeface="ＭＳ Ｐゴシック" pitchFamily="50" charset="-128"/>
              <a:ea typeface="ＭＳ Ｐゴシック" pitchFamily="50" charset="-128"/>
              <a:cs typeface="+mn-cs"/>
            </a:rPr>
            <a:t>年度は財政調整基金や公共施設整備基金の積立を行い、充当可能基金残高が増えたことにより、将来負担比率は</a:t>
          </a:r>
          <a:r>
            <a:rPr kumimoji="1" lang="ja-JP" altLang="en-US" sz="1200">
              <a:solidFill>
                <a:schemeClr val="dk1"/>
              </a:solidFill>
              <a:effectLst/>
              <a:latin typeface="ＭＳ Ｐゴシック" pitchFamily="50" charset="-128"/>
              <a:ea typeface="ＭＳ Ｐゴシック" pitchFamily="50" charset="-128"/>
              <a:cs typeface="+mn-cs"/>
            </a:rPr>
            <a:t>改善し</a:t>
          </a:r>
          <a:r>
            <a:rPr kumimoji="1" lang="ja-JP" altLang="ja-JP" sz="1200">
              <a:solidFill>
                <a:schemeClr val="dk1"/>
              </a:solidFill>
              <a:effectLst/>
              <a:latin typeface="ＭＳ Ｐゴシック" pitchFamily="50" charset="-128"/>
              <a:ea typeface="ＭＳ Ｐゴシック" pitchFamily="50" charset="-128"/>
              <a:cs typeface="+mn-cs"/>
            </a:rPr>
            <a:t>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今後、起債を伴う事業は計画的に行い、将来負担比率が急激に増加しないように努める。</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公共施設整備基金が１０８，００２千円増加したほか、ふるさと納税として魅力あるまちづくり基金に５，０６３千円積み立てたことにより、基金全体としては１１０百万円の増となった。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公共施設やインフラの更新・整備のため、計画的に積み立てることを予定している。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社会福祉事業基金：社会福祉事業の推進を図るために必要な財源を確保する。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ふれあい健康センター整備基金：越生町ふれあい健康センターの整備基金に必要な財源を確保する。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地域活性化基金：地域の特色を生かし魅力的な地域の活性化を図る資金に充てるため必要な財源を確保する。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地域福祉基金：在宅福祉の推進など地域における保健福祉活動の振興を図るため必要な財源を確保する。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施設の老朽化による更新などに多額の費用を要するため積立を行い、１０８百万円の増となった。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中長期的で投資的な経費の増加が予測されるため、重点的に積み立てる。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決算剰余金などがあったため、約８百万円の増となった。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標準財政規模の１５～２０％を目途に積み立てる。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満期一括償還の起債はないものの、平成２９年度末起債残高</a:t>
          </a:r>
          <a:r>
            <a:rPr kumimoji="1" lang="ja-JP" altLang="en-US" sz="1300">
              <a:solidFill>
                <a:schemeClr val="dk1"/>
              </a:solidFill>
              <a:effectLst/>
              <a:latin typeface="+mn-lt"/>
              <a:ea typeface="+mn-ea"/>
              <a:cs typeface="+mn-cs"/>
            </a:rPr>
            <a:t>が３１億３，２９９万円となり、年々増加傾向にあるため、現在の基金残高を確保したい。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11,813
11,647
40.39
4,198,377
3,869,134
286,115
2,913,547
3,132,992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庁舎、小中学校、町営住宅を整備する一方、新規施設が少ないことから、類似団体より高い水準にある。老朽化した施設について、点検・診断や計画的な予防保全による長寿命化を進めていくなど、公共施設等の適正管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については主要道路の新設があったため指標は改善した。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149769</xdr:rowOff>
    </xdr:from>
    <xdr:to>
      <xdr:col>23</xdr:col>
      <xdr:colOff>136525</xdr:colOff>
      <xdr:row>26</xdr:row>
      <xdr:rowOff>79919</xdr:rowOff>
    </xdr:to>
    <xdr:sp macro="" textlink="">
      <xdr:nvSpPr>
        <xdr:cNvPr id="80" name="楕円 79"/>
        <xdr:cNvSpPr/>
      </xdr:nvSpPr>
      <xdr:spPr>
        <a:xfrm>
          <a:off x="4711700" y="52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102796</xdr:rowOff>
    </xdr:from>
    <xdr:ext cx="405111" cy="259045"/>
    <xdr:sp macro="" textlink="">
      <xdr:nvSpPr>
        <xdr:cNvPr id="81" name="有形固定資産減価償却率該当値テキスト"/>
        <xdr:cNvSpPr txBox="1"/>
      </xdr:nvSpPr>
      <xdr:spPr>
        <a:xfrm>
          <a:off x="4813300" y="516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128179</xdr:rowOff>
    </xdr:from>
    <xdr:to>
      <xdr:col>19</xdr:col>
      <xdr:colOff>187325</xdr:colOff>
      <xdr:row>26</xdr:row>
      <xdr:rowOff>58329</xdr:rowOff>
    </xdr:to>
    <xdr:sp macro="" textlink="">
      <xdr:nvSpPr>
        <xdr:cNvPr id="82" name="楕円 81"/>
        <xdr:cNvSpPr/>
      </xdr:nvSpPr>
      <xdr:spPr>
        <a:xfrm>
          <a:off x="4000500" y="51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7529</xdr:rowOff>
    </xdr:from>
    <xdr:to>
      <xdr:col>23</xdr:col>
      <xdr:colOff>85725</xdr:colOff>
      <xdr:row>26</xdr:row>
      <xdr:rowOff>29119</xdr:rowOff>
    </xdr:to>
    <xdr:cxnSp macro="">
      <xdr:nvCxnSpPr>
        <xdr:cNvPr id="83" name="直線コネクタ 82"/>
        <xdr:cNvCxnSpPr/>
      </xdr:nvCxnSpPr>
      <xdr:spPr>
        <a:xfrm>
          <a:off x="4051300" y="523675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4"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74856</xdr:rowOff>
    </xdr:from>
    <xdr:ext cx="405111" cy="259045"/>
    <xdr:sp macro="" textlink="">
      <xdr:nvSpPr>
        <xdr:cNvPr id="86" name="n_1mainValue有形固定資産減価償却率"/>
        <xdr:cNvSpPr txBox="1"/>
      </xdr:nvSpPr>
      <xdr:spPr>
        <a:xfrm>
          <a:off x="3836044" y="4961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年多くなっている。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今後、借り入れを伴う事業は重複しないよう努め、地方債残高の急激な上昇を抑える。また、基金においても計画的に積んでいく。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5" name="直線コネクタ 114"/>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8"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9" name="直線コネクタ 118"/>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0"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1" name="フローチャート: 判断 120"/>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7" name="楕円 126"/>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28"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11,813
11,647
40.39
4,198,377
3,869,134
286,115
2,913,547
3,132,992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107315</xdr:rowOff>
    </xdr:from>
    <xdr:to>
      <xdr:col>24</xdr:col>
      <xdr:colOff>114300</xdr:colOff>
      <xdr:row>34</xdr:row>
      <xdr:rowOff>37465</xdr:rowOff>
    </xdr:to>
    <xdr:sp macro="" textlink="">
      <xdr:nvSpPr>
        <xdr:cNvPr id="70" name="楕円 69"/>
        <xdr:cNvSpPr/>
      </xdr:nvSpPr>
      <xdr:spPr>
        <a:xfrm>
          <a:off x="45847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22242</xdr:rowOff>
    </xdr:from>
    <xdr:ext cx="405111" cy="259045"/>
    <xdr:sp macro="" textlink="">
      <xdr:nvSpPr>
        <xdr:cNvPr id="71" name="【道路】&#10;有形固定資産減価償却率該当値テキスト"/>
        <xdr:cNvSpPr txBox="1"/>
      </xdr:nvSpPr>
      <xdr:spPr>
        <a:xfrm>
          <a:off x="4673600" y="568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57785</xdr:rowOff>
    </xdr:from>
    <xdr:to>
      <xdr:col>20</xdr:col>
      <xdr:colOff>38100</xdr:colOff>
      <xdr:row>33</xdr:row>
      <xdr:rowOff>159385</xdr:rowOff>
    </xdr:to>
    <xdr:sp macro="" textlink="">
      <xdr:nvSpPr>
        <xdr:cNvPr id="72" name="楕円 71"/>
        <xdr:cNvSpPr/>
      </xdr:nvSpPr>
      <xdr:spPr>
        <a:xfrm>
          <a:off x="3746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108585</xdr:rowOff>
    </xdr:from>
    <xdr:to>
      <xdr:col>24</xdr:col>
      <xdr:colOff>63500</xdr:colOff>
      <xdr:row>33</xdr:row>
      <xdr:rowOff>158115</xdr:rowOff>
    </xdr:to>
    <xdr:cxnSp macro="">
      <xdr:nvCxnSpPr>
        <xdr:cNvPr id="73" name="直線コネクタ 72"/>
        <xdr:cNvCxnSpPr/>
      </xdr:nvCxnSpPr>
      <xdr:spPr>
        <a:xfrm>
          <a:off x="3797300" y="57664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4"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4462</xdr:rowOff>
    </xdr:from>
    <xdr:ext cx="405111" cy="259045"/>
    <xdr:sp macro="" textlink="">
      <xdr:nvSpPr>
        <xdr:cNvPr id="76" name="n_1mainValue【道路】&#10;有形固定資産減価償却率"/>
        <xdr:cNvSpPr txBox="1"/>
      </xdr:nvSpPr>
      <xdr:spPr>
        <a:xfrm>
          <a:off x="35820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112268</xdr:rowOff>
    </xdr:from>
    <xdr:to>
      <xdr:col>55</xdr:col>
      <xdr:colOff>50800</xdr:colOff>
      <xdr:row>37</xdr:row>
      <xdr:rowOff>42418</xdr:rowOff>
    </xdr:to>
    <xdr:sp macro="" textlink="">
      <xdr:nvSpPr>
        <xdr:cNvPr id="116" name="楕円 115"/>
        <xdr:cNvSpPr/>
      </xdr:nvSpPr>
      <xdr:spPr>
        <a:xfrm>
          <a:off x="104267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135145</xdr:rowOff>
    </xdr:from>
    <xdr:ext cx="534377" cy="259045"/>
    <xdr:sp macro="" textlink="">
      <xdr:nvSpPr>
        <xdr:cNvPr id="117" name="【道路】&#10;一人当たり延長該当値テキスト"/>
        <xdr:cNvSpPr txBox="1"/>
      </xdr:nvSpPr>
      <xdr:spPr>
        <a:xfrm>
          <a:off x="10515600"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116742</xdr:rowOff>
    </xdr:from>
    <xdr:to>
      <xdr:col>50</xdr:col>
      <xdr:colOff>165100</xdr:colOff>
      <xdr:row>37</xdr:row>
      <xdr:rowOff>46892</xdr:rowOff>
    </xdr:to>
    <xdr:sp macro="" textlink="">
      <xdr:nvSpPr>
        <xdr:cNvPr id="118" name="楕円 117"/>
        <xdr:cNvSpPr/>
      </xdr:nvSpPr>
      <xdr:spPr>
        <a:xfrm>
          <a:off x="9588500" y="62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163068</xdr:rowOff>
    </xdr:from>
    <xdr:to>
      <xdr:col>55</xdr:col>
      <xdr:colOff>0</xdr:colOff>
      <xdr:row>36</xdr:row>
      <xdr:rowOff>167542</xdr:rowOff>
    </xdr:to>
    <xdr:cxnSp macro="">
      <xdr:nvCxnSpPr>
        <xdr:cNvPr id="119" name="直線コネクタ 118"/>
        <xdr:cNvCxnSpPr/>
      </xdr:nvCxnSpPr>
      <xdr:spPr>
        <a:xfrm flipV="1">
          <a:off x="9639300" y="6335268"/>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20"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1"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63419</xdr:rowOff>
    </xdr:from>
    <xdr:ext cx="534377" cy="259045"/>
    <xdr:sp macro="" textlink="">
      <xdr:nvSpPr>
        <xdr:cNvPr id="122" name="n_1mainValue【道路】&#10;一人当たり延長"/>
        <xdr:cNvSpPr txBox="1"/>
      </xdr:nvSpPr>
      <xdr:spPr>
        <a:xfrm>
          <a:off x="9359411" y="60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164465</xdr:rowOff>
    </xdr:from>
    <xdr:to>
      <xdr:col>24</xdr:col>
      <xdr:colOff>114300</xdr:colOff>
      <xdr:row>57</xdr:row>
      <xdr:rowOff>94615</xdr:rowOff>
    </xdr:to>
    <xdr:sp macro="" textlink="">
      <xdr:nvSpPr>
        <xdr:cNvPr id="160" name="楕円 159"/>
        <xdr:cNvSpPr/>
      </xdr:nvSpPr>
      <xdr:spPr>
        <a:xfrm>
          <a:off x="45847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15892</xdr:rowOff>
    </xdr:from>
    <xdr:ext cx="405111" cy="259045"/>
    <xdr:sp macro="" textlink="">
      <xdr:nvSpPr>
        <xdr:cNvPr id="161" name="【橋りょう・トンネル】&#10;有形固定資産減価償却率該当値テキスト"/>
        <xdr:cNvSpPr txBox="1"/>
      </xdr:nvSpPr>
      <xdr:spPr>
        <a:xfrm>
          <a:off x="4673600"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25400</xdr:rowOff>
    </xdr:from>
    <xdr:to>
      <xdr:col>20</xdr:col>
      <xdr:colOff>38100</xdr:colOff>
      <xdr:row>57</xdr:row>
      <xdr:rowOff>127000</xdr:rowOff>
    </xdr:to>
    <xdr:sp macro="" textlink="">
      <xdr:nvSpPr>
        <xdr:cNvPr id="162" name="楕円 161"/>
        <xdr:cNvSpPr/>
      </xdr:nvSpPr>
      <xdr:spPr>
        <a:xfrm>
          <a:off x="3746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43815</xdr:rowOff>
    </xdr:from>
    <xdr:to>
      <xdr:col>24</xdr:col>
      <xdr:colOff>63500</xdr:colOff>
      <xdr:row>57</xdr:row>
      <xdr:rowOff>76200</xdr:rowOff>
    </xdr:to>
    <xdr:cxnSp macro="">
      <xdr:nvCxnSpPr>
        <xdr:cNvPr id="163" name="直線コネクタ 162"/>
        <xdr:cNvCxnSpPr/>
      </xdr:nvCxnSpPr>
      <xdr:spPr>
        <a:xfrm flipV="1">
          <a:off x="3797300" y="98164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4"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65"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143527</xdr:rowOff>
    </xdr:from>
    <xdr:ext cx="405111" cy="259045"/>
    <xdr:sp macro="" textlink="">
      <xdr:nvSpPr>
        <xdr:cNvPr id="166" name="n_1mainValue【橋りょう・トンネル】&#10;有形固定資産減価償却率"/>
        <xdr:cNvSpPr txBox="1"/>
      </xdr:nvSpPr>
      <xdr:spPr>
        <a:xfrm>
          <a:off x="3582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xdr:rowOff>
    </xdr:from>
    <xdr:to>
      <xdr:col>55</xdr:col>
      <xdr:colOff>50800</xdr:colOff>
      <xdr:row>61</xdr:row>
      <xdr:rowOff>102626</xdr:rowOff>
    </xdr:to>
    <xdr:sp macro="" textlink="">
      <xdr:nvSpPr>
        <xdr:cNvPr id="204" name="楕円 203"/>
        <xdr:cNvSpPr/>
      </xdr:nvSpPr>
      <xdr:spPr>
        <a:xfrm>
          <a:off x="10426700" y="104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23903</xdr:rowOff>
    </xdr:from>
    <xdr:ext cx="599010" cy="259045"/>
    <xdr:sp macro="" textlink="">
      <xdr:nvSpPr>
        <xdr:cNvPr id="205" name="【橋りょう・トンネル】&#10;一人当たり有形固定資産（償却資産）額該当値テキスト"/>
        <xdr:cNvSpPr txBox="1"/>
      </xdr:nvSpPr>
      <xdr:spPr>
        <a:xfrm>
          <a:off x="10515600" y="1031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5144</xdr:rowOff>
    </xdr:from>
    <xdr:to>
      <xdr:col>50</xdr:col>
      <xdr:colOff>165100</xdr:colOff>
      <xdr:row>61</xdr:row>
      <xdr:rowOff>106744</xdr:rowOff>
    </xdr:to>
    <xdr:sp macro="" textlink="">
      <xdr:nvSpPr>
        <xdr:cNvPr id="206" name="楕円 205"/>
        <xdr:cNvSpPr/>
      </xdr:nvSpPr>
      <xdr:spPr>
        <a:xfrm>
          <a:off x="9588500" y="10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51826</xdr:rowOff>
    </xdr:from>
    <xdr:to>
      <xdr:col>55</xdr:col>
      <xdr:colOff>0</xdr:colOff>
      <xdr:row>61</xdr:row>
      <xdr:rowOff>55944</xdr:rowOff>
    </xdr:to>
    <xdr:cxnSp macro="">
      <xdr:nvCxnSpPr>
        <xdr:cNvPr id="207" name="直線コネクタ 206"/>
        <xdr:cNvCxnSpPr/>
      </xdr:nvCxnSpPr>
      <xdr:spPr>
        <a:xfrm flipV="1">
          <a:off x="9639300" y="10510276"/>
          <a:ext cx="8382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08"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09"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123271</xdr:rowOff>
    </xdr:from>
    <xdr:ext cx="599010" cy="259045"/>
    <xdr:sp macro="" textlink="">
      <xdr:nvSpPr>
        <xdr:cNvPr id="210" name="n_1mainValue【橋りょう・トンネル】&#10;一人当たり有形固定資産（償却資産）額"/>
        <xdr:cNvSpPr txBox="1"/>
      </xdr:nvSpPr>
      <xdr:spPr>
        <a:xfrm>
          <a:off x="9327095" y="102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115315</xdr:rowOff>
    </xdr:from>
    <xdr:to>
      <xdr:col>24</xdr:col>
      <xdr:colOff>114300</xdr:colOff>
      <xdr:row>80</xdr:row>
      <xdr:rowOff>45465</xdr:rowOff>
    </xdr:to>
    <xdr:sp macro="" textlink="">
      <xdr:nvSpPr>
        <xdr:cNvPr id="247" name="楕円 246"/>
        <xdr:cNvSpPr/>
      </xdr:nvSpPr>
      <xdr:spPr>
        <a:xfrm>
          <a:off x="45847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138192</xdr:rowOff>
    </xdr:from>
    <xdr:ext cx="405111" cy="259045"/>
    <xdr:sp macro="" textlink="">
      <xdr:nvSpPr>
        <xdr:cNvPr id="248" name="【公営住宅】&#10;有形固定資産減価償却率該当値テキスト"/>
        <xdr:cNvSpPr txBox="1"/>
      </xdr:nvSpPr>
      <xdr:spPr>
        <a:xfrm>
          <a:off x="4673600" y="135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138176</xdr:rowOff>
    </xdr:from>
    <xdr:to>
      <xdr:col>20</xdr:col>
      <xdr:colOff>38100</xdr:colOff>
      <xdr:row>80</xdr:row>
      <xdr:rowOff>68326</xdr:rowOff>
    </xdr:to>
    <xdr:sp macro="" textlink="">
      <xdr:nvSpPr>
        <xdr:cNvPr id="249" name="楕円 248"/>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166115</xdr:rowOff>
    </xdr:from>
    <xdr:to>
      <xdr:col>24</xdr:col>
      <xdr:colOff>63500</xdr:colOff>
      <xdr:row>80</xdr:row>
      <xdr:rowOff>17526</xdr:rowOff>
    </xdr:to>
    <xdr:cxnSp macro="">
      <xdr:nvCxnSpPr>
        <xdr:cNvPr id="250" name="直線コネクタ 249"/>
        <xdr:cNvCxnSpPr/>
      </xdr:nvCxnSpPr>
      <xdr:spPr>
        <a:xfrm flipV="1">
          <a:off x="3797300" y="1371066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51"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52"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84853</xdr:rowOff>
    </xdr:from>
    <xdr:ext cx="405111" cy="259045"/>
    <xdr:sp macro="" textlink="">
      <xdr:nvSpPr>
        <xdr:cNvPr id="253" name="n_1mainValue【公営住宅】&#10;有形固定資産減価償却率"/>
        <xdr:cNvSpPr txBox="1"/>
      </xdr:nvSpPr>
      <xdr:spPr>
        <a:xfrm>
          <a:off x="35820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82"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7113</xdr:rowOff>
    </xdr:from>
    <xdr:to>
      <xdr:col>55</xdr:col>
      <xdr:colOff>50800</xdr:colOff>
      <xdr:row>85</xdr:row>
      <xdr:rowOff>108713</xdr:rowOff>
    </xdr:to>
    <xdr:sp macro="" textlink="">
      <xdr:nvSpPr>
        <xdr:cNvPr id="291" name="楕円 290"/>
        <xdr:cNvSpPr/>
      </xdr:nvSpPr>
      <xdr:spPr>
        <a:xfrm>
          <a:off x="10426700" y="14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156990</xdr:rowOff>
    </xdr:from>
    <xdr:ext cx="469744" cy="259045"/>
    <xdr:sp macro="" textlink="">
      <xdr:nvSpPr>
        <xdr:cNvPr id="292" name="【公営住宅】&#10;一人当たり面積該当値テキスト"/>
        <xdr:cNvSpPr txBox="1"/>
      </xdr:nvSpPr>
      <xdr:spPr>
        <a:xfrm>
          <a:off x="10515600" y="145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xdr:rowOff>
    </xdr:from>
    <xdr:to>
      <xdr:col>50</xdr:col>
      <xdr:colOff>165100</xdr:colOff>
      <xdr:row>85</xdr:row>
      <xdr:rowOff>110617</xdr:rowOff>
    </xdr:to>
    <xdr:sp macro="" textlink="">
      <xdr:nvSpPr>
        <xdr:cNvPr id="293" name="楕円 292"/>
        <xdr:cNvSpPr/>
      </xdr:nvSpPr>
      <xdr:spPr>
        <a:xfrm>
          <a:off x="9588500" y="145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57913</xdr:rowOff>
    </xdr:from>
    <xdr:to>
      <xdr:col>55</xdr:col>
      <xdr:colOff>0</xdr:colOff>
      <xdr:row>85</xdr:row>
      <xdr:rowOff>59817</xdr:rowOff>
    </xdr:to>
    <xdr:cxnSp macro="">
      <xdr:nvCxnSpPr>
        <xdr:cNvPr id="294" name="直線コネクタ 293"/>
        <xdr:cNvCxnSpPr/>
      </xdr:nvCxnSpPr>
      <xdr:spPr>
        <a:xfrm flipV="1">
          <a:off x="9639300" y="14631163"/>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95"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96"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101744</xdr:rowOff>
    </xdr:from>
    <xdr:ext cx="469744" cy="259045"/>
    <xdr:sp macro="" textlink="">
      <xdr:nvSpPr>
        <xdr:cNvPr id="297" name="n_1mainValue【公営住宅】&#10;一人当たり面積"/>
        <xdr:cNvSpPr txBox="1"/>
      </xdr:nvSpPr>
      <xdr:spPr>
        <a:xfrm>
          <a:off x="9391727" y="1467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38" name="直線コネクタ 337"/>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39"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0" name="直線コネクタ 339"/>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3"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4" name="フローチャート: 判断 343"/>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5" name="フローチャート: 判断 344"/>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6" name="フローチャート: 判断 345"/>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352" name="楕円 351"/>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353" name="【認定こども園・幼稚園・保育所】&#10;有形固定資産減価償却率該当値テキスト"/>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25400</xdr:rowOff>
    </xdr:from>
    <xdr:to>
      <xdr:col>81</xdr:col>
      <xdr:colOff>101600</xdr:colOff>
      <xdr:row>33</xdr:row>
      <xdr:rowOff>127000</xdr:rowOff>
    </xdr:to>
    <xdr:sp macro="" textlink="">
      <xdr:nvSpPr>
        <xdr:cNvPr id="354" name="楕円 353"/>
        <xdr:cNvSpPr/>
      </xdr:nvSpPr>
      <xdr:spPr>
        <a:xfrm>
          <a:off x="15430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76200</xdr:rowOff>
    </xdr:to>
    <xdr:cxnSp macro="">
      <xdr:nvCxnSpPr>
        <xdr:cNvPr id="355" name="直線コネクタ 354"/>
        <xdr:cNvCxnSpPr/>
      </xdr:nvCxnSpPr>
      <xdr:spPr>
        <a:xfrm flipV="1">
          <a:off x="15481300" y="5715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56"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57"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143527</xdr:rowOff>
    </xdr:from>
    <xdr:ext cx="405111" cy="259045"/>
    <xdr:sp macro="" textlink="">
      <xdr:nvSpPr>
        <xdr:cNvPr id="358" name="n_1mainValue【認定こども園・幼稚園・保育所】&#10;有形固定資産減価償却率"/>
        <xdr:cNvSpPr txBox="1"/>
      </xdr:nvSpPr>
      <xdr:spPr>
        <a:xfrm>
          <a:off x="152660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2" name="直線コネクタ 381"/>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3"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4" name="直線コネクタ 383"/>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6" name="直線コネクタ 3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387"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88" name="フローチャート: 判断 38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89" name="フローチャート: 判断 388"/>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0" name="フローチャート: 判断 389"/>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50165</xdr:rowOff>
    </xdr:from>
    <xdr:to>
      <xdr:col>116</xdr:col>
      <xdr:colOff>114300</xdr:colOff>
      <xdr:row>41</xdr:row>
      <xdr:rowOff>151765</xdr:rowOff>
    </xdr:to>
    <xdr:sp macro="" textlink="">
      <xdr:nvSpPr>
        <xdr:cNvPr id="396" name="楕円 395"/>
        <xdr:cNvSpPr/>
      </xdr:nvSpPr>
      <xdr:spPr>
        <a:xfrm>
          <a:off x="22110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136542</xdr:rowOff>
    </xdr:from>
    <xdr:ext cx="469744" cy="259045"/>
    <xdr:sp macro="" textlink="">
      <xdr:nvSpPr>
        <xdr:cNvPr id="397" name="【認定こども園・幼稚園・保育所】&#10;一人当たり面積該当値テキスト"/>
        <xdr:cNvSpPr txBox="1"/>
      </xdr:nvSpPr>
      <xdr:spPr>
        <a:xfrm>
          <a:off x="22199600" y="699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50165</xdr:rowOff>
    </xdr:from>
    <xdr:to>
      <xdr:col>112</xdr:col>
      <xdr:colOff>38100</xdr:colOff>
      <xdr:row>41</xdr:row>
      <xdr:rowOff>151765</xdr:rowOff>
    </xdr:to>
    <xdr:sp macro="" textlink="">
      <xdr:nvSpPr>
        <xdr:cNvPr id="398" name="楕円 397"/>
        <xdr:cNvSpPr/>
      </xdr:nvSpPr>
      <xdr:spPr>
        <a:xfrm>
          <a:off x="21272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100965</xdr:rowOff>
    </xdr:from>
    <xdr:to>
      <xdr:col>116</xdr:col>
      <xdr:colOff>63500</xdr:colOff>
      <xdr:row>41</xdr:row>
      <xdr:rowOff>100965</xdr:rowOff>
    </xdr:to>
    <xdr:cxnSp macro="">
      <xdr:nvCxnSpPr>
        <xdr:cNvPr id="399" name="直線コネクタ 398"/>
        <xdr:cNvCxnSpPr/>
      </xdr:nvCxnSpPr>
      <xdr:spPr>
        <a:xfrm>
          <a:off x="21323300" y="7130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400"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01"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142892</xdr:rowOff>
    </xdr:from>
    <xdr:ext cx="469744" cy="259045"/>
    <xdr:sp macro="" textlink="">
      <xdr:nvSpPr>
        <xdr:cNvPr id="402" name="n_1mainValue【認定こども園・幼稚園・保育所】&#10;一人当たり面積"/>
        <xdr:cNvSpPr txBox="1"/>
      </xdr:nvSpPr>
      <xdr:spPr>
        <a:xfrm>
          <a:off x="2107572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25" name="直線コネクタ 424"/>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26"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27" name="直線コネクタ 426"/>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28"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29" name="直線コネクタ 428"/>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30"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31" name="フローチャート: 判断 4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32" name="フローチャート: 判断 431"/>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33" name="フローチャート: 判断 432"/>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111506</xdr:rowOff>
    </xdr:from>
    <xdr:to>
      <xdr:col>85</xdr:col>
      <xdr:colOff>177800</xdr:colOff>
      <xdr:row>57</xdr:row>
      <xdr:rowOff>41656</xdr:rowOff>
    </xdr:to>
    <xdr:sp macro="" textlink="">
      <xdr:nvSpPr>
        <xdr:cNvPr id="439" name="楕円 438"/>
        <xdr:cNvSpPr/>
      </xdr:nvSpPr>
      <xdr:spPr>
        <a:xfrm>
          <a:off x="162687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134383</xdr:rowOff>
    </xdr:from>
    <xdr:ext cx="405111" cy="259045"/>
    <xdr:sp macro="" textlink="">
      <xdr:nvSpPr>
        <xdr:cNvPr id="440" name="【学校施設】&#10;有形固定資産減価償却率該当値テキスト"/>
        <xdr:cNvSpPr txBox="1"/>
      </xdr:nvSpPr>
      <xdr:spPr>
        <a:xfrm>
          <a:off x="16357600" y="956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61214</xdr:rowOff>
    </xdr:from>
    <xdr:to>
      <xdr:col>81</xdr:col>
      <xdr:colOff>101600</xdr:colOff>
      <xdr:row>56</xdr:row>
      <xdr:rowOff>162814</xdr:rowOff>
    </xdr:to>
    <xdr:sp macro="" textlink="">
      <xdr:nvSpPr>
        <xdr:cNvPr id="441" name="楕円 440"/>
        <xdr:cNvSpPr/>
      </xdr:nvSpPr>
      <xdr:spPr>
        <a:xfrm>
          <a:off x="15430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112014</xdr:rowOff>
    </xdr:from>
    <xdr:to>
      <xdr:col>85</xdr:col>
      <xdr:colOff>127000</xdr:colOff>
      <xdr:row>56</xdr:row>
      <xdr:rowOff>162306</xdr:rowOff>
    </xdr:to>
    <xdr:cxnSp macro="">
      <xdr:nvCxnSpPr>
        <xdr:cNvPr id="442" name="直線コネクタ 441"/>
        <xdr:cNvCxnSpPr/>
      </xdr:nvCxnSpPr>
      <xdr:spPr>
        <a:xfrm>
          <a:off x="15481300" y="971321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443"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44"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7891</xdr:rowOff>
    </xdr:from>
    <xdr:ext cx="405111" cy="259045"/>
    <xdr:sp macro="" textlink="">
      <xdr:nvSpPr>
        <xdr:cNvPr id="445" name="n_1mainValue【学校施設】&#10;有形固定資産減価償却率"/>
        <xdr:cNvSpPr txBox="1"/>
      </xdr:nvSpPr>
      <xdr:spPr>
        <a:xfrm>
          <a:off x="15266044" y="943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68" name="直線コネクタ 467"/>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69"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0" name="直線コネクタ 46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1"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2" name="直線コネクタ 471"/>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473"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4" name="フローチャート: 判断 473"/>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5" name="フローチャート: 判断 474"/>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76" name="フローチャート: 判断 475"/>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76302</xdr:rowOff>
    </xdr:from>
    <xdr:to>
      <xdr:col>116</xdr:col>
      <xdr:colOff>114300</xdr:colOff>
      <xdr:row>63</xdr:row>
      <xdr:rowOff>6452</xdr:rowOff>
    </xdr:to>
    <xdr:sp macro="" textlink="">
      <xdr:nvSpPr>
        <xdr:cNvPr id="482" name="楕円 481"/>
        <xdr:cNvSpPr/>
      </xdr:nvSpPr>
      <xdr:spPr>
        <a:xfrm>
          <a:off x="22110700" y="107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162679</xdr:rowOff>
    </xdr:from>
    <xdr:ext cx="469744" cy="259045"/>
    <xdr:sp macro="" textlink="">
      <xdr:nvSpPr>
        <xdr:cNvPr id="483" name="【学校施設】&#10;一人当たり面積該当値テキスト"/>
        <xdr:cNvSpPr txBox="1"/>
      </xdr:nvSpPr>
      <xdr:spPr>
        <a:xfrm>
          <a:off x="22199600" y="106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81331</xdr:rowOff>
    </xdr:from>
    <xdr:to>
      <xdr:col>112</xdr:col>
      <xdr:colOff>38100</xdr:colOff>
      <xdr:row>63</xdr:row>
      <xdr:rowOff>11481</xdr:rowOff>
    </xdr:to>
    <xdr:sp macro="" textlink="">
      <xdr:nvSpPr>
        <xdr:cNvPr id="484" name="楕円 483"/>
        <xdr:cNvSpPr/>
      </xdr:nvSpPr>
      <xdr:spPr>
        <a:xfrm>
          <a:off x="212725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127102</xdr:rowOff>
    </xdr:from>
    <xdr:to>
      <xdr:col>116</xdr:col>
      <xdr:colOff>63500</xdr:colOff>
      <xdr:row>62</xdr:row>
      <xdr:rowOff>132131</xdr:rowOff>
    </xdr:to>
    <xdr:cxnSp macro="">
      <xdr:nvCxnSpPr>
        <xdr:cNvPr id="485" name="直線コネクタ 484"/>
        <xdr:cNvCxnSpPr/>
      </xdr:nvCxnSpPr>
      <xdr:spPr>
        <a:xfrm flipV="1">
          <a:off x="21323300" y="1075700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86"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87"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2608</xdr:rowOff>
    </xdr:from>
    <xdr:ext cx="469744" cy="259045"/>
    <xdr:sp macro="" textlink="">
      <xdr:nvSpPr>
        <xdr:cNvPr id="488" name="n_1mainValue【学校施設】&#10;一人当たり面積"/>
        <xdr:cNvSpPr txBox="1"/>
      </xdr:nvSpPr>
      <xdr:spPr>
        <a:xfrm>
          <a:off x="21075727" y="1080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0" name="直線コネクタ 52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2" name="直線コネクタ 53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4" name="直線コネクタ 53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6" name="フローチャート: 判断 53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37" name="フローチャート: 判断 53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38" name="フローチャート: 判断 53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98879</xdr:rowOff>
    </xdr:from>
    <xdr:to>
      <xdr:col>85</xdr:col>
      <xdr:colOff>177800</xdr:colOff>
      <xdr:row>102</xdr:row>
      <xdr:rowOff>29029</xdr:rowOff>
    </xdr:to>
    <xdr:sp macro="" textlink="">
      <xdr:nvSpPr>
        <xdr:cNvPr id="544" name="楕円 543"/>
        <xdr:cNvSpPr/>
      </xdr:nvSpPr>
      <xdr:spPr>
        <a:xfrm>
          <a:off x="16268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121756</xdr:rowOff>
    </xdr:from>
    <xdr:ext cx="405111" cy="259045"/>
    <xdr:sp macro="" textlink="">
      <xdr:nvSpPr>
        <xdr:cNvPr id="545" name="【公民館】&#10;有形固定資産減価償却率該当値テキスト"/>
        <xdr:cNvSpPr txBox="1"/>
      </xdr:nvSpPr>
      <xdr:spPr>
        <a:xfrm>
          <a:off x="163576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133169</xdr:rowOff>
    </xdr:from>
    <xdr:to>
      <xdr:col>81</xdr:col>
      <xdr:colOff>101600</xdr:colOff>
      <xdr:row>102</xdr:row>
      <xdr:rowOff>63319</xdr:rowOff>
    </xdr:to>
    <xdr:sp macro="" textlink="">
      <xdr:nvSpPr>
        <xdr:cNvPr id="546" name="楕円 545"/>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149679</xdr:rowOff>
    </xdr:from>
    <xdr:to>
      <xdr:col>85</xdr:col>
      <xdr:colOff>127000</xdr:colOff>
      <xdr:row>102</xdr:row>
      <xdr:rowOff>12519</xdr:rowOff>
    </xdr:to>
    <xdr:cxnSp macro="">
      <xdr:nvCxnSpPr>
        <xdr:cNvPr id="547" name="直線コネクタ 546"/>
        <xdr:cNvCxnSpPr/>
      </xdr:nvCxnSpPr>
      <xdr:spPr>
        <a:xfrm flipV="1">
          <a:off x="15481300" y="1746612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48"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49"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79846</xdr:rowOff>
    </xdr:from>
    <xdr:ext cx="405111" cy="259045"/>
    <xdr:sp macro="" textlink="">
      <xdr:nvSpPr>
        <xdr:cNvPr id="550" name="n_1mainValue【公民館】&#10;有形固定資産減価償却率"/>
        <xdr:cNvSpPr txBox="1"/>
      </xdr:nvSpPr>
      <xdr:spPr>
        <a:xfrm>
          <a:off x="152660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4" name="直線コネクタ 573"/>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6" name="直線コネクタ 57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77"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78" name="直線コネクタ 577"/>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579"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80" name="フローチャート: 判断 579"/>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1" name="フローチャート: 判断 580"/>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82" name="フローチャート: 判断 581"/>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114300</xdr:rowOff>
    </xdr:from>
    <xdr:to>
      <xdr:col>116</xdr:col>
      <xdr:colOff>114300</xdr:colOff>
      <xdr:row>107</xdr:row>
      <xdr:rowOff>44450</xdr:rowOff>
    </xdr:to>
    <xdr:sp macro="" textlink="">
      <xdr:nvSpPr>
        <xdr:cNvPr id="588" name="楕円 587"/>
        <xdr:cNvSpPr/>
      </xdr:nvSpPr>
      <xdr:spPr>
        <a:xfrm>
          <a:off x="221107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92727</xdr:rowOff>
    </xdr:from>
    <xdr:ext cx="469744" cy="259045"/>
    <xdr:sp macro="" textlink="">
      <xdr:nvSpPr>
        <xdr:cNvPr id="589" name="【公民館】&#10;一人当たり面積該当値テキスト"/>
        <xdr:cNvSpPr txBox="1"/>
      </xdr:nvSpPr>
      <xdr:spPr>
        <a:xfrm>
          <a:off x="22199600"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590" name="楕円 589"/>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165100</xdr:rowOff>
    </xdr:from>
    <xdr:to>
      <xdr:col>116</xdr:col>
      <xdr:colOff>63500</xdr:colOff>
      <xdr:row>106</xdr:row>
      <xdr:rowOff>167639</xdr:rowOff>
    </xdr:to>
    <xdr:cxnSp macro="">
      <xdr:nvCxnSpPr>
        <xdr:cNvPr id="591" name="直線コネクタ 590"/>
        <xdr:cNvCxnSpPr/>
      </xdr:nvCxnSpPr>
      <xdr:spPr>
        <a:xfrm flipV="1">
          <a:off x="21323300" y="183388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592"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593"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594" name="n_1main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類似団体と比較して特に差が大きかった「保育所」「公営住宅」については、今後、公共施設等総合管理計画個別施設計画等を策定し、優先的に着手していく。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にかけて有形固定資産減価償却率が改善した「道路」は主要道路の新設、「学校施設」は中学校のランチルーム耐震工事によるもの。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11,813
11,647
40.39
4,198,377
3,869,134
286,115
2,913,547
3,132,992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149497</xdr:rowOff>
    </xdr:from>
    <xdr:to>
      <xdr:col>15</xdr:col>
      <xdr:colOff>101600</xdr:colOff>
      <xdr:row>38</xdr:row>
      <xdr:rowOff>79647</xdr:rowOff>
    </xdr:to>
    <xdr:sp macro="" textlink="">
      <xdr:nvSpPr>
        <xdr:cNvPr id="65" name="フローチャート: 判断 64"/>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103777</xdr:rowOff>
    </xdr:from>
    <xdr:to>
      <xdr:col>24</xdr:col>
      <xdr:colOff>114300</xdr:colOff>
      <xdr:row>35</xdr:row>
      <xdr:rowOff>33927</xdr:rowOff>
    </xdr:to>
    <xdr:sp macro="" textlink="">
      <xdr:nvSpPr>
        <xdr:cNvPr id="71" name="楕円 70"/>
        <xdr:cNvSpPr/>
      </xdr:nvSpPr>
      <xdr:spPr>
        <a:xfrm>
          <a:off x="4584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18704</xdr:rowOff>
    </xdr:from>
    <xdr:ext cx="405111" cy="259045"/>
    <xdr:sp macro="" textlink="">
      <xdr:nvSpPr>
        <xdr:cNvPr id="72" name="【図書館】&#10;有形固定資産減価償却率該当値テキスト"/>
        <xdr:cNvSpPr txBox="1"/>
      </xdr:nvSpPr>
      <xdr:spPr>
        <a:xfrm>
          <a:off x="4673600" y="584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121739</xdr:rowOff>
    </xdr:from>
    <xdr:to>
      <xdr:col>20</xdr:col>
      <xdr:colOff>38100</xdr:colOff>
      <xdr:row>35</xdr:row>
      <xdr:rowOff>51889</xdr:rowOff>
    </xdr:to>
    <xdr:sp macro="" textlink="">
      <xdr:nvSpPr>
        <xdr:cNvPr id="73" name="楕円 72"/>
        <xdr:cNvSpPr/>
      </xdr:nvSpPr>
      <xdr:spPr>
        <a:xfrm>
          <a:off x="3746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154577</xdr:rowOff>
    </xdr:from>
    <xdr:to>
      <xdr:col>24</xdr:col>
      <xdr:colOff>63500</xdr:colOff>
      <xdr:row>35</xdr:row>
      <xdr:rowOff>1089</xdr:rowOff>
    </xdr:to>
    <xdr:cxnSp macro="">
      <xdr:nvCxnSpPr>
        <xdr:cNvPr id="74" name="直線コネクタ 73"/>
        <xdr:cNvCxnSpPr/>
      </xdr:nvCxnSpPr>
      <xdr:spPr>
        <a:xfrm flipV="1">
          <a:off x="3797300" y="598387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101799</xdr:rowOff>
    </xdr:from>
    <xdr:ext cx="405111" cy="259045"/>
    <xdr:sp macro="" textlink="">
      <xdr:nvSpPr>
        <xdr:cNvPr id="7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76"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68416</xdr:rowOff>
    </xdr:from>
    <xdr:ext cx="405111" cy="259045"/>
    <xdr:sp macro="" textlink="">
      <xdr:nvSpPr>
        <xdr:cNvPr id="77" name="n_1mainValue【図書館】&#10;有形固定資産減価償却率"/>
        <xdr:cNvSpPr txBox="1"/>
      </xdr:nvSpPr>
      <xdr:spPr>
        <a:xfrm>
          <a:off x="35820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6" name="【図書館】&#10;一人当たり面積平均値テキスト"/>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09" name="フローチャート: 判断 108"/>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15" name="楕円 114"/>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16"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17" name="楕円 116"/>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18" name="直線コネクタ 117"/>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19"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20"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21"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118745</xdr:rowOff>
    </xdr:from>
    <xdr:to>
      <xdr:col>15</xdr:col>
      <xdr:colOff>101600</xdr:colOff>
      <xdr:row>60</xdr:row>
      <xdr:rowOff>48895</xdr:rowOff>
    </xdr:to>
    <xdr:sp macro="" textlink="">
      <xdr:nvSpPr>
        <xdr:cNvPr id="154" name="フローチャート: 判断 153"/>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116840</xdr:rowOff>
    </xdr:from>
    <xdr:to>
      <xdr:col>24</xdr:col>
      <xdr:colOff>114300</xdr:colOff>
      <xdr:row>58</xdr:row>
      <xdr:rowOff>46990</xdr:rowOff>
    </xdr:to>
    <xdr:sp macro="" textlink="">
      <xdr:nvSpPr>
        <xdr:cNvPr id="160" name="楕円 159"/>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139717</xdr:rowOff>
    </xdr:from>
    <xdr:ext cx="405111" cy="259045"/>
    <xdr:sp macro="" textlink="">
      <xdr:nvSpPr>
        <xdr:cNvPr id="161" name="【体育館・プール】&#10;有形固定資産減価償却率該当値テキスト"/>
        <xdr:cNvSpPr txBox="1"/>
      </xdr:nvSpPr>
      <xdr:spPr>
        <a:xfrm>
          <a:off x="4673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145415</xdr:rowOff>
    </xdr:from>
    <xdr:to>
      <xdr:col>20</xdr:col>
      <xdr:colOff>38100</xdr:colOff>
      <xdr:row>58</xdr:row>
      <xdr:rowOff>75565</xdr:rowOff>
    </xdr:to>
    <xdr:sp macro="" textlink="">
      <xdr:nvSpPr>
        <xdr:cNvPr id="162" name="楕円 161"/>
        <xdr:cNvSpPr/>
      </xdr:nvSpPr>
      <xdr:spPr>
        <a:xfrm>
          <a:off x="3746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167640</xdr:rowOff>
    </xdr:from>
    <xdr:to>
      <xdr:col>24</xdr:col>
      <xdr:colOff>63500</xdr:colOff>
      <xdr:row>58</xdr:row>
      <xdr:rowOff>24765</xdr:rowOff>
    </xdr:to>
    <xdr:cxnSp macro="">
      <xdr:nvCxnSpPr>
        <xdr:cNvPr id="163" name="直線コネクタ 162"/>
        <xdr:cNvCxnSpPr/>
      </xdr:nvCxnSpPr>
      <xdr:spPr>
        <a:xfrm flipV="1">
          <a:off x="3797300" y="99402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64"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165"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92092</xdr:rowOff>
    </xdr:from>
    <xdr:ext cx="405111" cy="259045"/>
    <xdr:sp macro="" textlink="">
      <xdr:nvSpPr>
        <xdr:cNvPr id="166" name="n_1mainValue【体育館・プール】&#10;有形固定資産減価償却率"/>
        <xdr:cNvSpPr txBox="1"/>
      </xdr:nvSpPr>
      <xdr:spPr>
        <a:xfrm>
          <a:off x="3582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95"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198" name="フローチャート: 判断 197"/>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04" name="楕円 203"/>
        <xdr:cNvSpPr/>
      </xdr:nvSpPr>
      <xdr:spPr>
        <a:xfrm>
          <a:off x="10426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140987</xdr:rowOff>
    </xdr:from>
    <xdr:ext cx="469744" cy="259045"/>
    <xdr:sp macro="" textlink="">
      <xdr:nvSpPr>
        <xdr:cNvPr id="205" name="【体育館・プール】&#10;一人当たり面積該当値テキスト"/>
        <xdr:cNvSpPr txBox="1"/>
      </xdr:nvSpPr>
      <xdr:spPr>
        <a:xfrm>
          <a:off x="1051560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06" name="楕円 205"/>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62</xdr:row>
      <xdr:rowOff>45720</xdr:rowOff>
    </xdr:to>
    <xdr:cxnSp macro="">
      <xdr:nvCxnSpPr>
        <xdr:cNvPr id="207" name="直線コネクタ 206"/>
        <xdr:cNvCxnSpPr/>
      </xdr:nvCxnSpPr>
      <xdr:spPr>
        <a:xfrm flipV="1">
          <a:off x="9639300" y="106718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57802</xdr:rowOff>
    </xdr:from>
    <xdr:ext cx="469744" cy="259045"/>
    <xdr:sp macro="" textlink="">
      <xdr:nvSpPr>
        <xdr:cNvPr id="208"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09"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10"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3" name="テキスト ボックス 2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4" name="直線コネクタ 2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5" name="テキスト ボックス 2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6" name="直線コネクタ 2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7" name="テキスト ボックス 2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8" name="直線コネクタ 2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9" name="テキスト ボックス 2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0" name="直線コネクタ 2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1" name="テキスト ボックス 2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2" name="直線コネクタ 2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3" name="テキスト ボックス 2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67" name="直線コネクタ 266"/>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68"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69" name="直線コネクタ 268"/>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70"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71" name="直線コネクタ 270"/>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272"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73" name="フローチャート: 判断 272"/>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74" name="フローチャート: 判断 273"/>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275" name="フローチャート: 判断 274"/>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90170</xdr:rowOff>
    </xdr:from>
    <xdr:to>
      <xdr:col>85</xdr:col>
      <xdr:colOff>177800</xdr:colOff>
      <xdr:row>41</xdr:row>
      <xdr:rowOff>20320</xdr:rowOff>
    </xdr:to>
    <xdr:sp macro="" textlink="">
      <xdr:nvSpPr>
        <xdr:cNvPr id="281" name="楕円 280"/>
        <xdr:cNvSpPr/>
      </xdr:nvSpPr>
      <xdr:spPr>
        <a:xfrm>
          <a:off x="16268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5097</xdr:rowOff>
    </xdr:from>
    <xdr:ext cx="405111" cy="259045"/>
    <xdr:sp macro="" textlink="">
      <xdr:nvSpPr>
        <xdr:cNvPr id="282" name="【一般廃棄物処理施設】&#10;有形固定資産減価償却率該当値テキスト"/>
        <xdr:cNvSpPr txBox="1"/>
      </xdr:nvSpPr>
      <xdr:spPr>
        <a:xfrm>
          <a:off x="16357600" y="686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120650</xdr:rowOff>
    </xdr:from>
    <xdr:to>
      <xdr:col>81</xdr:col>
      <xdr:colOff>101600</xdr:colOff>
      <xdr:row>41</xdr:row>
      <xdr:rowOff>50800</xdr:rowOff>
    </xdr:to>
    <xdr:sp macro="" textlink="">
      <xdr:nvSpPr>
        <xdr:cNvPr id="283" name="楕円 282"/>
        <xdr:cNvSpPr/>
      </xdr:nvSpPr>
      <xdr:spPr>
        <a:xfrm>
          <a:off x="1543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140970</xdr:rowOff>
    </xdr:from>
    <xdr:to>
      <xdr:col>85</xdr:col>
      <xdr:colOff>127000</xdr:colOff>
      <xdr:row>41</xdr:row>
      <xdr:rowOff>0</xdr:rowOff>
    </xdr:to>
    <xdr:cxnSp macro="">
      <xdr:nvCxnSpPr>
        <xdr:cNvPr id="284" name="直線コネクタ 283"/>
        <xdr:cNvCxnSpPr/>
      </xdr:nvCxnSpPr>
      <xdr:spPr>
        <a:xfrm flipV="1">
          <a:off x="15481300" y="6998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97807</xdr:rowOff>
    </xdr:from>
    <xdr:ext cx="405111" cy="259045"/>
    <xdr:sp macro="" textlink="">
      <xdr:nvSpPr>
        <xdr:cNvPr id="285"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286"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41927</xdr:rowOff>
    </xdr:from>
    <xdr:ext cx="405111" cy="259045"/>
    <xdr:sp macro="" textlink="">
      <xdr:nvSpPr>
        <xdr:cNvPr id="287" name="n_1mainValue【一般廃棄物処理施設】&#10;有形固定資産減価償却率"/>
        <xdr:cNvSpPr txBox="1"/>
      </xdr:nvSpPr>
      <xdr:spPr>
        <a:xfrm>
          <a:off x="15266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8" name="直線コネクタ 29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9" name="テキスト ボックス 29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0" name="直線コネクタ 29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1" name="テキスト ボックス 30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2" name="直線コネクタ 30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3" name="テキスト ボックス 30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4" name="直線コネクタ 30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5" name="テキスト ボックス 30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7" name="テキスト ボックス 3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09" name="直線コネクタ 308"/>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10"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11" name="直線コネクタ 310"/>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12"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13" name="直線コネクタ 312"/>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314"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15" name="フローチャート: 判断 314"/>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16" name="フローチャート: 判断 315"/>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122607</xdr:rowOff>
    </xdr:from>
    <xdr:to>
      <xdr:col>107</xdr:col>
      <xdr:colOff>101600</xdr:colOff>
      <xdr:row>40</xdr:row>
      <xdr:rowOff>52757</xdr:rowOff>
    </xdr:to>
    <xdr:sp macro="" textlink="">
      <xdr:nvSpPr>
        <xdr:cNvPr id="317" name="フローチャート: 判断 316"/>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8" name="テキスト ボックス 3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9" name="テキスト ボックス 3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0" name="テキスト ボックス 3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1" name="テキスト ボックス 3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2" name="テキスト ボックス 3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12473</xdr:rowOff>
    </xdr:from>
    <xdr:to>
      <xdr:col>116</xdr:col>
      <xdr:colOff>114300</xdr:colOff>
      <xdr:row>41</xdr:row>
      <xdr:rowOff>114073</xdr:rowOff>
    </xdr:to>
    <xdr:sp macro="" textlink="">
      <xdr:nvSpPr>
        <xdr:cNvPr id="323" name="楕円 322"/>
        <xdr:cNvSpPr/>
      </xdr:nvSpPr>
      <xdr:spPr>
        <a:xfrm>
          <a:off x="22110700" y="70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98850</xdr:rowOff>
    </xdr:from>
    <xdr:ext cx="534377" cy="259045"/>
    <xdr:sp macro="" textlink="">
      <xdr:nvSpPr>
        <xdr:cNvPr id="324" name="【一般廃棄物処理施設】&#10;一人当たり有形固定資産（償却資産）額該当値テキスト"/>
        <xdr:cNvSpPr txBox="1"/>
      </xdr:nvSpPr>
      <xdr:spPr>
        <a:xfrm>
          <a:off x="22199600" y="69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15241</xdr:rowOff>
    </xdr:from>
    <xdr:to>
      <xdr:col>112</xdr:col>
      <xdr:colOff>38100</xdr:colOff>
      <xdr:row>41</xdr:row>
      <xdr:rowOff>116841</xdr:rowOff>
    </xdr:to>
    <xdr:sp macro="" textlink="">
      <xdr:nvSpPr>
        <xdr:cNvPr id="325" name="楕円 324"/>
        <xdr:cNvSpPr/>
      </xdr:nvSpPr>
      <xdr:spPr>
        <a:xfrm>
          <a:off x="21272500" y="7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63273</xdr:rowOff>
    </xdr:from>
    <xdr:to>
      <xdr:col>116</xdr:col>
      <xdr:colOff>63500</xdr:colOff>
      <xdr:row>41</xdr:row>
      <xdr:rowOff>66041</xdr:rowOff>
    </xdr:to>
    <xdr:cxnSp macro="">
      <xdr:nvCxnSpPr>
        <xdr:cNvPr id="326" name="直線コネクタ 325"/>
        <xdr:cNvCxnSpPr/>
      </xdr:nvCxnSpPr>
      <xdr:spPr>
        <a:xfrm flipV="1">
          <a:off x="21323300" y="7092723"/>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12793</xdr:rowOff>
    </xdr:from>
    <xdr:ext cx="599010" cy="259045"/>
    <xdr:sp macro="" textlink="">
      <xdr:nvSpPr>
        <xdr:cNvPr id="327"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69284</xdr:rowOff>
    </xdr:from>
    <xdr:ext cx="599010" cy="259045"/>
    <xdr:sp macro="" textlink="">
      <xdr:nvSpPr>
        <xdr:cNvPr id="328"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107968</xdr:rowOff>
    </xdr:from>
    <xdr:ext cx="534377" cy="259045"/>
    <xdr:sp macro="" textlink="">
      <xdr:nvSpPr>
        <xdr:cNvPr id="329" name="n_1mainValue【一般廃棄物処理施設】&#10;一人当たり有形固定資産（償却資産）額"/>
        <xdr:cNvSpPr txBox="1"/>
      </xdr:nvSpPr>
      <xdr:spPr>
        <a:xfrm>
          <a:off x="21043411" y="7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0" name="テキスト ボックス 3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1" name="直線コネクタ 3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2" name="テキスト ボックス 3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3" name="直線コネクタ 3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4" name="テキスト ボックス 3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5" name="直線コネクタ 3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6" name="テキスト ボックス 3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7" name="直線コネクタ 3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8" name="テキスト ボックス 3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9" name="直線コネクタ 3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0" name="テキスト ボックス 3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2" name="テキスト ボックス 3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54" name="直線コネクタ 353"/>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55"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56" name="直線コネクタ 355"/>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57"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58" name="直線コネクタ 35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59"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60" name="フローチャート: 判断 359"/>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61" name="フローチャート: 判断 360"/>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362" name="フローチャート: 判断 361"/>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3" name="テキスト ボックス 3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4" name="テキスト ボックス 3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5" name="テキスト ボックス 3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6" name="テキスト ボックス 3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7" name="テキスト ボックス 3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368" name="楕円 367"/>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469744" cy="259045"/>
    <xdr:sp macro="" textlink="">
      <xdr:nvSpPr>
        <xdr:cNvPr id="369" name="【保健センター・保健所】&#10;有形固定資産減価償却率該当値テキスト"/>
        <xdr:cNvSpPr txBox="1"/>
      </xdr:nvSpPr>
      <xdr:spPr>
        <a:xfrm>
          <a:off x="16357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44450</xdr:rowOff>
    </xdr:from>
    <xdr:to>
      <xdr:col>81</xdr:col>
      <xdr:colOff>101600</xdr:colOff>
      <xdr:row>55</xdr:row>
      <xdr:rowOff>146050</xdr:rowOff>
    </xdr:to>
    <xdr:sp macro="" textlink="">
      <xdr:nvSpPr>
        <xdr:cNvPr id="370" name="楕円 369"/>
        <xdr:cNvSpPr/>
      </xdr:nvSpPr>
      <xdr:spPr>
        <a:xfrm>
          <a:off x="15430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55</xdr:row>
      <xdr:rowOff>95250</xdr:rowOff>
    </xdr:to>
    <xdr:cxnSp macro="">
      <xdr:nvCxnSpPr>
        <xdr:cNvPr id="371" name="直線コネクタ 370"/>
        <xdr:cNvCxnSpPr/>
      </xdr:nvCxnSpPr>
      <xdr:spPr>
        <a:xfrm>
          <a:off x="15481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57167</xdr:rowOff>
    </xdr:from>
    <xdr:ext cx="405111" cy="259045"/>
    <xdr:sp macro="" textlink="">
      <xdr:nvSpPr>
        <xdr:cNvPr id="372"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4462</xdr:rowOff>
    </xdr:from>
    <xdr:ext cx="405111" cy="259045"/>
    <xdr:sp macro="" textlink="">
      <xdr:nvSpPr>
        <xdr:cNvPr id="373"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53</xdr:row>
      <xdr:rowOff>162577</xdr:rowOff>
    </xdr:from>
    <xdr:ext cx="469744" cy="259045"/>
    <xdr:sp macro="" textlink="">
      <xdr:nvSpPr>
        <xdr:cNvPr id="374" name="n_1mainValue【保健センター・保健所】&#10;有形固定資産減価償却率"/>
        <xdr:cNvSpPr txBox="1"/>
      </xdr:nvSpPr>
      <xdr:spPr>
        <a:xfrm>
          <a:off x="15233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5" name="直線コネクタ 3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6" name="テキスト ボックス 3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7" name="直線コネクタ 3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8" name="テキスト ボックス 3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9" name="直線コネクタ 3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0" name="テキスト ボックス 3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1" name="直線コネクタ 3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2" name="テキスト ボックス 3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3" name="直線コネクタ 3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4" name="テキスト ボックス 3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98" name="直線コネクタ 397"/>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99"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00" name="直線コネクタ 399"/>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01"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02" name="直線コネクタ 401"/>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403" name="【保健センター・保健所】&#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04" name="フローチャート: 判断 403"/>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05" name="フローチャート: 判断 404"/>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406" name="フローチャート: 判断 405"/>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412" name="楕円 411"/>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413" name="【保健センター・保健所】&#10;一人当たり面積該当値テキスト"/>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414" name="楕円 413"/>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76200</xdr:rowOff>
    </xdr:to>
    <xdr:cxnSp macro="">
      <xdr:nvCxnSpPr>
        <xdr:cNvPr id="415" name="直線コネクタ 414"/>
        <xdr:cNvCxnSpPr/>
      </xdr:nvCxnSpPr>
      <xdr:spPr>
        <a:xfrm flipV="1">
          <a:off x="21323300" y="10873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166387</xdr:rowOff>
    </xdr:from>
    <xdr:ext cx="469744" cy="259045"/>
    <xdr:sp macro="" textlink="">
      <xdr:nvSpPr>
        <xdr:cNvPr id="416"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417"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418"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9" name="直線コネクタ 4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0" name="テキスト ボックス 4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1" name="直線コネクタ 4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2" name="テキスト ボックス 4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3" name="直線コネクタ 4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4" name="テキスト ボックス 4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5" name="直線コネクタ 4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6" name="テキスト ボックス 4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7" name="直線コネクタ 4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8" name="テキスト ボックス 4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9" name="直線コネクタ 4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0" name="テキスト ボックス 4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44" name="直線コネクタ 443"/>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45"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46" name="直線コネクタ 44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4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48" name="直線コネクタ 44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449" name="【消防施設】&#10;有形固定資産減価償却率平均値テキスト"/>
        <xdr:cNvSpPr txBox="1"/>
      </xdr:nvSpPr>
      <xdr:spPr>
        <a:xfrm>
          <a:off x="16357600" y="1382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50" name="フローチャート: 判断 449"/>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51" name="フローチャート: 判断 450"/>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452" name="フローチャート: 判断 451"/>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458" name="楕円 457"/>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119215</xdr:rowOff>
    </xdr:from>
    <xdr:ext cx="405111" cy="259045"/>
    <xdr:sp macro="" textlink="">
      <xdr:nvSpPr>
        <xdr:cNvPr id="459" name="【消防施設】&#10;有形固定資産減価償却率該当値テキスト"/>
        <xdr:cNvSpPr txBox="1"/>
      </xdr:nvSpPr>
      <xdr:spPr>
        <a:xfrm>
          <a:off x="16357600"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39551</xdr:rowOff>
    </xdr:from>
    <xdr:to>
      <xdr:col>81</xdr:col>
      <xdr:colOff>101600</xdr:colOff>
      <xdr:row>81</xdr:row>
      <xdr:rowOff>141151</xdr:rowOff>
    </xdr:to>
    <xdr:sp macro="" textlink="">
      <xdr:nvSpPr>
        <xdr:cNvPr id="460" name="楕円 459"/>
        <xdr:cNvSpPr/>
      </xdr:nvSpPr>
      <xdr:spPr>
        <a:xfrm>
          <a:off x="15430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90351</xdr:rowOff>
    </xdr:from>
    <xdr:to>
      <xdr:col>85</xdr:col>
      <xdr:colOff>127000</xdr:colOff>
      <xdr:row>82</xdr:row>
      <xdr:rowOff>20138</xdr:rowOff>
    </xdr:to>
    <xdr:cxnSp macro="">
      <xdr:nvCxnSpPr>
        <xdr:cNvPr id="461" name="直線コネクタ 460"/>
        <xdr:cNvCxnSpPr/>
      </xdr:nvCxnSpPr>
      <xdr:spPr>
        <a:xfrm>
          <a:off x="15481300" y="1397780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138809</xdr:rowOff>
    </xdr:from>
    <xdr:ext cx="405111" cy="259045"/>
    <xdr:sp macro="" textlink="">
      <xdr:nvSpPr>
        <xdr:cNvPr id="462"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463"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157678</xdr:rowOff>
    </xdr:from>
    <xdr:ext cx="405111" cy="259045"/>
    <xdr:sp macro="" textlink="">
      <xdr:nvSpPr>
        <xdr:cNvPr id="464" name="n_1mainValue【消防施設】&#10;有形固定資産減価償却率"/>
        <xdr:cNvSpPr txBox="1"/>
      </xdr:nvSpPr>
      <xdr:spPr>
        <a:xfrm>
          <a:off x="152660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5" name="直線コネクタ 4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6" name="テキスト ボックス 4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7" name="直線コネクタ 4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8" name="テキスト ボックス 4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9" name="直線コネクタ 4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0" name="テキスト ボックス 4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1" name="直線コネクタ 4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2" name="テキスト ボックス 4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3" name="直線コネクタ 4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4" name="テキスト ボックス 4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5" name="直線コネクタ 4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6" name="テキスト ボックス 4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7" name="直線コネクタ 4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8" name="テキスト ボックス 4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90" name="直線コネクタ 489"/>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91"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92" name="直線コネクタ 491"/>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93"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94" name="直線コネクタ 493"/>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495"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96" name="フローチャート: 判断 495"/>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97" name="フローチャート: 判断 49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49349</xdr:rowOff>
    </xdr:from>
    <xdr:to>
      <xdr:col>107</xdr:col>
      <xdr:colOff>101600</xdr:colOff>
      <xdr:row>84</xdr:row>
      <xdr:rowOff>150949</xdr:rowOff>
    </xdr:to>
    <xdr:sp macro="" textlink="">
      <xdr:nvSpPr>
        <xdr:cNvPr id="498" name="フローチャート: 判断 497"/>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504" name="楕円 50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505" name="【消防施設】&#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06" name="楕円 50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507" name="直線コネクタ 50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0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167476</xdr:rowOff>
    </xdr:from>
    <xdr:ext cx="469744" cy="259045"/>
    <xdr:sp macro="" textlink="">
      <xdr:nvSpPr>
        <xdr:cNvPr id="509"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510" name="n_1mainValue【消防施設】&#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1" name="直線コネクタ 5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2" name="テキスト ボックス 5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3" name="直線コネクタ 5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4" name="テキスト ボックス 5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5" name="直線コネクタ 5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6" name="テキスト ボックス 5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7" name="直線コネクタ 5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8" name="テキスト ボックス 5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9" name="直線コネクタ 5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0" name="テキスト ボックス 5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1" name="直線コネクタ 5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2" name="テキスト ボックス 5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36" name="直線コネクタ 53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3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38" name="直線コネクタ 53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3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40" name="直線コネクタ 53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4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42" name="フローチャート: 判断 54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3" name="フローチャート: 判断 54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44" name="フローチャート: 判断 543"/>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550" name="楕円 549"/>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551" name="【庁舎】&#10;有形固定資産減価償却率該当値テキスト"/>
        <xdr:cNvSpPr txBox="1"/>
      </xdr:nvSpPr>
      <xdr:spPr>
        <a:xfrm>
          <a:off x="16357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552" name="楕円 551"/>
        <xdr:cNvSpPr/>
      </xdr:nvSpPr>
      <xdr:spPr>
        <a:xfrm>
          <a:off x="15430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85998</xdr:rowOff>
    </xdr:to>
    <xdr:cxnSp macro="">
      <xdr:nvCxnSpPr>
        <xdr:cNvPr id="553" name="直線コネクタ 552"/>
        <xdr:cNvCxnSpPr/>
      </xdr:nvCxnSpPr>
      <xdr:spPr>
        <a:xfrm flipV="1">
          <a:off x="15481300" y="177126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554"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555"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153325</xdr:rowOff>
    </xdr:from>
    <xdr:ext cx="405111" cy="259045"/>
    <xdr:sp macro="" textlink="">
      <xdr:nvSpPr>
        <xdr:cNvPr id="556" name="n_1main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82" name="直線コネクタ 581"/>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83"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84" name="直線コネクタ 583"/>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85"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86" name="直線コネクタ 585"/>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87"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88" name="フローチャート: 判断 587"/>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89" name="フローチャート: 判断 588"/>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90" name="フローチャート: 判断 589"/>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596" name="楕円 595"/>
        <xdr:cNvSpPr/>
      </xdr:nvSpPr>
      <xdr:spPr>
        <a:xfrm>
          <a:off x="221107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89461</xdr:rowOff>
    </xdr:from>
    <xdr:ext cx="469744" cy="259045"/>
    <xdr:sp macro="" textlink="">
      <xdr:nvSpPr>
        <xdr:cNvPr id="597" name="【庁舎】&#10;一人当たり面積該当値テキスト"/>
        <xdr:cNvSpPr txBox="1"/>
      </xdr:nvSpPr>
      <xdr:spPr>
        <a:xfrm>
          <a:off x="22199600" y="182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5262</xdr:rowOff>
    </xdr:from>
    <xdr:to>
      <xdr:col>112</xdr:col>
      <xdr:colOff>38100</xdr:colOff>
      <xdr:row>107</xdr:row>
      <xdr:rowOff>106862</xdr:rowOff>
    </xdr:to>
    <xdr:sp macro="" textlink="">
      <xdr:nvSpPr>
        <xdr:cNvPr id="598" name="楕円 597"/>
        <xdr:cNvSpPr/>
      </xdr:nvSpPr>
      <xdr:spPr>
        <a:xfrm>
          <a:off x="21272500" y="183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53884</xdr:rowOff>
    </xdr:from>
    <xdr:to>
      <xdr:col>116</xdr:col>
      <xdr:colOff>63500</xdr:colOff>
      <xdr:row>107</xdr:row>
      <xdr:rowOff>56062</xdr:rowOff>
    </xdr:to>
    <xdr:cxnSp macro="">
      <xdr:nvCxnSpPr>
        <xdr:cNvPr id="599" name="直線コネクタ 598"/>
        <xdr:cNvCxnSpPr/>
      </xdr:nvCxnSpPr>
      <xdr:spPr>
        <a:xfrm flipV="1">
          <a:off x="21323300" y="1839903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16708</xdr:rowOff>
    </xdr:from>
    <xdr:ext cx="469744" cy="259045"/>
    <xdr:sp macro="" textlink="">
      <xdr:nvSpPr>
        <xdr:cNvPr id="600"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01"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97989</xdr:rowOff>
    </xdr:from>
    <xdr:ext cx="469744" cy="259045"/>
    <xdr:sp macro="" textlink="">
      <xdr:nvSpPr>
        <xdr:cNvPr id="602" name="n_1mainValue【庁舎】&#10;一人当たり面積"/>
        <xdr:cNvSpPr txBox="1"/>
      </xdr:nvSpPr>
      <xdr:spPr>
        <a:xfrm>
          <a:off x="210757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類似団体と比較して特に差が大きかった「</a:t>
          </a:r>
          <a:r>
            <a:rPr kumimoji="1" lang="ja-JP" altLang="en-US" sz="1300">
              <a:solidFill>
                <a:schemeClr val="dk1"/>
              </a:solidFill>
              <a:effectLst/>
              <a:latin typeface="+mn-lt"/>
              <a:ea typeface="+mn-ea"/>
              <a:cs typeface="+mn-cs"/>
            </a:rPr>
            <a:t>図書館</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保健センター</a:t>
          </a:r>
          <a:r>
            <a:rPr kumimoji="1" lang="ja-JP" altLang="ja-JP" sz="1300">
              <a:solidFill>
                <a:schemeClr val="dk1"/>
              </a:solidFill>
              <a:effectLst/>
              <a:latin typeface="+mn-lt"/>
              <a:ea typeface="+mn-ea"/>
              <a:cs typeface="+mn-cs"/>
            </a:rPr>
            <a:t>」については、今後、公共施設等総合管理計画個別施設計画等を策定し、優先的に着手していく。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4198377</v>
      </c>
      <c r="BO4" s="410"/>
      <c r="BP4" s="410"/>
      <c r="BQ4" s="410"/>
      <c r="BR4" s="410"/>
      <c r="BS4" s="410"/>
      <c r="BT4" s="410"/>
      <c r="BU4" s="411"/>
      <c r="BV4" s="409">
        <v>4402801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9.8000000000000007</v>
      </c>
      <c r="CU4" s="416"/>
      <c r="CV4" s="416"/>
      <c r="CW4" s="416"/>
      <c r="CX4" s="416"/>
      <c r="CY4" s="416"/>
      <c r="CZ4" s="416"/>
      <c r="DA4" s="417"/>
      <c r="DB4" s="415">
        <v>7.1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3869134</v>
      </c>
      <c r="BO5" s="447"/>
      <c r="BP5" s="447"/>
      <c r="BQ5" s="447"/>
      <c r="BR5" s="447"/>
      <c r="BS5" s="447"/>
      <c r="BT5" s="447"/>
      <c r="BU5" s="448"/>
      <c r="BV5" s="446">
        <v>4091270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88.1</v>
      </c>
      <c r="CU5" s="444"/>
      <c r="CV5" s="444"/>
      <c r="CW5" s="444"/>
      <c r="CX5" s="444"/>
      <c r="CY5" s="444"/>
      <c r="CZ5" s="444"/>
      <c r="DA5" s="445"/>
      <c r="DB5" s="443">
        <v>87.4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329243</v>
      </c>
      <c r="BO6" s="447"/>
      <c r="BP6" s="447"/>
      <c r="BQ6" s="447"/>
      <c r="BR6" s="447"/>
      <c r="BS6" s="447"/>
      <c r="BT6" s="447"/>
      <c r="BU6" s="448"/>
      <c r="BV6" s="446">
        <v>311531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93.9</v>
      </c>
      <c r="CU6" s="484"/>
      <c r="CV6" s="484"/>
      <c r="CW6" s="484"/>
      <c r="CX6" s="484"/>
      <c r="CY6" s="484"/>
      <c r="CZ6" s="484"/>
      <c r="DA6" s="485"/>
      <c r="DB6" s="483">
        <v>93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43128</v>
      </c>
      <c r="BO7" s="447"/>
      <c r="BP7" s="447"/>
      <c r="BQ7" s="447"/>
      <c r="BR7" s="447"/>
      <c r="BS7" s="447"/>
      <c r="BT7" s="447"/>
      <c r="BU7" s="448"/>
      <c r="BV7" s="446">
        <v>101857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2913547</v>
      </c>
      <c r="CU7" s="447"/>
      <c r="CV7" s="447"/>
      <c r="CW7" s="447"/>
      <c r="CX7" s="447"/>
      <c r="CY7" s="447"/>
      <c r="CZ7" s="447"/>
      <c r="DA7" s="448"/>
      <c r="DB7" s="446">
        <v>2939724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286115</v>
      </c>
      <c r="BO8" s="447"/>
      <c r="BP8" s="447"/>
      <c r="BQ8" s="447"/>
      <c r="BR8" s="447"/>
      <c r="BS8" s="447"/>
      <c r="BT8" s="447"/>
      <c r="BU8" s="448"/>
      <c r="BV8" s="446">
        <v>209674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0.54</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11716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76441</v>
      </c>
      <c r="BO9" s="447"/>
      <c r="BP9" s="447"/>
      <c r="BQ9" s="447"/>
      <c r="BR9" s="447"/>
      <c r="BS9" s="447"/>
      <c r="BT9" s="447"/>
      <c r="BU9" s="448"/>
      <c r="BV9" s="446">
        <v>2397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7</v>
      </c>
      <c r="CU9" s="444"/>
      <c r="CV9" s="444"/>
      <c r="CW9" s="444"/>
      <c r="CX9" s="444"/>
      <c r="CY9" s="444"/>
      <c r="CZ9" s="444"/>
      <c r="DA9" s="445"/>
      <c r="DB9" s="443">
        <v>6.7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12537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12463</v>
      </c>
      <c r="BO10" s="447"/>
      <c r="BP10" s="447"/>
      <c r="BQ10" s="447"/>
      <c r="BR10" s="447"/>
      <c r="BS10" s="447"/>
      <c r="BT10" s="447"/>
      <c r="BU10" s="448"/>
      <c r="BV10" s="446">
        <v>53516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11813</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88</v>
      </c>
      <c r="AV12" s="479"/>
      <c r="AW12" s="479"/>
      <c r="AX12" s="479"/>
      <c r="AY12" s="480" t="s">
        <v>128</v>
      </c>
      <c r="AZ12" s="481"/>
      <c r="BA12" s="481"/>
      <c r="BB12" s="481"/>
      <c r="BC12" s="481"/>
      <c r="BD12" s="481"/>
      <c r="BE12" s="481"/>
      <c r="BF12" s="481"/>
      <c r="BG12" s="481"/>
      <c r="BH12" s="481"/>
      <c r="BI12" s="481"/>
      <c r="BJ12" s="481"/>
      <c r="BK12" s="481"/>
      <c r="BL12" s="481"/>
      <c r="BM12" s="482"/>
      <c r="BN12" s="446">
        <v>4852</v>
      </c>
      <c r="BO12" s="447"/>
      <c r="BP12" s="447"/>
      <c r="BQ12" s="447"/>
      <c r="BR12" s="447"/>
      <c r="BS12" s="447"/>
      <c r="BT12" s="447"/>
      <c r="BU12" s="448"/>
      <c r="BV12" s="446">
        <v>4414</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11647</v>
      </c>
      <c r="S13" s="528"/>
      <c r="T13" s="528"/>
      <c r="U13" s="528"/>
      <c r="V13" s="529"/>
      <c r="W13" s="462" t="s">
        <v>132</v>
      </c>
      <c r="X13" s="463"/>
      <c r="Y13" s="463"/>
      <c r="Z13" s="463"/>
      <c r="AA13" s="463"/>
      <c r="AB13" s="453"/>
      <c r="AC13" s="497">
        <v>141</v>
      </c>
      <c r="AD13" s="498"/>
      <c r="AE13" s="498"/>
      <c r="AF13" s="498"/>
      <c r="AG13" s="537"/>
      <c r="AH13" s="497">
        <v>132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84052</v>
      </c>
      <c r="BO13" s="447"/>
      <c r="BP13" s="447"/>
      <c r="BQ13" s="447"/>
      <c r="BR13" s="447"/>
      <c r="BS13" s="447"/>
      <c r="BT13" s="447"/>
      <c r="BU13" s="448"/>
      <c r="BV13" s="446">
        <v>51499</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v>
      </c>
      <c r="CU13" s="444"/>
      <c r="CV13" s="444"/>
      <c r="CW13" s="444"/>
      <c r="CX13" s="444"/>
      <c r="CY13" s="444"/>
      <c r="CZ13" s="444"/>
      <c r="DA13" s="445"/>
      <c r="DB13" s="443">
        <v>3.2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11904</v>
      </c>
      <c r="S14" s="528"/>
      <c r="T14" s="528"/>
      <c r="U14" s="528"/>
      <c r="V14" s="529"/>
      <c r="W14" s="436"/>
      <c r="X14" s="437"/>
      <c r="Y14" s="437"/>
      <c r="Z14" s="437"/>
      <c r="AA14" s="437"/>
      <c r="AB14" s="426"/>
      <c r="AC14" s="530">
        <v>2.5</v>
      </c>
      <c r="AD14" s="531"/>
      <c r="AE14" s="531"/>
      <c r="AF14" s="531"/>
      <c r="AG14" s="532"/>
      <c r="AH14" s="530">
        <v>2.2000000000000002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5.8</v>
      </c>
      <c r="CU14" s="542"/>
      <c r="CV14" s="542"/>
      <c r="CW14" s="542"/>
      <c r="CX14" s="542"/>
      <c r="CY14" s="542"/>
      <c r="CZ14" s="542"/>
      <c r="DA14" s="543"/>
      <c r="DB14" s="541">
        <v>9.5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11798</v>
      </c>
      <c r="S15" s="528"/>
      <c r="T15" s="528"/>
      <c r="U15" s="528"/>
      <c r="V15" s="529"/>
      <c r="W15" s="462" t="s">
        <v>140</v>
      </c>
      <c r="X15" s="463"/>
      <c r="Y15" s="463"/>
      <c r="Z15" s="463"/>
      <c r="AA15" s="463"/>
      <c r="AB15" s="453"/>
      <c r="AC15" s="497">
        <v>1736</v>
      </c>
      <c r="AD15" s="498"/>
      <c r="AE15" s="498"/>
      <c r="AF15" s="498"/>
      <c r="AG15" s="537"/>
      <c r="AH15" s="497">
        <v>1897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1290029</v>
      </c>
      <c r="BO15" s="410"/>
      <c r="BP15" s="410"/>
      <c r="BQ15" s="410"/>
      <c r="BR15" s="410"/>
      <c r="BS15" s="410"/>
      <c r="BT15" s="410"/>
      <c r="BU15" s="411"/>
      <c r="BV15" s="409">
        <v>1307434</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30.5</v>
      </c>
      <c r="AD16" s="531"/>
      <c r="AE16" s="531"/>
      <c r="AF16" s="531"/>
      <c r="AG16" s="532"/>
      <c r="AH16" s="530">
        <v>31.3</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2383873</v>
      </c>
      <c r="BO16" s="447"/>
      <c r="BP16" s="447"/>
      <c r="BQ16" s="447"/>
      <c r="BR16" s="447"/>
      <c r="BS16" s="447"/>
      <c r="BT16" s="447"/>
      <c r="BU16" s="448"/>
      <c r="BV16" s="446">
        <v>2415463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3810</v>
      </c>
      <c r="AD17" s="498"/>
      <c r="AE17" s="498"/>
      <c r="AF17" s="498"/>
      <c r="AG17" s="537"/>
      <c r="AH17" s="497">
        <v>4029</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1638541</v>
      </c>
      <c r="BO17" s="447"/>
      <c r="BP17" s="447"/>
      <c r="BQ17" s="447"/>
      <c r="BR17" s="447"/>
      <c r="BS17" s="447"/>
      <c r="BT17" s="447"/>
      <c r="BU17" s="448"/>
      <c r="BV17" s="446">
        <v>1654849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40.39</v>
      </c>
      <c r="M18" s="559"/>
      <c r="N18" s="559"/>
      <c r="O18" s="559"/>
      <c r="P18" s="559"/>
      <c r="Q18" s="559"/>
      <c r="R18" s="560"/>
      <c r="S18" s="560"/>
      <c r="T18" s="560"/>
      <c r="U18" s="560"/>
      <c r="V18" s="561"/>
      <c r="W18" s="464"/>
      <c r="X18" s="465"/>
      <c r="Y18" s="465"/>
      <c r="Z18" s="465"/>
      <c r="AA18" s="465"/>
      <c r="AB18" s="456"/>
      <c r="AC18" s="562">
        <v>67</v>
      </c>
      <c r="AD18" s="563"/>
      <c r="AE18" s="563"/>
      <c r="AF18" s="563"/>
      <c r="AG18" s="564"/>
      <c r="AH18" s="562">
        <v>66.5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2593782</v>
      </c>
      <c r="BO18" s="447"/>
      <c r="BP18" s="447"/>
      <c r="BQ18" s="447"/>
      <c r="BR18" s="447"/>
      <c r="BS18" s="447"/>
      <c r="BT18" s="447"/>
      <c r="BU18" s="448"/>
      <c r="BV18" s="446">
        <v>2587374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290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3459565</v>
      </c>
      <c r="BO19" s="447"/>
      <c r="BP19" s="447"/>
      <c r="BQ19" s="447"/>
      <c r="BR19" s="447"/>
      <c r="BS19" s="447"/>
      <c r="BT19" s="447"/>
      <c r="BU19" s="448"/>
      <c r="BV19" s="446">
        <v>3420487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4527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3132992</v>
      </c>
      <c r="BO23" s="447"/>
      <c r="BP23" s="447"/>
      <c r="BQ23" s="447"/>
      <c r="BR23" s="447"/>
      <c r="BS23" s="447"/>
      <c r="BT23" s="447"/>
      <c r="BU23" s="448"/>
      <c r="BV23" s="446">
        <v>3122321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7330</v>
      </c>
      <c r="R24" s="498"/>
      <c r="S24" s="498"/>
      <c r="T24" s="498"/>
      <c r="U24" s="498"/>
      <c r="V24" s="537"/>
      <c r="W24" s="596"/>
      <c r="X24" s="584"/>
      <c r="Y24" s="585"/>
      <c r="Z24" s="496" t="s">
        <v>164</v>
      </c>
      <c r="AA24" s="476"/>
      <c r="AB24" s="476"/>
      <c r="AC24" s="476"/>
      <c r="AD24" s="476"/>
      <c r="AE24" s="476"/>
      <c r="AF24" s="476"/>
      <c r="AG24" s="477"/>
      <c r="AH24" s="497">
        <v>100</v>
      </c>
      <c r="AI24" s="498"/>
      <c r="AJ24" s="498"/>
      <c r="AK24" s="498"/>
      <c r="AL24" s="537"/>
      <c r="AM24" s="497">
        <v>298800</v>
      </c>
      <c r="AN24" s="498"/>
      <c r="AO24" s="498"/>
      <c r="AP24" s="498"/>
      <c r="AQ24" s="498"/>
      <c r="AR24" s="537"/>
      <c r="AS24" s="497">
        <v>2988</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3046404</v>
      </c>
      <c r="BO24" s="447"/>
      <c r="BP24" s="447"/>
      <c r="BQ24" s="447"/>
      <c r="BR24" s="447"/>
      <c r="BS24" s="447"/>
      <c r="BT24" s="447"/>
      <c r="BU24" s="448"/>
      <c r="BV24" s="446">
        <v>3023633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6160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t="s">
        <v>130</v>
      </c>
      <c r="BO25" s="410"/>
      <c r="BP25" s="410"/>
      <c r="BQ25" s="410"/>
      <c r="BR25" s="410"/>
      <c r="BS25" s="410"/>
      <c r="BT25" s="410"/>
      <c r="BU25" s="411"/>
      <c r="BV25" s="409" t="s">
        <v>169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5900</v>
      </c>
      <c r="R26" s="498"/>
      <c r="S26" s="498"/>
      <c r="T26" s="498"/>
      <c r="U26" s="498"/>
      <c r="V26" s="537"/>
      <c r="W26" s="596"/>
      <c r="X26" s="584"/>
      <c r="Y26" s="585"/>
      <c r="Z26" s="496" t="s">
        <v>171</v>
      </c>
      <c r="AA26" s="606"/>
      <c r="AB26" s="606"/>
      <c r="AC26" s="606"/>
      <c r="AD26" s="606"/>
      <c r="AE26" s="606"/>
      <c r="AF26" s="606"/>
      <c r="AG26" s="607"/>
      <c r="AH26" s="497" t="s">
        <v>121</v>
      </c>
      <c r="AI26" s="498"/>
      <c r="AJ26" s="498"/>
      <c r="AK26" s="498"/>
      <c r="AL26" s="537"/>
      <c r="AM26" s="497" t="s">
        <v>169</v>
      </c>
      <c r="AN26" s="498"/>
      <c r="AO26" s="498"/>
      <c r="AP26" s="498"/>
      <c r="AQ26" s="498"/>
      <c r="AR26" s="537"/>
      <c r="AS26" s="497" t="s">
        <v>169</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2970</v>
      </c>
      <c r="R27" s="498"/>
      <c r="S27" s="498"/>
      <c r="T27" s="498"/>
      <c r="U27" s="498"/>
      <c r="V27" s="537"/>
      <c r="W27" s="596"/>
      <c r="X27" s="584"/>
      <c r="Y27" s="585"/>
      <c r="Z27" s="496" t="s">
        <v>174</v>
      </c>
      <c r="AA27" s="476"/>
      <c r="AB27" s="476"/>
      <c r="AC27" s="476"/>
      <c r="AD27" s="476"/>
      <c r="AE27" s="476"/>
      <c r="AF27" s="476"/>
      <c r="AG27" s="477"/>
      <c r="AH27" s="497">
        <v>2</v>
      </c>
      <c r="AI27" s="498"/>
      <c r="AJ27" s="498"/>
      <c r="AK27" s="498"/>
      <c r="AL27" s="537"/>
      <c r="AM27" s="497" t="s">
        <v>175</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220000</v>
      </c>
      <c r="BO27" s="620"/>
      <c r="BP27" s="620"/>
      <c r="BQ27" s="620"/>
      <c r="BR27" s="620"/>
      <c r="BS27" s="620"/>
      <c r="BT27" s="620"/>
      <c r="BU27" s="621"/>
      <c r="BV27" s="619">
        <v>220000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2270</v>
      </c>
      <c r="R28" s="498"/>
      <c r="S28" s="498"/>
      <c r="T28" s="498"/>
      <c r="U28" s="498"/>
      <c r="V28" s="537"/>
      <c r="W28" s="596"/>
      <c r="X28" s="584"/>
      <c r="Y28" s="585"/>
      <c r="Z28" s="496" t="s">
        <v>178</v>
      </c>
      <c r="AA28" s="476"/>
      <c r="AB28" s="476"/>
      <c r="AC28" s="476"/>
      <c r="AD28" s="476"/>
      <c r="AE28" s="476"/>
      <c r="AF28" s="476"/>
      <c r="AG28" s="477"/>
      <c r="AH28" s="497" t="s">
        <v>130</v>
      </c>
      <c r="AI28" s="498"/>
      <c r="AJ28" s="498"/>
      <c r="AK28" s="498"/>
      <c r="AL28" s="537"/>
      <c r="AM28" s="497" t="s">
        <v>130</v>
      </c>
      <c r="AN28" s="498"/>
      <c r="AO28" s="498"/>
      <c r="AP28" s="498"/>
      <c r="AQ28" s="498"/>
      <c r="AR28" s="537"/>
      <c r="AS28" s="497" t="s">
        <v>121</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479004</v>
      </c>
      <c r="BO28" s="410"/>
      <c r="BP28" s="410"/>
      <c r="BQ28" s="410"/>
      <c r="BR28" s="410"/>
      <c r="BS28" s="410"/>
      <c r="BT28" s="410"/>
      <c r="BU28" s="411"/>
      <c r="BV28" s="409">
        <v>471393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9</v>
      </c>
      <c r="M29" s="498"/>
      <c r="N29" s="498"/>
      <c r="O29" s="498"/>
      <c r="P29" s="537"/>
      <c r="Q29" s="497">
        <v>2140</v>
      </c>
      <c r="R29" s="498"/>
      <c r="S29" s="498"/>
      <c r="T29" s="498"/>
      <c r="U29" s="498"/>
      <c r="V29" s="537"/>
      <c r="W29" s="597"/>
      <c r="X29" s="598"/>
      <c r="Y29" s="599"/>
      <c r="Z29" s="496" t="s">
        <v>181</v>
      </c>
      <c r="AA29" s="476"/>
      <c r="AB29" s="476"/>
      <c r="AC29" s="476"/>
      <c r="AD29" s="476"/>
      <c r="AE29" s="476"/>
      <c r="AF29" s="476"/>
      <c r="AG29" s="477"/>
      <c r="AH29" s="497">
        <v>102</v>
      </c>
      <c r="AI29" s="498"/>
      <c r="AJ29" s="498"/>
      <c r="AK29" s="498"/>
      <c r="AL29" s="537"/>
      <c r="AM29" s="497">
        <v>307028</v>
      </c>
      <c r="AN29" s="498"/>
      <c r="AO29" s="498"/>
      <c r="AP29" s="498"/>
      <c r="AQ29" s="498"/>
      <c r="AR29" s="537"/>
      <c r="AS29" s="497">
        <v>3010</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54614</v>
      </c>
      <c r="BO29" s="447"/>
      <c r="BP29" s="447"/>
      <c r="BQ29" s="447"/>
      <c r="BR29" s="447"/>
      <c r="BS29" s="447"/>
      <c r="BT29" s="447"/>
      <c r="BU29" s="448"/>
      <c r="BV29" s="446">
        <v>54605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654630</v>
      </c>
      <c r="BO30" s="620"/>
      <c r="BP30" s="620"/>
      <c r="BQ30" s="620"/>
      <c r="BR30" s="620"/>
      <c r="BS30" s="620"/>
      <c r="BT30" s="620"/>
      <c r="BU30" s="621"/>
      <c r="BV30" s="619">
        <v>552417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坂戸地区衛生組合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㈱越生特産物加工研究所</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越生町、毛呂山町外４組合公平委員会特別会計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埼玉西部環境保全組合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広域静苑組合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西入間広域消防組合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毛呂山・越生・鳩山公共下水道組合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埼玉県後期高齢者医療広域連合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埼玉県後期高齢者医療広域連合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埼玉県市町村総合事務組合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埼玉県市町村総合事務組合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彩の国さいたま人づくり広域連合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ImZspbzy0a0NaQF67weJvhG53UTdrCqwwT2nCVzVv9dEgp7jOvNM6k8iOAQ7Mmh70GaL5LwWmBSo1qvBJctz4Q==" saltValue="pKpeCuv6EqBsH+uBtwIP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1346120</v>
      </c>
      <c r="S5" s="649"/>
      <c r="T5" s="649"/>
      <c r="U5" s="649"/>
      <c r="V5" s="649"/>
      <c r="W5" s="649"/>
      <c r="X5" s="649"/>
      <c r="Y5" s="650"/>
      <c r="Z5" s="651">
        <v>32.1</v>
      </c>
      <c r="AA5" s="651"/>
      <c r="AB5" s="651"/>
      <c r="AC5" s="651"/>
      <c r="AD5" s="652">
        <v>1346120</v>
      </c>
      <c r="AE5" s="652"/>
      <c r="AF5" s="652"/>
      <c r="AG5" s="652"/>
      <c r="AH5" s="652"/>
      <c r="AI5" s="652"/>
      <c r="AJ5" s="652"/>
      <c r="AK5" s="652"/>
      <c r="AL5" s="653">
        <v>48.7</v>
      </c>
      <c r="AM5" s="654"/>
      <c r="AN5" s="654"/>
      <c r="AO5" s="655"/>
      <c r="AP5" s="645" t="s">
        <v>221</v>
      </c>
      <c r="AQ5" s="646"/>
      <c r="AR5" s="646"/>
      <c r="AS5" s="646"/>
      <c r="AT5" s="646"/>
      <c r="AU5" s="646"/>
      <c r="AV5" s="646"/>
      <c r="AW5" s="646"/>
      <c r="AX5" s="646"/>
      <c r="AY5" s="646"/>
      <c r="AZ5" s="646"/>
      <c r="BA5" s="646"/>
      <c r="BB5" s="646"/>
      <c r="BC5" s="646"/>
      <c r="BD5" s="646"/>
      <c r="BE5" s="646"/>
      <c r="BF5" s="647"/>
      <c r="BG5" s="659">
        <v>1346120</v>
      </c>
      <c r="BH5" s="660"/>
      <c r="BI5" s="660"/>
      <c r="BJ5" s="660"/>
      <c r="BK5" s="660"/>
      <c r="BL5" s="660"/>
      <c r="BM5" s="660"/>
      <c r="BN5" s="661"/>
      <c r="BO5" s="662">
        <v>100</v>
      </c>
      <c r="BP5" s="662"/>
      <c r="BQ5" s="662"/>
      <c r="BR5" s="662"/>
      <c r="BS5" s="663">
        <v>2596</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45146</v>
      </c>
      <c r="S6" s="660"/>
      <c r="T6" s="660"/>
      <c r="U6" s="660"/>
      <c r="V6" s="660"/>
      <c r="W6" s="660"/>
      <c r="X6" s="660"/>
      <c r="Y6" s="661"/>
      <c r="Z6" s="662">
        <v>1.1000000000000001</v>
      </c>
      <c r="AA6" s="662"/>
      <c r="AB6" s="662"/>
      <c r="AC6" s="662"/>
      <c r="AD6" s="663">
        <v>45146</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1346120</v>
      </c>
      <c r="BH6" s="660"/>
      <c r="BI6" s="660"/>
      <c r="BJ6" s="660"/>
      <c r="BK6" s="660"/>
      <c r="BL6" s="660"/>
      <c r="BM6" s="660"/>
      <c r="BN6" s="661"/>
      <c r="BO6" s="662">
        <v>100</v>
      </c>
      <c r="BP6" s="662"/>
      <c r="BQ6" s="662"/>
      <c r="BR6" s="662"/>
      <c r="BS6" s="663">
        <v>2596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72012</v>
      </c>
      <c r="CS6" s="660"/>
      <c r="CT6" s="660"/>
      <c r="CU6" s="660"/>
      <c r="CV6" s="660"/>
      <c r="CW6" s="660"/>
      <c r="CX6" s="660"/>
      <c r="CY6" s="661"/>
      <c r="CZ6" s="653">
        <v>1.9</v>
      </c>
      <c r="DA6" s="654"/>
      <c r="DB6" s="654"/>
      <c r="DC6" s="673"/>
      <c r="DD6" s="668" t="s">
        <v>228</v>
      </c>
      <c r="DE6" s="660"/>
      <c r="DF6" s="660"/>
      <c r="DG6" s="660"/>
      <c r="DH6" s="660"/>
      <c r="DI6" s="660"/>
      <c r="DJ6" s="660"/>
      <c r="DK6" s="660"/>
      <c r="DL6" s="660"/>
      <c r="DM6" s="660"/>
      <c r="DN6" s="660"/>
      <c r="DO6" s="660"/>
      <c r="DP6" s="661"/>
      <c r="DQ6" s="668">
        <v>72012</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2047</v>
      </c>
      <c r="S7" s="660"/>
      <c r="T7" s="660"/>
      <c r="U7" s="660"/>
      <c r="V7" s="660"/>
      <c r="W7" s="660"/>
      <c r="X7" s="660"/>
      <c r="Y7" s="661"/>
      <c r="Z7" s="662">
        <v>0</v>
      </c>
      <c r="AA7" s="662"/>
      <c r="AB7" s="662"/>
      <c r="AC7" s="662"/>
      <c r="AD7" s="663">
        <v>2047</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600523</v>
      </c>
      <c r="BH7" s="660"/>
      <c r="BI7" s="660"/>
      <c r="BJ7" s="660"/>
      <c r="BK7" s="660"/>
      <c r="BL7" s="660"/>
      <c r="BM7" s="660"/>
      <c r="BN7" s="661"/>
      <c r="BO7" s="662">
        <v>44.6</v>
      </c>
      <c r="BP7" s="662"/>
      <c r="BQ7" s="662"/>
      <c r="BR7" s="662"/>
      <c r="BS7" s="663">
        <v>2596</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587341</v>
      </c>
      <c r="CS7" s="660"/>
      <c r="CT7" s="660"/>
      <c r="CU7" s="660"/>
      <c r="CV7" s="660"/>
      <c r="CW7" s="660"/>
      <c r="CX7" s="660"/>
      <c r="CY7" s="661"/>
      <c r="CZ7" s="662">
        <v>15.2</v>
      </c>
      <c r="DA7" s="662"/>
      <c r="DB7" s="662"/>
      <c r="DC7" s="662"/>
      <c r="DD7" s="668">
        <v>29661</v>
      </c>
      <c r="DE7" s="660"/>
      <c r="DF7" s="660"/>
      <c r="DG7" s="660"/>
      <c r="DH7" s="660"/>
      <c r="DI7" s="660"/>
      <c r="DJ7" s="660"/>
      <c r="DK7" s="660"/>
      <c r="DL7" s="660"/>
      <c r="DM7" s="660"/>
      <c r="DN7" s="660"/>
      <c r="DO7" s="660"/>
      <c r="DP7" s="661"/>
      <c r="DQ7" s="668">
        <v>526868</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7017</v>
      </c>
      <c r="S8" s="660"/>
      <c r="T8" s="660"/>
      <c r="U8" s="660"/>
      <c r="V8" s="660"/>
      <c r="W8" s="660"/>
      <c r="X8" s="660"/>
      <c r="Y8" s="661"/>
      <c r="Z8" s="662">
        <v>0.2</v>
      </c>
      <c r="AA8" s="662"/>
      <c r="AB8" s="662"/>
      <c r="AC8" s="662"/>
      <c r="AD8" s="663">
        <v>7017</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21609</v>
      </c>
      <c r="BH8" s="660"/>
      <c r="BI8" s="660"/>
      <c r="BJ8" s="660"/>
      <c r="BK8" s="660"/>
      <c r="BL8" s="660"/>
      <c r="BM8" s="660"/>
      <c r="BN8" s="661"/>
      <c r="BO8" s="662">
        <v>1.6</v>
      </c>
      <c r="BP8" s="662"/>
      <c r="BQ8" s="662"/>
      <c r="BR8" s="662"/>
      <c r="BS8" s="668" t="s">
        <v>130</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1312133</v>
      </c>
      <c r="CS8" s="660"/>
      <c r="CT8" s="660"/>
      <c r="CU8" s="660"/>
      <c r="CV8" s="660"/>
      <c r="CW8" s="660"/>
      <c r="CX8" s="660"/>
      <c r="CY8" s="661"/>
      <c r="CZ8" s="662">
        <v>33.9</v>
      </c>
      <c r="DA8" s="662"/>
      <c r="DB8" s="662"/>
      <c r="DC8" s="662"/>
      <c r="DD8" s="668" t="s">
        <v>228</v>
      </c>
      <c r="DE8" s="660"/>
      <c r="DF8" s="660"/>
      <c r="DG8" s="660"/>
      <c r="DH8" s="660"/>
      <c r="DI8" s="660"/>
      <c r="DJ8" s="660"/>
      <c r="DK8" s="660"/>
      <c r="DL8" s="660"/>
      <c r="DM8" s="660"/>
      <c r="DN8" s="660"/>
      <c r="DO8" s="660"/>
      <c r="DP8" s="661"/>
      <c r="DQ8" s="668">
        <v>792613</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7645</v>
      </c>
      <c r="S9" s="660"/>
      <c r="T9" s="660"/>
      <c r="U9" s="660"/>
      <c r="V9" s="660"/>
      <c r="W9" s="660"/>
      <c r="X9" s="660"/>
      <c r="Y9" s="661"/>
      <c r="Z9" s="662">
        <v>0.2</v>
      </c>
      <c r="AA9" s="662"/>
      <c r="AB9" s="662"/>
      <c r="AC9" s="662"/>
      <c r="AD9" s="663">
        <v>7645</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537056</v>
      </c>
      <c r="BH9" s="660"/>
      <c r="BI9" s="660"/>
      <c r="BJ9" s="660"/>
      <c r="BK9" s="660"/>
      <c r="BL9" s="660"/>
      <c r="BM9" s="660"/>
      <c r="BN9" s="661"/>
      <c r="BO9" s="662">
        <v>39.9</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332180</v>
      </c>
      <c r="CS9" s="660"/>
      <c r="CT9" s="660"/>
      <c r="CU9" s="660"/>
      <c r="CV9" s="660"/>
      <c r="CW9" s="660"/>
      <c r="CX9" s="660"/>
      <c r="CY9" s="661"/>
      <c r="CZ9" s="662">
        <v>8.6</v>
      </c>
      <c r="DA9" s="662"/>
      <c r="DB9" s="662"/>
      <c r="DC9" s="662"/>
      <c r="DD9" s="668">
        <v>7540</v>
      </c>
      <c r="DE9" s="660"/>
      <c r="DF9" s="660"/>
      <c r="DG9" s="660"/>
      <c r="DH9" s="660"/>
      <c r="DI9" s="660"/>
      <c r="DJ9" s="660"/>
      <c r="DK9" s="660"/>
      <c r="DL9" s="660"/>
      <c r="DM9" s="660"/>
      <c r="DN9" s="660"/>
      <c r="DO9" s="660"/>
      <c r="DP9" s="661"/>
      <c r="DQ9" s="668">
        <v>322387</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228</v>
      </c>
      <c r="AA10" s="662"/>
      <c r="AB10" s="662"/>
      <c r="AC10" s="662"/>
      <c r="AD10" s="663" t="s">
        <v>130</v>
      </c>
      <c r="AE10" s="663"/>
      <c r="AF10" s="663"/>
      <c r="AG10" s="663"/>
      <c r="AH10" s="663"/>
      <c r="AI10" s="663"/>
      <c r="AJ10" s="663"/>
      <c r="AK10" s="663"/>
      <c r="AL10" s="664" t="s">
        <v>228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24059</v>
      </c>
      <c r="BH10" s="660"/>
      <c r="BI10" s="660"/>
      <c r="BJ10" s="660"/>
      <c r="BK10" s="660"/>
      <c r="BL10" s="660"/>
      <c r="BM10" s="660"/>
      <c r="BN10" s="661"/>
      <c r="BO10" s="662">
        <v>1.8</v>
      </c>
      <c r="BP10" s="662"/>
      <c r="BQ10" s="662"/>
      <c r="BR10" s="662"/>
      <c r="BS10" s="668" t="s">
        <v>130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10078</v>
      </c>
      <c r="CS10" s="660"/>
      <c r="CT10" s="660"/>
      <c r="CU10" s="660"/>
      <c r="CV10" s="660"/>
      <c r="CW10" s="660"/>
      <c r="CX10" s="660"/>
      <c r="CY10" s="661"/>
      <c r="CZ10" s="662">
        <v>0.3</v>
      </c>
      <c r="DA10" s="662"/>
      <c r="DB10" s="662"/>
      <c r="DC10" s="662"/>
      <c r="DD10" s="668" t="s">
        <v>130</v>
      </c>
      <c r="DE10" s="660"/>
      <c r="DF10" s="660"/>
      <c r="DG10" s="660"/>
      <c r="DH10" s="660"/>
      <c r="DI10" s="660"/>
      <c r="DJ10" s="660"/>
      <c r="DK10" s="660"/>
      <c r="DL10" s="660"/>
      <c r="DM10" s="660"/>
      <c r="DN10" s="660"/>
      <c r="DO10" s="660"/>
      <c r="DP10" s="661"/>
      <c r="DQ10" s="668">
        <v>10078</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130</v>
      </c>
      <c r="S11" s="660"/>
      <c r="T11" s="660"/>
      <c r="U11" s="660"/>
      <c r="V11" s="660"/>
      <c r="W11" s="660"/>
      <c r="X11" s="660"/>
      <c r="Y11" s="661"/>
      <c r="Z11" s="662" t="s">
        <v>130</v>
      </c>
      <c r="AA11" s="662"/>
      <c r="AB11" s="662"/>
      <c r="AC11" s="662"/>
      <c r="AD11" s="663" t="s">
        <v>130</v>
      </c>
      <c r="AE11" s="663"/>
      <c r="AF11" s="663"/>
      <c r="AG11" s="663"/>
      <c r="AH11" s="663"/>
      <c r="AI11" s="663"/>
      <c r="AJ11" s="663"/>
      <c r="AK11" s="663"/>
      <c r="AL11" s="664" t="s">
        <v>228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17799</v>
      </c>
      <c r="BH11" s="660"/>
      <c r="BI11" s="660"/>
      <c r="BJ11" s="660"/>
      <c r="BK11" s="660"/>
      <c r="BL11" s="660"/>
      <c r="BM11" s="660"/>
      <c r="BN11" s="661"/>
      <c r="BO11" s="662">
        <v>1.3</v>
      </c>
      <c r="BP11" s="662"/>
      <c r="BQ11" s="662"/>
      <c r="BR11" s="662"/>
      <c r="BS11" s="668">
        <v>2596</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131026</v>
      </c>
      <c r="CS11" s="660"/>
      <c r="CT11" s="660"/>
      <c r="CU11" s="660"/>
      <c r="CV11" s="660"/>
      <c r="CW11" s="660"/>
      <c r="CX11" s="660"/>
      <c r="CY11" s="661"/>
      <c r="CZ11" s="662">
        <v>3.4</v>
      </c>
      <c r="DA11" s="662"/>
      <c r="DB11" s="662"/>
      <c r="DC11" s="662"/>
      <c r="DD11" s="668">
        <v>38684</v>
      </c>
      <c r="DE11" s="660"/>
      <c r="DF11" s="660"/>
      <c r="DG11" s="660"/>
      <c r="DH11" s="660"/>
      <c r="DI11" s="660"/>
      <c r="DJ11" s="660"/>
      <c r="DK11" s="660"/>
      <c r="DL11" s="660"/>
      <c r="DM11" s="660"/>
      <c r="DN11" s="660"/>
      <c r="DO11" s="660"/>
      <c r="DP11" s="661"/>
      <c r="DQ11" s="668">
        <v>78765</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169071</v>
      </c>
      <c r="S12" s="660"/>
      <c r="T12" s="660"/>
      <c r="U12" s="660"/>
      <c r="V12" s="660"/>
      <c r="W12" s="660"/>
      <c r="X12" s="660"/>
      <c r="Y12" s="661"/>
      <c r="Z12" s="662">
        <v>4</v>
      </c>
      <c r="AA12" s="662"/>
      <c r="AB12" s="662"/>
      <c r="AC12" s="662"/>
      <c r="AD12" s="663">
        <v>169071</v>
      </c>
      <c r="AE12" s="663"/>
      <c r="AF12" s="663"/>
      <c r="AG12" s="663"/>
      <c r="AH12" s="663"/>
      <c r="AI12" s="663"/>
      <c r="AJ12" s="663"/>
      <c r="AK12" s="663"/>
      <c r="AL12" s="664">
        <v>6.1</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661269</v>
      </c>
      <c r="BH12" s="660"/>
      <c r="BI12" s="660"/>
      <c r="BJ12" s="660"/>
      <c r="BK12" s="660"/>
      <c r="BL12" s="660"/>
      <c r="BM12" s="660"/>
      <c r="BN12" s="661"/>
      <c r="BO12" s="662">
        <v>49.1</v>
      </c>
      <c r="BP12" s="662"/>
      <c r="BQ12" s="662"/>
      <c r="BR12" s="662"/>
      <c r="BS12" s="668" t="s">
        <v>130</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66001</v>
      </c>
      <c r="CS12" s="660"/>
      <c r="CT12" s="660"/>
      <c r="CU12" s="660"/>
      <c r="CV12" s="660"/>
      <c r="CW12" s="660"/>
      <c r="CX12" s="660"/>
      <c r="CY12" s="661"/>
      <c r="CZ12" s="662">
        <v>1.7</v>
      </c>
      <c r="DA12" s="662"/>
      <c r="DB12" s="662"/>
      <c r="DC12" s="662"/>
      <c r="DD12" s="668">
        <v>2838</v>
      </c>
      <c r="DE12" s="660"/>
      <c r="DF12" s="660"/>
      <c r="DG12" s="660"/>
      <c r="DH12" s="660"/>
      <c r="DI12" s="660"/>
      <c r="DJ12" s="660"/>
      <c r="DK12" s="660"/>
      <c r="DL12" s="660"/>
      <c r="DM12" s="660"/>
      <c r="DN12" s="660"/>
      <c r="DO12" s="660"/>
      <c r="DP12" s="661"/>
      <c r="DQ12" s="668">
        <v>62374</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44642</v>
      </c>
      <c r="S13" s="660"/>
      <c r="T13" s="660"/>
      <c r="U13" s="660"/>
      <c r="V13" s="660"/>
      <c r="W13" s="660"/>
      <c r="X13" s="660"/>
      <c r="Y13" s="661"/>
      <c r="Z13" s="662">
        <v>1.1000000000000001</v>
      </c>
      <c r="AA13" s="662"/>
      <c r="AB13" s="662"/>
      <c r="AC13" s="662"/>
      <c r="AD13" s="663">
        <v>44642</v>
      </c>
      <c r="AE13" s="663"/>
      <c r="AF13" s="663"/>
      <c r="AG13" s="663"/>
      <c r="AH13" s="663"/>
      <c r="AI13" s="663"/>
      <c r="AJ13" s="663"/>
      <c r="AK13" s="663"/>
      <c r="AL13" s="664">
        <v>1.6</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660837</v>
      </c>
      <c r="BH13" s="660"/>
      <c r="BI13" s="660"/>
      <c r="BJ13" s="660"/>
      <c r="BK13" s="660"/>
      <c r="BL13" s="660"/>
      <c r="BM13" s="660"/>
      <c r="BN13" s="661"/>
      <c r="BO13" s="662">
        <v>49.1</v>
      </c>
      <c r="BP13" s="662"/>
      <c r="BQ13" s="662"/>
      <c r="BR13" s="662"/>
      <c r="BS13" s="668" t="s">
        <v>228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529549</v>
      </c>
      <c r="CS13" s="660"/>
      <c r="CT13" s="660"/>
      <c r="CU13" s="660"/>
      <c r="CV13" s="660"/>
      <c r="CW13" s="660"/>
      <c r="CX13" s="660"/>
      <c r="CY13" s="661"/>
      <c r="CZ13" s="662">
        <v>13.7</v>
      </c>
      <c r="DA13" s="662"/>
      <c r="DB13" s="662"/>
      <c r="DC13" s="662"/>
      <c r="DD13" s="668">
        <v>204279</v>
      </c>
      <c r="DE13" s="660"/>
      <c r="DF13" s="660"/>
      <c r="DG13" s="660"/>
      <c r="DH13" s="660"/>
      <c r="DI13" s="660"/>
      <c r="DJ13" s="660"/>
      <c r="DK13" s="660"/>
      <c r="DL13" s="660"/>
      <c r="DM13" s="660"/>
      <c r="DN13" s="660"/>
      <c r="DO13" s="660"/>
      <c r="DP13" s="661"/>
      <c r="DQ13" s="668">
        <v>445067</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228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33250</v>
      </c>
      <c r="BH14" s="660"/>
      <c r="BI14" s="660"/>
      <c r="BJ14" s="660"/>
      <c r="BK14" s="660"/>
      <c r="BL14" s="660"/>
      <c r="BM14" s="660"/>
      <c r="BN14" s="661"/>
      <c r="BO14" s="662">
        <v>2.5</v>
      </c>
      <c r="BP14" s="662"/>
      <c r="BQ14" s="662"/>
      <c r="BR14" s="662"/>
      <c r="BS14" s="668" t="s">
        <v>228</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276954</v>
      </c>
      <c r="CS14" s="660"/>
      <c r="CT14" s="660"/>
      <c r="CU14" s="660"/>
      <c r="CV14" s="660"/>
      <c r="CW14" s="660"/>
      <c r="CX14" s="660"/>
      <c r="CY14" s="661"/>
      <c r="CZ14" s="662">
        <v>7.2</v>
      </c>
      <c r="DA14" s="662"/>
      <c r="DB14" s="662"/>
      <c r="DC14" s="662"/>
      <c r="DD14" s="668">
        <v>25086</v>
      </c>
      <c r="DE14" s="660"/>
      <c r="DF14" s="660"/>
      <c r="DG14" s="660"/>
      <c r="DH14" s="660"/>
      <c r="DI14" s="660"/>
      <c r="DJ14" s="660"/>
      <c r="DK14" s="660"/>
      <c r="DL14" s="660"/>
      <c r="DM14" s="660"/>
      <c r="DN14" s="660"/>
      <c r="DO14" s="660"/>
      <c r="DP14" s="661"/>
      <c r="DQ14" s="668">
        <v>276954</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18731</v>
      </c>
      <c r="S15" s="660"/>
      <c r="T15" s="660"/>
      <c r="U15" s="660"/>
      <c r="V15" s="660"/>
      <c r="W15" s="660"/>
      <c r="X15" s="660"/>
      <c r="Y15" s="661"/>
      <c r="Z15" s="662">
        <v>0.4</v>
      </c>
      <c r="AA15" s="662"/>
      <c r="AB15" s="662"/>
      <c r="AC15" s="662"/>
      <c r="AD15" s="663">
        <v>18731</v>
      </c>
      <c r="AE15" s="663"/>
      <c r="AF15" s="663"/>
      <c r="AG15" s="663"/>
      <c r="AH15" s="663"/>
      <c r="AI15" s="663"/>
      <c r="AJ15" s="663"/>
      <c r="AK15" s="663"/>
      <c r="AL15" s="664">
        <v>0.7</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51078</v>
      </c>
      <c r="BH15" s="660"/>
      <c r="BI15" s="660"/>
      <c r="BJ15" s="660"/>
      <c r="BK15" s="660"/>
      <c r="BL15" s="660"/>
      <c r="BM15" s="660"/>
      <c r="BN15" s="661"/>
      <c r="BO15" s="662">
        <v>3.8</v>
      </c>
      <c r="BP15" s="662"/>
      <c r="BQ15" s="662"/>
      <c r="BR15" s="662"/>
      <c r="BS15" s="668" t="s">
        <v>228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310907</v>
      </c>
      <c r="CS15" s="660"/>
      <c r="CT15" s="660"/>
      <c r="CU15" s="660"/>
      <c r="CV15" s="660"/>
      <c r="CW15" s="660"/>
      <c r="CX15" s="660"/>
      <c r="CY15" s="661"/>
      <c r="CZ15" s="662">
        <v>8</v>
      </c>
      <c r="DA15" s="662"/>
      <c r="DB15" s="662"/>
      <c r="DC15" s="662"/>
      <c r="DD15" s="668">
        <v>4983</v>
      </c>
      <c r="DE15" s="660"/>
      <c r="DF15" s="660"/>
      <c r="DG15" s="660"/>
      <c r="DH15" s="660"/>
      <c r="DI15" s="660"/>
      <c r="DJ15" s="660"/>
      <c r="DK15" s="660"/>
      <c r="DL15" s="660"/>
      <c r="DM15" s="660"/>
      <c r="DN15" s="660"/>
      <c r="DO15" s="660"/>
      <c r="DP15" s="661"/>
      <c r="DQ15" s="668">
        <v>302251</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228</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130</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228</v>
      </c>
      <c r="CS16" s="660"/>
      <c r="CT16" s="660"/>
      <c r="CU16" s="660"/>
      <c r="CV16" s="660"/>
      <c r="CW16" s="660"/>
      <c r="CX16" s="660"/>
      <c r="CY16" s="661"/>
      <c r="CZ16" s="662" t="s">
        <v>228</v>
      </c>
      <c r="DA16" s="662"/>
      <c r="DB16" s="662"/>
      <c r="DC16" s="662"/>
      <c r="DD16" s="668" t="s">
        <v>130</v>
      </c>
      <c r="DE16" s="660"/>
      <c r="DF16" s="660"/>
      <c r="DG16" s="660"/>
      <c r="DH16" s="660"/>
      <c r="DI16" s="660"/>
      <c r="DJ16" s="660"/>
      <c r="DK16" s="660"/>
      <c r="DL16" s="660"/>
      <c r="DM16" s="660"/>
      <c r="DN16" s="660"/>
      <c r="DO16" s="660"/>
      <c r="DP16" s="661"/>
      <c r="DQ16" s="668" t="s">
        <v>228</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3806</v>
      </c>
      <c r="S17" s="660"/>
      <c r="T17" s="660"/>
      <c r="U17" s="660"/>
      <c r="V17" s="660"/>
      <c r="W17" s="660"/>
      <c r="X17" s="660"/>
      <c r="Y17" s="661"/>
      <c r="Z17" s="662">
        <v>0.1</v>
      </c>
      <c r="AA17" s="662"/>
      <c r="AB17" s="662"/>
      <c r="AC17" s="662"/>
      <c r="AD17" s="663">
        <v>3806</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130</v>
      </c>
      <c r="BP17" s="662"/>
      <c r="BQ17" s="662"/>
      <c r="BR17" s="662"/>
      <c r="BS17" s="668" t="s">
        <v>130</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240953</v>
      </c>
      <c r="CS17" s="660"/>
      <c r="CT17" s="660"/>
      <c r="CU17" s="660"/>
      <c r="CV17" s="660"/>
      <c r="CW17" s="660"/>
      <c r="CX17" s="660"/>
      <c r="CY17" s="661"/>
      <c r="CZ17" s="662">
        <v>6.2</v>
      </c>
      <c r="DA17" s="662"/>
      <c r="DB17" s="662"/>
      <c r="DC17" s="662"/>
      <c r="DD17" s="668" t="s">
        <v>130</v>
      </c>
      <c r="DE17" s="660"/>
      <c r="DF17" s="660"/>
      <c r="DG17" s="660"/>
      <c r="DH17" s="660"/>
      <c r="DI17" s="660"/>
      <c r="DJ17" s="660"/>
      <c r="DK17" s="660"/>
      <c r="DL17" s="660"/>
      <c r="DM17" s="660"/>
      <c r="DN17" s="660"/>
      <c r="DO17" s="660"/>
      <c r="DP17" s="661"/>
      <c r="DQ17" s="668">
        <v>240953</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1167891</v>
      </c>
      <c r="S18" s="660"/>
      <c r="T18" s="660"/>
      <c r="U18" s="660"/>
      <c r="V18" s="660"/>
      <c r="W18" s="660"/>
      <c r="X18" s="660"/>
      <c r="Y18" s="661"/>
      <c r="Z18" s="662">
        <v>27.8</v>
      </c>
      <c r="AA18" s="662"/>
      <c r="AB18" s="662"/>
      <c r="AC18" s="662"/>
      <c r="AD18" s="663">
        <v>1092909</v>
      </c>
      <c r="AE18" s="663"/>
      <c r="AF18" s="663"/>
      <c r="AG18" s="663"/>
      <c r="AH18" s="663"/>
      <c r="AI18" s="663"/>
      <c r="AJ18" s="663"/>
      <c r="AK18" s="663"/>
      <c r="AL18" s="664">
        <v>39.6</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130</v>
      </c>
      <c r="BP18" s="662"/>
      <c r="BQ18" s="662"/>
      <c r="BR18" s="662"/>
      <c r="BS18" s="668" t="s">
        <v>228</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1092909</v>
      </c>
      <c r="S19" s="660"/>
      <c r="T19" s="660"/>
      <c r="U19" s="660"/>
      <c r="V19" s="660"/>
      <c r="W19" s="660"/>
      <c r="X19" s="660"/>
      <c r="Y19" s="661"/>
      <c r="Z19" s="662">
        <v>26</v>
      </c>
      <c r="AA19" s="662"/>
      <c r="AB19" s="662"/>
      <c r="AC19" s="662"/>
      <c r="AD19" s="663">
        <v>1092909</v>
      </c>
      <c r="AE19" s="663"/>
      <c r="AF19" s="663"/>
      <c r="AG19" s="663"/>
      <c r="AH19" s="663"/>
      <c r="AI19" s="663"/>
      <c r="AJ19" s="663"/>
      <c r="AK19" s="663"/>
      <c r="AL19" s="664">
        <v>39.6</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228</v>
      </c>
      <c r="BH19" s="660"/>
      <c r="BI19" s="660"/>
      <c r="BJ19" s="660"/>
      <c r="BK19" s="660"/>
      <c r="BL19" s="660"/>
      <c r="BM19" s="660"/>
      <c r="BN19" s="661"/>
      <c r="BO19" s="662" t="s">
        <v>228</v>
      </c>
      <c r="BP19" s="662"/>
      <c r="BQ19" s="662"/>
      <c r="BR19" s="662"/>
      <c r="BS19" s="668" t="s">
        <v>228</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74957</v>
      </c>
      <c r="S20" s="660"/>
      <c r="T20" s="660"/>
      <c r="U20" s="660"/>
      <c r="V20" s="660"/>
      <c r="W20" s="660"/>
      <c r="X20" s="660"/>
      <c r="Y20" s="661"/>
      <c r="Z20" s="662">
        <v>1.8</v>
      </c>
      <c r="AA20" s="662"/>
      <c r="AB20" s="662"/>
      <c r="AC20" s="662"/>
      <c r="AD20" s="663" t="s">
        <v>130</v>
      </c>
      <c r="AE20" s="663"/>
      <c r="AF20" s="663"/>
      <c r="AG20" s="663"/>
      <c r="AH20" s="663"/>
      <c r="AI20" s="663"/>
      <c r="AJ20" s="663"/>
      <c r="AK20" s="663"/>
      <c r="AL20" s="664" t="s">
        <v>228</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228</v>
      </c>
      <c r="BH20" s="660"/>
      <c r="BI20" s="660"/>
      <c r="BJ20" s="660"/>
      <c r="BK20" s="660"/>
      <c r="BL20" s="660"/>
      <c r="BM20" s="660"/>
      <c r="BN20" s="661"/>
      <c r="BO20" s="662" t="s">
        <v>130</v>
      </c>
      <c r="BP20" s="662"/>
      <c r="BQ20" s="662"/>
      <c r="BR20" s="662"/>
      <c r="BS20" s="668" t="s">
        <v>228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3869134</v>
      </c>
      <c r="CS20" s="660"/>
      <c r="CT20" s="660"/>
      <c r="CU20" s="660"/>
      <c r="CV20" s="660"/>
      <c r="CW20" s="660"/>
      <c r="CX20" s="660"/>
      <c r="CY20" s="661"/>
      <c r="CZ20" s="662">
        <v>100</v>
      </c>
      <c r="DA20" s="662"/>
      <c r="DB20" s="662"/>
      <c r="DC20" s="662"/>
      <c r="DD20" s="668">
        <v>313071</v>
      </c>
      <c r="DE20" s="660"/>
      <c r="DF20" s="660"/>
      <c r="DG20" s="660"/>
      <c r="DH20" s="660"/>
      <c r="DI20" s="660"/>
      <c r="DJ20" s="660"/>
      <c r="DK20" s="660"/>
      <c r="DL20" s="660"/>
      <c r="DM20" s="660"/>
      <c r="DN20" s="660"/>
      <c r="DO20" s="660"/>
      <c r="DP20" s="661"/>
      <c r="DQ20" s="668">
        <v>3130322</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25</v>
      </c>
      <c r="S21" s="660"/>
      <c r="T21" s="660"/>
      <c r="U21" s="660"/>
      <c r="V21" s="660"/>
      <c r="W21" s="660"/>
      <c r="X21" s="660"/>
      <c r="Y21" s="661"/>
      <c r="Z21" s="662">
        <v>0</v>
      </c>
      <c r="AA21" s="662"/>
      <c r="AB21" s="662"/>
      <c r="AC21" s="662"/>
      <c r="AD21" s="663" t="s">
        <v>228</v>
      </c>
      <c r="AE21" s="663"/>
      <c r="AF21" s="663"/>
      <c r="AG21" s="663"/>
      <c r="AH21" s="663"/>
      <c r="AI21" s="663"/>
      <c r="AJ21" s="663"/>
      <c r="AK21" s="663"/>
      <c r="AL21" s="664" t="s">
        <v>130</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130</v>
      </c>
      <c r="BH21" s="660"/>
      <c r="BI21" s="660"/>
      <c r="BJ21" s="660"/>
      <c r="BK21" s="660"/>
      <c r="BL21" s="660"/>
      <c r="BM21" s="660"/>
      <c r="BN21" s="661"/>
      <c r="BO21" s="662" t="s">
        <v>228</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2812116</v>
      </c>
      <c r="S22" s="660"/>
      <c r="T22" s="660"/>
      <c r="U22" s="660"/>
      <c r="V22" s="660"/>
      <c r="W22" s="660"/>
      <c r="X22" s="660"/>
      <c r="Y22" s="661"/>
      <c r="Z22" s="662">
        <v>67</v>
      </c>
      <c r="AA22" s="662"/>
      <c r="AB22" s="662"/>
      <c r="AC22" s="662"/>
      <c r="AD22" s="663">
        <v>2737134</v>
      </c>
      <c r="AE22" s="663"/>
      <c r="AF22" s="663"/>
      <c r="AG22" s="663"/>
      <c r="AH22" s="663"/>
      <c r="AI22" s="663"/>
      <c r="AJ22" s="663"/>
      <c r="AK22" s="663"/>
      <c r="AL22" s="664">
        <v>99.1</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130</v>
      </c>
      <c r="BP22" s="662"/>
      <c r="BQ22" s="662"/>
      <c r="BR22" s="662"/>
      <c r="BS22" s="668" t="s">
        <v>228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1018</v>
      </c>
      <c r="S23" s="660"/>
      <c r="T23" s="660"/>
      <c r="U23" s="660"/>
      <c r="V23" s="660"/>
      <c r="W23" s="660"/>
      <c r="X23" s="660"/>
      <c r="Y23" s="661"/>
      <c r="Z23" s="662">
        <v>0</v>
      </c>
      <c r="AA23" s="662"/>
      <c r="AB23" s="662"/>
      <c r="AC23" s="662"/>
      <c r="AD23" s="663">
        <v>1018</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50138</v>
      </c>
      <c r="S24" s="660"/>
      <c r="T24" s="660"/>
      <c r="U24" s="660"/>
      <c r="V24" s="660"/>
      <c r="W24" s="660"/>
      <c r="X24" s="660"/>
      <c r="Y24" s="661"/>
      <c r="Z24" s="662">
        <v>1.2</v>
      </c>
      <c r="AA24" s="662"/>
      <c r="AB24" s="662"/>
      <c r="AC24" s="662"/>
      <c r="AD24" s="663" t="s">
        <v>130</v>
      </c>
      <c r="AE24" s="663"/>
      <c r="AF24" s="663"/>
      <c r="AG24" s="663"/>
      <c r="AH24" s="663"/>
      <c r="AI24" s="663"/>
      <c r="AJ24" s="663"/>
      <c r="AK24" s="663"/>
      <c r="AL24" s="664" t="s">
        <v>228</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130</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1663778</v>
      </c>
      <c r="CS24" s="649"/>
      <c r="CT24" s="649"/>
      <c r="CU24" s="649"/>
      <c r="CV24" s="649"/>
      <c r="CW24" s="649"/>
      <c r="CX24" s="649"/>
      <c r="CY24" s="650"/>
      <c r="CZ24" s="653">
        <v>43</v>
      </c>
      <c r="DA24" s="654"/>
      <c r="DB24" s="654"/>
      <c r="DC24" s="673"/>
      <c r="DD24" s="694">
        <v>1193341</v>
      </c>
      <c r="DE24" s="649"/>
      <c r="DF24" s="649"/>
      <c r="DG24" s="649"/>
      <c r="DH24" s="649"/>
      <c r="DI24" s="649"/>
      <c r="DJ24" s="649"/>
      <c r="DK24" s="650"/>
      <c r="DL24" s="694">
        <v>1193002</v>
      </c>
      <c r="DM24" s="649"/>
      <c r="DN24" s="649"/>
      <c r="DO24" s="649"/>
      <c r="DP24" s="649"/>
      <c r="DQ24" s="649"/>
      <c r="DR24" s="649"/>
      <c r="DS24" s="649"/>
      <c r="DT24" s="649"/>
      <c r="DU24" s="649"/>
      <c r="DV24" s="650"/>
      <c r="DW24" s="653">
        <v>40.5</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39969</v>
      </c>
      <c r="S25" s="660"/>
      <c r="T25" s="660"/>
      <c r="U25" s="660"/>
      <c r="V25" s="660"/>
      <c r="W25" s="660"/>
      <c r="X25" s="660"/>
      <c r="Y25" s="661"/>
      <c r="Z25" s="662">
        <v>1</v>
      </c>
      <c r="AA25" s="662"/>
      <c r="AB25" s="662"/>
      <c r="AC25" s="662"/>
      <c r="AD25" s="663">
        <v>5124</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130</v>
      </c>
      <c r="BP25" s="662"/>
      <c r="BQ25" s="662"/>
      <c r="BR25" s="662"/>
      <c r="BS25" s="668" t="s">
        <v>228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829637</v>
      </c>
      <c r="CS25" s="695"/>
      <c r="CT25" s="695"/>
      <c r="CU25" s="695"/>
      <c r="CV25" s="695"/>
      <c r="CW25" s="695"/>
      <c r="CX25" s="695"/>
      <c r="CY25" s="696"/>
      <c r="CZ25" s="664">
        <v>21.4</v>
      </c>
      <c r="DA25" s="692"/>
      <c r="DB25" s="692"/>
      <c r="DC25" s="697"/>
      <c r="DD25" s="668">
        <v>767141</v>
      </c>
      <c r="DE25" s="695"/>
      <c r="DF25" s="695"/>
      <c r="DG25" s="695"/>
      <c r="DH25" s="695"/>
      <c r="DI25" s="695"/>
      <c r="DJ25" s="695"/>
      <c r="DK25" s="696"/>
      <c r="DL25" s="668">
        <v>766802</v>
      </c>
      <c r="DM25" s="695"/>
      <c r="DN25" s="695"/>
      <c r="DO25" s="695"/>
      <c r="DP25" s="695"/>
      <c r="DQ25" s="695"/>
      <c r="DR25" s="695"/>
      <c r="DS25" s="695"/>
      <c r="DT25" s="695"/>
      <c r="DU25" s="695"/>
      <c r="DV25" s="696"/>
      <c r="DW25" s="664">
        <v>26</v>
      </c>
      <c r="DX25" s="692"/>
      <c r="DY25" s="692"/>
      <c r="DZ25" s="692"/>
      <c r="EA25" s="692"/>
      <c r="EB25" s="692"/>
      <c r="EC25" s="693"/>
    </row>
    <row r="26" spans="2:133" ht="11.25" customHeight="1">
      <c r="B26" s="656" t="s">
        <v>289</v>
      </c>
      <c r="C26" s="657"/>
      <c r="D26" s="657"/>
      <c r="E26" s="657"/>
      <c r="F26" s="657"/>
      <c r="G26" s="657"/>
      <c r="H26" s="657"/>
      <c r="I26" s="657"/>
      <c r="J26" s="657"/>
      <c r="K26" s="657"/>
      <c r="L26" s="657"/>
      <c r="M26" s="657"/>
      <c r="N26" s="657"/>
      <c r="O26" s="657"/>
      <c r="P26" s="657"/>
      <c r="Q26" s="658"/>
      <c r="R26" s="659">
        <v>12042</v>
      </c>
      <c r="S26" s="660"/>
      <c r="T26" s="660"/>
      <c r="U26" s="660"/>
      <c r="V26" s="660"/>
      <c r="W26" s="660"/>
      <c r="X26" s="660"/>
      <c r="Y26" s="661"/>
      <c r="Z26" s="662">
        <v>0.3</v>
      </c>
      <c r="AA26" s="662"/>
      <c r="AB26" s="662"/>
      <c r="AC26" s="662"/>
      <c r="AD26" s="663" t="s">
        <v>228</v>
      </c>
      <c r="AE26" s="663"/>
      <c r="AF26" s="663"/>
      <c r="AG26" s="663"/>
      <c r="AH26" s="663"/>
      <c r="AI26" s="663"/>
      <c r="AJ26" s="663"/>
      <c r="AK26" s="663"/>
      <c r="AL26" s="664" t="s">
        <v>130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228</v>
      </c>
      <c r="BP26" s="662"/>
      <c r="BQ26" s="662"/>
      <c r="BR26" s="662"/>
      <c r="BS26" s="668" t="s">
        <v>130</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536800</v>
      </c>
      <c r="CS26" s="660"/>
      <c r="CT26" s="660"/>
      <c r="CU26" s="660"/>
      <c r="CV26" s="660"/>
      <c r="CW26" s="660"/>
      <c r="CX26" s="660"/>
      <c r="CY26" s="661"/>
      <c r="CZ26" s="664">
        <v>13.9</v>
      </c>
      <c r="DA26" s="692"/>
      <c r="DB26" s="692"/>
      <c r="DC26" s="697"/>
      <c r="DD26" s="668">
        <v>477756</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92"/>
      <c r="DY26" s="692"/>
      <c r="DZ26" s="692"/>
      <c r="EA26" s="692"/>
      <c r="EB26" s="692"/>
      <c r="EC26" s="693"/>
    </row>
    <row r="27" spans="2:133" ht="11.25" customHeight="1">
      <c r="B27" s="656" t="s">
        <v>292</v>
      </c>
      <c r="C27" s="657"/>
      <c r="D27" s="657"/>
      <c r="E27" s="657"/>
      <c r="F27" s="657"/>
      <c r="G27" s="657"/>
      <c r="H27" s="657"/>
      <c r="I27" s="657"/>
      <c r="J27" s="657"/>
      <c r="K27" s="657"/>
      <c r="L27" s="657"/>
      <c r="M27" s="657"/>
      <c r="N27" s="657"/>
      <c r="O27" s="657"/>
      <c r="P27" s="657"/>
      <c r="Q27" s="658"/>
      <c r="R27" s="659">
        <v>350658</v>
      </c>
      <c r="S27" s="660"/>
      <c r="T27" s="660"/>
      <c r="U27" s="660"/>
      <c r="V27" s="660"/>
      <c r="W27" s="660"/>
      <c r="X27" s="660"/>
      <c r="Y27" s="661"/>
      <c r="Z27" s="662">
        <v>8.4</v>
      </c>
      <c r="AA27" s="662"/>
      <c r="AB27" s="662"/>
      <c r="AC27" s="662"/>
      <c r="AD27" s="663" t="s">
        <v>130</v>
      </c>
      <c r="AE27" s="663"/>
      <c r="AF27" s="663"/>
      <c r="AG27" s="663"/>
      <c r="AH27" s="663"/>
      <c r="AI27" s="663"/>
      <c r="AJ27" s="663"/>
      <c r="AK27" s="663"/>
      <c r="AL27" s="664" t="s">
        <v>130</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1346120</v>
      </c>
      <c r="BH27" s="660"/>
      <c r="BI27" s="660"/>
      <c r="BJ27" s="660"/>
      <c r="BK27" s="660"/>
      <c r="BL27" s="660"/>
      <c r="BM27" s="660"/>
      <c r="BN27" s="661"/>
      <c r="BO27" s="662">
        <v>100</v>
      </c>
      <c r="BP27" s="662"/>
      <c r="BQ27" s="662"/>
      <c r="BR27" s="662"/>
      <c r="BS27" s="668">
        <v>2596</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593188</v>
      </c>
      <c r="CS27" s="695"/>
      <c r="CT27" s="695"/>
      <c r="CU27" s="695"/>
      <c r="CV27" s="695"/>
      <c r="CW27" s="695"/>
      <c r="CX27" s="695"/>
      <c r="CY27" s="696"/>
      <c r="CZ27" s="664">
        <v>15.3</v>
      </c>
      <c r="DA27" s="692"/>
      <c r="DB27" s="692"/>
      <c r="DC27" s="697"/>
      <c r="DD27" s="668">
        <v>185247</v>
      </c>
      <c r="DE27" s="695"/>
      <c r="DF27" s="695"/>
      <c r="DG27" s="695"/>
      <c r="DH27" s="695"/>
      <c r="DI27" s="695"/>
      <c r="DJ27" s="695"/>
      <c r="DK27" s="696"/>
      <c r="DL27" s="668">
        <v>185247</v>
      </c>
      <c r="DM27" s="695"/>
      <c r="DN27" s="695"/>
      <c r="DO27" s="695"/>
      <c r="DP27" s="695"/>
      <c r="DQ27" s="695"/>
      <c r="DR27" s="695"/>
      <c r="DS27" s="695"/>
      <c r="DT27" s="695"/>
      <c r="DU27" s="695"/>
      <c r="DV27" s="696"/>
      <c r="DW27" s="664">
        <v>6.3</v>
      </c>
      <c r="DX27" s="692"/>
      <c r="DY27" s="692"/>
      <c r="DZ27" s="692"/>
      <c r="EA27" s="692"/>
      <c r="EB27" s="692"/>
      <c r="EC27" s="693"/>
    </row>
    <row r="28" spans="2:133" ht="11.25" customHeight="1">
      <c r="B28" s="701" t="s">
        <v>295</v>
      </c>
      <c r="C28" s="702"/>
      <c r="D28" s="702"/>
      <c r="E28" s="702"/>
      <c r="F28" s="702"/>
      <c r="G28" s="702"/>
      <c r="H28" s="702"/>
      <c r="I28" s="702"/>
      <c r="J28" s="702"/>
      <c r="K28" s="702"/>
      <c r="L28" s="702"/>
      <c r="M28" s="702"/>
      <c r="N28" s="702"/>
      <c r="O28" s="702"/>
      <c r="P28" s="702"/>
      <c r="Q28" s="703"/>
      <c r="R28" s="659" t="s">
        <v>130</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240953</v>
      </c>
      <c r="CS28" s="660"/>
      <c r="CT28" s="660"/>
      <c r="CU28" s="660"/>
      <c r="CV28" s="660"/>
      <c r="CW28" s="660"/>
      <c r="CX28" s="660"/>
      <c r="CY28" s="661"/>
      <c r="CZ28" s="664">
        <v>6.2</v>
      </c>
      <c r="DA28" s="692"/>
      <c r="DB28" s="692"/>
      <c r="DC28" s="697"/>
      <c r="DD28" s="668">
        <v>240953</v>
      </c>
      <c r="DE28" s="660"/>
      <c r="DF28" s="660"/>
      <c r="DG28" s="660"/>
      <c r="DH28" s="660"/>
      <c r="DI28" s="660"/>
      <c r="DJ28" s="660"/>
      <c r="DK28" s="661"/>
      <c r="DL28" s="668">
        <v>240953</v>
      </c>
      <c r="DM28" s="660"/>
      <c r="DN28" s="660"/>
      <c r="DO28" s="660"/>
      <c r="DP28" s="660"/>
      <c r="DQ28" s="660"/>
      <c r="DR28" s="660"/>
      <c r="DS28" s="660"/>
      <c r="DT28" s="660"/>
      <c r="DU28" s="660"/>
      <c r="DV28" s="661"/>
      <c r="DW28" s="664">
        <v>8.1999999999999993</v>
      </c>
      <c r="DX28" s="692"/>
      <c r="DY28" s="692"/>
      <c r="DZ28" s="692"/>
      <c r="EA28" s="692"/>
      <c r="EB28" s="692"/>
      <c r="EC28" s="693"/>
    </row>
    <row r="29" spans="2:133" ht="11.25" customHeight="1">
      <c r="B29" s="656" t="s">
        <v>297</v>
      </c>
      <c r="C29" s="657"/>
      <c r="D29" s="657"/>
      <c r="E29" s="657"/>
      <c r="F29" s="657"/>
      <c r="G29" s="657"/>
      <c r="H29" s="657"/>
      <c r="I29" s="657"/>
      <c r="J29" s="657"/>
      <c r="K29" s="657"/>
      <c r="L29" s="657"/>
      <c r="M29" s="657"/>
      <c r="N29" s="657"/>
      <c r="O29" s="657"/>
      <c r="P29" s="657"/>
      <c r="Q29" s="658"/>
      <c r="R29" s="659">
        <v>230024</v>
      </c>
      <c r="S29" s="660"/>
      <c r="T29" s="660"/>
      <c r="U29" s="660"/>
      <c r="V29" s="660"/>
      <c r="W29" s="660"/>
      <c r="X29" s="660"/>
      <c r="Y29" s="661"/>
      <c r="Z29" s="662">
        <v>5.5</v>
      </c>
      <c r="AA29" s="662"/>
      <c r="AB29" s="662"/>
      <c r="AC29" s="662"/>
      <c r="AD29" s="663" t="s">
        <v>130</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240953</v>
      </c>
      <c r="CS29" s="695"/>
      <c r="CT29" s="695"/>
      <c r="CU29" s="695"/>
      <c r="CV29" s="695"/>
      <c r="CW29" s="695"/>
      <c r="CX29" s="695"/>
      <c r="CY29" s="696"/>
      <c r="CZ29" s="664">
        <v>6.2</v>
      </c>
      <c r="DA29" s="692"/>
      <c r="DB29" s="692"/>
      <c r="DC29" s="697"/>
      <c r="DD29" s="668">
        <v>240953</v>
      </c>
      <c r="DE29" s="695"/>
      <c r="DF29" s="695"/>
      <c r="DG29" s="695"/>
      <c r="DH29" s="695"/>
      <c r="DI29" s="695"/>
      <c r="DJ29" s="695"/>
      <c r="DK29" s="696"/>
      <c r="DL29" s="668">
        <v>240953</v>
      </c>
      <c r="DM29" s="695"/>
      <c r="DN29" s="695"/>
      <c r="DO29" s="695"/>
      <c r="DP29" s="695"/>
      <c r="DQ29" s="695"/>
      <c r="DR29" s="695"/>
      <c r="DS29" s="695"/>
      <c r="DT29" s="695"/>
      <c r="DU29" s="695"/>
      <c r="DV29" s="696"/>
      <c r="DW29" s="664">
        <v>8.1999999999999993</v>
      </c>
      <c r="DX29" s="692"/>
      <c r="DY29" s="692"/>
      <c r="DZ29" s="692"/>
      <c r="EA29" s="692"/>
      <c r="EB29" s="692"/>
      <c r="EC29" s="693"/>
    </row>
    <row r="30" spans="2:133" ht="11.25" customHeight="1">
      <c r="B30" s="656" t="s">
        <v>302</v>
      </c>
      <c r="C30" s="657"/>
      <c r="D30" s="657"/>
      <c r="E30" s="657"/>
      <c r="F30" s="657"/>
      <c r="G30" s="657"/>
      <c r="H30" s="657"/>
      <c r="I30" s="657"/>
      <c r="J30" s="657"/>
      <c r="K30" s="657"/>
      <c r="L30" s="657"/>
      <c r="M30" s="657"/>
      <c r="N30" s="657"/>
      <c r="O30" s="657"/>
      <c r="P30" s="657"/>
      <c r="Q30" s="658"/>
      <c r="R30" s="659">
        <v>42520</v>
      </c>
      <c r="S30" s="660"/>
      <c r="T30" s="660"/>
      <c r="U30" s="660"/>
      <c r="V30" s="660"/>
      <c r="W30" s="660"/>
      <c r="X30" s="660"/>
      <c r="Y30" s="661"/>
      <c r="Z30" s="662">
        <v>1</v>
      </c>
      <c r="AA30" s="662"/>
      <c r="AB30" s="662"/>
      <c r="AC30" s="662"/>
      <c r="AD30" s="663">
        <v>6001</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98.9</v>
      </c>
      <c r="BH30" s="720"/>
      <c r="BI30" s="720"/>
      <c r="BJ30" s="720"/>
      <c r="BK30" s="720"/>
      <c r="BL30" s="720"/>
      <c r="BM30" s="654">
        <v>97.4</v>
      </c>
      <c r="BN30" s="720"/>
      <c r="BO30" s="720"/>
      <c r="BP30" s="720"/>
      <c r="BQ30" s="721"/>
      <c r="BR30" s="719">
        <v>99.3</v>
      </c>
      <c r="BS30" s="720"/>
      <c r="BT30" s="720"/>
      <c r="BU30" s="720"/>
      <c r="BV30" s="720"/>
      <c r="BW30" s="720"/>
      <c r="BX30" s="654">
        <v>97.6</v>
      </c>
      <c r="BY30" s="720"/>
      <c r="BZ30" s="720"/>
      <c r="CA30" s="720"/>
      <c r="CB30" s="721"/>
      <c r="CD30" s="724"/>
      <c r="CE30" s="725"/>
      <c r="CF30" s="674" t="s">
        <v>305</v>
      </c>
      <c r="CG30" s="675"/>
      <c r="CH30" s="675"/>
      <c r="CI30" s="675"/>
      <c r="CJ30" s="675"/>
      <c r="CK30" s="675"/>
      <c r="CL30" s="675"/>
      <c r="CM30" s="675"/>
      <c r="CN30" s="675"/>
      <c r="CO30" s="675"/>
      <c r="CP30" s="675"/>
      <c r="CQ30" s="676"/>
      <c r="CR30" s="659">
        <v>222826</v>
      </c>
      <c r="CS30" s="660"/>
      <c r="CT30" s="660"/>
      <c r="CU30" s="660"/>
      <c r="CV30" s="660"/>
      <c r="CW30" s="660"/>
      <c r="CX30" s="660"/>
      <c r="CY30" s="661"/>
      <c r="CZ30" s="664">
        <v>5.8</v>
      </c>
      <c r="DA30" s="692"/>
      <c r="DB30" s="692"/>
      <c r="DC30" s="697"/>
      <c r="DD30" s="668">
        <v>222826</v>
      </c>
      <c r="DE30" s="660"/>
      <c r="DF30" s="660"/>
      <c r="DG30" s="660"/>
      <c r="DH30" s="660"/>
      <c r="DI30" s="660"/>
      <c r="DJ30" s="660"/>
      <c r="DK30" s="661"/>
      <c r="DL30" s="668">
        <v>222826</v>
      </c>
      <c r="DM30" s="660"/>
      <c r="DN30" s="660"/>
      <c r="DO30" s="660"/>
      <c r="DP30" s="660"/>
      <c r="DQ30" s="660"/>
      <c r="DR30" s="660"/>
      <c r="DS30" s="660"/>
      <c r="DT30" s="660"/>
      <c r="DU30" s="660"/>
      <c r="DV30" s="661"/>
      <c r="DW30" s="664">
        <v>7.6</v>
      </c>
      <c r="DX30" s="692"/>
      <c r="DY30" s="692"/>
      <c r="DZ30" s="692"/>
      <c r="EA30" s="692"/>
      <c r="EB30" s="692"/>
      <c r="EC30" s="693"/>
    </row>
    <row r="31" spans="2:133" ht="11.25" customHeight="1">
      <c r="B31" s="656" t="s">
        <v>306</v>
      </c>
      <c r="C31" s="657"/>
      <c r="D31" s="657"/>
      <c r="E31" s="657"/>
      <c r="F31" s="657"/>
      <c r="G31" s="657"/>
      <c r="H31" s="657"/>
      <c r="I31" s="657"/>
      <c r="J31" s="657"/>
      <c r="K31" s="657"/>
      <c r="L31" s="657"/>
      <c r="M31" s="657"/>
      <c r="N31" s="657"/>
      <c r="O31" s="657"/>
      <c r="P31" s="657"/>
      <c r="Q31" s="658"/>
      <c r="R31" s="659">
        <v>7548</v>
      </c>
      <c r="S31" s="660"/>
      <c r="T31" s="660"/>
      <c r="U31" s="660"/>
      <c r="V31" s="660"/>
      <c r="W31" s="660"/>
      <c r="X31" s="660"/>
      <c r="Y31" s="661"/>
      <c r="Z31" s="662">
        <v>0.2</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98.6</v>
      </c>
      <c r="BH31" s="695"/>
      <c r="BI31" s="695"/>
      <c r="BJ31" s="695"/>
      <c r="BK31" s="695"/>
      <c r="BL31" s="695"/>
      <c r="BM31" s="665">
        <v>97.3</v>
      </c>
      <c r="BN31" s="717"/>
      <c r="BO31" s="717"/>
      <c r="BP31" s="717"/>
      <c r="BQ31" s="718"/>
      <c r="BR31" s="716">
        <v>99.2</v>
      </c>
      <c r="BS31" s="695"/>
      <c r="BT31" s="695"/>
      <c r="BU31" s="695"/>
      <c r="BV31" s="695"/>
      <c r="BW31" s="695"/>
      <c r="BX31" s="665">
        <v>97.7</v>
      </c>
      <c r="BY31" s="717"/>
      <c r="BZ31" s="717"/>
      <c r="CA31" s="717"/>
      <c r="CB31" s="718"/>
      <c r="CD31" s="724"/>
      <c r="CE31" s="725"/>
      <c r="CF31" s="674" t="s">
        <v>309</v>
      </c>
      <c r="CG31" s="675"/>
      <c r="CH31" s="675"/>
      <c r="CI31" s="675"/>
      <c r="CJ31" s="675"/>
      <c r="CK31" s="675"/>
      <c r="CL31" s="675"/>
      <c r="CM31" s="675"/>
      <c r="CN31" s="675"/>
      <c r="CO31" s="675"/>
      <c r="CP31" s="675"/>
      <c r="CQ31" s="676"/>
      <c r="CR31" s="659">
        <v>18127</v>
      </c>
      <c r="CS31" s="695"/>
      <c r="CT31" s="695"/>
      <c r="CU31" s="695"/>
      <c r="CV31" s="695"/>
      <c r="CW31" s="695"/>
      <c r="CX31" s="695"/>
      <c r="CY31" s="696"/>
      <c r="CZ31" s="664">
        <v>0.5</v>
      </c>
      <c r="DA31" s="692"/>
      <c r="DB31" s="692"/>
      <c r="DC31" s="697"/>
      <c r="DD31" s="668">
        <v>18127</v>
      </c>
      <c r="DE31" s="695"/>
      <c r="DF31" s="695"/>
      <c r="DG31" s="695"/>
      <c r="DH31" s="695"/>
      <c r="DI31" s="695"/>
      <c r="DJ31" s="695"/>
      <c r="DK31" s="696"/>
      <c r="DL31" s="668">
        <v>18127</v>
      </c>
      <c r="DM31" s="695"/>
      <c r="DN31" s="695"/>
      <c r="DO31" s="695"/>
      <c r="DP31" s="695"/>
      <c r="DQ31" s="695"/>
      <c r="DR31" s="695"/>
      <c r="DS31" s="695"/>
      <c r="DT31" s="695"/>
      <c r="DU31" s="695"/>
      <c r="DV31" s="696"/>
      <c r="DW31" s="664">
        <v>0.6</v>
      </c>
      <c r="DX31" s="692"/>
      <c r="DY31" s="692"/>
      <c r="DZ31" s="692"/>
      <c r="EA31" s="692"/>
      <c r="EB31" s="692"/>
      <c r="EC31" s="693"/>
    </row>
    <row r="32" spans="2:133" ht="11.25" customHeight="1">
      <c r="B32" s="656" t="s">
        <v>310</v>
      </c>
      <c r="C32" s="657"/>
      <c r="D32" s="657"/>
      <c r="E32" s="657"/>
      <c r="F32" s="657"/>
      <c r="G32" s="657"/>
      <c r="H32" s="657"/>
      <c r="I32" s="657"/>
      <c r="J32" s="657"/>
      <c r="K32" s="657"/>
      <c r="L32" s="657"/>
      <c r="M32" s="657"/>
      <c r="N32" s="657"/>
      <c r="O32" s="657"/>
      <c r="P32" s="657"/>
      <c r="Q32" s="658"/>
      <c r="R32" s="659">
        <v>56798</v>
      </c>
      <c r="S32" s="660"/>
      <c r="T32" s="660"/>
      <c r="U32" s="660"/>
      <c r="V32" s="660"/>
      <c r="W32" s="660"/>
      <c r="X32" s="660"/>
      <c r="Y32" s="661"/>
      <c r="Z32" s="662">
        <v>1.4</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v>
      </c>
      <c r="BH32" s="729"/>
      <c r="BI32" s="729"/>
      <c r="BJ32" s="729"/>
      <c r="BK32" s="729"/>
      <c r="BL32" s="729"/>
      <c r="BM32" s="730">
        <v>97.2</v>
      </c>
      <c r="BN32" s="729"/>
      <c r="BO32" s="729"/>
      <c r="BP32" s="729"/>
      <c r="BQ32" s="731"/>
      <c r="BR32" s="728">
        <v>99.2</v>
      </c>
      <c r="BS32" s="729"/>
      <c r="BT32" s="729"/>
      <c r="BU32" s="729"/>
      <c r="BV32" s="729"/>
      <c r="BW32" s="729"/>
      <c r="BX32" s="730">
        <v>97.1</v>
      </c>
      <c r="BY32" s="729"/>
      <c r="BZ32" s="729"/>
      <c r="CA32" s="729"/>
      <c r="CB32" s="731"/>
      <c r="CD32" s="726"/>
      <c r="CE32" s="727"/>
      <c r="CF32" s="674" t="s">
        <v>312</v>
      </c>
      <c r="CG32" s="675"/>
      <c r="CH32" s="675"/>
      <c r="CI32" s="675"/>
      <c r="CJ32" s="675"/>
      <c r="CK32" s="675"/>
      <c r="CL32" s="675"/>
      <c r="CM32" s="675"/>
      <c r="CN32" s="675"/>
      <c r="CO32" s="675"/>
      <c r="CP32" s="675"/>
      <c r="CQ32" s="676"/>
      <c r="CR32" s="659" t="s">
        <v>228</v>
      </c>
      <c r="CS32" s="660"/>
      <c r="CT32" s="660"/>
      <c r="CU32" s="660"/>
      <c r="CV32" s="660"/>
      <c r="CW32" s="660"/>
      <c r="CX32" s="660"/>
      <c r="CY32" s="661"/>
      <c r="CZ32" s="664" t="s">
        <v>228</v>
      </c>
      <c r="DA32" s="692"/>
      <c r="DB32" s="692"/>
      <c r="DC32" s="697"/>
      <c r="DD32" s="668" t="s">
        <v>228</v>
      </c>
      <c r="DE32" s="660"/>
      <c r="DF32" s="660"/>
      <c r="DG32" s="660"/>
      <c r="DH32" s="660"/>
      <c r="DI32" s="660"/>
      <c r="DJ32" s="660"/>
      <c r="DK32" s="661"/>
      <c r="DL32" s="668" t="s">
        <v>228</v>
      </c>
      <c r="DM32" s="660"/>
      <c r="DN32" s="660"/>
      <c r="DO32" s="660"/>
      <c r="DP32" s="660"/>
      <c r="DQ32" s="660"/>
      <c r="DR32" s="660"/>
      <c r="DS32" s="660"/>
      <c r="DT32" s="660"/>
      <c r="DU32" s="660"/>
      <c r="DV32" s="661"/>
      <c r="DW32" s="664" t="s">
        <v>130</v>
      </c>
      <c r="DX32" s="692"/>
      <c r="DY32" s="692"/>
      <c r="DZ32" s="692"/>
      <c r="EA32" s="692"/>
      <c r="EB32" s="692"/>
      <c r="EC32" s="693"/>
    </row>
    <row r="33" spans="2:133" ht="11.25" customHeight="1">
      <c r="B33" s="656" t="s">
        <v>313</v>
      </c>
      <c r="C33" s="657"/>
      <c r="D33" s="657"/>
      <c r="E33" s="657"/>
      <c r="F33" s="657"/>
      <c r="G33" s="657"/>
      <c r="H33" s="657"/>
      <c r="I33" s="657"/>
      <c r="J33" s="657"/>
      <c r="K33" s="657"/>
      <c r="L33" s="657"/>
      <c r="M33" s="657"/>
      <c r="N33" s="657"/>
      <c r="O33" s="657"/>
      <c r="P33" s="657"/>
      <c r="Q33" s="658"/>
      <c r="R33" s="659">
        <v>311531</v>
      </c>
      <c r="S33" s="660"/>
      <c r="T33" s="660"/>
      <c r="U33" s="660"/>
      <c r="V33" s="660"/>
      <c r="W33" s="660"/>
      <c r="X33" s="660"/>
      <c r="Y33" s="661"/>
      <c r="Z33" s="662">
        <v>7.4</v>
      </c>
      <c r="AA33" s="662"/>
      <c r="AB33" s="662"/>
      <c r="AC33" s="662"/>
      <c r="AD33" s="663" t="s">
        <v>130</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1892285</v>
      </c>
      <c r="CS33" s="695"/>
      <c r="CT33" s="695"/>
      <c r="CU33" s="695"/>
      <c r="CV33" s="695"/>
      <c r="CW33" s="695"/>
      <c r="CX33" s="695"/>
      <c r="CY33" s="696"/>
      <c r="CZ33" s="664">
        <v>48.9</v>
      </c>
      <c r="DA33" s="692"/>
      <c r="DB33" s="692"/>
      <c r="DC33" s="697"/>
      <c r="DD33" s="668">
        <v>1736368</v>
      </c>
      <c r="DE33" s="695"/>
      <c r="DF33" s="695"/>
      <c r="DG33" s="695"/>
      <c r="DH33" s="695"/>
      <c r="DI33" s="695"/>
      <c r="DJ33" s="695"/>
      <c r="DK33" s="696"/>
      <c r="DL33" s="668">
        <v>1400780</v>
      </c>
      <c r="DM33" s="695"/>
      <c r="DN33" s="695"/>
      <c r="DO33" s="695"/>
      <c r="DP33" s="695"/>
      <c r="DQ33" s="695"/>
      <c r="DR33" s="695"/>
      <c r="DS33" s="695"/>
      <c r="DT33" s="695"/>
      <c r="DU33" s="695"/>
      <c r="DV33" s="696"/>
      <c r="DW33" s="664">
        <v>47.6</v>
      </c>
      <c r="DX33" s="692"/>
      <c r="DY33" s="692"/>
      <c r="DZ33" s="692"/>
      <c r="EA33" s="692"/>
      <c r="EB33" s="692"/>
      <c r="EC33" s="693"/>
    </row>
    <row r="34" spans="2:133" ht="11.25" customHeight="1">
      <c r="B34" s="656" t="s">
        <v>315</v>
      </c>
      <c r="C34" s="657"/>
      <c r="D34" s="657"/>
      <c r="E34" s="657"/>
      <c r="F34" s="657"/>
      <c r="G34" s="657"/>
      <c r="H34" s="657"/>
      <c r="I34" s="657"/>
      <c r="J34" s="657"/>
      <c r="K34" s="657"/>
      <c r="L34" s="657"/>
      <c r="M34" s="657"/>
      <c r="N34" s="657"/>
      <c r="O34" s="657"/>
      <c r="P34" s="657"/>
      <c r="Q34" s="658"/>
      <c r="R34" s="659">
        <v>50518</v>
      </c>
      <c r="S34" s="660"/>
      <c r="T34" s="660"/>
      <c r="U34" s="660"/>
      <c r="V34" s="660"/>
      <c r="W34" s="660"/>
      <c r="X34" s="660"/>
      <c r="Y34" s="661"/>
      <c r="Z34" s="662">
        <v>1.2</v>
      </c>
      <c r="AA34" s="662"/>
      <c r="AB34" s="662"/>
      <c r="AC34" s="662"/>
      <c r="AD34" s="663">
        <v>13710</v>
      </c>
      <c r="AE34" s="663"/>
      <c r="AF34" s="663"/>
      <c r="AG34" s="663"/>
      <c r="AH34" s="663"/>
      <c r="AI34" s="663"/>
      <c r="AJ34" s="663"/>
      <c r="AK34" s="663"/>
      <c r="AL34" s="664">
        <v>0.5</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523319</v>
      </c>
      <c r="CS34" s="660"/>
      <c r="CT34" s="660"/>
      <c r="CU34" s="660"/>
      <c r="CV34" s="660"/>
      <c r="CW34" s="660"/>
      <c r="CX34" s="660"/>
      <c r="CY34" s="661"/>
      <c r="CZ34" s="664">
        <v>13.5</v>
      </c>
      <c r="DA34" s="692"/>
      <c r="DB34" s="692"/>
      <c r="DC34" s="697"/>
      <c r="DD34" s="668">
        <v>464494</v>
      </c>
      <c r="DE34" s="660"/>
      <c r="DF34" s="660"/>
      <c r="DG34" s="660"/>
      <c r="DH34" s="660"/>
      <c r="DI34" s="660"/>
      <c r="DJ34" s="660"/>
      <c r="DK34" s="661"/>
      <c r="DL34" s="668">
        <v>425556</v>
      </c>
      <c r="DM34" s="660"/>
      <c r="DN34" s="660"/>
      <c r="DO34" s="660"/>
      <c r="DP34" s="660"/>
      <c r="DQ34" s="660"/>
      <c r="DR34" s="660"/>
      <c r="DS34" s="660"/>
      <c r="DT34" s="660"/>
      <c r="DU34" s="660"/>
      <c r="DV34" s="661"/>
      <c r="DW34" s="664">
        <v>14.4</v>
      </c>
      <c r="DX34" s="692"/>
      <c r="DY34" s="692"/>
      <c r="DZ34" s="692"/>
      <c r="EA34" s="692"/>
      <c r="EB34" s="692"/>
      <c r="EC34" s="693"/>
    </row>
    <row r="35" spans="2:133" ht="11.25" customHeight="1">
      <c r="B35" s="656" t="s">
        <v>319</v>
      </c>
      <c r="C35" s="657"/>
      <c r="D35" s="657"/>
      <c r="E35" s="657"/>
      <c r="F35" s="657"/>
      <c r="G35" s="657"/>
      <c r="H35" s="657"/>
      <c r="I35" s="657"/>
      <c r="J35" s="657"/>
      <c r="K35" s="657"/>
      <c r="L35" s="657"/>
      <c r="M35" s="657"/>
      <c r="N35" s="657"/>
      <c r="O35" s="657"/>
      <c r="P35" s="657"/>
      <c r="Q35" s="658"/>
      <c r="R35" s="659">
        <v>233497</v>
      </c>
      <c r="S35" s="660"/>
      <c r="T35" s="660"/>
      <c r="U35" s="660"/>
      <c r="V35" s="660"/>
      <c r="W35" s="660"/>
      <c r="X35" s="660"/>
      <c r="Y35" s="661"/>
      <c r="Z35" s="662">
        <v>5.6</v>
      </c>
      <c r="AA35" s="662"/>
      <c r="AB35" s="662"/>
      <c r="AC35" s="662"/>
      <c r="AD35" s="663" t="s">
        <v>130</v>
      </c>
      <c r="AE35" s="663"/>
      <c r="AF35" s="663"/>
      <c r="AG35" s="663"/>
      <c r="AH35" s="663"/>
      <c r="AI35" s="663"/>
      <c r="AJ35" s="663"/>
      <c r="AK35" s="663"/>
      <c r="AL35" s="664" t="s">
        <v>130</v>
      </c>
      <c r="AM35" s="665"/>
      <c r="AN35" s="665"/>
      <c r="AO35" s="666"/>
      <c r="AP35" s="214"/>
      <c r="AQ35" s="732" t="s">
        <v>320</v>
      </c>
      <c r="AR35" s="733"/>
      <c r="AS35" s="733"/>
      <c r="AT35" s="733"/>
      <c r="AU35" s="733"/>
      <c r="AV35" s="733"/>
      <c r="AW35" s="733"/>
      <c r="AX35" s="733"/>
      <c r="AY35" s="734"/>
      <c r="AZ35" s="648">
        <v>574669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153629</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20814</v>
      </c>
      <c r="CS35" s="695"/>
      <c r="CT35" s="695"/>
      <c r="CU35" s="695"/>
      <c r="CV35" s="695"/>
      <c r="CW35" s="695"/>
      <c r="CX35" s="695"/>
      <c r="CY35" s="696"/>
      <c r="CZ35" s="664">
        <v>0.5</v>
      </c>
      <c r="DA35" s="692"/>
      <c r="DB35" s="692"/>
      <c r="DC35" s="697"/>
      <c r="DD35" s="668">
        <v>14334</v>
      </c>
      <c r="DE35" s="695"/>
      <c r="DF35" s="695"/>
      <c r="DG35" s="695"/>
      <c r="DH35" s="695"/>
      <c r="DI35" s="695"/>
      <c r="DJ35" s="695"/>
      <c r="DK35" s="696"/>
      <c r="DL35" s="668">
        <v>13426</v>
      </c>
      <c r="DM35" s="695"/>
      <c r="DN35" s="695"/>
      <c r="DO35" s="695"/>
      <c r="DP35" s="695"/>
      <c r="DQ35" s="695"/>
      <c r="DR35" s="695"/>
      <c r="DS35" s="695"/>
      <c r="DT35" s="695"/>
      <c r="DU35" s="695"/>
      <c r="DV35" s="696"/>
      <c r="DW35" s="664">
        <v>0.5</v>
      </c>
      <c r="DX35" s="692"/>
      <c r="DY35" s="692"/>
      <c r="DZ35" s="692"/>
      <c r="EA35" s="692"/>
      <c r="EB35" s="692"/>
      <c r="EC35" s="693"/>
    </row>
    <row r="36" spans="2:133" ht="11.25" customHeight="1">
      <c r="B36" s="656" t="s">
        <v>323</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228</v>
      </c>
      <c r="AM36" s="665"/>
      <c r="AN36" s="665"/>
      <c r="AO36" s="666"/>
      <c r="AQ36" s="736" t="s">
        <v>324</v>
      </c>
      <c r="AR36" s="737"/>
      <c r="AS36" s="737"/>
      <c r="AT36" s="737"/>
      <c r="AU36" s="737"/>
      <c r="AV36" s="737"/>
      <c r="AW36" s="737"/>
      <c r="AX36" s="737"/>
      <c r="AY36" s="738"/>
      <c r="AZ36" s="659">
        <v>152302</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148150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633716</v>
      </c>
      <c r="CS36" s="660"/>
      <c r="CT36" s="660"/>
      <c r="CU36" s="660"/>
      <c r="CV36" s="660"/>
      <c r="CW36" s="660"/>
      <c r="CX36" s="660"/>
      <c r="CY36" s="661"/>
      <c r="CZ36" s="664">
        <v>16.399999999999999</v>
      </c>
      <c r="DA36" s="692"/>
      <c r="DB36" s="692"/>
      <c r="DC36" s="697"/>
      <c r="DD36" s="668">
        <v>602542</v>
      </c>
      <c r="DE36" s="660"/>
      <c r="DF36" s="660"/>
      <c r="DG36" s="660"/>
      <c r="DH36" s="660"/>
      <c r="DI36" s="660"/>
      <c r="DJ36" s="660"/>
      <c r="DK36" s="661"/>
      <c r="DL36" s="668">
        <v>487603</v>
      </c>
      <c r="DM36" s="660"/>
      <c r="DN36" s="660"/>
      <c r="DO36" s="660"/>
      <c r="DP36" s="660"/>
      <c r="DQ36" s="660"/>
      <c r="DR36" s="660"/>
      <c r="DS36" s="660"/>
      <c r="DT36" s="660"/>
      <c r="DU36" s="660"/>
      <c r="DV36" s="661"/>
      <c r="DW36" s="664">
        <v>16.600000000000001</v>
      </c>
      <c r="DX36" s="692"/>
      <c r="DY36" s="692"/>
      <c r="DZ36" s="692"/>
      <c r="EA36" s="692"/>
      <c r="EB36" s="692"/>
      <c r="EC36" s="693"/>
    </row>
    <row r="37" spans="2:133" ht="11.25" customHeight="1">
      <c r="B37" s="656" t="s">
        <v>327</v>
      </c>
      <c r="C37" s="657"/>
      <c r="D37" s="657"/>
      <c r="E37" s="657"/>
      <c r="F37" s="657"/>
      <c r="G37" s="657"/>
      <c r="H37" s="657"/>
      <c r="I37" s="657"/>
      <c r="J37" s="657"/>
      <c r="K37" s="657"/>
      <c r="L37" s="657"/>
      <c r="M37" s="657"/>
      <c r="N37" s="657"/>
      <c r="O37" s="657"/>
      <c r="P37" s="657"/>
      <c r="Q37" s="658"/>
      <c r="R37" s="659">
        <v>182097</v>
      </c>
      <c r="S37" s="660"/>
      <c r="T37" s="660"/>
      <c r="U37" s="660"/>
      <c r="V37" s="660"/>
      <c r="W37" s="660"/>
      <c r="X37" s="660"/>
      <c r="Y37" s="661"/>
      <c r="Z37" s="662">
        <v>4.3</v>
      </c>
      <c r="AA37" s="662"/>
      <c r="AB37" s="662"/>
      <c r="AC37" s="662"/>
      <c r="AD37" s="663" t="s">
        <v>228</v>
      </c>
      <c r="AE37" s="663"/>
      <c r="AF37" s="663"/>
      <c r="AG37" s="663"/>
      <c r="AH37" s="663"/>
      <c r="AI37" s="663"/>
      <c r="AJ37" s="663"/>
      <c r="AK37" s="663"/>
      <c r="AL37" s="664" t="s">
        <v>130</v>
      </c>
      <c r="AM37" s="665"/>
      <c r="AN37" s="665"/>
      <c r="AO37" s="666"/>
      <c r="AQ37" s="736" t="s">
        <v>328</v>
      </c>
      <c r="AR37" s="737"/>
      <c r="AS37" s="737"/>
      <c r="AT37" s="737"/>
      <c r="AU37" s="737"/>
      <c r="AV37" s="737"/>
      <c r="AW37" s="737"/>
      <c r="AX37" s="737"/>
      <c r="AY37" s="738"/>
      <c r="AZ37" s="659">
        <v>1393</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2089</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449560</v>
      </c>
      <c r="CS37" s="695"/>
      <c r="CT37" s="695"/>
      <c r="CU37" s="695"/>
      <c r="CV37" s="695"/>
      <c r="CW37" s="695"/>
      <c r="CX37" s="695"/>
      <c r="CY37" s="696"/>
      <c r="CZ37" s="664">
        <v>11.6</v>
      </c>
      <c r="DA37" s="692"/>
      <c r="DB37" s="692"/>
      <c r="DC37" s="697"/>
      <c r="DD37" s="668">
        <v>449560</v>
      </c>
      <c r="DE37" s="695"/>
      <c r="DF37" s="695"/>
      <c r="DG37" s="695"/>
      <c r="DH37" s="695"/>
      <c r="DI37" s="695"/>
      <c r="DJ37" s="695"/>
      <c r="DK37" s="696"/>
      <c r="DL37" s="668">
        <v>371770</v>
      </c>
      <c r="DM37" s="695"/>
      <c r="DN37" s="695"/>
      <c r="DO37" s="695"/>
      <c r="DP37" s="695"/>
      <c r="DQ37" s="695"/>
      <c r="DR37" s="695"/>
      <c r="DS37" s="695"/>
      <c r="DT37" s="695"/>
      <c r="DU37" s="695"/>
      <c r="DV37" s="696"/>
      <c r="DW37" s="664">
        <v>12.6</v>
      </c>
      <c r="DX37" s="692"/>
      <c r="DY37" s="692"/>
      <c r="DZ37" s="692"/>
      <c r="EA37" s="692"/>
      <c r="EB37" s="692"/>
      <c r="EC37" s="693"/>
    </row>
    <row r="38" spans="2:133" ht="11.25" customHeight="1">
      <c r="B38" s="704" t="s">
        <v>331</v>
      </c>
      <c r="C38" s="705"/>
      <c r="D38" s="705"/>
      <c r="E38" s="705"/>
      <c r="F38" s="705"/>
      <c r="G38" s="705"/>
      <c r="H38" s="705"/>
      <c r="I38" s="705"/>
      <c r="J38" s="705"/>
      <c r="K38" s="705"/>
      <c r="L38" s="705"/>
      <c r="M38" s="705"/>
      <c r="N38" s="705"/>
      <c r="O38" s="705"/>
      <c r="P38" s="705"/>
      <c r="Q38" s="706"/>
      <c r="R38" s="739">
        <v>4198377</v>
      </c>
      <c r="S38" s="740"/>
      <c r="T38" s="740"/>
      <c r="U38" s="740"/>
      <c r="V38" s="740"/>
      <c r="W38" s="740"/>
      <c r="X38" s="740"/>
      <c r="Y38" s="741"/>
      <c r="Z38" s="742">
        <v>100</v>
      </c>
      <c r="AA38" s="742"/>
      <c r="AB38" s="742"/>
      <c r="AC38" s="742"/>
      <c r="AD38" s="743">
        <v>2762987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130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3395</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573276</v>
      </c>
      <c r="CS38" s="660"/>
      <c r="CT38" s="660"/>
      <c r="CU38" s="660"/>
      <c r="CV38" s="660"/>
      <c r="CW38" s="660"/>
      <c r="CX38" s="660"/>
      <c r="CY38" s="661"/>
      <c r="CZ38" s="664">
        <v>14.8</v>
      </c>
      <c r="DA38" s="692"/>
      <c r="DB38" s="692"/>
      <c r="DC38" s="697"/>
      <c r="DD38" s="668">
        <v>514550</v>
      </c>
      <c r="DE38" s="660"/>
      <c r="DF38" s="660"/>
      <c r="DG38" s="660"/>
      <c r="DH38" s="660"/>
      <c r="DI38" s="660"/>
      <c r="DJ38" s="660"/>
      <c r="DK38" s="661"/>
      <c r="DL38" s="668">
        <v>474195</v>
      </c>
      <c r="DM38" s="660"/>
      <c r="DN38" s="660"/>
      <c r="DO38" s="660"/>
      <c r="DP38" s="660"/>
      <c r="DQ38" s="660"/>
      <c r="DR38" s="660"/>
      <c r="DS38" s="660"/>
      <c r="DT38" s="660"/>
      <c r="DU38" s="660"/>
      <c r="DV38" s="661"/>
      <c r="DW38" s="664">
        <v>16.100000000000001</v>
      </c>
      <c r="DX38" s="692"/>
      <c r="DY38" s="692"/>
      <c r="DZ38" s="692"/>
      <c r="EA38" s="692"/>
      <c r="EB38" s="692"/>
      <c r="EC38" s="693"/>
    </row>
    <row r="39" spans="2:133" ht="11.25" customHeight="1">
      <c r="AQ39" s="736" t="s">
        <v>335</v>
      </c>
      <c r="AR39" s="737"/>
      <c r="AS39" s="737"/>
      <c r="AT39" s="737"/>
      <c r="AU39" s="737"/>
      <c r="AV39" s="737"/>
      <c r="AW39" s="737"/>
      <c r="AX39" s="737"/>
      <c r="AY39" s="738"/>
      <c r="AZ39" s="659" t="s">
        <v>130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129660</v>
      </c>
      <c r="CS39" s="695"/>
      <c r="CT39" s="695"/>
      <c r="CU39" s="695"/>
      <c r="CV39" s="695"/>
      <c r="CW39" s="695"/>
      <c r="CX39" s="695"/>
      <c r="CY39" s="696"/>
      <c r="CZ39" s="664">
        <v>3.4</v>
      </c>
      <c r="DA39" s="692"/>
      <c r="DB39" s="692"/>
      <c r="DC39" s="697"/>
      <c r="DD39" s="668">
        <v>128948</v>
      </c>
      <c r="DE39" s="695"/>
      <c r="DF39" s="695"/>
      <c r="DG39" s="695"/>
      <c r="DH39" s="695"/>
      <c r="DI39" s="695"/>
      <c r="DJ39" s="695"/>
      <c r="DK39" s="696"/>
      <c r="DL39" s="668" t="s">
        <v>228</v>
      </c>
      <c r="DM39" s="695"/>
      <c r="DN39" s="695"/>
      <c r="DO39" s="695"/>
      <c r="DP39" s="695"/>
      <c r="DQ39" s="695"/>
      <c r="DR39" s="695"/>
      <c r="DS39" s="695"/>
      <c r="DT39" s="695"/>
      <c r="DU39" s="695"/>
      <c r="DV39" s="696"/>
      <c r="DW39" s="664" t="s">
        <v>228</v>
      </c>
      <c r="DX39" s="692"/>
      <c r="DY39" s="692"/>
      <c r="DZ39" s="692"/>
      <c r="EA39" s="692"/>
      <c r="EB39" s="692"/>
      <c r="EC39" s="693"/>
    </row>
    <row r="40" spans="2:133" ht="11.25" customHeight="1">
      <c r="AQ40" s="736" t="s">
        <v>339</v>
      </c>
      <c r="AR40" s="737"/>
      <c r="AS40" s="737"/>
      <c r="AT40" s="737"/>
      <c r="AU40" s="737"/>
      <c r="AV40" s="737"/>
      <c r="AW40" s="737"/>
      <c r="AX40" s="737"/>
      <c r="AY40" s="738"/>
      <c r="AZ40" s="659">
        <v>83997</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87</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11500</v>
      </c>
      <c r="CS40" s="660"/>
      <c r="CT40" s="660"/>
      <c r="CU40" s="660"/>
      <c r="CV40" s="660"/>
      <c r="CW40" s="660"/>
      <c r="CX40" s="660"/>
      <c r="CY40" s="661"/>
      <c r="CZ40" s="664">
        <v>0.3</v>
      </c>
      <c r="DA40" s="692"/>
      <c r="DB40" s="692"/>
      <c r="DC40" s="697"/>
      <c r="DD40" s="668">
        <v>11500</v>
      </c>
      <c r="DE40" s="660"/>
      <c r="DF40" s="660"/>
      <c r="DG40" s="660"/>
      <c r="DH40" s="660"/>
      <c r="DI40" s="660"/>
      <c r="DJ40" s="660"/>
      <c r="DK40" s="661"/>
      <c r="DL40" s="668" t="s">
        <v>228</v>
      </c>
      <c r="DM40" s="660"/>
      <c r="DN40" s="660"/>
      <c r="DO40" s="660"/>
      <c r="DP40" s="660"/>
      <c r="DQ40" s="660"/>
      <c r="DR40" s="660"/>
      <c r="DS40" s="660"/>
      <c r="DT40" s="660"/>
      <c r="DU40" s="660"/>
      <c r="DV40" s="661"/>
      <c r="DW40" s="664" t="s">
        <v>228</v>
      </c>
      <c r="DX40" s="692"/>
      <c r="DY40" s="692"/>
      <c r="DZ40" s="692"/>
      <c r="EA40" s="692"/>
      <c r="EB40" s="692"/>
      <c r="EC40" s="693"/>
    </row>
    <row r="41" spans="2:133" ht="11.25" customHeight="1">
      <c r="AQ41" s="746" t="s">
        <v>342</v>
      </c>
      <c r="AR41" s="747"/>
      <c r="AS41" s="747"/>
      <c r="AT41" s="747"/>
      <c r="AU41" s="747"/>
      <c r="AV41" s="747"/>
      <c r="AW41" s="747"/>
      <c r="AX41" s="747"/>
      <c r="AY41" s="748"/>
      <c r="AZ41" s="739">
        <v>336977</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289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130</v>
      </c>
      <c r="DA41" s="692"/>
      <c r="DB41" s="692"/>
      <c r="DC41" s="697"/>
      <c r="DD41" s="668" t="s">
        <v>130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313071</v>
      </c>
      <c r="CS42" s="660"/>
      <c r="CT42" s="660"/>
      <c r="CU42" s="660"/>
      <c r="CV42" s="660"/>
      <c r="CW42" s="660"/>
      <c r="CX42" s="660"/>
      <c r="CY42" s="661"/>
      <c r="CZ42" s="664">
        <v>8.1</v>
      </c>
      <c r="DA42" s="665"/>
      <c r="DB42" s="665"/>
      <c r="DC42" s="760"/>
      <c r="DD42" s="668">
        <v>200613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21512</v>
      </c>
      <c r="CS43" s="695"/>
      <c r="CT43" s="695"/>
      <c r="CU43" s="695"/>
      <c r="CV43" s="695"/>
      <c r="CW43" s="695"/>
      <c r="CX43" s="695"/>
      <c r="CY43" s="696"/>
      <c r="CZ43" s="664">
        <v>0.6</v>
      </c>
      <c r="DA43" s="692"/>
      <c r="DB43" s="692"/>
      <c r="DC43" s="697"/>
      <c r="DD43" s="668">
        <v>21512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313071</v>
      </c>
      <c r="CS44" s="660"/>
      <c r="CT44" s="660"/>
      <c r="CU44" s="660"/>
      <c r="CV44" s="660"/>
      <c r="CW44" s="660"/>
      <c r="CX44" s="660"/>
      <c r="CY44" s="661"/>
      <c r="CZ44" s="664">
        <v>8.1</v>
      </c>
      <c r="DA44" s="665"/>
      <c r="DB44" s="665"/>
      <c r="DC44" s="760"/>
      <c r="DD44" s="668">
        <v>200613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94108</v>
      </c>
      <c r="CS45" s="695"/>
      <c r="CT45" s="695"/>
      <c r="CU45" s="695"/>
      <c r="CV45" s="695"/>
      <c r="CW45" s="695"/>
      <c r="CX45" s="695"/>
      <c r="CY45" s="696"/>
      <c r="CZ45" s="664">
        <v>2.4</v>
      </c>
      <c r="DA45" s="692"/>
      <c r="DB45" s="692"/>
      <c r="DC45" s="697"/>
      <c r="DD45" s="668">
        <v>34400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218963</v>
      </c>
      <c r="CS46" s="660"/>
      <c r="CT46" s="660"/>
      <c r="CU46" s="660"/>
      <c r="CV46" s="660"/>
      <c r="CW46" s="660"/>
      <c r="CX46" s="660"/>
      <c r="CY46" s="661"/>
      <c r="CZ46" s="664">
        <v>5.7</v>
      </c>
      <c r="DA46" s="665"/>
      <c r="DB46" s="665"/>
      <c r="DC46" s="760"/>
      <c r="DD46" s="668">
        <v>166213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228</v>
      </c>
      <c r="CS47" s="695"/>
      <c r="CT47" s="695"/>
      <c r="CU47" s="695"/>
      <c r="CV47" s="695"/>
      <c r="CW47" s="695"/>
      <c r="CX47" s="695"/>
      <c r="CY47" s="696"/>
      <c r="CZ47" s="664" t="s">
        <v>228</v>
      </c>
      <c r="DA47" s="692"/>
      <c r="DB47" s="692"/>
      <c r="DC47" s="697"/>
      <c r="DD47" s="668" t="s">
        <v>130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3869134</v>
      </c>
      <c r="CS49" s="729"/>
      <c r="CT49" s="729"/>
      <c r="CU49" s="729"/>
      <c r="CV49" s="729"/>
      <c r="CW49" s="729"/>
      <c r="CX49" s="729"/>
      <c r="CY49" s="761"/>
      <c r="CZ49" s="744">
        <v>100</v>
      </c>
      <c r="DA49" s="762"/>
      <c r="DB49" s="762"/>
      <c r="DC49" s="763"/>
      <c r="DD49" s="764">
        <v>3130322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ss+CMEbwi8DAhJD/7j1VmG45u+RXUziofZhkf5dkToiyxYhZaTmy9JAjT49KZ5lKv7/eirFRiPscCcV7lHRThA==" saltValue="Ls6m3njnxpZBBa+heXS0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11" zoomScale="70" zoomScaleNormal="25" zoomScaleSheetLayoutView="70" workbookViewId="0">
      <selection activeCell="EA102" sqref="EA10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4198</v>
      </c>
      <c r="R7" s="795"/>
      <c r="S7" s="795"/>
      <c r="T7" s="795"/>
      <c r="U7" s="795"/>
      <c r="V7" s="795">
        <v>3869</v>
      </c>
      <c r="W7" s="795"/>
      <c r="X7" s="795"/>
      <c r="Y7" s="795"/>
      <c r="Z7" s="795"/>
      <c r="AA7" s="795">
        <v>329</v>
      </c>
      <c r="AB7" s="795"/>
      <c r="AC7" s="795"/>
      <c r="AD7" s="795"/>
      <c r="AE7" s="796"/>
      <c r="AF7" s="797">
        <v>286</v>
      </c>
      <c r="AG7" s="798"/>
      <c r="AH7" s="798"/>
      <c r="AI7" s="798"/>
      <c r="AJ7" s="799"/>
      <c r="AK7" s="834">
        <v>57</v>
      </c>
      <c r="AL7" s="835"/>
      <c r="AM7" s="835"/>
      <c r="AN7" s="835"/>
      <c r="AO7" s="835"/>
      <c r="AP7" s="835">
        <v>3133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566</v>
      </c>
      <c r="BT7" s="839"/>
      <c r="BU7" s="839"/>
      <c r="BV7" s="839"/>
      <c r="BW7" s="839"/>
      <c r="BX7" s="839"/>
      <c r="BY7" s="839"/>
      <c r="BZ7" s="839"/>
      <c r="CA7" s="839"/>
      <c r="CB7" s="839"/>
      <c r="CC7" s="839"/>
      <c r="CD7" s="839"/>
      <c r="CE7" s="839"/>
      <c r="CF7" s="839"/>
      <c r="CG7" s="840"/>
      <c r="CH7" s="831">
        <v>43</v>
      </c>
      <c r="CI7" s="832"/>
      <c r="CJ7" s="832"/>
      <c r="CK7" s="832"/>
      <c r="CL7" s="833"/>
      <c r="CM7" s="831">
        <v>9</v>
      </c>
      <c r="CN7" s="832"/>
      <c r="CO7" s="832"/>
      <c r="CP7" s="832"/>
      <c r="CQ7" s="833"/>
      <c r="CR7" s="831">
        <v>13</v>
      </c>
      <c r="CS7" s="832"/>
      <c r="CT7" s="832"/>
      <c r="CU7" s="832"/>
      <c r="CV7" s="833"/>
      <c r="CW7" s="831">
        <v>0</v>
      </c>
      <c r="CX7" s="832"/>
      <c r="CY7" s="832"/>
      <c r="CZ7" s="832"/>
      <c r="DA7" s="833"/>
      <c r="DB7" s="831">
        <v>0</v>
      </c>
      <c r="DC7" s="832"/>
      <c r="DD7" s="832"/>
      <c r="DE7" s="832"/>
      <c r="DF7" s="833"/>
      <c r="DG7" s="831">
        <v>0</v>
      </c>
      <c r="DH7" s="832"/>
      <c r="DI7" s="832"/>
      <c r="DJ7" s="832"/>
      <c r="DK7" s="833"/>
      <c r="DL7" s="831">
        <v>0</v>
      </c>
      <c r="DM7" s="832"/>
      <c r="DN7" s="832"/>
      <c r="DO7" s="832"/>
      <c r="DP7" s="833"/>
      <c r="DQ7" s="831">
        <v>0</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v>0</v>
      </c>
      <c r="AG8" s="822"/>
      <c r="AH8" s="822"/>
      <c r="AI8" s="822"/>
      <c r="AJ8" s="823"/>
      <c r="AK8" s="824">
        <v>0</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1"/>
      <c r="AL22" s="862"/>
      <c r="AM22" s="862"/>
      <c r="AN22" s="862"/>
      <c r="AO22" s="862"/>
      <c r="AP22" s="862"/>
      <c r="AQ22" s="862"/>
      <c r="AR22" s="862"/>
      <c r="AS22" s="862"/>
      <c r="AT22" s="862"/>
      <c r="AU22" s="863"/>
      <c r="AV22" s="863"/>
      <c r="AW22" s="863"/>
      <c r="AX22" s="863"/>
      <c r="AY22" s="864"/>
      <c r="AZ22" s="865" t="s">
        <v>380</v>
      </c>
      <c r="BA22" s="865"/>
      <c r="BB22" s="865"/>
      <c r="BC22" s="865"/>
      <c r="BD22" s="866"/>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f>SUM(Q7:U8)</f>
        <v>4198</v>
      </c>
      <c r="R23" s="853"/>
      <c r="S23" s="853"/>
      <c r="T23" s="853"/>
      <c r="U23" s="853"/>
      <c r="V23" s="853">
        <f t="shared" ref="V23" si="0">SUM(V7:Z8)</f>
        <v>3869</v>
      </c>
      <c r="W23" s="853"/>
      <c r="X23" s="853"/>
      <c r="Y23" s="853"/>
      <c r="Z23" s="853"/>
      <c r="AA23" s="853">
        <f>SUM(AA7:AE8)</f>
        <v>329</v>
      </c>
      <c r="AB23" s="853"/>
      <c r="AC23" s="853"/>
      <c r="AD23" s="853"/>
      <c r="AE23" s="853"/>
      <c r="AF23" s="854">
        <v>286</v>
      </c>
      <c r="AG23" s="855"/>
      <c r="AH23" s="855"/>
      <c r="AI23" s="855"/>
      <c r="AJ23" s="856"/>
      <c r="AK23" s="857"/>
      <c r="AL23" s="858"/>
      <c r="AM23" s="858"/>
      <c r="AN23" s="858"/>
      <c r="AO23" s="858"/>
      <c r="AP23" s="853">
        <f>SUM(AP7:AT8)</f>
        <v>3133</v>
      </c>
      <c r="AQ23" s="853"/>
      <c r="AR23" s="853"/>
      <c r="AS23" s="853"/>
      <c r="AT23" s="853"/>
      <c r="AU23" s="859"/>
      <c r="AV23" s="859"/>
      <c r="AW23" s="859"/>
      <c r="AX23" s="859"/>
      <c r="AY23" s="860"/>
      <c r="AZ23" s="868" t="s">
        <v>130</v>
      </c>
      <c r="BA23" s="869"/>
      <c r="BB23" s="869"/>
      <c r="BC23" s="869"/>
      <c r="BD23" s="870"/>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7" t="s">
        <v>383</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1" t="s">
        <v>388</v>
      </c>
      <c r="AG26" s="872"/>
      <c r="AH26" s="872"/>
      <c r="AI26" s="872"/>
      <c r="AJ26" s="873"/>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4"/>
      <c r="AG27" s="875"/>
      <c r="AH27" s="875"/>
      <c r="AI27" s="875"/>
      <c r="AJ27" s="876"/>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1">
        <v>1817</v>
      </c>
      <c r="R28" s="882"/>
      <c r="S28" s="882"/>
      <c r="T28" s="882"/>
      <c r="U28" s="882"/>
      <c r="V28" s="882">
        <v>1683</v>
      </c>
      <c r="W28" s="882"/>
      <c r="X28" s="882"/>
      <c r="Y28" s="882"/>
      <c r="Z28" s="882"/>
      <c r="AA28" s="882">
        <v>134</v>
      </c>
      <c r="AB28" s="882"/>
      <c r="AC28" s="882"/>
      <c r="AD28" s="882"/>
      <c r="AE28" s="883"/>
      <c r="AF28" s="884">
        <v>134</v>
      </c>
      <c r="AG28" s="882"/>
      <c r="AH28" s="882"/>
      <c r="AI28" s="882"/>
      <c r="AJ28" s="885"/>
      <c r="AK28" s="886">
        <v>69</v>
      </c>
      <c r="AL28" s="877"/>
      <c r="AM28" s="877"/>
      <c r="AN28" s="877"/>
      <c r="AO28" s="877"/>
      <c r="AP28" s="877">
        <v>0</v>
      </c>
      <c r="AQ28" s="877"/>
      <c r="AR28" s="877"/>
      <c r="AS28" s="877"/>
      <c r="AT28" s="877"/>
      <c r="AU28" s="877">
        <v>0</v>
      </c>
      <c r="AV28" s="877"/>
      <c r="AW28" s="877"/>
      <c r="AX28" s="877"/>
      <c r="AY28" s="877"/>
      <c r="AZ28" s="878"/>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1083</v>
      </c>
      <c r="R29" s="819"/>
      <c r="S29" s="819"/>
      <c r="T29" s="819"/>
      <c r="U29" s="819"/>
      <c r="V29" s="819">
        <v>1018</v>
      </c>
      <c r="W29" s="819"/>
      <c r="X29" s="819"/>
      <c r="Y29" s="819"/>
      <c r="Z29" s="819"/>
      <c r="AA29" s="819">
        <v>65</v>
      </c>
      <c r="AB29" s="819"/>
      <c r="AC29" s="819"/>
      <c r="AD29" s="819"/>
      <c r="AE29" s="820"/>
      <c r="AF29" s="821">
        <v>65</v>
      </c>
      <c r="AG29" s="822"/>
      <c r="AH29" s="822"/>
      <c r="AI29" s="822"/>
      <c r="AJ29" s="823"/>
      <c r="AK29" s="889">
        <v>156</v>
      </c>
      <c r="AL29" s="890"/>
      <c r="AM29" s="890"/>
      <c r="AN29" s="890"/>
      <c r="AO29" s="890"/>
      <c r="AP29" s="890">
        <v>0</v>
      </c>
      <c r="AQ29" s="890"/>
      <c r="AR29" s="890"/>
      <c r="AS29" s="890"/>
      <c r="AT29" s="890"/>
      <c r="AU29" s="890">
        <v>0</v>
      </c>
      <c r="AV29" s="890"/>
      <c r="AW29" s="890"/>
      <c r="AX29" s="890"/>
      <c r="AY29" s="890"/>
      <c r="AZ29" s="891"/>
      <c r="BA29" s="891"/>
      <c r="BB29" s="891"/>
      <c r="BC29" s="891"/>
      <c r="BD29" s="891"/>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139</v>
      </c>
      <c r="R30" s="819"/>
      <c r="S30" s="819"/>
      <c r="T30" s="819"/>
      <c r="U30" s="819"/>
      <c r="V30" s="819">
        <v>137</v>
      </c>
      <c r="W30" s="819"/>
      <c r="X30" s="819"/>
      <c r="Y30" s="819"/>
      <c r="Z30" s="819"/>
      <c r="AA30" s="819">
        <v>2</v>
      </c>
      <c r="AB30" s="819"/>
      <c r="AC30" s="819"/>
      <c r="AD30" s="819"/>
      <c r="AE30" s="820"/>
      <c r="AF30" s="821">
        <v>2</v>
      </c>
      <c r="AG30" s="822"/>
      <c r="AH30" s="822"/>
      <c r="AI30" s="822"/>
      <c r="AJ30" s="823"/>
      <c r="AK30" s="889">
        <v>37</v>
      </c>
      <c r="AL30" s="890"/>
      <c r="AM30" s="890"/>
      <c r="AN30" s="890"/>
      <c r="AO30" s="890"/>
      <c r="AP30" s="890">
        <v>0</v>
      </c>
      <c r="AQ30" s="890"/>
      <c r="AR30" s="890"/>
      <c r="AS30" s="890"/>
      <c r="AT30" s="890"/>
      <c r="AU30" s="890">
        <v>0</v>
      </c>
      <c r="AV30" s="890"/>
      <c r="AW30" s="890"/>
      <c r="AX30" s="890"/>
      <c r="AY30" s="890"/>
      <c r="AZ30" s="891"/>
      <c r="BA30" s="891"/>
      <c r="BB30" s="891"/>
      <c r="BC30" s="891"/>
      <c r="BD30" s="891"/>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289</v>
      </c>
      <c r="R31" s="819"/>
      <c r="S31" s="819"/>
      <c r="T31" s="819"/>
      <c r="U31" s="819"/>
      <c r="V31" s="819">
        <v>274</v>
      </c>
      <c r="W31" s="819"/>
      <c r="X31" s="819"/>
      <c r="Y31" s="819"/>
      <c r="Z31" s="819"/>
      <c r="AA31" s="819">
        <v>14</v>
      </c>
      <c r="AB31" s="819"/>
      <c r="AC31" s="819"/>
      <c r="AD31" s="819"/>
      <c r="AE31" s="820"/>
      <c r="AF31" s="821">
        <v>294</v>
      </c>
      <c r="AG31" s="822"/>
      <c r="AH31" s="822"/>
      <c r="AI31" s="822"/>
      <c r="AJ31" s="823"/>
      <c r="AK31" s="889">
        <v>1</v>
      </c>
      <c r="AL31" s="890"/>
      <c r="AM31" s="890"/>
      <c r="AN31" s="890"/>
      <c r="AO31" s="890"/>
      <c r="AP31" s="890">
        <v>125</v>
      </c>
      <c r="AQ31" s="890"/>
      <c r="AR31" s="890"/>
      <c r="AS31" s="890"/>
      <c r="AT31" s="890"/>
      <c r="AU31" s="890">
        <v>0</v>
      </c>
      <c r="AV31" s="890"/>
      <c r="AW31" s="890"/>
      <c r="AX31" s="890"/>
      <c r="AY31" s="890"/>
      <c r="AZ31" s="891"/>
      <c r="BA31" s="891"/>
      <c r="BB31" s="891"/>
      <c r="BC31" s="891"/>
      <c r="BD31" s="891"/>
      <c r="BE31" s="887" t="s">
        <v>397</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22</v>
      </c>
      <c r="R32" s="819"/>
      <c r="S32" s="819"/>
      <c r="T32" s="819"/>
      <c r="U32" s="819"/>
      <c r="V32" s="819">
        <v>20</v>
      </c>
      <c r="W32" s="819"/>
      <c r="X32" s="819"/>
      <c r="Y32" s="819"/>
      <c r="Z32" s="819"/>
      <c r="AA32" s="819">
        <v>1</v>
      </c>
      <c r="AB32" s="819"/>
      <c r="AC32" s="819"/>
      <c r="AD32" s="819"/>
      <c r="AE32" s="820"/>
      <c r="AF32" s="821">
        <v>1</v>
      </c>
      <c r="AG32" s="822"/>
      <c r="AH32" s="822"/>
      <c r="AI32" s="822"/>
      <c r="AJ32" s="823"/>
      <c r="AK32" s="889">
        <v>8</v>
      </c>
      <c r="AL32" s="890"/>
      <c r="AM32" s="890"/>
      <c r="AN32" s="890"/>
      <c r="AO32" s="890"/>
      <c r="AP32" s="890">
        <v>0</v>
      </c>
      <c r="AQ32" s="890"/>
      <c r="AR32" s="890"/>
      <c r="AS32" s="890"/>
      <c r="AT32" s="890"/>
      <c r="AU32" s="890">
        <v>0</v>
      </c>
      <c r="AV32" s="890"/>
      <c r="AW32" s="890"/>
      <c r="AX32" s="890"/>
      <c r="AY32" s="890"/>
      <c r="AZ32" s="891"/>
      <c r="BA32" s="891"/>
      <c r="BB32" s="891"/>
      <c r="BC32" s="891"/>
      <c r="BD32" s="891"/>
      <c r="BE32" s="887" t="s">
        <v>399</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9"/>
      <c r="AL33" s="890"/>
      <c r="AM33" s="890"/>
      <c r="AN33" s="890"/>
      <c r="AO33" s="890"/>
      <c r="AP33" s="890"/>
      <c r="AQ33" s="890"/>
      <c r="AR33" s="890"/>
      <c r="AS33" s="890"/>
      <c r="AT33" s="890"/>
      <c r="AU33" s="890"/>
      <c r="AV33" s="890"/>
      <c r="AW33" s="890"/>
      <c r="AX33" s="890"/>
      <c r="AY33" s="890"/>
      <c r="AZ33" s="891"/>
      <c r="BA33" s="891"/>
      <c r="BB33" s="891"/>
      <c r="BC33" s="891"/>
      <c r="BD33" s="891"/>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3" t="s">
        <v>400</v>
      </c>
      <c r="BK62" s="865"/>
      <c r="BL62" s="865"/>
      <c r="BM62" s="865"/>
      <c r="BN62" s="866"/>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401</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496</v>
      </c>
      <c r="AG63" s="853"/>
      <c r="AH63" s="853"/>
      <c r="AI63" s="853"/>
      <c r="AJ63" s="901"/>
      <c r="AK63" s="902"/>
      <c r="AL63" s="898"/>
      <c r="AM63" s="898"/>
      <c r="AN63" s="898"/>
      <c r="AO63" s="898"/>
      <c r="AP63" s="853">
        <f>SUM(AP28:AT32)</f>
        <v>125</v>
      </c>
      <c r="AQ63" s="853"/>
      <c r="AR63" s="853"/>
      <c r="AS63" s="853"/>
      <c r="AT63" s="853"/>
      <c r="AU63" s="853">
        <f>SUM(AU28:AY32)</f>
        <v>0</v>
      </c>
      <c r="AV63" s="853"/>
      <c r="AW63" s="853"/>
      <c r="AX63" s="853"/>
      <c r="AY63" s="853"/>
      <c r="AZ63" s="904"/>
      <c r="BA63" s="904"/>
      <c r="BB63" s="904"/>
      <c r="BC63" s="904"/>
      <c r="BD63" s="904"/>
      <c r="BE63" s="905"/>
      <c r="BF63" s="905"/>
      <c r="BG63" s="905"/>
      <c r="BH63" s="905"/>
      <c r="BI63" s="906"/>
      <c r="BJ63" s="907" t="s">
        <v>402</v>
      </c>
      <c r="BK63" s="908"/>
      <c r="BL63" s="908"/>
      <c r="BM63" s="908"/>
      <c r="BN63" s="909"/>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386</v>
      </c>
      <c r="W66" s="778"/>
      <c r="X66" s="778"/>
      <c r="Y66" s="778"/>
      <c r="Z66" s="779"/>
      <c r="AA66" s="777" t="s">
        <v>406</v>
      </c>
      <c r="AB66" s="778"/>
      <c r="AC66" s="778"/>
      <c r="AD66" s="778"/>
      <c r="AE66" s="779"/>
      <c r="AF66" s="910" t="s">
        <v>407</v>
      </c>
      <c r="AG66" s="872"/>
      <c r="AH66" s="872"/>
      <c r="AI66" s="872"/>
      <c r="AJ66" s="911"/>
      <c r="AK66" s="777" t="s">
        <v>408</v>
      </c>
      <c r="AL66" s="801"/>
      <c r="AM66" s="801"/>
      <c r="AN66" s="801"/>
      <c r="AO66" s="802"/>
      <c r="AP66" s="777" t="s">
        <v>390</v>
      </c>
      <c r="AQ66" s="778"/>
      <c r="AR66" s="778"/>
      <c r="AS66" s="778"/>
      <c r="AT66" s="779"/>
      <c r="AU66" s="777" t="s">
        <v>409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1"/>
      <c r="BT66" s="922"/>
      <c r="BU66" s="922"/>
      <c r="BV66" s="922"/>
      <c r="BW66" s="922"/>
      <c r="BX66" s="922"/>
      <c r="BY66" s="922"/>
      <c r="BZ66" s="922"/>
      <c r="CA66" s="922"/>
      <c r="CB66" s="922"/>
      <c r="CC66" s="922"/>
      <c r="CD66" s="922"/>
      <c r="CE66" s="922"/>
      <c r="CF66" s="922"/>
      <c r="CG66" s="923"/>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15"/>
      <c r="DW66" s="916"/>
      <c r="DX66" s="916"/>
      <c r="DY66" s="916"/>
      <c r="DZ66" s="917"/>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2"/>
      <c r="AG67" s="875"/>
      <c r="AH67" s="875"/>
      <c r="AI67" s="875"/>
      <c r="AJ67" s="913"/>
      <c r="AK67" s="914"/>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1"/>
      <c r="BT67" s="922"/>
      <c r="BU67" s="922"/>
      <c r="BV67" s="922"/>
      <c r="BW67" s="922"/>
      <c r="BX67" s="922"/>
      <c r="BY67" s="922"/>
      <c r="BZ67" s="922"/>
      <c r="CA67" s="922"/>
      <c r="CB67" s="922"/>
      <c r="CC67" s="922"/>
      <c r="CD67" s="922"/>
      <c r="CE67" s="922"/>
      <c r="CF67" s="922"/>
      <c r="CG67" s="923"/>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15"/>
      <c r="DW67" s="916"/>
      <c r="DX67" s="916"/>
      <c r="DY67" s="916"/>
      <c r="DZ67" s="917"/>
      <c r="EA67" s="226"/>
    </row>
    <row r="68" spans="1:131" s="227" customFormat="1" ht="26.25" customHeight="1" thickTop="1">
      <c r="A68" s="238">
        <v>1</v>
      </c>
      <c r="B68" s="927" t="s">
        <v>567</v>
      </c>
      <c r="C68" s="928"/>
      <c r="D68" s="928"/>
      <c r="E68" s="928"/>
      <c r="F68" s="928"/>
      <c r="G68" s="928"/>
      <c r="H68" s="928"/>
      <c r="I68" s="928"/>
      <c r="J68" s="928"/>
      <c r="K68" s="928"/>
      <c r="L68" s="928"/>
      <c r="M68" s="928"/>
      <c r="N68" s="928"/>
      <c r="O68" s="928"/>
      <c r="P68" s="929"/>
      <c r="Q68" s="930">
        <v>263</v>
      </c>
      <c r="R68" s="924"/>
      <c r="S68" s="924"/>
      <c r="T68" s="924"/>
      <c r="U68" s="924"/>
      <c r="V68" s="924">
        <v>237</v>
      </c>
      <c r="W68" s="924"/>
      <c r="X68" s="924"/>
      <c r="Y68" s="924"/>
      <c r="Z68" s="924"/>
      <c r="AA68" s="924">
        <v>26</v>
      </c>
      <c r="AB68" s="924"/>
      <c r="AC68" s="924"/>
      <c r="AD68" s="924"/>
      <c r="AE68" s="924"/>
      <c r="AF68" s="924">
        <v>26</v>
      </c>
      <c r="AG68" s="924"/>
      <c r="AH68" s="924"/>
      <c r="AI68" s="924"/>
      <c r="AJ68" s="924"/>
      <c r="AK68" s="924" t="s">
        <v>572</v>
      </c>
      <c r="AL68" s="924"/>
      <c r="AM68" s="924"/>
      <c r="AN68" s="924"/>
      <c r="AO68" s="924"/>
      <c r="AP68" s="924">
        <v>60</v>
      </c>
      <c r="AQ68" s="924"/>
      <c r="AR68" s="924"/>
      <c r="AS68" s="924"/>
      <c r="AT68" s="924"/>
      <c r="AU68" s="924">
        <v>7</v>
      </c>
      <c r="AV68" s="924"/>
      <c r="AW68" s="924"/>
      <c r="AX68" s="924"/>
      <c r="AY68" s="924"/>
      <c r="AZ68" s="925"/>
      <c r="BA68" s="925"/>
      <c r="BB68" s="925"/>
      <c r="BC68" s="925"/>
      <c r="BD68" s="926"/>
      <c r="BE68" s="245"/>
      <c r="BF68" s="245"/>
      <c r="BG68" s="245"/>
      <c r="BH68" s="245"/>
      <c r="BI68" s="245"/>
      <c r="BJ68" s="245"/>
      <c r="BK68" s="245"/>
      <c r="BL68" s="245"/>
      <c r="BM68" s="245"/>
      <c r="BN68" s="245"/>
      <c r="BO68" s="245"/>
      <c r="BP68" s="245"/>
      <c r="BQ68" s="242">
        <v>62</v>
      </c>
      <c r="BR68" s="247"/>
      <c r="BS68" s="921"/>
      <c r="BT68" s="922"/>
      <c r="BU68" s="922"/>
      <c r="BV68" s="922"/>
      <c r="BW68" s="922"/>
      <c r="BX68" s="922"/>
      <c r="BY68" s="922"/>
      <c r="BZ68" s="922"/>
      <c r="CA68" s="922"/>
      <c r="CB68" s="922"/>
      <c r="CC68" s="922"/>
      <c r="CD68" s="922"/>
      <c r="CE68" s="922"/>
      <c r="CF68" s="922"/>
      <c r="CG68" s="923"/>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15"/>
      <c r="DW68" s="916"/>
      <c r="DX68" s="916"/>
      <c r="DY68" s="916"/>
      <c r="DZ68" s="917"/>
      <c r="EA68" s="226"/>
    </row>
    <row r="69" spans="1:131" s="227" customFormat="1" ht="26.25" customHeight="1">
      <c r="A69" s="241">
        <v>2</v>
      </c>
      <c r="B69" s="931" t="s">
        <v>568</v>
      </c>
      <c r="C69" s="932"/>
      <c r="D69" s="932"/>
      <c r="E69" s="932"/>
      <c r="F69" s="932"/>
      <c r="G69" s="932"/>
      <c r="H69" s="932"/>
      <c r="I69" s="932"/>
      <c r="J69" s="932"/>
      <c r="K69" s="932"/>
      <c r="L69" s="932"/>
      <c r="M69" s="932"/>
      <c r="N69" s="932"/>
      <c r="O69" s="932"/>
      <c r="P69" s="933"/>
      <c r="Q69" s="934">
        <v>2161</v>
      </c>
      <c r="R69" s="890"/>
      <c r="S69" s="890"/>
      <c r="T69" s="890"/>
      <c r="U69" s="890"/>
      <c r="V69" s="890">
        <v>2086</v>
      </c>
      <c r="W69" s="890"/>
      <c r="X69" s="890"/>
      <c r="Y69" s="890"/>
      <c r="Z69" s="890"/>
      <c r="AA69" s="890">
        <v>75</v>
      </c>
      <c r="AB69" s="890"/>
      <c r="AC69" s="890"/>
      <c r="AD69" s="890"/>
      <c r="AE69" s="890"/>
      <c r="AF69" s="890">
        <v>74</v>
      </c>
      <c r="AG69" s="890"/>
      <c r="AH69" s="890"/>
      <c r="AI69" s="890"/>
      <c r="AJ69" s="890"/>
      <c r="AK69" s="890">
        <v>62</v>
      </c>
      <c r="AL69" s="890"/>
      <c r="AM69" s="890"/>
      <c r="AN69" s="890"/>
      <c r="AO69" s="890"/>
      <c r="AP69" s="890">
        <v>1160</v>
      </c>
      <c r="AQ69" s="890"/>
      <c r="AR69" s="890"/>
      <c r="AS69" s="890"/>
      <c r="AT69" s="890"/>
      <c r="AU69" s="890">
        <v>131</v>
      </c>
      <c r="AV69" s="890"/>
      <c r="AW69" s="890"/>
      <c r="AX69" s="890"/>
      <c r="AY69" s="890"/>
      <c r="AZ69" s="935"/>
      <c r="BA69" s="935"/>
      <c r="BB69" s="935"/>
      <c r="BC69" s="935"/>
      <c r="BD69" s="936"/>
      <c r="BE69" s="245"/>
      <c r="BF69" s="245"/>
      <c r="BG69" s="245"/>
      <c r="BH69" s="245"/>
      <c r="BI69" s="245"/>
      <c r="BJ69" s="245"/>
      <c r="BK69" s="245"/>
      <c r="BL69" s="245"/>
      <c r="BM69" s="245"/>
      <c r="BN69" s="245"/>
      <c r="BO69" s="245"/>
      <c r="BP69" s="245"/>
      <c r="BQ69" s="242">
        <v>63</v>
      </c>
      <c r="BR69" s="247"/>
      <c r="BS69" s="921"/>
      <c r="BT69" s="922"/>
      <c r="BU69" s="922"/>
      <c r="BV69" s="922"/>
      <c r="BW69" s="922"/>
      <c r="BX69" s="922"/>
      <c r="BY69" s="922"/>
      <c r="BZ69" s="922"/>
      <c r="CA69" s="922"/>
      <c r="CB69" s="922"/>
      <c r="CC69" s="922"/>
      <c r="CD69" s="922"/>
      <c r="CE69" s="922"/>
      <c r="CF69" s="922"/>
      <c r="CG69" s="923"/>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15"/>
      <c r="DW69" s="916"/>
      <c r="DX69" s="916"/>
      <c r="DY69" s="916"/>
      <c r="DZ69" s="917"/>
      <c r="EA69" s="226"/>
    </row>
    <row r="70" spans="1:131" s="227" customFormat="1" ht="26.25" customHeight="1">
      <c r="A70" s="241">
        <v>3</v>
      </c>
      <c r="B70" s="931" t="s">
        <v>569</v>
      </c>
      <c r="C70" s="932"/>
      <c r="D70" s="932"/>
      <c r="E70" s="932"/>
      <c r="F70" s="932"/>
      <c r="G70" s="932"/>
      <c r="H70" s="932"/>
      <c r="I70" s="932"/>
      <c r="J70" s="932"/>
      <c r="K70" s="932"/>
      <c r="L70" s="932"/>
      <c r="M70" s="932"/>
      <c r="N70" s="932"/>
      <c r="O70" s="932"/>
      <c r="P70" s="933"/>
      <c r="Q70" s="934">
        <v>838</v>
      </c>
      <c r="R70" s="890"/>
      <c r="S70" s="890"/>
      <c r="T70" s="890"/>
      <c r="U70" s="890"/>
      <c r="V70" s="890">
        <v>600</v>
      </c>
      <c r="W70" s="890"/>
      <c r="X70" s="890"/>
      <c r="Y70" s="890"/>
      <c r="Z70" s="890"/>
      <c r="AA70" s="890">
        <v>238</v>
      </c>
      <c r="AB70" s="890"/>
      <c r="AC70" s="890"/>
      <c r="AD70" s="890"/>
      <c r="AE70" s="890"/>
      <c r="AF70" s="890">
        <v>17</v>
      </c>
      <c r="AG70" s="890"/>
      <c r="AH70" s="890"/>
      <c r="AI70" s="890"/>
      <c r="AJ70" s="890"/>
      <c r="AK70" s="890">
        <v>51</v>
      </c>
      <c r="AL70" s="890"/>
      <c r="AM70" s="890"/>
      <c r="AN70" s="890"/>
      <c r="AO70" s="890"/>
      <c r="AP70" s="890">
        <v>360</v>
      </c>
      <c r="AQ70" s="890"/>
      <c r="AR70" s="890"/>
      <c r="AS70" s="890"/>
      <c r="AT70" s="890"/>
      <c r="AU70" s="890">
        <v>9</v>
      </c>
      <c r="AV70" s="890"/>
      <c r="AW70" s="890"/>
      <c r="AX70" s="890"/>
      <c r="AY70" s="890"/>
      <c r="AZ70" s="935"/>
      <c r="BA70" s="935"/>
      <c r="BB70" s="935"/>
      <c r="BC70" s="935"/>
      <c r="BD70" s="936"/>
      <c r="BE70" s="245"/>
      <c r="BF70" s="245"/>
      <c r="BG70" s="245"/>
      <c r="BH70" s="245"/>
      <c r="BI70" s="245"/>
      <c r="BJ70" s="245"/>
      <c r="BK70" s="245"/>
      <c r="BL70" s="245"/>
      <c r="BM70" s="245"/>
      <c r="BN70" s="245"/>
      <c r="BO70" s="245"/>
      <c r="BP70" s="245"/>
      <c r="BQ70" s="242">
        <v>64</v>
      </c>
      <c r="BR70" s="247"/>
      <c r="BS70" s="921"/>
      <c r="BT70" s="922"/>
      <c r="BU70" s="922"/>
      <c r="BV70" s="922"/>
      <c r="BW70" s="922"/>
      <c r="BX70" s="922"/>
      <c r="BY70" s="922"/>
      <c r="BZ70" s="922"/>
      <c r="CA70" s="922"/>
      <c r="CB70" s="922"/>
      <c r="CC70" s="922"/>
      <c r="CD70" s="922"/>
      <c r="CE70" s="922"/>
      <c r="CF70" s="922"/>
      <c r="CG70" s="923"/>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15"/>
      <c r="DW70" s="916"/>
      <c r="DX70" s="916"/>
      <c r="DY70" s="916"/>
      <c r="DZ70" s="917"/>
      <c r="EA70" s="226"/>
    </row>
    <row r="71" spans="1:131" s="227" customFormat="1" ht="26.25" customHeight="1">
      <c r="A71" s="241">
        <v>4</v>
      </c>
      <c r="B71" s="931" t="s">
        <v>570</v>
      </c>
      <c r="C71" s="932"/>
      <c r="D71" s="932"/>
      <c r="E71" s="932"/>
      <c r="F71" s="932"/>
      <c r="G71" s="932"/>
      <c r="H71" s="932"/>
      <c r="I71" s="932"/>
      <c r="J71" s="932"/>
      <c r="K71" s="932"/>
      <c r="L71" s="932"/>
      <c r="M71" s="932"/>
      <c r="N71" s="932"/>
      <c r="O71" s="932"/>
      <c r="P71" s="933"/>
      <c r="Q71" s="934">
        <v>1355</v>
      </c>
      <c r="R71" s="890"/>
      <c r="S71" s="890"/>
      <c r="T71" s="890"/>
      <c r="U71" s="890"/>
      <c r="V71" s="890">
        <v>1332</v>
      </c>
      <c r="W71" s="890"/>
      <c r="X71" s="890"/>
      <c r="Y71" s="890"/>
      <c r="Z71" s="890"/>
      <c r="AA71" s="890">
        <v>23</v>
      </c>
      <c r="AB71" s="890"/>
      <c r="AC71" s="890"/>
      <c r="AD71" s="890"/>
      <c r="AE71" s="890"/>
      <c r="AF71" s="890">
        <v>23</v>
      </c>
      <c r="AG71" s="890"/>
      <c r="AH71" s="890"/>
      <c r="AI71" s="890"/>
      <c r="AJ71" s="890"/>
      <c r="AK71" s="890">
        <v>0</v>
      </c>
      <c r="AL71" s="890"/>
      <c r="AM71" s="890"/>
      <c r="AN71" s="890"/>
      <c r="AO71" s="890"/>
      <c r="AP71" s="890">
        <v>587</v>
      </c>
      <c r="AQ71" s="890"/>
      <c r="AR71" s="890"/>
      <c r="AS71" s="890"/>
      <c r="AT71" s="890"/>
      <c r="AU71" s="890">
        <v>122</v>
      </c>
      <c r="AV71" s="890"/>
      <c r="AW71" s="890"/>
      <c r="AX71" s="890"/>
      <c r="AY71" s="890"/>
      <c r="AZ71" s="935"/>
      <c r="BA71" s="935"/>
      <c r="BB71" s="935"/>
      <c r="BC71" s="935"/>
      <c r="BD71" s="936"/>
      <c r="BE71" s="245"/>
      <c r="BF71" s="245"/>
      <c r="BG71" s="245"/>
      <c r="BH71" s="245"/>
      <c r="BI71" s="245"/>
      <c r="BJ71" s="245"/>
      <c r="BK71" s="245"/>
      <c r="BL71" s="245"/>
      <c r="BM71" s="245"/>
      <c r="BN71" s="245"/>
      <c r="BO71" s="245"/>
      <c r="BP71" s="245"/>
      <c r="BQ71" s="242">
        <v>65</v>
      </c>
      <c r="BR71" s="247"/>
      <c r="BS71" s="921"/>
      <c r="BT71" s="922"/>
      <c r="BU71" s="922"/>
      <c r="BV71" s="922"/>
      <c r="BW71" s="922"/>
      <c r="BX71" s="922"/>
      <c r="BY71" s="922"/>
      <c r="BZ71" s="922"/>
      <c r="CA71" s="922"/>
      <c r="CB71" s="922"/>
      <c r="CC71" s="922"/>
      <c r="CD71" s="922"/>
      <c r="CE71" s="922"/>
      <c r="CF71" s="922"/>
      <c r="CG71" s="923"/>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15"/>
      <c r="DW71" s="916"/>
      <c r="DX71" s="916"/>
      <c r="DY71" s="916"/>
      <c r="DZ71" s="917"/>
      <c r="EA71" s="226"/>
    </row>
    <row r="72" spans="1:131" s="227" customFormat="1" ht="26.25" customHeight="1">
      <c r="A72" s="241">
        <v>5</v>
      </c>
      <c r="B72" s="931" t="s">
        <v>571</v>
      </c>
      <c r="C72" s="932"/>
      <c r="D72" s="932"/>
      <c r="E72" s="932"/>
      <c r="F72" s="932"/>
      <c r="G72" s="932"/>
      <c r="H72" s="932"/>
      <c r="I72" s="932"/>
      <c r="J72" s="932"/>
      <c r="K72" s="932"/>
      <c r="L72" s="932"/>
      <c r="M72" s="932"/>
      <c r="N72" s="932"/>
      <c r="O72" s="932"/>
      <c r="P72" s="933"/>
      <c r="Q72" s="934">
        <v>1500</v>
      </c>
      <c r="R72" s="890"/>
      <c r="S72" s="890"/>
      <c r="T72" s="890"/>
      <c r="U72" s="890"/>
      <c r="V72" s="890">
        <v>1388</v>
      </c>
      <c r="W72" s="890"/>
      <c r="X72" s="890"/>
      <c r="Y72" s="890"/>
      <c r="Z72" s="890"/>
      <c r="AA72" s="890">
        <v>112</v>
      </c>
      <c r="AB72" s="890"/>
      <c r="AC72" s="890"/>
      <c r="AD72" s="890"/>
      <c r="AE72" s="890"/>
      <c r="AF72" s="890">
        <v>94</v>
      </c>
      <c r="AG72" s="890"/>
      <c r="AH72" s="890"/>
      <c r="AI72" s="890"/>
      <c r="AJ72" s="890"/>
      <c r="AK72" s="890" t="s">
        <v>572</v>
      </c>
      <c r="AL72" s="890"/>
      <c r="AM72" s="890"/>
      <c r="AN72" s="890"/>
      <c r="AO72" s="890"/>
      <c r="AP72" s="890">
        <v>5849</v>
      </c>
      <c r="AQ72" s="890"/>
      <c r="AR72" s="890"/>
      <c r="AS72" s="890"/>
      <c r="AT72" s="890"/>
      <c r="AU72" s="890">
        <v>983</v>
      </c>
      <c r="AV72" s="890"/>
      <c r="AW72" s="890"/>
      <c r="AX72" s="890"/>
      <c r="AY72" s="890"/>
      <c r="AZ72" s="935"/>
      <c r="BA72" s="935"/>
      <c r="BB72" s="935"/>
      <c r="BC72" s="935"/>
      <c r="BD72" s="936"/>
      <c r="BE72" s="245"/>
      <c r="BF72" s="245"/>
      <c r="BG72" s="245"/>
      <c r="BH72" s="245"/>
      <c r="BI72" s="245"/>
      <c r="BJ72" s="245"/>
      <c r="BK72" s="245"/>
      <c r="BL72" s="245"/>
      <c r="BM72" s="245"/>
      <c r="BN72" s="245"/>
      <c r="BO72" s="245"/>
      <c r="BP72" s="245"/>
      <c r="BQ72" s="242">
        <v>66</v>
      </c>
      <c r="BR72" s="247"/>
      <c r="BS72" s="921"/>
      <c r="BT72" s="922"/>
      <c r="BU72" s="922"/>
      <c r="BV72" s="922"/>
      <c r="BW72" s="922"/>
      <c r="BX72" s="922"/>
      <c r="BY72" s="922"/>
      <c r="BZ72" s="922"/>
      <c r="CA72" s="922"/>
      <c r="CB72" s="922"/>
      <c r="CC72" s="922"/>
      <c r="CD72" s="922"/>
      <c r="CE72" s="922"/>
      <c r="CF72" s="922"/>
      <c r="CG72" s="923"/>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15"/>
      <c r="DW72" s="916"/>
      <c r="DX72" s="916"/>
      <c r="DY72" s="916"/>
      <c r="DZ72" s="917"/>
      <c r="EA72" s="226"/>
    </row>
    <row r="73" spans="1:131" s="227" customFormat="1" ht="26.25" customHeight="1">
      <c r="A73" s="241">
        <v>6</v>
      </c>
      <c r="B73" s="931" t="s">
        <v>573</v>
      </c>
      <c r="C73" s="932"/>
      <c r="D73" s="932"/>
      <c r="E73" s="932"/>
      <c r="F73" s="932"/>
      <c r="G73" s="932"/>
      <c r="H73" s="932"/>
      <c r="I73" s="932"/>
      <c r="J73" s="932"/>
      <c r="K73" s="932"/>
      <c r="L73" s="932"/>
      <c r="M73" s="932"/>
      <c r="N73" s="932"/>
      <c r="O73" s="932"/>
      <c r="P73" s="933"/>
      <c r="Q73" s="937">
        <v>1644</v>
      </c>
      <c r="R73" s="938"/>
      <c r="S73" s="938"/>
      <c r="T73" s="938"/>
      <c r="U73" s="889"/>
      <c r="V73" s="939">
        <v>1624</v>
      </c>
      <c r="W73" s="938"/>
      <c r="X73" s="938"/>
      <c r="Y73" s="938"/>
      <c r="Z73" s="889"/>
      <c r="AA73" s="939">
        <v>20</v>
      </c>
      <c r="AB73" s="938"/>
      <c r="AC73" s="938"/>
      <c r="AD73" s="938"/>
      <c r="AE73" s="889"/>
      <c r="AF73" s="939">
        <v>20</v>
      </c>
      <c r="AG73" s="938"/>
      <c r="AH73" s="938"/>
      <c r="AI73" s="938"/>
      <c r="AJ73" s="889"/>
      <c r="AK73" s="939" t="s">
        <v>507</v>
      </c>
      <c r="AL73" s="938"/>
      <c r="AM73" s="938"/>
      <c r="AN73" s="938"/>
      <c r="AO73" s="889"/>
      <c r="AP73" s="939" t="s">
        <v>507</v>
      </c>
      <c r="AQ73" s="938"/>
      <c r="AR73" s="938"/>
      <c r="AS73" s="938"/>
      <c r="AT73" s="889"/>
      <c r="AU73" s="939" t="s">
        <v>507</v>
      </c>
      <c r="AV73" s="938"/>
      <c r="AW73" s="938"/>
      <c r="AX73" s="938"/>
      <c r="AY73" s="889"/>
      <c r="AZ73" s="940" t="s">
        <v>574</v>
      </c>
      <c r="BA73" s="941"/>
      <c r="BB73" s="941"/>
      <c r="BC73" s="941"/>
      <c r="BD73" s="942"/>
      <c r="BE73" s="245"/>
      <c r="BF73" s="245"/>
      <c r="BG73" s="245"/>
      <c r="BH73" s="245"/>
      <c r="BI73" s="245"/>
      <c r="BJ73" s="245"/>
      <c r="BK73" s="245"/>
      <c r="BL73" s="245"/>
      <c r="BM73" s="245"/>
      <c r="BN73" s="245"/>
      <c r="BO73" s="245"/>
      <c r="BP73" s="245"/>
      <c r="BQ73" s="242">
        <v>67</v>
      </c>
      <c r="BR73" s="247"/>
      <c r="BS73" s="921"/>
      <c r="BT73" s="922"/>
      <c r="BU73" s="922"/>
      <c r="BV73" s="922"/>
      <c r="BW73" s="922"/>
      <c r="BX73" s="922"/>
      <c r="BY73" s="922"/>
      <c r="BZ73" s="922"/>
      <c r="CA73" s="922"/>
      <c r="CB73" s="922"/>
      <c r="CC73" s="922"/>
      <c r="CD73" s="922"/>
      <c r="CE73" s="922"/>
      <c r="CF73" s="922"/>
      <c r="CG73" s="923"/>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15"/>
      <c r="DW73" s="916"/>
      <c r="DX73" s="916"/>
      <c r="DY73" s="916"/>
      <c r="DZ73" s="917"/>
      <c r="EA73" s="226"/>
    </row>
    <row r="74" spans="1:131" s="227" customFormat="1" ht="26.25" customHeight="1">
      <c r="A74" s="241">
        <v>7</v>
      </c>
      <c r="B74" s="931" t="s">
        <v>573</v>
      </c>
      <c r="C74" s="932"/>
      <c r="D74" s="932"/>
      <c r="E74" s="932"/>
      <c r="F74" s="932"/>
      <c r="G74" s="932"/>
      <c r="H74" s="932"/>
      <c r="I74" s="932"/>
      <c r="J74" s="932"/>
      <c r="K74" s="932"/>
      <c r="L74" s="932"/>
      <c r="M74" s="932"/>
      <c r="N74" s="932"/>
      <c r="O74" s="932"/>
      <c r="P74" s="933"/>
      <c r="Q74" s="937">
        <v>693386</v>
      </c>
      <c r="R74" s="938"/>
      <c r="S74" s="938"/>
      <c r="T74" s="938"/>
      <c r="U74" s="889"/>
      <c r="V74" s="939">
        <v>677426</v>
      </c>
      <c r="W74" s="938"/>
      <c r="X74" s="938"/>
      <c r="Y74" s="938"/>
      <c r="Z74" s="889"/>
      <c r="AA74" s="939">
        <v>15960</v>
      </c>
      <c r="AB74" s="938"/>
      <c r="AC74" s="938"/>
      <c r="AD74" s="938"/>
      <c r="AE74" s="889"/>
      <c r="AF74" s="939">
        <v>15960</v>
      </c>
      <c r="AG74" s="938"/>
      <c r="AH74" s="938"/>
      <c r="AI74" s="938"/>
      <c r="AJ74" s="889"/>
      <c r="AK74" s="939">
        <v>7105</v>
      </c>
      <c r="AL74" s="938"/>
      <c r="AM74" s="938"/>
      <c r="AN74" s="938"/>
      <c r="AO74" s="889"/>
      <c r="AP74" s="939" t="s">
        <v>507</v>
      </c>
      <c r="AQ74" s="938"/>
      <c r="AR74" s="938"/>
      <c r="AS74" s="938"/>
      <c r="AT74" s="889"/>
      <c r="AU74" s="939" t="s">
        <v>507</v>
      </c>
      <c r="AV74" s="938"/>
      <c r="AW74" s="938"/>
      <c r="AX74" s="938"/>
      <c r="AY74" s="889"/>
      <c r="AZ74" s="940" t="s">
        <v>575</v>
      </c>
      <c r="BA74" s="941"/>
      <c r="BB74" s="941"/>
      <c r="BC74" s="941"/>
      <c r="BD74" s="942"/>
      <c r="BE74" s="245"/>
      <c r="BF74" s="245"/>
      <c r="BG74" s="245"/>
      <c r="BH74" s="245"/>
      <c r="BI74" s="245"/>
      <c r="BJ74" s="245"/>
      <c r="BK74" s="245"/>
      <c r="BL74" s="245"/>
      <c r="BM74" s="245"/>
      <c r="BN74" s="245"/>
      <c r="BO74" s="245"/>
      <c r="BP74" s="245"/>
      <c r="BQ74" s="242">
        <v>68</v>
      </c>
      <c r="BR74" s="247"/>
      <c r="BS74" s="921"/>
      <c r="BT74" s="922"/>
      <c r="BU74" s="922"/>
      <c r="BV74" s="922"/>
      <c r="BW74" s="922"/>
      <c r="BX74" s="922"/>
      <c r="BY74" s="922"/>
      <c r="BZ74" s="922"/>
      <c r="CA74" s="922"/>
      <c r="CB74" s="922"/>
      <c r="CC74" s="922"/>
      <c r="CD74" s="922"/>
      <c r="CE74" s="922"/>
      <c r="CF74" s="922"/>
      <c r="CG74" s="923"/>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15"/>
      <c r="DW74" s="916"/>
      <c r="DX74" s="916"/>
      <c r="DY74" s="916"/>
      <c r="DZ74" s="917"/>
      <c r="EA74" s="226"/>
    </row>
    <row r="75" spans="1:131" s="227" customFormat="1" ht="26.25" customHeight="1">
      <c r="A75" s="241">
        <v>8</v>
      </c>
      <c r="B75" s="931" t="s">
        <v>576</v>
      </c>
      <c r="C75" s="932"/>
      <c r="D75" s="932"/>
      <c r="E75" s="932"/>
      <c r="F75" s="932"/>
      <c r="G75" s="932"/>
      <c r="H75" s="932"/>
      <c r="I75" s="932"/>
      <c r="J75" s="932"/>
      <c r="K75" s="932"/>
      <c r="L75" s="932"/>
      <c r="M75" s="932"/>
      <c r="N75" s="932"/>
      <c r="O75" s="932"/>
      <c r="P75" s="933"/>
      <c r="Q75" s="937">
        <v>26393</v>
      </c>
      <c r="R75" s="938"/>
      <c r="S75" s="938"/>
      <c r="T75" s="938"/>
      <c r="U75" s="889"/>
      <c r="V75" s="939">
        <v>25068</v>
      </c>
      <c r="W75" s="938"/>
      <c r="X75" s="938"/>
      <c r="Y75" s="938"/>
      <c r="Z75" s="889"/>
      <c r="AA75" s="939">
        <v>1325</v>
      </c>
      <c r="AB75" s="938"/>
      <c r="AC75" s="938"/>
      <c r="AD75" s="938"/>
      <c r="AE75" s="889"/>
      <c r="AF75" s="939">
        <v>1325</v>
      </c>
      <c r="AG75" s="938"/>
      <c r="AH75" s="938"/>
      <c r="AI75" s="938"/>
      <c r="AJ75" s="889"/>
      <c r="AK75" s="939">
        <v>22</v>
      </c>
      <c r="AL75" s="938"/>
      <c r="AM75" s="938"/>
      <c r="AN75" s="938"/>
      <c r="AO75" s="889"/>
      <c r="AP75" s="939" t="s">
        <v>507</v>
      </c>
      <c r="AQ75" s="938"/>
      <c r="AR75" s="938"/>
      <c r="AS75" s="938"/>
      <c r="AT75" s="889"/>
      <c r="AU75" s="939" t="s">
        <v>507</v>
      </c>
      <c r="AV75" s="938"/>
      <c r="AW75" s="938"/>
      <c r="AX75" s="938"/>
      <c r="AY75" s="889"/>
      <c r="AZ75" s="940" t="s">
        <v>574</v>
      </c>
      <c r="BA75" s="941"/>
      <c r="BB75" s="941"/>
      <c r="BC75" s="941"/>
      <c r="BD75" s="942"/>
      <c r="BE75" s="245"/>
      <c r="BF75" s="245"/>
      <c r="BG75" s="245"/>
      <c r="BH75" s="245"/>
      <c r="BI75" s="245"/>
      <c r="BJ75" s="245"/>
      <c r="BK75" s="245"/>
      <c r="BL75" s="245"/>
      <c r="BM75" s="245"/>
      <c r="BN75" s="245"/>
      <c r="BO75" s="245"/>
      <c r="BP75" s="245"/>
      <c r="BQ75" s="242">
        <v>69</v>
      </c>
      <c r="BR75" s="247"/>
      <c r="BS75" s="921"/>
      <c r="BT75" s="922"/>
      <c r="BU75" s="922"/>
      <c r="BV75" s="922"/>
      <c r="BW75" s="922"/>
      <c r="BX75" s="922"/>
      <c r="BY75" s="922"/>
      <c r="BZ75" s="922"/>
      <c r="CA75" s="922"/>
      <c r="CB75" s="922"/>
      <c r="CC75" s="922"/>
      <c r="CD75" s="922"/>
      <c r="CE75" s="922"/>
      <c r="CF75" s="922"/>
      <c r="CG75" s="923"/>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15"/>
      <c r="DW75" s="916"/>
      <c r="DX75" s="916"/>
      <c r="DY75" s="916"/>
      <c r="DZ75" s="917"/>
      <c r="EA75" s="226"/>
    </row>
    <row r="76" spans="1:131" s="227" customFormat="1" ht="26.25" customHeight="1">
      <c r="A76" s="241">
        <v>9</v>
      </c>
      <c r="B76" s="931" t="s">
        <v>576</v>
      </c>
      <c r="C76" s="932"/>
      <c r="D76" s="932"/>
      <c r="E76" s="932"/>
      <c r="F76" s="932"/>
      <c r="G76" s="932"/>
      <c r="H76" s="932"/>
      <c r="I76" s="932"/>
      <c r="J76" s="932"/>
      <c r="K76" s="932"/>
      <c r="L76" s="932"/>
      <c r="M76" s="932"/>
      <c r="N76" s="932"/>
      <c r="O76" s="932"/>
      <c r="P76" s="933"/>
      <c r="Q76" s="937">
        <v>382</v>
      </c>
      <c r="R76" s="938"/>
      <c r="S76" s="938"/>
      <c r="T76" s="938"/>
      <c r="U76" s="889"/>
      <c r="V76" s="939">
        <v>136</v>
      </c>
      <c r="W76" s="938"/>
      <c r="X76" s="938"/>
      <c r="Y76" s="938"/>
      <c r="Z76" s="889"/>
      <c r="AA76" s="939">
        <v>246</v>
      </c>
      <c r="AB76" s="938"/>
      <c r="AC76" s="938"/>
      <c r="AD76" s="938"/>
      <c r="AE76" s="889"/>
      <c r="AF76" s="939">
        <v>246</v>
      </c>
      <c r="AG76" s="938"/>
      <c r="AH76" s="938"/>
      <c r="AI76" s="938"/>
      <c r="AJ76" s="889"/>
      <c r="AK76" s="939" t="s">
        <v>507</v>
      </c>
      <c r="AL76" s="938"/>
      <c r="AM76" s="938"/>
      <c r="AN76" s="938"/>
      <c r="AO76" s="889"/>
      <c r="AP76" s="939" t="s">
        <v>507</v>
      </c>
      <c r="AQ76" s="938"/>
      <c r="AR76" s="938"/>
      <c r="AS76" s="938"/>
      <c r="AT76" s="889"/>
      <c r="AU76" s="939" t="s">
        <v>507</v>
      </c>
      <c r="AV76" s="938"/>
      <c r="AW76" s="938"/>
      <c r="AX76" s="938"/>
      <c r="AY76" s="889"/>
      <c r="AZ76" s="940" t="s">
        <v>577</v>
      </c>
      <c r="BA76" s="941"/>
      <c r="BB76" s="941"/>
      <c r="BC76" s="941"/>
      <c r="BD76" s="942"/>
      <c r="BE76" s="245"/>
      <c r="BF76" s="245"/>
      <c r="BG76" s="245"/>
      <c r="BH76" s="245"/>
      <c r="BI76" s="245"/>
      <c r="BJ76" s="245"/>
      <c r="BK76" s="245"/>
      <c r="BL76" s="245"/>
      <c r="BM76" s="245"/>
      <c r="BN76" s="245"/>
      <c r="BO76" s="245"/>
      <c r="BP76" s="245"/>
      <c r="BQ76" s="242">
        <v>70</v>
      </c>
      <c r="BR76" s="247"/>
      <c r="BS76" s="921"/>
      <c r="BT76" s="922"/>
      <c r="BU76" s="922"/>
      <c r="BV76" s="922"/>
      <c r="BW76" s="922"/>
      <c r="BX76" s="922"/>
      <c r="BY76" s="922"/>
      <c r="BZ76" s="922"/>
      <c r="CA76" s="922"/>
      <c r="CB76" s="922"/>
      <c r="CC76" s="922"/>
      <c r="CD76" s="922"/>
      <c r="CE76" s="922"/>
      <c r="CF76" s="922"/>
      <c r="CG76" s="923"/>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15"/>
      <c r="DW76" s="916"/>
      <c r="DX76" s="916"/>
      <c r="DY76" s="916"/>
      <c r="DZ76" s="917"/>
      <c r="EA76" s="226"/>
    </row>
    <row r="77" spans="1:131" s="227" customFormat="1" ht="26.25" customHeight="1">
      <c r="A77" s="241">
        <v>10</v>
      </c>
      <c r="B77" s="931" t="s">
        <v>578</v>
      </c>
      <c r="C77" s="932"/>
      <c r="D77" s="932"/>
      <c r="E77" s="932"/>
      <c r="F77" s="932"/>
      <c r="G77" s="932"/>
      <c r="H77" s="932"/>
      <c r="I77" s="932"/>
      <c r="J77" s="932"/>
      <c r="K77" s="932"/>
      <c r="L77" s="932"/>
      <c r="M77" s="932"/>
      <c r="N77" s="932"/>
      <c r="O77" s="932"/>
      <c r="P77" s="933"/>
      <c r="Q77" s="937">
        <v>423</v>
      </c>
      <c r="R77" s="938"/>
      <c r="S77" s="938"/>
      <c r="T77" s="938"/>
      <c r="U77" s="889"/>
      <c r="V77" s="939">
        <v>410</v>
      </c>
      <c r="W77" s="938"/>
      <c r="X77" s="938"/>
      <c r="Y77" s="938"/>
      <c r="Z77" s="889"/>
      <c r="AA77" s="939">
        <v>12</v>
      </c>
      <c r="AB77" s="938"/>
      <c r="AC77" s="938"/>
      <c r="AD77" s="938"/>
      <c r="AE77" s="889"/>
      <c r="AF77" s="939">
        <v>12</v>
      </c>
      <c r="AG77" s="938"/>
      <c r="AH77" s="938"/>
      <c r="AI77" s="938"/>
      <c r="AJ77" s="889"/>
      <c r="AK77" s="939">
        <v>49</v>
      </c>
      <c r="AL77" s="938"/>
      <c r="AM77" s="938"/>
      <c r="AN77" s="938"/>
      <c r="AO77" s="889"/>
      <c r="AP77" s="939" t="s">
        <v>507</v>
      </c>
      <c r="AQ77" s="938"/>
      <c r="AR77" s="938"/>
      <c r="AS77" s="938"/>
      <c r="AT77" s="889"/>
      <c r="AU77" s="939" t="s">
        <v>507</v>
      </c>
      <c r="AV77" s="938"/>
      <c r="AW77" s="938"/>
      <c r="AX77" s="938"/>
      <c r="AY77" s="889"/>
      <c r="AZ77" s="940"/>
      <c r="BA77" s="941"/>
      <c r="BB77" s="941"/>
      <c r="BC77" s="941"/>
      <c r="BD77" s="942"/>
      <c r="BE77" s="245"/>
      <c r="BF77" s="245"/>
      <c r="BG77" s="245"/>
      <c r="BH77" s="245"/>
      <c r="BI77" s="245"/>
      <c r="BJ77" s="245"/>
      <c r="BK77" s="245"/>
      <c r="BL77" s="245"/>
      <c r="BM77" s="245"/>
      <c r="BN77" s="245"/>
      <c r="BO77" s="245"/>
      <c r="BP77" s="245"/>
      <c r="BQ77" s="242">
        <v>71</v>
      </c>
      <c r="BR77" s="247"/>
      <c r="BS77" s="921"/>
      <c r="BT77" s="922"/>
      <c r="BU77" s="922"/>
      <c r="BV77" s="922"/>
      <c r="BW77" s="922"/>
      <c r="BX77" s="922"/>
      <c r="BY77" s="922"/>
      <c r="BZ77" s="922"/>
      <c r="CA77" s="922"/>
      <c r="CB77" s="922"/>
      <c r="CC77" s="922"/>
      <c r="CD77" s="922"/>
      <c r="CE77" s="922"/>
      <c r="CF77" s="922"/>
      <c r="CG77" s="923"/>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15"/>
      <c r="DW77" s="916"/>
      <c r="DX77" s="916"/>
      <c r="DY77" s="916"/>
      <c r="DZ77" s="917"/>
      <c r="EA77" s="226"/>
    </row>
    <row r="78" spans="1:131" s="227" customFormat="1" ht="26.25" customHeight="1">
      <c r="A78" s="241">
        <v>11</v>
      </c>
      <c r="B78" s="931"/>
      <c r="C78" s="932"/>
      <c r="D78" s="932"/>
      <c r="E78" s="932"/>
      <c r="F78" s="932"/>
      <c r="G78" s="932"/>
      <c r="H78" s="932"/>
      <c r="I78" s="932"/>
      <c r="J78" s="932"/>
      <c r="K78" s="932"/>
      <c r="L78" s="932"/>
      <c r="M78" s="932"/>
      <c r="N78" s="932"/>
      <c r="O78" s="932"/>
      <c r="P78" s="933"/>
      <c r="Q78" s="937"/>
      <c r="R78" s="938"/>
      <c r="S78" s="938"/>
      <c r="T78" s="938"/>
      <c r="U78" s="889"/>
      <c r="V78" s="939"/>
      <c r="W78" s="938"/>
      <c r="X78" s="938"/>
      <c r="Y78" s="938"/>
      <c r="Z78" s="889"/>
      <c r="AA78" s="939"/>
      <c r="AB78" s="938"/>
      <c r="AC78" s="938"/>
      <c r="AD78" s="938"/>
      <c r="AE78" s="889"/>
      <c r="AF78" s="939"/>
      <c r="AG78" s="938"/>
      <c r="AH78" s="938"/>
      <c r="AI78" s="938"/>
      <c r="AJ78" s="889"/>
      <c r="AK78" s="939"/>
      <c r="AL78" s="938"/>
      <c r="AM78" s="938"/>
      <c r="AN78" s="938"/>
      <c r="AO78" s="889"/>
      <c r="AP78" s="939"/>
      <c r="AQ78" s="938"/>
      <c r="AR78" s="938"/>
      <c r="AS78" s="938"/>
      <c r="AT78" s="889"/>
      <c r="AU78" s="939"/>
      <c r="AV78" s="938"/>
      <c r="AW78" s="938"/>
      <c r="AX78" s="938"/>
      <c r="AY78" s="889"/>
      <c r="AZ78" s="940"/>
      <c r="BA78" s="941"/>
      <c r="BB78" s="941"/>
      <c r="BC78" s="941"/>
      <c r="BD78" s="942"/>
      <c r="BE78" s="245"/>
      <c r="BF78" s="245"/>
      <c r="BG78" s="245"/>
      <c r="BH78" s="245"/>
      <c r="BI78" s="245"/>
      <c r="BJ78" s="248"/>
      <c r="BK78" s="248"/>
      <c r="BL78" s="248"/>
      <c r="BM78" s="248"/>
      <c r="BN78" s="248"/>
      <c r="BO78" s="245"/>
      <c r="BP78" s="245"/>
      <c r="BQ78" s="242">
        <v>72</v>
      </c>
      <c r="BR78" s="247"/>
      <c r="BS78" s="921"/>
      <c r="BT78" s="922"/>
      <c r="BU78" s="922"/>
      <c r="BV78" s="922"/>
      <c r="BW78" s="922"/>
      <c r="BX78" s="922"/>
      <c r="BY78" s="922"/>
      <c r="BZ78" s="922"/>
      <c r="CA78" s="922"/>
      <c r="CB78" s="922"/>
      <c r="CC78" s="922"/>
      <c r="CD78" s="922"/>
      <c r="CE78" s="922"/>
      <c r="CF78" s="922"/>
      <c r="CG78" s="923"/>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15"/>
      <c r="DW78" s="916"/>
      <c r="DX78" s="916"/>
      <c r="DY78" s="916"/>
      <c r="DZ78" s="917"/>
      <c r="EA78" s="226"/>
    </row>
    <row r="79" spans="1:131" s="227" customFormat="1" ht="26.25" customHeight="1">
      <c r="A79" s="241">
        <v>12</v>
      </c>
      <c r="B79" s="931"/>
      <c r="C79" s="932"/>
      <c r="D79" s="932"/>
      <c r="E79" s="932"/>
      <c r="F79" s="932"/>
      <c r="G79" s="932"/>
      <c r="H79" s="932"/>
      <c r="I79" s="932"/>
      <c r="J79" s="932"/>
      <c r="K79" s="932"/>
      <c r="L79" s="932"/>
      <c r="M79" s="932"/>
      <c r="N79" s="932"/>
      <c r="O79" s="932"/>
      <c r="P79" s="933"/>
      <c r="Q79" s="934"/>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5"/>
      <c r="BA79" s="935"/>
      <c r="BB79" s="935"/>
      <c r="BC79" s="935"/>
      <c r="BD79" s="936"/>
      <c r="BE79" s="245"/>
      <c r="BF79" s="245"/>
      <c r="BG79" s="245"/>
      <c r="BH79" s="245"/>
      <c r="BI79" s="245"/>
      <c r="BJ79" s="248"/>
      <c r="BK79" s="248"/>
      <c r="BL79" s="248"/>
      <c r="BM79" s="248"/>
      <c r="BN79" s="248"/>
      <c r="BO79" s="245"/>
      <c r="BP79" s="245"/>
      <c r="BQ79" s="242">
        <v>73</v>
      </c>
      <c r="BR79" s="247"/>
      <c r="BS79" s="921"/>
      <c r="BT79" s="922"/>
      <c r="BU79" s="922"/>
      <c r="BV79" s="922"/>
      <c r="BW79" s="922"/>
      <c r="BX79" s="922"/>
      <c r="BY79" s="922"/>
      <c r="BZ79" s="922"/>
      <c r="CA79" s="922"/>
      <c r="CB79" s="922"/>
      <c r="CC79" s="922"/>
      <c r="CD79" s="922"/>
      <c r="CE79" s="922"/>
      <c r="CF79" s="922"/>
      <c r="CG79" s="923"/>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15"/>
      <c r="DW79" s="916"/>
      <c r="DX79" s="916"/>
      <c r="DY79" s="916"/>
      <c r="DZ79" s="917"/>
      <c r="EA79" s="226"/>
    </row>
    <row r="80" spans="1:131" s="227" customFormat="1" ht="26.25" customHeight="1">
      <c r="A80" s="241">
        <v>13</v>
      </c>
      <c r="B80" s="931"/>
      <c r="C80" s="932"/>
      <c r="D80" s="932"/>
      <c r="E80" s="932"/>
      <c r="F80" s="932"/>
      <c r="G80" s="932"/>
      <c r="H80" s="932"/>
      <c r="I80" s="932"/>
      <c r="J80" s="932"/>
      <c r="K80" s="932"/>
      <c r="L80" s="932"/>
      <c r="M80" s="932"/>
      <c r="N80" s="932"/>
      <c r="O80" s="932"/>
      <c r="P80" s="933"/>
      <c r="Q80" s="934"/>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5"/>
      <c r="BA80" s="935"/>
      <c r="BB80" s="935"/>
      <c r="BC80" s="935"/>
      <c r="BD80" s="936"/>
      <c r="BE80" s="245"/>
      <c r="BF80" s="245"/>
      <c r="BG80" s="245"/>
      <c r="BH80" s="245"/>
      <c r="BI80" s="245"/>
      <c r="BJ80" s="245"/>
      <c r="BK80" s="245"/>
      <c r="BL80" s="245"/>
      <c r="BM80" s="245"/>
      <c r="BN80" s="245"/>
      <c r="BO80" s="245"/>
      <c r="BP80" s="245"/>
      <c r="BQ80" s="242">
        <v>74</v>
      </c>
      <c r="BR80" s="247"/>
      <c r="BS80" s="921"/>
      <c r="BT80" s="922"/>
      <c r="BU80" s="922"/>
      <c r="BV80" s="922"/>
      <c r="BW80" s="922"/>
      <c r="BX80" s="922"/>
      <c r="BY80" s="922"/>
      <c r="BZ80" s="922"/>
      <c r="CA80" s="922"/>
      <c r="CB80" s="922"/>
      <c r="CC80" s="922"/>
      <c r="CD80" s="922"/>
      <c r="CE80" s="922"/>
      <c r="CF80" s="922"/>
      <c r="CG80" s="923"/>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15"/>
      <c r="DW80" s="916"/>
      <c r="DX80" s="916"/>
      <c r="DY80" s="916"/>
      <c r="DZ80" s="917"/>
      <c r="EA80" s="226"/>
    </row>
    <row r="81" spans="1:131" s="227" customFormat="1" ht="26.25" customHeight="1">
      <c r="A81" s="241">
        <v>14</v>
      </c>
      <c r="B81" s="931"/>
      <c r="C81" s="932"/>
      <c r="D81" s="932"/>
      <c r="E81" s="932"/>
      <c r="F81" s="932"/>
      <c r="G81" s="932"/>
      <c r="H81" s="932"/>
      <c r="I81" s="932"/>
      <c r="J81" s="932"/>
      <c r="K81" s="932"/>
      <c r="L81" s="932"/>
      <c r="M81" s="932"/>
      <c r="N81" s="932"/>
      <c r="O81" s="932"/>
      <c r="P81" s="933"/>
      <c r="Q81" s="934"/>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5"/>
      <c r="BA81" s="935"/>
      <c r="BB81" s="935"/>
      <c r="BC81" s="935"/>
      <c r="BD81" s="936"/>
      <c r="BE81" s="245"/>
      <c r="BF81" s="245"/>
      <c r="BG81" s="245"/>
      <c r="BH81" s="245"/>
      <c r="BI81" s="245"/>
      <c r="BJ81" s="245"/>
      <c r="BK81" s="245"/>
      <c r="BL81" s="245"/>
      <c r="BM81" s="245"/>
      <c r="BN81" s="245"/>
      <c r="BO81" s="245"/>
      <c r="BP81" s="245"/>
      <c r="BQ81" s="242">
        <v>75</v>
      </c>
      <c r="BR81" s="247"/>
      <c r="BS81" s="921"/>
      <c r="BT81" s="922"/>
      <c r="BU81" s="922"/>
      <c r="BV81" s="922"/>
      <c r="BW81" s="922"/>
      <c r="BX81" s="922"/>
      <c r="BY81" s="922"/>
      <c r="BZ81" s="922"/>
      <c r="CA81" s="922"/>
      <c r="CB81" s="922"/>
      <c r="CC81" s="922"/>
      <c r="CD81" s="922"/>
      <c r="CE81" s="922"/>
      <c r="CF81" s="922"/>
      <c r="CG81" s="923"/>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15"/>
      <c r="DW81" s="916"/>
      <c r="DX81" s="916"/>
      <c r="DY81" s="916"/>
      <c r="DZ81" s="917"/>
      <c r="EA81" s="226"/>
    </row>
    <row r="82" spans="1:131" s="227" customFormat="1" ht="26.25" customHeight="1">
      <c r="A82" s="241">
        <v>15</v>
      </c>
      <c r="B82" s="931"/>
      <c r="C82" s="932"/>
      <c r="D82" s="932"/>
      <c r="E82" s="932"/>
      <c r="F82" s="932"/>
      <c r="G82" s="932"/>
      <c r="H82" s="932"/>
      <c r="I82" s="932"/>
      <c r="J82" s="932"/>
      <c r="K82" s="932"/>
      <c r="L82" s="932"/>
      <c r="M82" s="932"/>
      <c r="N82" s="932"/>
      <c r="O82" s="932"/>
      <c r="P82" s="933"/>
      <c r="Q82" s="934"/>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5"/>
      <c r="BA82" s="935"/>
      <c r="BB82" s="935"/>
      <c r="BC82" s="935"/>
      <c r="BD82" s="936"/>
      <c r="BE82" s="245"/>
      <c r="BF82" s="245"/>
      <c r="BG82" s="245"/>
      <c r="BH82" s="245"/>
      <c r="BI82" s="245"/>
      <c r="BJ82" s="245"/>
      <c r="BK82" s="245"/>
      <c r="BL82" s="245"/>
      <c r="BM82" s="245"/>
      <c r="BN82" s="245"/>
      <c r="BO82" s="245"/>
      <c r="BP82" s="245"/>
      <c r="BQ82" s="242">
        <v>76</v>
      </c>
      <c r="BR82" s="247"/>
      <c r="BS82" s="921"/>
      <c r="BT82" s="922"/>
      <c r="BU82" s="922"/>
      <c r="BV82" s="922"/>
      <c r="BW82" s="922"/>
      <c r="BX82" s="922"/>
      <c r="BY82" s="922"/>
      <c r="BZ82" s="922"/>
      <c r="CA82" s="922"/>
      <c r="CB82" s="922"/>
      <c r="CC82" s="922"/>
      <c r="CD82" s="922"/>
      <c r="CE82" s="922"/>
      <c r="CF82" s="922"/>
      <c r="CG82" s="923"/>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15"/>
      <c r="DW82" s="916"/>
      <c r="DX82" s="916"/>
      <c r="DY82" s="916"/>
      <c r="DZ82" s="917"/>
      <c r="EA82" s="226"/>
    </row>
    <row r="83" spans="1:131" s="227" customFormat="1" ht="26.25" customHeight="1">
      <c r="A83" s="241">
        <v>16</v>
      </c>
      <c r="B83" s="931"/>
      <c r="C83" s="932"/>
      <c r="D83" s="932"/>
      <c r="E83" s="932"/>
      <c r="F83" s="932"/>
      <c r="G83" s="932"/>
      <c r="H83" s="932"/>
      <c r="I83" s="932"/>
      <c r="J83" s="932"/>
      <c r="K83" s="932"/>
      <c r="L83" s="932"/>
      <c r="M83" s="932"/>
      <c r="N83" s="932"/>
      <c r="O83" s="932"/>
      <c r="P83" s="933"/>
      <c r="Q83" s="934"/>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5"/>
      <c r="BA83" s="935"/>
      <c r="BB83" s="935"/>
      <c r="BC83" s="935"/>
      <c r="BD83" s="936"/>
      <c r="BE83" s="245"/>
      <c r="BF83" s="245"/>
      <c r="BG83" s="245"/>
      <c r="BH83" s="245"/>
      <c r="BI83" s="245"/>
      <c r="BJ83" s="245"/>
      <c r="BK83" s="245"/>
      <c r="BL83" s="245"/>
      <c r="BM83" s="245"/>
      <c r="BN83" s="245"/>
      <c r="BO83" s="245"/>
      <c r="BP83" s="245"/>
      <c r="BQ83" s="242">
        <v>77</v>
      </c>
      <c r="BR83" s="247"/>
      <c r="BS83" s="921"/>
      <c r="BT83" s="922"/>
      <c r="BU83" s="922"/>
      <c r="BV83" s="922"/>
      <c r="BW83" s="922"/>
      <c r="BX83" s="922"/>
      <c r="BY83" s="922"/>
      <c r="BZ83" s="922"/>
      <c r="CA83" s="922"/>
      <c r="CB83" s="922"/>
      <c r="CC83" s="922"/>
      <c r="CD83" s="922"/>
      <c r="CE83" s="922"/>
      <c r="CF83" s="922"/>
      <c r="CG83" s="923"/>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15"/>
      <c r="DW83" s="916"/>
      <c r="DX83" s="916"/>
      <c r="DY83" s="916"/>
      <c r="DZ83" s="917"/>
      <c r="EA83" s="226"/>
    </row>
    <row r="84" spans="1:131" s="227" customFormat="1" ht="26.25" customHeight="1">
      <c r="A84" s="241">
        <v>17</v>
      </c>
      <c r="B84" s="931"/>
      <c r="C84" s="932"/>
      <c r="D84" s="932"/>
      <c r="E84" s="932"/>
      <c r="F84" s="932"/>
      <c r="G84" s="932"/>
      <c r="H84" s="932"/>
      <c r="I84" s="932"/>
      <c r="J84" s="932"/>
      <c r="K84" s="932"/>
      <c r="L84" s="932"/>
      <c r="M84" s="932"/>
      <c r="N84" s="932"/>
      <c r="O84" s="932"/>
      <c r="P84" s="933"/>
      <c r="Q84" s="934"/>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5"/>
      <c r="BA84" s="935"/>
      <c r="BB84" s="935"/>
      <c r="BC84" s="935"/>
      <c r="BD84" s="936"/>
      <c r="BE84" s="245"/>
      <c r="BF84" s="245"/>
      <c r="BG84" s="245"/>
      <c r="BH84" s="245"/>
      <c r="BI84" s="245"/>
      <c r="BJ84" s="245"/>
      <c r="BK84" s="245"/>
      <c r="BL84" s="245"/>
      <c r="BM84" s="245"/>
      <c r="BN84" s="245"/>
      <c r="BO84" s="245"/>
      <c r="BP84" s="245"/>
      <c r="BQ84" s="242">
        <v>78</v>
      </c>
      <c r="BR84" s="247"/>
      <c r="BS84" s="921"/>
      <c r="BT84" s="922"/>
      <c r="BU84" s="922"/>
      <c r="BV84" s="922"/>
      <c r="BW84" s="922"/>
      <c r="BX84" s="922"/>
      <c r="BY84" s="922"/>
      <c r="BZ84" s="922"/>
      <c r="CA84" s="922"/>
      <c r="CB84" s="922"/>
      <c r="CC84" s="922"/>
      <c r="CD84" s="922"/>
      <c r="CE84" s="922"/>
      <c r="CF84" s="922"/>
      <c r="CG84" s="923"/>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15"/>
      <c r="DW84" s="916"/>
      <c r="DX84" s="916"/>
      <c r="DY84" s="916"/>
      <c r="DZ84" s="917"/>
      <c r="EA84" s="226"/>
    </row>
    <row r="85" spans="1:131" s="227" customFormat="1" ht="26.25" customHeight="1">
      <c r="A85" s="241">
        <v>18</v>
      </c>
      <c r="B85" s="931"/>
      <c r="C85" s="932"/>
      <c r="D85" s="932"/>
      <c r="E85" s="932"/>
      <c r="F85" s="932"/>
      <c r="G85" s="932"/>
      <c r="H85" s="932"/>
      <c r="I85" s="932"/>
      <c r="J85" s="932"/>
      <c r="K85" s="932"/>
      <c r="L85" s="932"/>
      <c r="M85" s="932"/>
      <c r="N85" s="932"/>
      <c r="O85" s="932"/>
      <c r="P85" s="933"/>
      <c r="Q85" s="934"/>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5"/>
      <c r="BA85" s="935"/>
      <c r="BB85" s="935"/>
      <c r="BC85" s="935"/>
      <c r="BD85" s="936"/>
      <c r="BE85" s="245"/>
      <c r="BF85" s="245"/>
      <c r="BG85" s="245"/>
      <c r="BH85" s="245"/>
      <c r="BI85" s="245"/>
      <c r="BJ85" s="245"/>
      <c r="BK85" s="245"/>
      <c r="BL85" s="245"/>
      <c r="BM85" s="245"/>
      <c r="BN85" s="245"/>
      <c r="BO85" s="245"/>
      <c r="BP85" s="245"/>
      <c r="BQ85" s="242">
        <v>79</v>
      </c>
      <c r="BR85" s="247"/>
      <c r="BS85" s="921"/>
      <c r="BT85" s="922"/>
      <c r="BU85" s="922"/>
      <c r="BV85" s="922"/>
      <c r="BW85" s="922"/>
      <c r="BX85" s="922"/>
      <c r="BY85" s="922"/>
      <c r="BZ85" s="922"/>
      <c r="CA85" s="922"/>
      <c r="CB85" s="922"/>
      <c r="CC85" s="922"/>
      <c r="CD85" s="922"/>
      <c r="CE85" s="922"/>
      <c r="CF85" s="922"/>
      <c r="CG85" s="923"/>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15"/>
      <c r="DW85" s="916"/>
      <c r="DX85" s="916"/>
      <c r="DY85" s="916"/>
      <c r="DZ85" s="917"/>
      <c r="EA85" s="226"/>
    </row>
    <row r="86" spans="1:131" s="227" customFormat="1" ht="26.25" customHeight="1">
      <c r="A86" s="241">
        <v>19</v>
      </c>
      <c r="B86" s="931"/>
      <c r="C86" s="932"/>
      <c r="D86" s="932"/>
      <c r="E86" s="932"/>
      <c r="F86" s="932"/>
      <c r="G86" s="932"/>
      <c r="H86" s="932"/>
      <c r="I86" s="932"/>
      <c r="J86" s="932"/>
      <c r="K86" s="932"/>
      <c r="L86" s="932"/>
      <c r="M86" s="932"/>
      <c r="N86" s="932"/>
      <c r="O86" s="932"/>
      <c r="P86" s="933"/>
      <c r="Q86" s="934"/>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5"/>
      <c r="BA86" s="935"/>
      <c r="BB86" s="935"/>
      <c r="BC86" s="935"/>
      <c r="BD86" s="936"/>
      <c r="BE86" s="245"/>
      <c r="BF86" s="245"/>
      <c r="BG86" s="245"/>
      <c r="BH86" s="245"/>
      <c r="BI86" s="245"/>
      <c r="BJ86" s="245"/>
      <c r="BK86" s="245"/>
      <c r="BL86" s="245"/>
      <c r="BM86" s="245"/>
      <c r="BN86" s="245"/>
      <c r="BO86" s="245"/>
      <c r="BP86" s="245"/>
      <c r="BQ86" s="242">
        <v>80</v>
      </c>
      <c r="BR86" s="247"/>
      <c r="BS86" s="921"/>
      <c r="BT86" s="922"/>
      <c r="BU86" s="922"/>
      <c r="BV86" s="922"/>
      <c r="BW86" s="922"/>
      <c r="BX86" s="922"/>
      <c r="BY86" s="922"/>
      <c r="BZ86" s="922"/>
      <c r="CA86" s="922"/>
      <c r="CB86" s="922"/>
      <c r="CC86" s="922"/>
      <c r="CD86" s="922"/>
      <c r="CE86" s="922"/>
      <c r="CF86" s="922"/>
      <c r="CG86" s="923"/>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15"/>
      <c r="DW86" s="916"/>
      <c r="DX86" s="916"/>
      <c r="DY86" s="916"/>
      <c r="DZ86" s="917"/>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1"/>
      <c r="BT87" s="922"/>
      <c r="BU87" s="922"/>
      <c r="BV87" s="922"/>
      <c r="BW87" s="922"/>
      <c r="BX87" s="922"/>
      <c r="BY87" s="922"/>
      <c r="BZ87" s="922"/>
      <c r="CA87" s="922"/>
      <c r="CB87" s="922"/>
      <c r="CC87" s="922"/>
      <c r="CD87" s="922"/>
      <c r="CE87" s="922"/>
      <c r="CF87" s="922"/>
      <c r="CG87" s="923"/>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15"/>
      <c r="DW87" s="916"/>
      <c r="DX87" s="916"/>
      <c r="DY87" s="916"/>
      <c r="DZ87" s="917"/>
      <c r="EA87" s="226"/>
    </row>
    <row r="88" spans="1:131" s="227" customFormat="1" ht="26.25" customHeight="1" thickBot="1">
      <c r="A88" s="244" t="s">
        <v>381</v>
      </c>
      <c r="B88" s="850" t="s">
        <v>410</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853">
        <f>SUM(AF68:AJ77)</f>
        <v>17797</v>
      </c>
      <c r="AG88" s="853"/>
      <c r="AH88" s="853"/>
      <c r="AI88" s="853"/>
      <c r="AJ88" s="853"/>
      <c r="AK88" s="898"/>
      <c r="AL88" s="898"/>
      <c r="AM88" s="898"/>
      <c r="AN88" s="898"/>
      <c r="AO88" s="898"/>
      <c r="AP88" s="853">
        <f>SUM(AP68:AT77)</f>
        <v>8016</v>
      </c>
      <c r="AQ88" s="853"/>
      <c r="AR88" s="853"/>
      <c r="AS88" s="853"/>
      <c r="AT88" s="853"/>
      <c r="AU88" s="853">
        <f>SUM(AU68:AY77)</f>
        <v>1252</v>
      </c>
      <c r="AV88" s="853"/>
      <c r="AW88" s="853"/>
      <c r="AX88" s="853"/>
      <c r="AY88" s="853"/>
      <c r="AZ88" s="905"/>
      <c r="BA88" s="905"/>
      <c r="BB88" s="905"/>
      <c r="BC88" s="905"/>
      <c r="BD88" s="906"/>
      <c r="BE88" s="245"/>
      <c r="BF88" s="245"/>
      <c r="BG88" s="245"/>
      <c r="BH88" s="245"/>
      <c r="BI88" s="245"/>
      <c r="BJ88" s="245"/>
      <c r="BK88" s="245"/>
      <c r="BL88" s="245"/>
      <c r="BM88" s="245"/>
      <c r="BN88" s="245"/>
      <c r="BO88" s="245"/>
      <c r="BP88" s="245"/>
      <c r="BQ88" s="242">
        <v>82</v>
      </c>
      <c r="BR88" s="247"/>
      <c r="BS88" s="921"/>
      <c r="BT88" s="922"/>
      <c r="BU88" s="922"/>
      <c r="BV88" s="922"/>
      <c r="BW88" s="922"/>
      <c r="BX88" s="922"/>
      <c r="BY88" s="922"/>
      <c r="BZ88" s="922"/>
      <c r="CA88" s="922"/>
      <c r="CB88" s="922"/>
      <c r="CC88" s="922"/>
      <c r="CD88" s="922"/>
      <c r="CE88" s="922"/>
      <c r="CF88" s="922"/>
      <c r="CG88" s="923"/>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15"/>
      <c r="DW88" s="916"/>
      <c r="DX88" s="916"/>
      <c r="DY88" s="916"/>
      <c r="DZ88" s="917"/>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1"/>
      <c r="BT89" s="922"/>
      <c r="BU89" s="922"/>
      <c r="BV89" s="922"/>
      <c r="BW89" s="922"/>
      <c r="BX89" s="922"/>
      <c r="BY89" s="922"/>
      <c r="BZ89" s="922"/>
      <c r="CA89" s="922"/>
      <c r="CB89" s="922"/>
      <c r="CC89" s="922"/>
      <c r="CD89" s="922"/>
      <c r="CE89" s="922"/>
      <c r="CF89" s="922"/>
      <c r="CG89" s="923"/>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15"/>
      <c r="DW89" s="916"/>
      <c r="DX89" s="916"/>
      <c r="DY89" s="916"/>
      <c r="DZ89" s="917"/>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1"/>
      <c r="BT90" s="922"/>
      <c r="BU90" s="922"/>
      <c r="BV90" s="922"/>
      <c r="BW90" s="922"/>
      <c r="BX90" s="922"/>
      <c r="BY90" s="922"/>
      <c r="BZ90" s="922"/>
      <c r="CA90" s="922"/>
      <c r="CB90" s="922"/>
      <c r="CC90" s="922"/>
      <c r="CD90" s="922"/>
      <c r="CE90" s="922"/>
      <c r="CF90" s="922"/>
      <c r="CG90" s="923"/>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15"/>
      <c r="DW90" s="916"/>
      <c r="DX90" s="916"/>
      <c r="DY90" s="916"/>
      <c r="DZ90" s="917"/>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1"/>
      <c r="BT91" s="922"/>
      <c r="BU91" s="922"/>
      <c r="BV91" s="922"/>
      <c r="BW91" s="922"/>
      <c r="BX91" s="922"/>
      <c r="BY91" s="922"/>
      <c r="BZ91" s="922"/>
      <c r="CA91" s="922"/>
      <c r="CB91" s="922"/>
      <c r="CC91" s="922"/>
      <c r="CD91" s="922"/>
      <c r="CE91" s="922"/>
      <c r="CF91" s="922"/>
      <c r="CG91" s="923"/>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15"/>
      <c r="DW91" s="916"/>
      <c r="DX91" s="916"/>
      <c r="DY91" s="916"/>
      <c r="DZ91" s="917"/>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1"/>
      <c r="BT92" s="922"/>
      <c r="BU92" s="922"/>
      <c r="BV92" s="922"/>
      <c r="BW92" s="922"/>
      <c r="BX92" s="922"/>
      <c r="BY92" s="922"/>
      <c r="BZ92" s="922"/>
      <c r="CA92" s="922"/>
      <c r="CB92" s="922"/>
      <c r="CC92" s="922"/>
      <c r="CD92" s="922"/>
      <c r="CE92" s="922"/>
      <c r="CF92" s="922"/>
      <c r="CG92" s="923"/>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15"/>
      <c r="DW92" s="916"/>
      <c r="DX92" s="916"/>
      <c r="DY92" s="916"/>
      <c r="DZ92" s="917"/>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1"/>
      <c r="BT93" s="922"/>
      <c r="BU93" s="922"/>
      <c r="BV93" s="922"/>
      <c r="BW93" s="922"/>
      <c r="BX93" s="922"/>
      <c r="BY93" s="922"/>
      <c r="BZ93" s="922"/>
      <c r="CA93" s="922"/>
      <c r="CB93" s="922"/>
      <c r="CC93" s="922"/>
      <c r="CD93" s="922"/>
      <c r="CE93" s="922"/>
      <c r="CF93" s="922"/>
      <c r="CG93" s="923"/>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15"/>
      <c r="DW93" s="916"/>
      <c r="DX93" s="916"/>
      <c r="DY93" s="916"/>
      <c r="DZ93" s="917"/>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1"/>
      <c r="BT94" s="922"/>
      <c r="BU94" s="922"/>
      <c r="BV94" s="922"/>
      <c r="BW94" s="922"/>
      <c r="BX94" s="922"/>
      <c r="BY94" s="922"/>
      <c r="BZ94" s="922"/>
      <c r="CA94" s="922"/>
      <c r="CB94" s="922"/>
      <c r="CC94" s="922"/>
      <c r="CD94" s="922"/>
      <c r="CE94" s="922"/>
      <c r="CF94" s="922"/>
      <c r="CG94" s="923"/>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15"/>
      <c r="DW94" s="916"/>
      <c r="DX94" s="916"/>
      <c r="DY94" s="916"/>
      <c r="DZ94" s="917"/>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1"/>
      <c r="BT95" s="922"/>
      <c r="BU95" s="922"/>
      <c r="BV95" s="922"/>
      <c r="BW95" s="922"/>
      <c r="BX95" s="922"/>
      <c r="BY95" s="922"/>
      <c r="BZ95" s="922"/>
      <c r="CA95" s="922"/>
      <c r="CB95" s="922"/>
      <c r="CC95" s="922"/>
      <c r="CD95" s="922"/>
      <c r="CE95" s="922"/>
      <c r="CF95" s="922"/>
      <c r="CG95" s="923"/>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15"/>
      <c r="DW95" s="916"/>
      <c r="DX95" s="916"/>
      <c r="DY95" s="916"/>
      <c r="DZ95" s="917"/>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1"/>
      <c r="BT96" s="922"/>
      <c r="BU96" s="922"/>
      <c r="BV96" s="922"/>
      <c r="BW96" s="922"/>
      <c r="BX96" s="922"/>
      <c r="BY96" s="922"/>
      <c r="BZ96" s="922"/>
      <c r="CA96" s="922"/>
      <c r="CB96" s="922"/>
      <c r="CC96" s="922"/>
      <c r="CD96" s="922"/>
      <c r="CE96" s="922"/>
      <c r="CF96" s="922"/>
      <c r="CG96" s="923"/>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15"/>
      <c r="DW96" s="916"/>
      <c r="DX96" s="916"/>
      <c r="DY96" s="916"/>
      <c r="DZ96" s="917"/>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1"/>
      <c r="BT97" s="922"/>
      <c r="BU97" s="922"/>
      <c r="BV97" s="922"/>
      <c r="BW97" s="922"/>
      <c r="BX97" s="922"/>
      <c r="BY97" s="922"/>
      <c r="BZ97" s="922"/>
      <c r="CA97" s="922"/>
      <c r="CB97" s="922"/>
      <c r="CC97" s="922"/>
      <c r="CD97" s="922"/>
      <c r="CE97" s="922"/>
      <c r="CF97" s="922"/>
      <c r="CG97" s="923"/>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15"/>
      <c r="DW97" s="916"/>
      <c r="DX97" s="916"/>
      <c r="DY97" s="916"/>
      <c r="DZ97" s="917"/>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1"/>
      <c r="BT98" s="922"/>
      <c r="BU98" s="922"/>
      <c r="BV98" s="922"/>
      <c r="BW98" s="922"/>
      <c r="BX98" s="922"/>
      <c r="BY98" s="922"/>
      <c r="BZ98" s="922"/>
      <c r="CA98" s="922"/>
      <c r="CB98" s="922"/>
      <c r="CC98" s="922"/>
      <c r="CD98" s="922"/>
      <c r="CE98" s="922"/>
      <c r="CF98" s="922"/>
      <c r="CG98" s="923"/>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15"/>
      <c r="DW98" s="916"/>
      <c r="DX98" s="916"/>
      <c r="DY98" s="916"/>
      <c r="DZ98" s="917"/>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1"/>
      <c r="BT99" s="922"/>
      <c r="BU99" s="922"/>
      <c r="BV99" s="922"/>
      <c r="BW99" s="922"/>
      <c r="BX99" s="922"/>
      <c r="BY99" s="922"/>
      <c r="BZ99" s="922"/>
      <c r="CA99" s="922"/>
      <c r="CB99" s="922"/>
      <c r="CC99" s="922"/>
      <c r="CD99" s="922"/>
      <c r="CE99" s="922"/>
      <c r="CF99" s="922"/>
      <c r="CG99" s="923"/>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15"/>
      <c r="DW99" s="916"/>
      <c r="DX99" s="916"/>
      <c r="DY99" s="916"/>
      <c r="DZ99" s="917"/>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1"/>
      <c r="BT100" s="922"/>
      <c r="BU100" s="922"/>
      <c r="BV100" s="922"/>
      <c r="BW100" s="922"/>
      <c r="BX100" s="922"/>
      <c r="BY100" s="922"/>
      <c r="BZ100" s="922"/>
      <c r="CA100" s="922"/>
      <c r="CB100" s="922"/>
      <c r="CC100" s="922"/>
      <c r="CD100" s="922"/>
      <c r="CE100" s="922"/>
      <c r="CF100" s="922"/>
      <c r="CG100" s="923"/>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15"/>
      <c r="DW100" s="916"/>
      <c r="DX100" s="916"/>
      <c r="DY100" s="916"/>
      <c r="DZ100" s="917"/>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1"/>
      <c r="BT101" s="922"/>
      <c r="BU101" s="922"/>
      <c r="BV101" s="922"/>
      <c r="BW101" s="922"/>
      <c r="BX101" s="922"/>
      <c r="BY101" s="922"/>
      <c r="BZ101" s="922"/>
      <c r="CA101" s="922"/>
      <c r="CB101" s="922"/>
      <c r="CC101" s="922"/>
      <c r="CD101" s="922"/>
      <c r="CE101" s="922"/>
      <c r="CF101" s="922"/>
      <c r="CG101" s="923"/>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15"/>
      <c r="DW101" s="916"/>
      <c r="DX101" s="916"/>
      <c r="DY101" s="916"/>
      <c r="DZ101" s="917"/>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411</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f>SUM(CR7)</f>
        <v>13</v>
      </c>
      <c r="CS102" s="908"/>
      <c r="CT102" s="908"/>
      <c r="CU102" s="908"/>
      <c r="CV102" s="954"/>
      <c r="CW102" s="953">
        <f t="shared" ref="CW102" si="1">SUM(CW7)</f>
        <v>0</v>
      </c>
      <c r="CX102" s="908"/>
      <c r="CY102" s="908"/>
      <c r="CZ102" s="908"/>
      <c r="DA102" s="954"/>
      <c r="DB102" s="953">
        <f t="shared" ref="DB102" si="2">SUM(DB7)</f>
        <v>0</v>
      </c>
      <c r="DC102" s="908"/>
      <c r="DD102" s="908"/>
      <c r="DE102" s="908"/>
      <c r="DF102" s="954"/>
      <c r="DG102" s="953">
        <f t="shared" ref="DG102" si="3">SUM(DG7)</f>
        <v>0</v>
      </c>
      <c r="DH102" s="908"/>
      <c r="DI102" s="908"/>
      <c r="DJ102" s="908"/>
      <c r="DK102" s="954"/>
      <c r="DL102" s="953">
        <f t="shared" ref="DL102" si="4">SUM(DL7)</f>
        <v>0</v>
      </c>
      <c r="DM102" s="908"/>
      <c r="DN102" s="908"/>
      <c r="DO102" s="908"/>
      <c r="DP102" s="954"/>
      <c r="DQ102" s="953">
        <f t="shared" ref="DQ102" si="5">SUM(DQ7)</f>
        <v>0</v>
      </c>
      <c r="DR102" s="908"/>
      <c r="DS102" s="908"/>
      <c r="DT102" s="908"/>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416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418</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419</v>
      </c>
      <c r="AB109" s="956"/>
      <c r="AC109" s="956"/>
      <c r="AD109" s="956"/>
      <c r="AE109" s="957"/>
      <c r="AF109" s="955" t="s">
        <v>299</v>
      </c>
      <c r="AG109" s="956"/>
      <c r="AH109" s="956"/>
      <c r="AI109" s="956"/>
      <c r="AJ109" s="957"/>
      <c r="AK109" s="955" t="s">
        <v>298</v>
      </c>
      <c r="AL109" s="956"/>
      <c r="AM109" s="956"/>
      <c r="AN109" s="956"/>
      <c r="AO109" s="957"/>
      <c r="AP109" s="955" t="s">
        <v>420</v>
      </c>
      <c r="AQ109" s="956"/>
      <c r="AR109" s="956"/>
      <c r="AS109" s="956"/>
      <c r="AT109" s="958"/>
      <c r="AU109" s="975" t="s">
        <v>418</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419</v>
      </c>
      <c r="BR109" s="956"/>
      <c r="BS109" s="956"/>
      <c r="BT109" s="956"/>
      <c r="BU109" s="957"/>
      <c r="BV109" s="955" t="s">
        <v>299</v>
      </c>
      <c r="BW109" s="956"/>
      <c r="BX109" s="956"/>
      <c r="BY109" s="956"/>
      <c r="BZ109" s="957"/>
      <c r="CA109" s="955" t="s">
        <v>298</v>
      </c>
      <c r="CB109" s="956"/>
      <c r="CC109" s="956"/>
      <c r="CD109" s="956"/>
      <c r="CE109" s="957"/>
      <c r="CF109" s="976" t="s">
        <v>420</v>
      </c>
      <c r="CG109" s="976"/>
      <c r="CH109" s="976"/>
      <c r="CI109" s="976"/>
      <c r="CJ109" s="976"/>
      <c r="CK109" s="955" t="s">
        <v>421</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419</v>
      </c>
      <c r="DH109" s="956"/>
      <c r="DI109" s="956"/>
      <c r="DJ109" s="956"/>
      <c r="DK109" s="957"/>
      <c r="DL109" s="955" t="s">
        <v>299</v>
      </c>
      <c r="DM109" s="956"/>
      <c r="DN109" s="956"/>
      <c r="DO109" s="956"/>
      <c r="DP109" s="957"/>
      <c r="DQ109" s="955" t="s">
        <v>298</v>
      </c>
      <c r="DR109" s="956"/>
      <c r="DS109" s="956"/>
      <c r="DT109" s="956"/>
      <c r="DU109" s="957"/>
      <c r="DV109" s="955" t="s">
        <v>420</v>
      </c>
      <c r="DW109" s="956"/>
      <c r="DX109" s="956"/>
      <c r="DY109" s="956"/>
      <c r="DZ109" s="958"/>
    </row>
    <row r="110" spans="1:131" s="226" customFormat="1" ht="26.25" customHeight="1">
      <c r="A110" s="959" t="s">
        <v>422</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224079</v>
      </c>
      <c r="AB110" s="963"/>
      <c r="AC110" s="963"/>
      <c r="AD110" s="963"/>
      <c r="AE110" s="964"/>
      <c r="AF110" s="965">
        <v>228224</v>
      </c>
      <c r="AG110" s="963"/>
      <c r="AH110" s="963"/>
      <c r="AI110" s="963"/>
      <c r="AJ110" s="964"/>
      <c r="AK110" s="965">
        <v>240953</v>
      </c>
      <c r="AL110" s="963"/>
      <c r="AM110" s="963"/>
      <c r="AN110" s="963"/>
      <c r="AO110" s="964"/>
      <c r="AP110" s="966">
        <v>9.1999999999999993</v>
      </c>
      <c r="AQ110" s="967"/>
      <c r="AR110" s="967"/>
      <c r="AS110" s="967"/>
      <c r="AT110" s="968"/>
      <c r="AU110" s="969" t="s">
        <v>67</v>
      </c>
      <c r="AV110" s="970"/>
      <c r="AW110" s="970"/>
      <c r="AX110" s="970"/>
      <c r="AY110" s="970"/>
      <c r="AZ110" s="1011" t="s">
        <v>423</v>
      </c>
      <c r="BA110" s="960"/>
      <c r="BB110" s="960"/>
      <c r="BC110" s="960"/>
      <c r="BD110" s="960"/>
      <c r="BE110" s="960"/>
      <c r="BF110" s="960"/>
      <c r="BG110" s="960"/>
      <c r="BH110" s="960"/>
      <c r="BI110" s="960"/>
      <c r="BJ110" s="960"/>
      <c r="BK110" s="960"/>
      <c r="BL110" s="960"/>
      <c r="BM110" s="960"/>
      <c r="BN110" s="960"/>
      <c r="BO110" s="960"/>
      <c r="BP110" s="961"/>
      <c r="BQ110" s="997">
        <v>3093909</v>
      </c>
      <c r="BR110" s="998"/>
      <c r="BS110" s="998"/>
      <c r="BT110" s="998"/>
      <c r="BU110" s="998"/>
      <c r="BV110" s="998">
        <v>3122321</v>
      </c>
      <c r="BW110" s="998"/>
      <c r="BX110" s="998"/>
      <c r="BY110" s="998"/>
      <c r="BZ110" s="998"/>
      <c r="CA110" s="998">
        <v>3132992</v>
      </c>
      <c r="CB110" s="998"/>
      <c r="CC110" s="998"/>
      <c r="CD110" s="998"/>
      <c r="CE110" s="998"/>
      <c r="CF110" s="1012">
        <v>119.6</v>
      </c>
      <c r="CG110" s="1013"/>
      <c r="CH110" s="1013"/>
      <c r="CI110" s="1013"/>
      <c r="CJ110" s="1013"/>
      <c r="CK110" s="1014" t="s">
        <v>424</v>
      </c>
      <c r="CL110" s="1015"/>
      <c r="CM110" s="994" t="s">
        <v>425</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426</v>
      </c>
      <c r="DH110" s="998"/>
      <c r="DI110" s="998"/>
      <c r="DJ110" s="998"/>
      <c r="DK110" s="998"/>
      <c r="DL110" s="998" t="s">
        <v>426</v>
      </c>
      <c r="DM110" s="998"/>
      <c r="DN110" s="998"/>
      <c r="DO110" s="998"/>
      <c r="DP110" s="998"/>
      <c r="DQ110" s="998" t="s">
        <v>426</v>
      </c>
      <c r="DR110" s="998"/>
      <c r="DS110" s="998"/>
      <c r="DT110" s="998"/>
      <c r="DU110" s="998"/>
      <c r="DV110" s="999" t="s">
        <v>426</v>
      </c>
      <c r="DW110" s="999"/>
      <c r="DX110" s="999"/>
      <c r="DY110" s="999"/>
      <c r="DZ110" s="1000"/>
    </row>
    <row r="111" spans="1:131" s="226" customFormat="1" ht="26.25" customHeight="1">
      <c r="A111" s="1001" t="s">
        <v>427</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426</v>
      </c>
      <c r="AB111" s="1005"/>
      <c r="AC111" s="1005"/>
      <c r="AD111" s="1005"/>
      <c r="AE111" s="1006"/>
      <c r="AF111" s="1007" t="s">
        <v>426</v>
      </c>
      <c r="AG111" s="1005"/>
      <c r="AH111" s="1005"/>
      <c r="AI111" s="1005"/>
      <c r="AJ111" s="1006"/>
      <c r="AK111" s="1007" t="s">
        <v>426</v>
      </c>
      <c r="AL111" s="1005"/>
      <c r="AM111" s="1005"/>
      <c r="AN111" s="1005"/>
      <c r="AO111" s="1006"/>
      <c r="AP111" s="1008" t="s">
        <v>426</v>
      </c>
      <c r="AQ111" s="1009"/>
      <c r="AR111" s="1009"/>
      <c r="AS111" s="1009"/>
      <c r="AT111" s="1010"/>
      <c r="AU111" s="971"/>
      <c r="AV111" s="972"/>
      <c r="AW111" s="972"/>
      <c r="AX111" s="972"/>
      <c r="AY111" s="972"/>
      <c r="AZ111" s="1020" t="s">
        <v>428</v>
      </c>
      <c r="BA111" s="1021"/>
      <c r="BB111" s="1021"/>
      <c r="BC111" s="1021"/>
      <c r="BD111" s="1021"/>
      <c r="BE111" s="1021"/>
      <c r="BF111" s="1021"/>
      <c r="BG111" s="1021"/>
      <c r="BH111" s="1021"/>
      <c r="BI111" s="1021"/>
      <c r="BJ111" s="1021"/>
      <c r="BK111" s="1021"/>
      <c r="BL111" s="1021"/>
      <c r="BM111" s="1021"/>
      <c r="BN111" s="1021"/>
      <c r="BO111" s="1021"/>
      <c r="BP111" s="1022"/>
      <c r="BQ111" s="990" t="s">
        <v>429</v>
      </c>
      <c r="BR111" s="991"/>
      <c r="BS111" s="991"/>
      <c r="BT111" s="991"/>
      <c r="BU111" s="991"/>
      <c r="BV111" s="991" t="s">
        <v>429</v>
      </c>
      <c r="BW111" s="991"/>
      <c r="BX111" s="991"/>
      <c r="BY111" s="991"/>
      <c r="BZ111" s="991"/>
      <c r="CA111" s="991" t="s">
        <v>429</v>
      </c>
      <c r="CB111" s="991"/>
      <c r="CC111" s="991"/>
      <c r="CD111" s="991"/>
      <c r="CE111" s="991"/>
      <c r="CF111" s="985" t="s">
        <v>429</v>
      </c>
      <c r="CG111" s="986"/>
      <c r="CH111" s="986"/>
      <c r="CI111" s="986"/>
      <c r="CJ111" s="986"/>
      <c r="CK111" s="1016"/>
      <c r="CL111" s="1017"/>
      <c r="CM111" s="987" t="s">
        <v>430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429</v>
      </c>
      <c r="DH111" s="991"/>
      <c r="DI111" s="991"/>
      <c r="DJ111" s="991"/>
      <c r="DK111" s="991"/>
      <c r="DL111" s="991" t="s">
        <v>429</v>
      </c>
      <c r="DM111" s="991"/>
      <c r="DN111" s="991"/>
      <c r="DO111" s="991"/>
      <c r="DP111" s="991"/>
      <c r="DQ111" s="991" t="s">
        <v>429</v>
      </c>
      <c r="DR111" s="991"/>
      <c r="DS111" s="991"/>
      <c r="DT111" s="991"/>
      <c r="DU111" s="991"/>
      <c r="DV111" s="992" t="s">
        <v>429</v>
      </c>
      <c r="DW111" s="992"/>
      <c r="DX111" s="992"/>
      <c r="DY111" s="992"/>
      <c r="DZ111" s="993"/>
    </row>
    <row r="112" spans="1:131" s="226" customFormat="1" ht="26.25" customHeight="1">
      <c r="A112" s="1023" t="s">
        <v>431</v>
      </c>
      <c r="B112" s="1024"/>
      <c r="C112" s="1021" t="s">
        <v>432</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426</v>
      </c>
      <c r="AB112" s="1030"/>
      <c r="AC112" s="1030"/>
      <c r="AD112" s="1030"/>
      <c r="AE112" s="1031"/>
      <c r="AF112" s="1032" t="s">
        <v>426</v>
      </c>
      <c r="AG112" s="1030"/>
      <c r="AH112" s="1030"/>
      <c r="AI112" s="1030"/>
      <c r="AJ112" s="1031"/>
      <c r="AK112" s="1032" t="s">
        <v>426</v>
      </c>
      <c r="AL112" s="1030"/>
      <c r="AM112" s="1030"/>
      <c r="AN112" s="1030"/>
      <c r="AO112" s="1031"/>
      <c r="AP112" s="1033" t="s">
        <v>426</v>
      </c>
      <c r="AQ112" s="1034"/>
      <c r="AR112" s="1034"/>
      <c r="AS112" s="1034"/>
      <c r="AT112" s="1035"/>
      <c r="AU112" s="971"/>
      <c r="AV112" s="972"/>
      <c r="AW112" s="972"/>
      <c r="AX112" s="972"/>
      <c r="AY112" s="972"/>
      <c r="AZ112" s="1020" t="s">
        <v>433</v>
      </c>
      <c r="BA112" s="1021"/>
      <c r="BB112" s="1021"/>
      <c r="BC112" s="1021"/>
      <c r="BD112" s="1021"/>
      <c r="BE112" s="1021"/>
      <c r="BF112" s="1021"/>
      <c r="BG112" s="1021"/>
      <c r="BH112" s="1021"/>
      <c r="BI112" s="1021"/>
      <c r="BJ112" s="1021"/>
      <c r="BK112" s="1021"/>
      <c r="BL112" s="1021"/>
      <c r="BM112" s="1021"/>
      <c r="BN112" s="1021"/>
      <c r="BO112" s="1021"/>
      <c r="BP112" s="1022"/>
      <c r="BQ112" s="990">
        <v>2228</v>
      </c>
      <c r="BR112" s="991"/>
      <c r="BS112" s="991"/>
      <c r="BT112" s="991"/>
      <c r="BU112" s="991"/>
      <c r="BV112" s="991">
        <v>1932</v>
      </c>
      <c r="BW112" s="991"/>
      <c r="BX112" s="991"/>
      <c r="BY112" s="991"/>
      <c r="BZ112" s="991"/>
      <c r="CA112" s="991">
        <v>1622</v>
      </c>
      <c r="CB112" s="991"/>
      <c r="CC112" s="991"/>
      <c r="CD112" s="991"/>
      <c r="CE112" s="991"/>
      <c r="CF112" s="985">
        <v>0.1</v>
      </c>
      <c r="CG112" s="986"/>
      <c r="CH112" s="986"/>
      <c r="CI112" s="986"/>
      <c r="CJ112" s="986"/>
      <c r="CK112" s="1016"/>
      <c r="CL112" s="1017"/>
      <c r="CM112" s="987" t="s">
        <v>434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426</v>
      </c>
      <c r="DH112" s="991"/>
      <c r="DI112" s="991"/>
      <c r="DJ112" s="991"/>
      <c r="DK112" s="991"/>
      <c r="DL112" s="991" t="s">
        <v>426</v>
      </c>
      <c r="DM112" s="991"/>
      <c r="DN112" s="991"/>
      <c r="DO112" s="991"/>
      <c r="DP112" s="991"/>
      <c r="DQ112" s="991" t="s">
        <v>426</v>
      </c>
      <c r="DR112" s="991"/>
      <c r="DS112" s="991"/>
      <c r="DT112" s="991"/>
      <c r="DU112" s="991"/>
      <c r="DV112" s="992" t="s">
        <v>426</v>
      </c>
      <c r="DW112" s="992"/>
      <c r="DX112" s="992"/>
      <c r="DY112" s="992"/>
      <c r="DZ112" s="993"/>
    </row>
    <row r="113" spans="1:130" s="226" customFormat="1" ht="26.25" customHeight="1">
      <c r="A113" s="1025"/>
      <c r="B113" s="1026"/>
      <c r="C113" s="1021" t="s">
        <v>435</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388</v>
      </c>
      <c r="AB113" s="1005"/>
      <c r="AC113" s="1005"/>
      <c r="AD113" s="1005"/>
      <c r="AE113" s="1006"/>
      <c r="AF113" s="1007">
        <v>375</v>
      </c>
      <c r="AG113" s="1005"/>
      <c r="AH113" s="1005"/>
      <c r="AI113" s="1005"/>
      <c r="AJ113" s="1006"/>
      <c r="AK113" s="1007">
        <v>352</v>
      </c>
      <c r="AL113" s="1005"/>
      <c r="AM113" s="1005"/>
      <c r="AN113" s="1005"/>
      <c r="AO113" s="1006"/>
      <c r="AP113" s="1008">
        <v>0</v>
      </c>
      <c r="AQ113" s="1009"/>
      <c r="AR113" s="1009"/>
      <c r="AS113" s="1009"/>
      <c r="AT113" s="1010"/>
      <c r="AU113" s="971"/>
      <c r="AV113" s="972"/>
      <c r="AW113" s="972"/>
      <c r="AX113" s="972"/>
      <c r="AY113" s="972"/>
      <c r="AZ113" s="1020" t="s">
        <v>436</v>
      </c>
      <c r="BA113" s="1021"/>
      <c r="BB113" s="1021"/>
      <c r="BC113" s="1021"/>
      <c r="BD113" s="1021"/>
      <c r="BE113" s="1021"/>
      <c r="BF113" s="1021"/>
      <c r="BG113" s="1021"/>
      <c r="BH113" s="1021"/>
      <c r="BI113" s="1021"/>
      <c r="BJ113" s="1021"/>
      <c r="BK113" s="1021"/>
      <c r="BL113" s="1021"/>
      <c r="BM113" s="1021"/>
      <c r="BN113" s="1021"/>
      <c r="BO113" s="1021"/>
      <c r="BP113" s="1022"/>
      <c r="BQ113" s="990">
        <v>1264165</v>
      </c>
      <c r="BR113" s="991"/>
      <c r="BS113" s="991"/>
      <c r="BT113" s="991"/>
      <c r="BU113" s="991"/>
      <c r="BV113" s="991">
        <v>1261288</v>
      </c>
      <c r="BW113" s="991"/>
      <c r="BX113" s="991"/>
      <c r="BY113" s="991"/>
      <c r="BZ113" s="991"/>
      <c r="CA113" s="991">
        <v>1251263</v>
      </c>
      <c r="CB113" s="991"/>
      <c r="CC113" s="991"/>
      <c r="CD113" s="991"/>
      <c r="CE113" s="991"/>
      <c r="CF113" s="985">
        <v>47.8</v>
      </c>
      <c r="CG113" s="986"/>
      <c r="CH113" s="986"/>
      <c r="CI113" s="986"/>
      <c r="CJ113" s="986"/>
      <c r="CK113" s="1016"/>
      <c r="CL113" s="1017"/>
      <c r="CM113" s="987" t="s">
        <v>437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426</v>
      </c>
      <c r="DH113" s="1030"/>
      <c r="DI113" s="1030"/>
      <c r="DJ113" s="1030"/>
      <c r="DK113" s="1031"/>
      <c r="DL113" s="1032" t="s">
        <v>426</v>
      </c>
      <c r="DM113" s="1030"/>
      <c r="DN113" s="1030"/>
      <c r="DO113" s="1030"/>
      <c r="DP113" s="1031"/>
      <c r="DQ113" s="1032" t="s">
        <v>426</v>
      </c>
      <c r="DR113" s="1030"/>
      <c r="DS113" s="1030"/>
      <c r="DT113" s="1030"/>
      <c r="DU113" s="1031"/>
      <c r="DV113" s="1033" t="s">
        <v>429</v>
      </c>
      <c r="DW113" s="1034"/>
      <c r="DX113" s="1034"/>
      <c r="DY113" s="1034"/>
      <c r="DZ113" s="1035"/>
    </row>
    <row r="114" spans="1:130" s="226" customFormat="1" ht="26.25" customHeight="1">
      <c r="A114" s="1025"/>
      <c r="B114" s="1026"/>
      <c r="C114" s="1021" t="s">
        <v>438</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139821</v>
      </c>
      <c r="AB114" s="1030"/>
      <c r="AC114" s="1030"/>
      <c r="AD114" s="1030"/>
      <c r="AE114" s="1031"/>
      <c r="AF114" s="1032">
        <v>140728</v>
      </c>
      <c r="AG114" s="1030"/>
      <c r="AH114" s="1030"/>
      <c r="AI114" s="1030"/>
      <c r="AJ114" s="1031"/>
      <c r="AK114" s="1032">
        <v>135833</v>
      </c>
      <c r="AL114" s="1030"/>
      <c r="AM114" s="1030"/>
      <c r="AN114" s="1030"/>
      <c r="AO114" s="1031"/>
      <c r="AP114" s="1033">
        <v>5.2</v>
      </c>
      <c r="AQ114" s="1034"/>
      <c r="AR114" s="1034"/>
      <c r="AS114" s="1034"/>
      <c r="AT114" s="1035"/>
      <c r="AU114" s="971"/>
      <c r="AV114" s="972"/>
      <c r="AW114" s="972"/>
      <c r="AX114" s="972"/>
      <c r="AY114" s="972"/>
      <c r="AZ114" s="1020" t="s">
        <v>439</v>
      </c>
      <c r="BA114" s="1021"/>
      <c r="BB114" s="1021"/>
      <c r="BC114" s="1021"/>
      <c r="BD114" s="1021"/>
      <c r="BE114" s="1021"/>
      <c r="BF114" s="1021"/>
      <c r="BG114" s="1021"/>
      <c r="BH114" s="1021"/>
      <c r="BI114" s="1021"/>
      <c r="BJ114" s="1021"/>
      <c r="BK114" s="1021"/>
      <c r="BL114" s="1021"/>
      <c r="BM114" s="1021"/>
      <c r="BN114" s="1021"/>
      <c r="BO114" s="1021"/>
      <c r="BP114" s="1022"/>
      <c r="BQ114" s="990">
        <v>954752</v>
      </c>
      <c r="BR114" s="991"/>
      <c r="BS114" s="991"/>
      <c r="BT114" s="991"/>
      <c r="BU114" s="991"/>
      <c r="BV114" s="991">
        <v>881173</v>
      </c>
      <c r="BW114" s="991"/>
      <c r="BX114" s="991"/>
      <c r="BY114" s="991"/>
      <c r="BZ114" s="991"/>
      <c r="CA114" s="991">
        <v>937155</v>
      </c>
      <c r="CB114" s="991"/>
      <c r="CC114" s="991"/>
      <c r="CD114" s="991"/>
      <c r="CE114" s="991"/>
      <c r="CF114" s="985">
        <v>35.799999999999997</v>
      </c>
      <c r="CG114" s="986"/>
      <c r="CH114" s="986"/>
      <c r="CI114" s="986"/>
      <c r="CJ114" s="986"/>
      <c r="CK114" s="1016"/>
      <c r="CL114" s="1017"/>
      <c r="CM114" s="987" t="s">
        <v>440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426</v>
      </c>
      <c r="DH114" s="1030"/>
      <c r="DI114" s="1030"/>
      <c r="DJ114" s="1030"/>
      <c r="DK114" s="1031"/>
      <c r="DL114" s="1032" t="s">
        <v>429</v>
      </c>
      <c r="DM114" s="1030"/>
      <c r="DN114" s="1030"/>
      <c r="DO114" s="1030"/>
      <c r="DP114" s="1031"/>
      <c r="DQ114" s="1032" t="s">
        <v>426</v>
      </c>
      <c r="DR114" s="1030"/>
      <c r="DS114" s="1030"/>
      <c r="DT114" s="1030"/>
      <c r="DU114" s="1031"/>
      <c r="DV114" s="1033" t="s">
        <v>426</v>
      </c>
      <c r="DW114" s="1034"/>
      <c r="DX114" s="1034"/>
      <c r="DY114" s="1034"/>
      <c r="DZ114" s="1035"/>
    </row>
    <row r="115" spans="1:130" s="226" customFormat="1" ht="26.25" customHeight="1">
      <c r="A115" s="1025"/>
      <c r="B115" s="1026"/>
      <c r="C115" s="1021" t="s">
        <v>441</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426</v>
      </c>
      <c r="AB115" s="1005"/>
      <c r="AC115" s="1005"/>
      <c r="AD115" s="1005"/>
      <c r="AE115" s="1006"/>
      <c r="AF115" s="1007" t="s">
        <v>426</v>
      </c>
      <c r="AG115" s="1005"/>
      <c r="AH115" s="1005"/>
      <c r="AI115" s="1005"/>
      <c r="AJ115" s="1006"/>
      <c r="AK115" s="1007" t="s">
        <v>426</v>
      </c>
      <c r="AL115" s="1005"/>
      <c r="AM115" s="1005"/>
      <c r="AN115" s="1005"/>
      <c r="AO115" s="1006"/>
      <c r="AP115" s="1008" t="s">
        <v>426</v>
      </c>
      <c r="AQ115" s="1009"/>
      <c r="AR115" s="1009"/>
      <c r="AS115" s="1009"/>
      <c r="AT115" s="1010"/>
      <c r="AU115" s="971"/>
      <c r="AV115" s="972"/>
      <c r="AW115" s="972"/>
      <c r="AX115" s="972"/>
      <c r="AY115" s="972"/>
      <c r="AZ115" s="1020" t="s">
        <v>442</v>
      </c>
      <c r="BA115" s="1021"/>
      <c r="BB115" s="1021"/>
      <c r="BC115" s="1021"/>
      <c r="BD115" s="1021"/>
      <c r="BE115" s="1021"/>
      <c r="BF115" s="1021"/>
      <c r="BG115" s="1021"/>
      <c r="BH115" s="1021"/>
      <c r="BI115" s="1021"/>
      <c r="BJ115" s="1021"/>
      <c r="BK115" s="1021"/>
      <c r="BL115" s="1021"/>
      <c r="BM115" s="1021"/>
      <c r="BN115" s="1021"/>
      <c r="BO115" s="1021"/>
      <c r="BP115" s="1022"/>
      <c r="BQ115" s="990" t="s">
        <v>429</v>
      </c>
      <c r="BR115" s="991"/>
      <c r="BS115" s="991"/>
      <c r="BT115" s="991"/>
      <c r="BU115" s="991"/>
      <c r="BV115" s="991" t="s">
        <v>426</v>
      </c>
      <c r="BW115" s="991"/>
      <c r="BX115" s="991"/>
      <c r="BY115" s="991"/>
      <c r="BZ115" s="991"/>
      <c r="CA115" s="991" t="s">
        <v>426</v>
      </c>
      <c r="CB115" s="991"/>
      <c r="CC115" s="991"/>
      <c r="CD115" s="991"/>
      <c r="CE115" s="991"/>
      <c r="CF115" s="985" t="s">
        <v>429</v>
      </c>
      <c r="CG115" s="986"/>
      <c r="CH115" s="986"/>
      <c r="CI115" s="986"/>
      <c r="CJ115" s="986"/>
      <c r="CK115" s="1016"/>
      <c r="CL115" s="1017"/>
      <c r="CM115" s="1020" t="s">
        <v>443</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426</v>
      </c>
      <c r="DH115" s="1030"/>
      <c r="DI115" s="1030"/>
      <c r="DJ115" s="1030"/>
      <c r="DK115" s="1031"/>
      <c r="DL115" s="1032" t="s">
        <v>426</v>
      </c>
      <c r="DM115" s="1030"/>
      <c r="DN115" s="1030"/>
      <c r="DO115" s="1030"/>
      <c r="DP115" s="1031"/>
      <c r="DQ115" s="1032" t="s">
        <v>426</v>
      </c>
      <c r="DR115" s="1030"/>
      <c r="DS115" s="1030"/>
      <c r="DT115" s="1030"/>
      <c r="DU115" s="1031"/>
      <c r="DV115" s="1033" t="s">
        <v>426</v>
      </c>
      <c r="DW115" s="1034"/>
      <c r="DX115" s="1034"/>
      <c r="DY115" s="1034"/>
      <c r="DZ115" s="1035"/>
    </row>
    <row r="116" spans="1:130" s="226" customFormat="1" ht="26.25" customHeight="1">
      <c r="A116" s="1027"/>
      <c r="B116" s="1028"/>
      <c r="C116" s="1036" t="s">
        <v>444</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429</v>
      </c>
      <c r="AB116" s="1030"/>
      <c r="AC116" s="1030"/>
      <c r="AD116" s="1030"/>
      <c r="AE116" s="1031"/>
      <c r="AF116" s="1032" t="s">
        <v>426</v>
      </c>
      <c r="AG116" s="1030"/>
      <c r="AH116" s="1030"/>
      <c r="AI116" s="1030"/>
      <c r="AJ116" s="1031"/>
      <c r="AK116" s="1032" t="s">
        <v>426</v>
      </c>
      <c r="AL116" s="1030"/>
      <c r="AM116" s="1030"/>
      <c r="AN116" s="1030"/>
      <c r="AO116" s="1031"/>
      <c r="AP116" s="1033" t="s">
        <v>429</v>
      </c>
      <c r="AQ116" s="1034"/>
      <c r="AR116" s="1034"/>
      <c r="AS116" s="1034"/>
      <c r="AT116" s="1035"/>
      <c r="AU116" s="971"/>
      <c r="AV116" s="972"/>
      <c r="AW116" s="972"/>
      <c r="AX116" s="972"/>
      <c r="AY116" s="972"/>
      <c r="AZ116" s="1038" t="s">
        <v>445</v>
      </c>
      <c r="BA116" s="1039"/>
      <c r="BB116" s="1039"/>
      <c r="BC116" s="1039"/>
      <c r="BD116" s="1039"/>
      <c r="BE116" s="1039"/>
      <c r="BF116" s="1039"/>
      <c r="BG116" s="1039"/>
      <c r="BH116" s="1039"/>
      <c r="BI116" s="1039"/>
      <c r="BJ116" s="1039"/>
      <c r="BK116" s="1039"/>
      <c r="BL116" s="1039"/>
      <c r="BM116" s="1039"/>
      <c r="BN116" s="1039"/>
      <c r="BO116" s="1039"/>
      <c r="BP116" s="1040"/>
      <c r="BQ116" s="990" t="s">
        <v>426</v>
      </c>
      <c r="BR116" s="991"/>
      <c r="BS116" s="991"/>
      <c r="BT116" s="991"/>
      <c r="BU116" s="991"/>
      <c r="BV116" s="991" t="s">
        <v>426</v>
      </c>
      <c r="BW116" s="991"/>
      <c r="BX116" s="991"/>
      <c r="BY116" s="991"/>
      <c r="BZ116" s="991"/>
      <c r="CA116" s="991" t="s">
        <v>426</v>
      </c>
      <c r="CB116" s="991"/>
      <c r="CC116" s="991"/>
      <c r="CD116" s="991"/>
      <c r="CE116" s="991"/>
      <c r="CF116" s="985" t="s">
        <v>426</v>
      </c>
      <c r="CG116" s="986"/>
      <c r="CH116" s="986"/>
      <c r="CI116" s="986"/>
      <c r="CJ116" s="986"/>
      <c r="CK116" s="1016"/>
      <c r="CL116" s="1017"/>
      <c r="CM116" s="987" t="s">
        <v>446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426</v>
      </c>
      <c r="DH116" s="1030"/>
      <c r="DI116" s="1030"/>
      <c r="DJ116" s="1030"/>
      <c r="DK116" s="1031"/>
      <c r="DL116" s="1032" t="s">
        <v>426</v>
      </c>
      <c r="DM116" s="1030"/>
      <c r="DN116" s="1030"/>
      <c r="DO116" s="1030"/>
      <c r="DP116" s="1031"/>
      <c r="DQ116" s="1032" t="s">
        <v>426</v>
      </c>
      <c r="DR116" s="1030"/>
      <c r="DS116" s="1030"/>
      <c r="DT116" s="1030"/>
      <c r="DU116" s="1031"/>
      <c r="DV116" s="1033" t="s">
        <v>429</v>
      </c>
      <c r="DW116" s="1034"/>
      <c r="DX116" s="1034"/>
      <c r="DY116" s="1034"/>
      <c r="DZ116" s="1035"/>
    </row>
    <row r="117" spans="1:130" s="226" customFormat="1" ht="26.25" customHeight="1">
      <c r="A117" s="975" t="s">
        <v>181</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447</v>
      </c>
      <c r="Z117" s="957"/>
      <c r="AA117" s="1047">
        <v>364288</v>
      </c>
      <c r="AB117" s="1048"/>
      <c r="AC117" s="1048"/>
      <c r="AD117" s="1048"/>
      <c r="AE117" s="1049"/>
      <c r="AF117" s="1050">
        <v>369327</v>
      </c>
      <c r="AG117" s="1048"/>
      <c r="AH117" s="1048"/>
      <c r="AI117" s="1048"/>
      <c r="AJ117" s="1049"/>
      <c r="AK117" s="1050">
        <v>377138</v>
      </c>
      <c r="AL117" s="1048"/>
      <c r="AM117" s="1048"/>
      <c r="AN117" s="1048"/>
      <c r="AO117" s="1049"/>
      <c r="AP117" s="1051"/>
      <c r="AQ117" s="1052"/>
      <c r="AR117" s="1052"/>
      <c r="AS117" s="1052"/>
      <c r="AT117" s="1053"/>
      <c r="AU117" s="971"/>
      <c r="AV117" s="972"/>
      <c r="AW117" s="972"/>
      <c r="AX117" s="972"/>
      <c r="AY117" s="972"/>
      <c r="AZ117" s="1038" t="s">
        <v>448</v>
      </c>
      <c r="BA117" s="1039"/>
      <c r="BB117" s="1039"/>
      <c r="BC117" s="1039"/>
      <c r="BD117" s="1039"/>
      <c r="BE117" s="1039"/>
      <c r="BF117" s="1039"/>
      <c r="BG117" s="1039"/>
      <c r="BH117" s="1039"/>
      <c r="BI117" s="1039"/>
      <c r="BJ117" s="1039"/>
      <c r="BK117" s="1039"/>
      <c r="BL117" s="1039"/>
      <c r="BM117" s="1039"/>
      <c r="BN117" s="1039"/>
      <c r="BO117" s="1039"/>
      <c r="BP117" s="1040"/>
      <c r="BQ117" s="990" t="s">
        <v>449</v>
      </c>
      <c r="BR117" s="991"/>
      <c r="BS117" s="991"/>
      <c r="BT117" s="991"/>
      <c r="BU117" s="991"/>
      <c r="BV117" s="991" t="s">
        <v>449</v>
      </c>
      <c r="BW117" s="991"/>
      <c r="BX117" s="991"/>
      <c r="BY117" s="991"/>
      <c r="BZ117" s="991"/>
      <c r="CA117" s="991" t="s">
        <v>449</v>
      </c>
      <c r="CB117" s="991"/>
      <c r="CC117" s="991"/>
      <c r="CD117" s="991"/>
      <c r="CE117" s="991"/>
      <c r="CF117" s="985" t="s">
        <v>449</v>
      </c>
      <c r="CG117" s="986"/>
      <c r="CH117" s="986"/>
      <c r="CI117" s="986"/>
      <c r="CJ117" s="986"/>
      <c r="CK117" s="1016"/>
      <c r="CL117" s="1017"/>
      <c r="CM117" s="987" t="s">
        <v>450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449</v>
      </c>
      <c r="DH117" s="1030"/>
      <c r="DI117" s="1030"/>
      <c r="DJ117" s="1030"/>
      <c r="DK117" s="1031"/>
      <c r="DL117" s="1032" t="s">
        <v>426</v>
      </c>
      <c r="DM117" s="1030"/>
      <c r="DN117" s="1030"/>
      <c r="DO117" s="1030"/>
      <c r="DP117" s="1031"/>
      <c r="DQ117" s="1032" t="s">
        <v>426</v>
      </c>
      <c r="DR117" s="1030"/>
      <c r="DS117" s="1030"/>
      <c r="DT117" s="1030"/>
      <c r="DU117" s="1031"/>
      <c r="DV117" s="1033" t="s">
        <v>426</v>
      </c>
      <c r="DW117" s="1034"/>
      <c r="DX117" s="1034"/>
      <c r="DY117" s="1034"/>
      <c r="DZ117" s="1035"/>
    </row>
    <row r="118" spans="1:130" s="226" customFormat="1" ht="26.25" customHeight="1">
      <c r="A118" s="975" t="s">
        <v>421</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419</v>
      </c>
      <c r="AB118" s="956"/>
      <c r="AC118" s="956"/>
      <c r="AD118" s="956"/>
      <c r="AE118" s="957"/>
      <c r="AF118" s="955" t="s">
        <v>299</v>
      </c>
      <c r="AG118" s="956"/>
      <c r="AH118" s="956"/>
      <c r="AI118" s="956"/>
      <c r="AJ118" s="957"/>
      <c r="AK118" s="955" t="s">
        <v>298</v>
      </c>
      <c r="AL118" s="956"/>
      <c r="AM118" s="956"/>
      <c r="AN118" s="956"/>
      <c r="AO118" s="957"/>
      <c r="AP118" s="1042" t="s">
        <v>420</v>
      </c>
      <c r="AQ118" s="1043"/>
      <c r="AR118" s="1043"/>
      <c r="AS118" s="1043"/>
      <c r="AT118" s="1044"/>
      <c r="AU118" s="971"/>
      <c r="AV118" s="972"/>
      <c r="AW118" s="972"/>
      <c r="AX118" s="972"/>
      <c r="AY118" s="972"/>
      <c r="AZ118" s="1045" t="s">
        <v>451</v>
      </c>
      <c r="BA118" s="1036"/>
      <c r="BB118" s="1036"/>
      <c r="BC118" s="1036"/>
      <c r="BD118" s="1036"/>
      <c r="BE118" s="1036"/>
      <c r="BF118" s="1036"/>
      <c r="BG118" s="1036"/>
      <c r="BH118" s="1036"/>
      <c r="BI118" s="1036"/>
      <c r="BJ118" s="1036"/>
      <c r="BK118" s="1036"/>
      <c r="BL118" s="1036"/>
      <c r="BM118" s="1036"/>
      <c r="BN118" s="1036"/>
      <c r="BO118" s="1036"/>
      <c r="BP118" s="1037"/>
      <c r="BQ118" s="1068" t="s">
        <v>449</v>
      </c>
      <c r="BR118" s="1069"/>
      <c r="BS118" s="1069"/>
      <c r="BT118" s="1069"/>
      <c r="BU118" s="1069"/>
      <c r="BV118" s="1069" t="s">
        <v>426</v>
      </c>
      <c r="BW118" s="1069"/>
      <c r="BX118" s="1069"/>
      <c r="BY118" s="1069"/>
      <c r="BZ118" s="1069"/>
      <c r="CA118" s="1069" t="s">
        <v>426</v>
      </c>
      <c r="CB118" s="1069"/>
      <c r="CC118" s="1069"/>
      <c r="CD118" s="1069"/>
      <c r="CE118" s="1069"/>
      <c r="CF118" s="985" t="s">
        <v>426</v>
      </c>
      <c r="CG118" s="986"/>
      <c r="CH118" s="986"/>
      <c r="CI118" s="986"/>
      <c r="CJ118" s="986"/>
      <c r="CK118" s="1016"/>
      <c r="CL118" s="1017"/>
      <c r="CM118" s="987" t="s">
        <v>452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426</v>
      </c>
      <c r="DH118" s="1030"/>
      <c r="DI118" s="1030"/>
      <c r="DJ118" s="1030"/>
      <c r="DK118" s="1031"/>
      <c r="DL118" s="1032" t="s">
        <v>449</v>
      </c>
      <c r="DM118" s="1030"/>
      <c r="DN118" s="1030"/>
      <c r="DO118" s="1030"/>
      <c r="DP118" s="1031"/>
      <c r="DQ118" s="1032" t="s">
        <v>426</v>
      </c>
      <c r="DR118" s="1030"/>
      <c r="DS118" s="1030"/>
      <c r="DT118" s="1030"/>
      <c r="DU118" s="1031"/>
      <c r="DV118" s="1033" t="s">
        <v>426</v>
      </c>
      <c r="DW118" s="1034"/>
      <c r="DX118" s="1034"/>
      <c r="DY118" s="1034"/>
      <c r="DZ118" s="1035"/>
    </row>
    <row r="119" spans="1:130" s="226" customFormat="1" ht="26.25" customHeight="1">
      <c r="A119" s="1129" t="s">
        <v>424</v>
      </c>
      <c r="B119" s="1015"/>
      <c r="C119" s="994" t="s">
        <v>425</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449</v>
      </c>
      <c r="AB119" s="963"/>
      <c r="AC119" s="963"/>
      <c r="AD119" s="963"/>
      <c r="AE119" s="964"/>
      <c r="AF119" s="965" t="s">
        <v>449</v>
      </c>
      <c r="AG119" s="963"/>
      <c r="AH119" s="963"/>
      <c r="AI119" s="963"/>
      <c r="AJ119" s="964"/>
      <c r="AK119" s="965" t="s">
        <v>426</v>
      </c>
      <c r="AL119" s="963"/>
      <c r="AM119" s="963"/>
      <c r="AN119" s="963"/>
      <c r="AO119" s="964"/>
      <c r="AP119" s="966" t="s">
        <v>426</v>
      </c>
      <c r="AQ119" s="967"/>
      <c r="AR119" s="967"/>
      <c r="AS119" s="967"/>
      <c r="AT119" s="968"/>
      <c r="AU119" s="973"/>
      <c r="AV119" s="974"/>
      <c r="AW119" s="974"/>
      <c r="AX119" s="974"/>
      <c r="AY119" s="974"/>
      <c r="AZ119" s="257" t="s">
        <v>181</v>
      </c>
      <c r="BA119" s="257"/>
      <c r="BB119" s="257"/>
      <c r="BC119" s="257"/>
      <c r="BD119" s="257"/>
      <c r="BE119" s="257"/>
      <c r="BF119" s="257"/>
      <c r="BG119" s="257"/>
      <c r="BH119" s="257"/>
      <c r="BI119" s="257"/>
      <c r="BJ119" s="257"/>
      <c r="BK119" s="257"/>
      <c r="BL119" s="257"/>
      <c r="BM119" s="257"/>
      <c r="BN119" s="257"/>
      <c r="BO119" s="1046" t="s">
        <v>453</v>
      </c>
      <c r="BP119" s="1077"/>
      <c r="BQ119" s="1068">
        <v>5315054</v>
      </c>
      <c r="BR119" s="1069"/>
      <c r="BS119" s="1069"/>
      <c r="BT119" s="1069"/>
      <c r="BU119" s="1069"/>
      <c r="BV119" s="1069">
        <v>5266714</v>
      </c>
      <c r="BW119" s="1069"/>
      <c r="BX119" s="1069"/>
      <c r="BY119" s="1069"/>
      <c r="BZ119" s="1069"/>
      <c r="CA119" s="1069">
        <v>5323032</v>
      </c>
      <c r="CB119" s="1069"/>
      <c r="CC119" s="1069"/>
      <c r="CD119" s="1069"/>
      <c r="CE119" s="1069"/>
      <c r="CF119" s="1070"/>
      <c r="CG119" s="1071"/>
      <c r="CH119" s="1071"/>
      <c r="CI119" s="1071"/>
      <c r="CJ119" s="1072"/>
      <c r="CK119" s="1018"/>
      <c r="CL119" s="1019"/>
      <c r="CM119" s="1073" t="s">
        <v>454</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455</v>
      </c>
      <c r="DH119" s="1055"/>
      <c r="DI119" s="1055"/>
      <c r="DJ119" s="1055"/>
      <c r="DK119" s="1056"/>
      <c r="DL119" s="1054" t="s">
        <v>455</v>
      </c>
      <c r="DM119" s="1055"/>
      <c r="DN119" s="1055"/>
      <c r="DO119" s="1055"/>
      <c r="DP119" s="1056"/>
      <c r="DQ119" s="1054" t="s">
        <v>456</v>
      </c>
      <c r="DR119" s="1055"/>
      <c r="DS119" s="1055"/>
      <c r="DT119" s="1055"/>
      <c r="DU119" s="1056"/>
      <c r="DV119" s="1057" t="s">
        <v>455</v>
      </c>
      <c r="DW119" s="1058"/>
      <c r="DX119" s="1058"/>
      <c r="DY119" s="1058"/>
      <c r="DZ119" s="1059"/>
    </row>
    <row r="120" spans="1:130" s="226" customFormat="1" ht="26.25" customHeight="1">
      <c r="A120" s="1130"/>
      <c r="B120" s="1017"/>
      <c r="C120" s="987" t="s">
        <v>430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457</v>
      </c>
      <c r="AB120" s="1030"/>
      <c r="AC120" s="1030"/>
      <c r="AD120" s="1030"/>
      <c r="AE120" s="1031"/>
      <c r="AF120" s="1032" t="s">
        <v>455</v>
      </c>
      <c r="AG120" s="1030"/>
      <c r="AH120" s="1030"/>
      <c r="AI120" s="1030"/>
      <c r="AJ120" s="1031"/>
      <c r="AK120" s="1032" t="s">
        <v>455</v>
      </c>
      <c r="AL120" s="1030"/>
      <c r="AM120" s="1030"/>
      <c r="AN120" s="1030"/>
      <c r="AO120" s="1031"/>
      <c r="AP120" s="1033" t="s">
        <v>455</v>
      </c>
      <c r="AQ120" s="1034"/>
      <c r="AR120" s="1034"/>
      <c r="AS120" s="1034"/>
      <c r="AT120" s="1035"/>
      <c r="AU120" s="1060" t="s">
        <v>458</v>
      </c>
      <c r="AV120" s="1061"/>
      <c r="AW120" s="1061"/>
      <c r="AX120" s="1061"/>
      <c r="AY120" s="1062"/>
      <c r="AZ120" s="1011" t="s">
        <v>459</v>
      </c>
      <c r="BA120" s="960"/>
      <c r="BB120" s="960"/>
      <c r="BC120" s="960"/>
      <c r="BD120" s="960"/>
      <c r="BE120" s="960"/>
      <c r="BF120" s="960"/>
      <c r="BG120" s="960"/>
      <c r="BH120" s="960"/>
      <c r="BI120" s="960"/>
      <c r="BJ120" s="960"/>
      <c r="BK120" s="960"/>
      <c r="BL120" s="960"/>
      <c r="BM120" s="960"/>
      <c r="BN120" s="960"/>
      <c r="BO120" s="960"/>
      <c r="BP120" s="961"/>
      <c r="BQ120" s="997">
        <v>1045342</v>
      </c>
      <c r="BR120" s="998"/>
      <c r="BS120" s="998"/>
      <c r="BT120" s="998"/>
      <c r="BU120" s="998"/>
      <c r="BV120" s="998">
        <v>1193880</v>
      </c>
      <c r="BW120" s="998"/>
      <c r="BX120" s="998"/>
      <c r="BY120" s="998"/>
      <c r="BZ120" s="998"/>
      <c r="CA120" s="998">
        <v>1369083</v>
      </c>
      <c r="CB120" s="998"/>
      <c r="CC120" s="998"/>
      <c r="CD120" s="998"/>
      <c r="CE120" s="998"/>
      <c r="CF120" s="1012">
        <v>52.3</v>
      </c>
      <c r="CG120" s="1013"/>
      <c r="CH120" s="1013"/>
      <c r="CI120" s="1013"/>
      <c r="CJ120" s="1013"/>
      <c r="CK120" s="1078" t="s">
        <v>460</v>
      </c>
      <c r="CL120" s="1079"/>
      <c r="CM120" s="1079"/>
      <c r="CN120" s="1079"/>
      <c r="CO120" s="1080"/>
      <c r="CP120" s="1086" t="s">
        <v>461</v>
      </c>
      <c r="CQ120" s="1087"/>
      <c r="CR120" s="1087"/>
      <c r="CS120" s="1087"/>
      <c r="CT120" s="1087"/>
      <c r="CU120" s="1087"/>
      <c r="CV120" s="1087"/>
      <c r="CW120" s="1087"/>
      <c r="CX120" s="1087"/>
      <c r="CY120" s="1087"/>
      <c r="CZ120" s="1087"/>
      <c r="DA120" s="1087"/>
      <c r="DB120" s="1087"/>
      <c r="DC120" s="1087"/>
      <c r="DD120" s="1087"/>
      <c r="DE120" s="1087"/>
      <c r="DF120" s="1088"/>
      <c r="DG120" s="997">
        <v>2228</v>
      </c>
      <c r="DH120" s="998"/>
      <c r="DI120" s="998"/>
      <c r="DJ120" s="998"/>
      <c r="DK120" s="998"/>
      <c r="DL120" s="998">
        <v>1932</v>
      </c>
      <c r="DM120" s="998"/>
      <c r="DN120" s="998"/>
      <c r="DO120" s="998"/>
      <c r="DP120" s="998"/>
      <c r="DQ120" s="998">
        <v>1622</v>
      </c>
      <c r="DR120" s="998"/>
      <c r="DS120" s="998"/>
      <c r="DT120" s="998"/>
      <c r="DU120" s="998"/>
      <c r="DV120" s="999">
        <v>0.1</v>
      </c>
      <c r="DW120" s="999"/>
      <c r="DX120" s="999"/>
      <c r="DY120" s="999"/>
      <c r="DZ120" s="1000"/>
    </row>
    <row r="121" spans="1:130" s="226" customFormat="1" ht="26.25" customHeight="1">
      <c r="A121" s="1130"/>
      <c r="B121" s="1017"/>
      <c r="C121" s="1038" t="s">
        <v>462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455</v>
      </c>
      <c r="AB121" s="1030"/>
      <c r="AC121" s="1030"/>
      <c r="AD121" s="1030"/>
      <c r="AE121" s="1031"/>
      <c r="AF121" s="1032" t="s">
        <v>455</v>
      </c>
      <c r="AG121" s="1030"/>
      <c r="AH121" s="1030"/>
      <c r="AI121" s="1030"/>
      <c r="AJ121" s="1031"/>
      <c r="AK121" s="1032" t="s">
        <v>455</v>
      </c>
      <c r="AL121" s="1030"/>
      <c r="AM121" s="1030"/>
      <c r="AN121" s="1030"/>
      <c r="AO121" s="1031"/>
      <c r="AP121" s="1033" t="s">
        <v>463</v>
      </c>
      <c r="AQ121" s="1034"/>
      <c r="AR121" s="1034"/>
      <c r="AS121" s="1034"/>
      <c r="AT121" s="1035"/>
      <c r="AU121" s="1063"/>
      <c r="AV121" s="1064"/>
      <c r="AW121" s="1064"/>
      <c r="AX121" s="1064"/>
      <c r="AY121" s="1065"/>
      <c r="AZ121" s="1020" t="s">
        <v>464</v>
      </c>
      <c r="BA121" s="1021"/>
      <c r="BB121" s="1021"/>
      <c r="BC121" s="1021"/>
      <c r="BD121" s="1021"/>
      <c r="BE121" s="1021"/>
      <c r="BF121" s="1021"/>
      <c r="BG121" s="1021"/>
      <c r="BH121" s="1021"/>
      <c r="BI121" s="1021"/>
      <c r="BJ121" s="1021"/>
      <c r="BK121" s="1021"/>
      <c r="BL121" s="1021"/>
      <c r="BM121" s="1021"/>
      <c r="BN121" s="1021"/>
      <c r="BO121" s="1021"/>
      <c r="BP121" s="1022"/>
      <c r="BQ121" s="990" t="s">
        <v>455</v>
      </c>
      <c r="BR121" s="991"/>
      <c r="BS121" s="991"/>
      <c r="BT121" s="991"/>
      <c r="BU121" s="991"/>
      <c r="BV121" s="991" t="s">
        <v>455</v>
      </c>
      <c r="BW121" s="991"/>
      <c r="BX121" s="991"/>
      <c r="BY121" s="991"/>
      <c r="BZ121" s="991"/>
      <c r="CA121" s="991" t="s">
        <v>455</v>
      </c>
      <c r="CB121" s="991"/>
      <c r="CC121" s="991"/>
      <c r="CD121" s="991"/>
      <c r="CE121" s="991"/>
      <c r="CF121" s="985" t="s">
        <v>463</v>
      </c>
      <c r="CG121" s="986"/>
      <c r="CH121" s="986"/>
      <c r="CI121" s="986"/>
      <c r="CJ121" s="986"/>
      <c r="CK121" s="1081"/>
      <c r="CL121" s="1082"/>
      <c r="CM121" s="1082"/>
      <c r="CN121" s="1082"/>
      <c r="CO121" s="1083"/>
      <c r="CP121" s="1091" t="s">
        <v>465</v>
      </c>
      <c r="CQ121" s="1092"/>
      <c r="CR121" s="1092"/>
      <c r="CS121" s="1092"/>
      <c r="CT121" s="1092"/>
      <c r="CU121" s="1092"/>
      <c r="CV121" s="1092"/>
      <c r="CW121" s="1092"/>
      <c r="CX121" s="1092"/>
      <c r="CY121" s="1092"/>
      <c r="CZ121" s="1092"/>
      <c r="DA121" s="1092"/>
      <c r="DB121" s="1092"/>
      <c r="DC121" s="1092"/>
      <c r="DD121" s="1092"/>
      <c r="DE121" s="1092"/>
      <c r="DF121" s="1093"/>
      <c r="DG121" s="990" t="s">
        <v>457</v>
      </c>
      <c r="DH121" s="991"/>
      <c r="DI121" s="991"/>
      <c r="DJ121" s="991"/>
      <c r="DK121" s="991"/>
      <c r="DL121" s="991" t="s">
        <v>463</v>
      </c>
      <c r="DM121" s="991"/>
      <c r="DN121" s="991"/>
      <c r="DO121" s="991"/>
      <c r="DP121" s="991"/>
      <c r="DQ121" s="991" t="s">
        <v>455</v>
      </c>
      <c r="DR121" s="991"/>
      <c r="DS121" s="991"/>
      <c r="DT121" s="991"/>
      <c r="DU121" s="991"/>
      <c r="DV121" s="992" t="s">
        <v>455</v>
      </c>
      <c r="DW121" s="992"/>
      <c r="DX121" s="992"/>
      <c r="DY121" s="992"/>
      <c r="DZ121" s="993"/>
    </row>
    <row r="122" spans="1:130" s="226" customFormat="1" ht="26.25" customHeight="1">
      <c r="A122" s="1130"/>
      <c r="B122" s="1017"/>
      <c r="C122" s="987" t="s">
        <v>440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455</v>
      </c>
      <c r="AB122" s="1030"/>
      <c r="AC122" s="1030"/>
      <c r="AD122" s="1030"/>
      <c r="AE122" s="1031"/>
      <c r="AF122" s="1032" t="s">
        <v>455</v>
      </c>
      <c r="AG122" s="1030"/>
      <c r="AH122" s="1030"/>
      <c r="AI122" s="1030"/>
      <c r="AJ122" s="1031"/>
      <c r="AK122" s="1032" t="s">
        <v>455</v>
      </c>
      <c r="AL122" s="1030"/>
      <c r="AM122" s="1030"/>
      <c r="AN122" s="1030"/>
      <c r="AO122" s="1031"/>
      <c r="AP122" s="1033" t="s">
        <v>457</v>
      </c>
      <c r="AQ122" s="1034"/>
      <c r="AR122" s="1034"/>
      <c r="AS122" s="1034"/>
      <c r="AT122" s="1035"/>
      <c r="AU122" s="1063"/>
      <c r="AV122" s="1064"/>
      <c r="AW122" s="1064"/>
      <c r="AX122" s="1064"/>
      <c r="AY122" s="1065"/>
      <c r="AZ122" s="1045" t="s">
        <v>466</v>
      </c>
      <c r="BA122" s="1036"/>
      <c r="BB122" s="1036"/>
      <c r="BC122" s="1036"/>
      <c r="BD122" s="1036"/>
      <c r="BE122" s="1036"/>
      <c r="BF122" s="1036"/>
      <c r="BG122" s="1036"/>
      <c r="BH122" s="1036"/>
      <c r="BI122" s="1036"/>
      <c r="BJ122" s="1036"/>
      <c r="BK122" s="1036"/>
      <c r="BL122" s="1036"/>
      <c r="BM122" s="1036"/>
      <c r="BN122" s="1036"/>
      <c r="BO122" s="1036"/>
      <c r="BP122" s="1037"/>
      <c r="BQ122" s="1068">
        <v>3816497</v>
      </c>
      <c r="BR122" s="1069"/>
      <c r="BS122" s="1069"/>
      <c r="BT122" s="1069"/>
      <c r="BU122" s="1069"/>
      <c r="BV122" s="1069">
        <v>3820675</v>
      </c>
      <c r="BW122" s="1069"/>
      <c r="BX122" s="1069"/>
      <c r="BY122" s="1069"/>
      <c r="BZ122" s="1069"/>
      <c r="CA122" s="1069">
        <v>3802031</v>
      </c>
      <c r="CB122" s="1069"/>
      <c r="CC122" s="1069"/>
      <c r="CD122" s="1069"/>
      <c r="CE122" s="1069"/>
      <c r="CF122" s="1089">
        <v>145.19999999999999</v>
      </c>
      <c r="CG122" s="1090"/>
      <c r="CH122" s="1090"/>
      <c r="CI122" s="1090"/>
      <c r="CJ122" s="1090"/>
      <c r="CK122" s="1081"/>
      <c r="CL122" s="1082"/>
      <c r="CM122" s="1082"/>
      <c r="CN122" s="1082"/>
      <c r="CO122" s="1083"/>
      <c r="CP122" s="1091"/>
      <c r="CQ122" s="1092"/>
      <c r="CR122" s="1092"/>
      <c r="CS122" s="1092"/>
      <c r="CT122" s="1092"/>
      <c r="CU122" s="1092"/>
      <c r="CV122" s="1092"/>
      <c r="CW122" s="1092"/>
      <c r="CX122" s="1092"/>
      <c r="CY122" s="1092"/>
      <c r="CZ122" s="1092"/>
      <c r="DA122" s="1092"/>
      <c r="DB122" s="1092"/>
      <c r="DC122" s="1092"/>
      <c r="DD122" s="1092"/>
      <c r="DE122" s="1092"/>
      <c r="DF122" s="1093"/>
      <c r="DG122" s="990"/>
      <c r="DH122" s="991"/>
      <c r="DI122" s="991"/>
      <c r="DJ122" s="991"/>
      <c r="DK122" s="991"/>
      <c r="DL122" s="991"/>
      <c r="DM122" s="991"/>
      <c r="DN122" s="991"/>
      <c r="DO122" s="991"/>
      <c r="DP122" s="991"/>
      <c r="DQ122" s="991"/>
      <c r="DR122" s="991"/>
      <c r="DS122" s="991"/>
      <c r="DT122" s="991"/>
      <c r="DU122" s="991"/>
      <c r="DV122" s="992"/>
      <c r="DW122" s="992"/>
      <c r="DX122" s="992"/>
      <c r="DY122" s="992"/>
      <c r="DZ122" s="993"/>
    </row>
    <row r="123" spans="1:130" s="226" customFormat="1" ht="26.25" customHeight="1">
      <c r="A123" s="1130"/>
      <c r="B123" s="1017"/>
      <c r="C123" s="987" t="s">
        <v>446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463</v>
      </c>
      <c r="AB123" s="1030"/>
      <c r="AC123" s="1030"/>
      <c r="AD123" s="1030"/>
      <c r="AE123" s="1031"/>
      <c r="AF123" s="1032" t="s">
        <v>456</v>
      </c>
      <c r="AG123" s="1030"/>
      <c r="AH123" s="1030"/>
      <c r="AI123" s="1030"/>
      <c r="AJ123" s="1031"/>
      <c r="AK123" s="1032" t="s">
        <v>456</v>
      </c>
      <c r="AL123" s="1030"/>
      <c r="AM123" s="1030"/>
      <c r="AN123" s="1030"/>
      <c r="AO123" s="1031"/>
      <c r="AP123" s="1033" t="s">
        <v>456</v>
      </c>
      <c r="AQ123" s="1034"/>
      <c r="AR123" s="1034"/>
      <c r="AS123" s="1034"/>
      <c r="AT123" s="1035"/>
      <c r="AU123" s="1066"/>
      <c r="AV123" s="1067"/>
      <c r="AW123" s="1067"/>
      <c r="AX123" s="1067"/>
      <c r="AY123" s="1067"/>
      <c r="AZ123" s="257" t="s">
        <v>181</v>
      </c>
      <c r="BA123" s="257"/>
      <c r="BB123" s="257"/>
      <c r="BC123" s="257"/>
      <c r="BD123" s="257"/>
      <c r="BE123" s="257"/>
      <c r="BF123" s="257"/>
      <c r="BG123" s="257"/>
      <c r="BH123" s="257"/>
      <c r="BI123" s="257"/>
      <c r="BJ123" s="257"/>
      <c r="BK123" s="257"/>
      <c r="BL123" s="257"/>
      <c r="BM123" s="257"/>
      <c r="BN123" s="257"/>
      <c r="BO123" s="1046" t="s">
        <v>467</v>
      </c>
      <c r="BP123" s="1077"/>
      <c r="BQ123" s="1136">
        <v>4861839</v>
      </c>
      <c r="BR123" s="1137"/>
      <c r="BS123" s="1137"/>
      <c r="BT123" s="1137"/>
      <c r="BU123" s="1137"/>
      <c r="BV123" s="1137">
        <v>5014555</v>
      </c>
      <c r="BW123" s="1137"/>
      <c r="BX123" s="1137"/>
      <c r="BY123" s="1137"/>
      <c r="BZ123" s="1137"/>
      <c r="CA123" s="1137">
        <v>5171114</v>
      </c>
      <c r="CB123" s="1137"/>
      <c r="CC123" s="1137"/>
      <c r="CD123" s="1137"/>
      <c r="CE123" s="1137"/>
      <c r="CF123" s="1070"/>
      <c r="CG123" s="1071"/>
      <c r="CH123" s="1071"/>
      <c r="CI123" s="1071"/>
      <c r="CJ123" s="1072"/>
      <c r="CK123" s="1081"/>
      <c r="CL123" s="1082"/>
      <c r="CM123" s="1082"/>
      <c r="CN123" s="1082"/>
      <c r="CO123" s="1083"/>
      <c r="CP123" s="1091"/>
      <c r="CQ123" s="1092"/>
      <c r="CR123" s="1092"/>
      <c r="CS123" s="1092"/>
      <c r="CT123" s="1092"/>
      <c r="CU123" s="1092"/>
      <c r="CV123" s="1092"/>
      <c r="CW123" s="1092"/>
      <c r="CX123" s="1092"/>
      <c r="CY123" s="1092"/>
      <c r="CZ123" s="1092"/>
      <c r="DA123" s="1092"/>
      <c r="DB123" s="1092"/>
      <c r="DC123" s="1092"/>
      <c r="DD123" s="1092"/>
      <c r="DE123" s="1092"/>
      <c r="DF123" s="1093"/>
      <c r="DG123" s="1029"/>
      <c r="DH123" s="1030"/>
      <c r="DI123" s="1030"/>
      <c r="DJ123" s="1030"/>
      <c r="DK123" s="1031"/>
      <c r="DL123" s="1032"/>
      <c r="DM123" s="1030"/>
      <c r="DN123" s="1030"/>
      <c r="DO123" s="1030"/>
      <c r="DP123" s="1031"/>
      <c r="DQ123" s="1032"/>
      <c r="DR123" s="1030"/>
      <c r="DS123" s="1030"/>
      <c r="DT123" s="1030"/>
      <c r="DU123" s="1031"/>
      <c r="DV123" s="1033"/>
      <c r="DW123" s="1034"/>
      <c r="DX123" s="1034"/>
      <c r="DY123" s="1034"/>
      <c r="DZ123" s="1035"/>
    </row>
    <row r="124" spans="1:130" s="226" customFormat="1" ht="26.25" customHeight="1" thickBot="1">
      <c r="A124" s="1130"/>
      <c r="B124" s="1017"/>
      <c r="C124" s="987" t="s">
        <v>450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463</v>
      </c>
      <c r="AB124" s="1030"/>
      <c r="AC124" s="1030"/>
      <c r="AD124" s="1030"/>
      <c r="AE124" s="1031"/>
      <c r="AF124" s="1032" t="s">
        <v>463</v>
      </c>
      <c r="AG124" s="1030"/>
      <c r="AH124" s="1030"/>
      <c r="AI124" s="1030"/>
      <c r="AJ124" s="1031"/>
      <c r="AK124" s="1032" t="s">
        <v>463</v>
      </c>
      <c r="AL124" s="1030"/>
      <c r="AM124" s="1030"/>
      <c r="AN124" s="1030"/>
      <c r="AO124" s="1031"/>
      <c r="AP124" s="1033" t="s">
        <v>463</v>
      </c>
      <c r="AQ124" s="1034"/>
      <c r="AR124" s="1034"/>
      <c r="AS124" s="1034"/>
      <c r="AT124" s="1035"/>
      <c r="AU124" s="1132" t="s">
        <v>468</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16.8</v>
      </c>
      <c r="BR124" s="1099"/>
      <c r="BS124" s="1099"/>
      <c r="BT124" s="1099"/>
      <c r="BU124" s="1099"/>
      <c r="BV124" s="1099">
        <v>9.5</v>
      </c>
      <c r="BW124" s="1099"/>
      <c r="BX124" s="1099"/>
      <c r="BY124" s="1099"/>
      <c r="BZ124" s="1099"/>
      <c r="CA124" s="1099">
        <v>5.8</v>
      </c>
      <c r="CB124" s="1099"/>
      <c r="CC124" s="1099"/>
      <c r="CD124" s="1099"/>
      <c r="CE124" s="1099"/>
      <c r="CF124" s="1100"/>
      <c r="CG124" s="1101"/>
      <c r="CH124" s="1101"/>
      <c r="CI124" s="1101"/>
      <c r="CJ124" s="1102"/>
      <c r="CK124" s="1084"/>
      <c r="CL124" s="1084"/>
      <c r="CM124" s="1084"/>
      <c r="CN124" s="1084"/>
      <c r="CO124" s="1085"/>
      <c r="CP124" s="1091" t="s">
        <v>469</v>
      </c>
      <c r="CQ124" s="1092"/>
      <c r="CR124" s="1092"/>
      <c r="CS124" s="1092"/>
      <c r="CT124" s="1092"/>
      <c r="CU124" s="1092"/>
      <c r="CV124" s="1092"/>
      <c r="CW124" s="1092"/>
      <c r="CX124" s="1092"/>
      <c r="CY124" s="1092"/>
      <c r="CZ124" s="1092"/>
      <c r="DA124" s="1092"/>
      <c r="DB124" s="1092"/>
      <c r="DC124" s="1092"/>
      <c r="DD124" s="1092"/>
      <c r="DE124" s="1092"/>
      <c r="DF124" s="1093"/>
      <c r="DG124" s="1076" t="s">
        <v>457</v>
      </c>
      <c r="DH124" s="1055"/>
      <c r="DI124" s="1055"/>
      <c r="DJ124" s="1055"/>
      <c r="DK124" s="1056"/>
      <c r="DL124" s="1054" t="s">
        <v>455</v>
      </c>
      <c r="DM124" s="1055"/>
      <c r="DN124" s="1055"/>
      <c r="DO124" s="1055"/>
      <c r="DP124" s="1056"/>
      <c r="DQ124" s="1054" t="s">
        <v>457</v>
      </c>
      <c r="DR124" s="1055"/>
      <c r="DS124" s="1055"/>
      <c r="DT124" s="1055"/>
      <c r="DU124" s="1056"/>
      <c r="DV124" s="1057" t="s">
        <v>457</v>
      </c>
      <c r="DW124" s="1058"/>
      <c r="DX124" s="1058"/>
      <c r="DY124" s="1058"/>
      <c r="DZ124" s="1059"/>
    </row>
    <row r="125" spans="1:130" s="226" customFormat="1" ht="26.25" customHeight="1">
      <c r="A125" s="1130"/>
      <c r="B125" s="1017"/>
      <c r="C125" s="987" t="s">
        <v>452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457</v>
      </c>
      <c r="AB125" s="1030"/>
      <c r="AC125" s="1030"/>
      <c r="AD125" s="1030"/>
      <c r="AE125" s="1031"/>
      <c r="AF125" s="1032" t="s">
        <v>457</v>
      </c>
      <c r="AG125" s="1030"/>
      <c r="AH125" s="1030"/>
      <c r="AI125" s="1030"/>
      <c r="AJ125" s="1031"/>
      <c r="AK125" s="1032" t="s">
        <v>457</v>
      </c>
      <c r="AL125" s="1030"/>
      <c r="AM125" s="1030"/>
      <c r="AN125" s="1030"/>
      <c r="AO125" s="1031"/>
      <c r="AP125" s="1033" t="s">
        <v>457</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470</v>
      </c>
      <c r="CL125" s="1079"/>
      <c r="CM125" s="1079"/>
      <c r="CN125" s="1079"/>
      <c r="CO125" s="1080"/>
      <c r="CP125" s="1011" t="s">
        <v>471</v>
      </c>
      <c r="CQ125" s="960"/>
      <c r="CR125" s="960"/>
      <c r="CS125" s="960"/>
      <c r="CT125" s="960"/>
      <c r="CU125" s="960"/>
      <c r="CV125" s="960"/>
      <c r="CW125" s="960"/>
      <c r="CX125" s="960"/>
      <c r="CY125" s="960"/>
      <c r="CZ125" s="960"/>
      <c r="DA125" s="960"/>
      <c r="DB125" s="960"/>
      <c r="DC125" s="960"/>
      <c r="DD125" s="960"/>
      <c r="DE125" s="960"/>
      <c r="DF125" s="961"/>
      <c r="DG125" s="997" t="s">
        <v>457</v>
      </c>
      <c r="DH125" s="998"/>
      <c r="DI125" s="998"/>
      <c r="DJ125" s="998"/>
      <c r="DK125" s="998"/>
      <c r="DL125" s="998" t="s">
        <v>457</v>
      </c>
      <c r="DM125" s="998"/>
      <c r="DN125" s="998"/>
      <c r="DO125" s="998"/>
      <c r="DP125" s="998"/>
      <c r="DQ125" s="998" t="s">
        <v>457</v>
      </c>
      <c r="DR125" s="998"/>
      <c r="DS125" s="998"/>
      <c r="DT125" s="998"/>
      <c r="DU125" s="998"/>
      <c r="DV125" s="999" t="s">
        <v>457</v>
      </c>
      <c r="DW125" s="999"/>
      <c r="DX125" s="999"/>
      <c r="DY125" s="999"/>
      <c r="DZ125" s="1000"/>
    </row>
    <row r="126" spans="1:130" s="226" customFormat="1" ht="26.25" customHeight="1" thickBot="1">
      <c r="A126" s="1130"/>
      <c r="B126" s="1017"/>
      <c r="C126" s="987" t="s">
        <v>454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457</v>
      </c>
      <c r="AB126" s="1030"/>
      <c r="AC126" s="1030"/>
      <c r="AD126" s="1030"/>
      <c r="AE126" s="1031"/>
      <c r="AF126" s="1032" t="s">
        <v>457</v>
      </c>
      <c r="AG126" s="1030"/>
      <c r="AH126" s="1030"/>
      <c r="AI126" s="1030"/>
      <c r="AJ126" s="1031"/>
      <c r="AK126" s="1032" t="s">
        <v>457</v>
      </c>
      <c r="AL126" s="1030"/>
      <c r="AM126" s="1030"/>
      <c r="AN126" s="1030"/>
      <c r="AO126" s="1031"/>
      <c r="AP126" s="1033" t="s">
        <v>457</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472</v>
      </c>
      <c r="CQ126" s="1021"/>
      <c r="CR126" s="1021"/>
      <c r="CS126" s="1021"/>
      <c r="CT126" s="1021"/>
      <c r="CU126" s="1021"/>
      <c r="CV126" s="1021"/>
      <c r="CW126" s="1021"/>
      <c r="CX126" s="1021"/>
      <c r="CY126" s="1021"/>
      <c r="CZ126" s="1021"/>
      <c r="DA126" s="1021"/>
      <c r="DB126" s="1021"/>
      <c r="DC126" s="1021"/>
      <c r="DD126" s="1021"/>
      <c r="DE126" s="1021"/>
      <c r="DF126" s="1022"/>
      <c r="DG126" s="990" t="s">
        <v>457</v>
      </c>
      <c r="DH126" s="991"/>
      <c r="DI126" s="991"/>
      <c r="DJ126" s="991"/>
      <c r="DK126" s="991"/>
      <c r="DL126" s="991" t="s">
        <v>457</v>
      </c>
      <c r="DM126" s="991"/>
      <c r="DN126" s="991"/>
      <c r="DO126" s="991"/>
      <c r="DP126" s="991"/>
      <c r="DQ126" s="991" t="s">
        <v>457</v>
      </c>
      <c r="DR126" s="991"/>
      <c r="DS126" s="991"/>
      <c r="DT126" s="991"/>
      <c r="DU126" s="991"/>
      <c r="DV126" s="992" t="s">
        <v>457</v>
      </c>
      <c r="DW126" s="992"/>
      <c r="DX126" s="992"/>
      <c r="DY126" s="992"/>
      <c r="DZ126" s="993"/>
    </row>
    <row r="127" spans="1:130" s="226" customFormat="1" ht="26.25" customHeight="1">
      <c r="A127" s="1131"/>
      <c r="B127" s="1019"/>
      <c r="C127" s="1073" t="s">
        <v>473</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457</v>
      </c>
      <c r="AB127" s="1030"/>
      <c r="AC127" s="1030"/>
      <c r="AD127" s="1030"/>
      <c r="AE127" s="1031"/>
      <c r="AF127" s="1032" t="s">
        <v>457</v>
      </c>
      <c r="AG127" s="1030"/>
      <c r="AH127" s="1030"/>
      <c r="AI127" s="1030"/>
      <c r="AJ127" s="1031"/>
      <c r="AK127" s="1032" t="s">
        <v>457</v>
      </c>
      <c r="AL127" s="1030"/>
      <c r="AM127" s="1030"/>
      <c r="AN127" s="1030"/>
      <c r="AO127" s="1031"/>
      <c r="AP127" s="1033" t="s">
        <v>457</v>
      </c>
      <c r="AQ127" s="1034"/>
      <c r="AR127" s="1034"/>
      <c r="AS127" s="1034"/>
      <c r="AT127" s="1035"/>
      <c r="AU127" s="262"/>
      <c r="AV127" s="262"/>
      <c r="AW127" s="262"/>
      <c r="AX127" s="1103" t="s">
        <v>474</v>
      </c>
      <c r="AY127" s="1104"/>
      <c r="AZ127" s="1104"/>
      <c r="BA127" s="1104"/>
      <c r="BB127" s="1104"/>
      <c r="BC127" s="1104"/>
      <c r="BD127" s="1104"/>
      <c r="BE127" s="1105"/>
      <c r="BF127" s="1106" t="s">
        <v>475</v>
      </c>
      <c r="BG127" s="1104"/>
      <c r="BH127" s="1104"/>
      <c r="BI127" s="1104"/>
      <c r="BJ127" s="1104"/>
      <c r="BK127" s="1104"/>
      <c r="BL127" s="1105"/>
      <c r="BM127" s="1106" t="s">
        <v>476</v>
      </c>
      <c r="BN127" s="1104"/>
      <c r="BO127" s="1104"/>
      <c r="BP127" s="1104"/>
      <c r="BQ127" s="1104"/>
      <c r="BR127" s="1104"/>
      <c r="BS127" s="1105"/>
      <c r="BT127" s="1106" t="s">
        <v>477</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478</v>
      </c>
      <c r="CQ127" s="1021"/>
      <c r="CR127" s="1021"/>
      <c r="CS127" s="1021"/>
      <c r="CT127" s="1021"/>
      <c r="CU127" s="1021"/>
      <c r="CV127" s="1021"/>
      <c r="CW127" s="1021"/>
      <c r="CX127" s="1021"/>
      <c r="CY127" s="1021"/>
      <c r="CZ127" s="1021"/>
      <c r="DA127" s="1021"/>
      <c r="DB127" s="1021"/>
      <c r="DC127" s="1021"/>
      <c r="DD127" s="1021"/>
      <c r="DE127" s="1021"/>
      <c r="DF127" s="1022"/>
      <c r="DG127" s="990" t="s">
        <v>457</v>
      </c>
      <c r="DH127" s="991"/>
      <c r="DI127" s="991"/>
      <c r="DJ127" s="991"/>
      <c r="DK127" s="991"/>
      <c r="DL127" s="991" t="s">
        <v>457</v>
      </c>
      <c r="DM127" s="991"/>
      <c r="DN127" s="991"/>
      <c r="DO127" s="991"/>
      <c r="DP127" s="991"/>
      <c r="DQ127" s="991" t="s">
        <v>457</v>
      </c>
      <c r="DR127" s="991"/>
      <c r="DS127" s="991"/>
      <c r="DT127" s="991"/>
      <c r="DU127" s="991"/>
      <c r="DV127" s="992" t="s">
        <v>457</v>
      </c>
      <c r="DW127" s="992"/>
      <c r="DX127" s="992"/>
      <c r="DY127" s="992"/>
      <c r="DZ127" s="993"/>
    </row>
    <row r="128" spans="1:130" s="226" customFormat="1" ht="26.25" customHeight="1" thickBot="1">
      <c r="A128" s="1114" t="s">
        <v>479</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480</v>
      </c>
      <c r="X128" s="1116"/>
      <c r="Y128" s="1116"/>
      <c r="Z128" s="1117"/>
      <c r="AA128" s="1118" t="s">
        <v>457</v>
      </c>
      <c r="AB128" s="1119"/>
      <c r="AC128" s="1119"/>
      <c r="AD128" s="1119"/>
      <c r="AE128" s="1120"/>
      <c r="AF128" s="1121" t="s">
        <v>455</v>
      </c>
      <c r="AG128" s="1119"/>
      <c r="AH128" s="1119"/>
      <c r="AI128" s="1119"/>
      <c r="AJ128" s="1120"/>
      <c r="AK128" s="1121" t="s">
        <v>457</v>
      </c>
      <c r="AL128" s="1119"/>
      <c r="AM128" s="1119"/>
      <c r="AN128" s="1119"/>
      <c r="AO128" s="1120"/>
      <c r="AP128" s="1122"/>
      <c r="AQ128" s="1123"/>
      <c r="AR128" s="1123"/>
      <c r="AS128" s="1123"/>
      <c r="AT128" s="1124"/>
      <c r="AU128" s="262"/>
      <c r="AV128" s="262"/>
      <c r="AW128" s="262"/>
      <c r="AX128" s="959" t="s">
        <v>481</v>
      </c>
      <c r="AY128" s="960"/>
      <c r="AZ128" s="960"/>
      <c r="BA128" s="960"/>
      <c r="BB128" s="960"/>
      <c r="BC128" s="960"/>
      <c r="BD128" s="960"/>
      <c r="BE128" s="961"/>
      <c r="BF128" s="1125" t="s">
        <v>130</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482</v>
      </c>
      <c r="CQ128" s="1108"/>
      <c r="CR128" s="1108"/>
      <c r="CS128" s="1108"/>
      <c r="CT128" s="1108"/>
      <c r="CU128" s="1108"/>
      <c r="CV128" s="1108"/>
      <c r="CW128" s="1108"/>
      <c r="CX128" s="1108"/>
      <c r="CY128" s="1108"/>
      <c r="CZ128" s="1108"/>
      <c r="DA128" s="1108"/>
      <c r="DB128" s="1108"/>
      <c r="DC128" s="1108"/>
      <c r="DD128" s="1108"/>
      <c r="DE128" s="1108"/>
      <c r="DF128" s="1109"/>
      <c r="DG128" s="1110" t="s">
        <v>483</v>
      </c>
      <c r="DH128" s="1111"/>
      <c r="DI128" s="1111"/>
      <c r="DJ128" s="1111"/>
      <c r="DK128" s="1111"/>
      <c r="DL128" s="1111" t="s">
        <v>130</v>
      </c>
      <c r="DM128" s="1111"/>
      <c r="DN128" s="1111"/>
      <c r="DO128" s="1111"/>
      <c r="DP128" s="1111"/>
      <c r="DQ128" s="1111" t="s">
        <v>130</v>
      </c>
      <c r="DR128" s="1111"/>
      <c r="DS128" s="1111"/>
      <c r="DT128" s="1111"/>
      <c r="DU128" s="1111"/>
      <c r="DV128" s="1112" t="s">
        <v>484</v>
      </c>
      <c r="DW128" s="1112"/>
      <c r="DX128" s="1112"/>
      <c r="DY128" s="1112"/>
      <c r="DZ128" s="1113"/>
    </row>
    <row r="129" spans="1:131" s="226" customFormat="1" ht="26.25" customHeight="1">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485</v>
      </c>
      <c r="X129" s="1145"/>
      <c r="Y129" s="1145"/>
      <c r="Z129" s="1146"/>
      <c r="AA129" s="1029">
        <v>2969840</v>
      </c>
      <c r="AB129" s="1030"/>
      <c r="AC129" s="1030"/>
      <c r="AD129" s="1030"/>
      <c r="AE129" s="1031"/>
      <c r="AF129" s="1032">
        <v>2939724</v>
      </c>
      <c r="AG129" s="1030"/>
      <c r="AH129" s="1030"/>
      <c r="AI129" s="1030"/>
      <c r="AJ129" s="1031"/>
      <c r="AK129" s="1032">
        <v>2913547</v>
      </c>
      <c r="AL129" s="1030"/>
      <c r="AM129" s="1030"/>
      <c r="AN129" s="1030"/>
      <c r="AO129" s="1031"/>
      <c r="AP129" s="1147"/>
      <c r="AQ129" s="1148"/>
      <c r="AR129" s="1148"/>
      <c r="AS129" s="1148"/>
      <c r="AT129" s="1149"/>
      <c r="AU129" s="264"/>
      <c r="AV129" s="264"/>
      <c r="AW129" s="264"/>
      <c r="AX129" s="1138" t="s">
        <v>486</v>
      </c>
      <c r="AY129" s="1021"/>
      <c r="AZ129" s="1021"/>
      <c r="BA129" s="1021"/>
      <c r="BB129" s="1021"/>
      <c r="BC129" s="1021"/>
      <c r="BD129" s="1021"/>
      <c r="BE129" s="1022"/>
      <c r="BF129" s="1139" t="s">
        <v>130</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487</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488</v>
      </c>
      <c r="X130" s="1145"/>
      <c r="Y130" s="1145"/>
      <c r="Z130" s="1146"/>
      <c r="AA130" s="1029">
        <v>281311</v>
      </c>
      <c r="AB130" s="1030"/>
      <c r="AC130" s="1030"/>
      <c r="AD130" s="1030"/>
      <c r="AE130" s="1031"/>
      <c r="AF130" s="1032">
        <v>288926</v>
      </c>
      <c r="AG130" s="1030"/>
      <c r="AH130" s="1030"/>
      <c r="AI130" s="1030"/>
      <c r="AJ130" s="1031"/>
      <c r="AK130" s="1032">
        <v>294987</v>
      </c>
      <c r="AL130" s="1030"/>
      <c r="AM130" s="1030"/>
      <c r="AN130" s="1030"/>
      <c r="AO130" s="1031"/>
      <c r="AP130" s="1147"/>
      <c r="AQ130" s="1148"/>
      <c r="AR130" s="1148"/>
      <c r="AS130" s="1148"/>
      <c r="AT130" s="1149"/>
      <c r="AU130" s="264"/>
      <c r="AV130" s="264"/>
      <c r="AW130" s="264"/>
      <c r="AX130" s="1138" t="s">
        <v>489</v>
      </c>
      <c r="AY130" s="1021"/>
      <c r="AZ130" s="1021"/>
      <c r="BA130" s="1021"/>
      <c r="BB130" s="1021"/>
      <c r="BC130" s="1021"/>
      <c r="BD130" s="1021"/>
      <c r="BE130" s="1022"/>
      <c r="BF130" s="1175">
        <v>3</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490</v>
      </c>
      <c r="X131" s="1183"/>
      <c r="Y131" s="1183"/>
      <c r="Z131" s="1184"/>
      <c r="AA131" s="1076">
        <v>2688529</v>
      </c>
      <c r="AB131" s="1055"/>
      <c r="AC131" s="1055"/>
      <c r="AD131" s="1055"/>
      <c r="AE131" s="1056"/>
      <c r="AF131" s="1054">
        <v>2650798</v>
      </c>
      <c r="AG131" s="1055"/>
      <c r="AH131" s="1055"/>
      <c r="AI131" s="1055"/>
      <c r="AJ131" s="1056"/>
      <c r="AK131" s="1054">
        <v>2618560</v>
      </c>
      <c r="AL131" s="1055"/>
      <c r="AM131" s="1055"/>
      <c r="AN131" s="1055"/>
      <c r="AO131" s="1056"/>
      <c r="AP131" s="1185"/>
      <c r="AQ131" s="1186"/>
      <c r="AR131" s="1186"/>
      <c r="AS131" s="1186"/>
      <c r="AT131" s="1187"/>
      <c r="AU131" s="264"/>
      <c r="AV131" s="264"/>
      <c r="AW131" s="264"/>
      <c r="AX131" s="1157" t="s">
        <v>491</v>
      </c>
      <c r="AY131" s="1108"/>
      <c r="AZ131" s="1108"/>
      <c r="BA131" s="1108"/>
      <c r="BB131" s="1108"/>
      <c r="BC131" s="1108"/>
      <c r="BD131" s="1108"/>
      <c r="BE131" s="1109"/>
      <c r="BF131" s="1158">
        <v>5.8</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492</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493</v>
      </c>
      <c r="W132" s="1168"/>
      <c r="X132" s="1168"/>
      <c r="Y132" s="1168"/>
      <c r="Z132" s="1169"/>
      <c r="AA132" s="1170">
        <v>3.0863345720000002</v>
      </c>
      <c r="AB132" s="1171"/>
      <c r="AC132" s="1171"/>
      <c r="AD132" s="1171"/>
      <c r="AE132" s="1172"/>
      <c r="AF132" s="1173">
        <v>3.0330866400000001</v>
      </c>
      <c r="AG132" s="1171"/>
      <c r="AH132" s="1171"/>
      <c r="AI132" s="1171"/>
      <c r="AJ132" s="1172"/>
      <c r="AK132" s="1173">
        <v>3.1372586459999998</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494</v>
      </c>
      <c r="W133" s="1151"/>
      <c r="X133" s="1151"/>
      <c r="Y133" s="1151"/>
      <c r="Z133" s="1152"/>
      <c r="AA133" s="1153">
        <v>3.7</v>
      </c>
      <c r="AB133" s="1154"/>
      <c r="AC133" s="1154"/>
      <c r="AD133" s="1154"/>
      <c r="AE133" s="1155"/>
      <c r="AF133" s="1153">
        <v>3.2</v>
      </c>
      <c r="AG133" s="1154"/>
      <c r="AH133" s="1154"/>
      <c r="AI133" s="1154"/>
      <c r="AJ133" s="1155"/>
      <c r="AK133" s="1153">
        <v>3</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P+twQC6JLIQnIajIyzZtOHJv0phk5NMHBhTA3vil07Ov/mwd/QqwF6QkK2beYyroXJFOfH3yQ7DuiSu3sNgiA==" saltValue="Exv1r267dp0tS/FqLvhC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 zoomScaleNormal="85" zoomScaleSheetLayoutView="100" workbookViewId="0">
      <selection activeCell="CW52" sqref="CW5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7j2yd7lx0aXdVnMUCmTkDcL6X/7ovwEXQj5Re6eT9aEeg1gZOUc9m5xA33GU5rMIQxsoPh9izj0gHQz97FChA==" saltValue="BkVDwdan3kH7nTUZyR8XW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8" zoomScaleNormal="100" zoomScaleSheetLayoutView="55" workbookViewId="0">
      <selection activeCell="BU4" sqref="BU4"/>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S/gPDw1doSPhcFYWQnPC09K1zvWyemY17LjUdUv4n+eHl1n0bJzNcQQhiWk98zY5hFOnSLAb5jJRCfCXVM1Tg==" saltValue="tb0oIKVkZDe2jW3vYcVwW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503</v>
      </c>
      <c r="AL9" s="1194"/>
      <c r="AM9" s="1194"/>
      <c r="AN9" s="1195"/>
      <c r="AO9" s="292">
        <v>829637</v>
      </c>
      <c r="AP9" s="292">
        <v>70231</v>
      </c>
      <c r="AQ9" s="293">
        <v>87072</v>
      </c>
      <c r="AR9" s="294">
        <v>-19.3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504</v>
      </c>
      <c r="AL10" s="1194"/>
      <c r="AM10" s="1194"/>
      <c r="AN10" s="1195"/>
      <c r="AO10" s="295">
        <v>77086</v>
      </c>
      <c r="AP10" s="295">
        <v>6526</v>
      </c>
      <c r="AQ10" s="296">
        <v>10235</v>
      </c>
      <c r="AR10" s="297">
        <v>-36.200000000000003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505</v>
      </c>
      <c r="AL11" s="1194"/>
      <c r="AM11" s="1194"/>
      <c r="AN11" s="1195"/>
      <c r="AO11" s="295">
        <v>220443</v>
      </c>
      <c r="AP11" s="295">
        <v>18661</v>
      </c>
      <c r="AQ11" s="296">
        <v>13554</v>
      </c>
      <c r="AR11" s="297">
        <v>37.700000000000003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506</v>
      </c>
      <c r="AL12" s="1194"/>
      <c r="AM12" s="1194"/>
      <c r="AN12" s="1195"/>
      <c r="AO12" s="295" t="s">
        <v>507</v>
      </c>
      <c r="AP12" s="295" t="s">
        <v>507</v>
      </c>
      <c r="AQ12" s="296">
        <v>777</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508</v>
      </c>
      <c r="AL13" s="1194"/>
      <c r="AM13" s="1194"/>
      <c r="AN13" s="1195"/>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509</v>
      </c>
      <c r="AL14" s="1194"/>
      <c r="AM14" s="1194"/>
      <c r="AN14" s="1195"/>
      <c r="AO14" s="295">
        <v>65951</v>
      </c>
      <c r="AP14" s="295">
        <v>5583</v>
      </c>
      <c r="AQ14" s="296">
        <v>4055</v>
      </c>
      <c r="AR14" s="297">
        <v>37.700000000000003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510</v>
      </c>
      <c r="AL15" s="1194"/>
      <c r="AM15" s="1194"/>
      <c r="AN15" s="1195"/>
      <c r="AO15" s="295">
        <v>21512</v>
      </c>
      <c r="AP15" s="295">
        <v>1821</v>
      </c>
      <c r="AQ15" s="296">
        <v>1927</v>
      </c>
      <c r="AR15" s="297">
        <v>-5.5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511</v>
      </c>
      <c r="AL16" s="1197"/>
      <c r="AM16" s="1197"/>
      <c r="AN16" s="1198"/>
      <c r="AO16" s="295">
        <v>-86933</v>
      </c>
      <c r="AP16" s="295">
        <v>-7359</v>
      </c>
      <c r="AQ16" s="296">
        <v>-9107</v>
      </c>
      <c r="AR16" s="297">
        <v>-19.2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181</v>
      </c>
      <c r="AL17" s="1197"/>
      <c r="AM17" s="1197"/>
      <c r="AN17" s="1198"/>
      <c r="AO17" s="295">
        <v>1127696</v>
      </c>
      <c r="AP17" s="295">
        <v>95462</v>
      </c>
      <c r="AQ17" s="296">
        <v>108514</v>
      </c>
      <c r="AR17" s="297">
        <v>-12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516</v>
      </c>
      <c r="AL21" s="1189"/>
      <c r="AM21" s="1189"/>
      <c r="AN21" s="1190"/>
      <c r="AO21" s="307">
        <v>8.6300000000000008</v>
      </c>
      <c r="AP21" s="308">
        <v>10.050000000000001</v>
      </c>
      <c r="AQ21" s="309">
        <v>-1.42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517</v>
      </c>
      <c r="AL22" s="1189"/>
      <c r="AM22" s="1189"/>
      <c r="AN22" s="1190"/>
      <c r="AO22" s="312">
        <v>95</v>
      </c>
      <c r="AP22" s="313">
        <v>96.5</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522</v>
      </c>
      <c r="AL32" s="1205"/>
      <c r="AM32" s="1205"/>
      <c r="AN32" s="1206"/>
      <c r="AO32" s="322">
        <v>240953</v>
      </c>
      <c r="AP32" s="322">
        <v>20397</v>
      </c>
      <c r="AQ32" s="323">
        <v>51702</v>
      </c>
      <c r="AR32" s="324">
        <v>-60.5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523</v>
      </c>
      <c r="AL33" s="1205"/>
      <c r="AM33" s="1205"/>
      <c r="AN33" s="1206"/>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524</v>
      </c>
      <c r="AL34" s="1205"/>
      <c r="AM34" s="1205"/>
      <c r="AN34" s="1206"/>
      <c r="AO34" s="322" t="s">
        <v>507</v>
      </c>
      <c r="AP34" s="322" t="s">
        <v>507</v>
      </c>
      <c r="AQ34" s="323">
        <v>10</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525</v>
      </c>
      <c r="AL35" s="1205"/>
      <c r="AM35" s="1205"/>
      <c r="AN35" s="1206"/>
      <c r="AO35" s="322">
        <v>352</v>
      </c>
      <c r="AP35" s="322">
        <v>30</v>
      </c>
      <c r="AQ35" s="323">
        <v>15257</v>
      </c>
      <c r="AR35" s="324">
        <v>-99.8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526</v>
      </c>
      <c r="AL36" s="1205"/>
      <c r="AM36" s="1205"/>
      <c r="AN36" s="1206"/>
      <c r="AO36" s="322">
        <v>135833</v>
      </c>
      <c r="AP36" s="322">
        <v>11499</v>
      </c>
      <c r="AQ36" s="323">
        <v>3750</v>
      </c>
      <c r="AR36" s="324">
        <v>206.6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527</v>
      </c>
      <c r="AL37" s="1205"/>
      <c r="AM37" s="1205"/>
      <c r="AN37" s="1206"/>
      <c r="AO37" s="322" t="s">
        <v>507</v>
      </c>
      <c r="AP37" s="322" t="s">
        <v>507</v>
      </c>
      <c r="AQ37" s="323">
        <v>880</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528</v>
      </c>
      <c r="AL38" s="1208"/>
      <c r="AM38" s="1208"/>
      <c r="AN38" s="1209"/>
      <c r="AO38" s="325" t="s">
        <v>507</v>
      </c>
      <c r="AP38" s="325" t="s">
        <v>507</v>
      </c>
      <c r="AQ38" s="326">
        <v>8</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529</v>
      </c>
      <c r="AL39" s="1208"/>
      <c r="AM39" s="1208"/>
      <c r="AN39" s="1209"/>
      <c r="AO39" s="322" t="s">
        <v>507</v>
      </c>
      <c r="AP39" s="322" t="s">
        <v>507</v>
      </c>
      <c r="AQ39" s="323">
        <v>-2230</v>
      </c>
      <c r="AR39" s="324" t="s">
        <v>507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530</v>
      </c>
      <c r="AL40" s="1205"/>
      <c r="AM40" s="1205"/>
      <c r="AN40" s="1206"/>
      <c r="AO40" s="322">
        <v>-294987</v>
      </c>
      <c r="AP40" s="322">
        <v>-24971</v>
      </c>
      <c r="AQ40" s="323">
        <v>-47794</v>
      </c>
      <c r="AR40" s="324">
        <v>-47.8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293</v>
      </c>
      <c r="AL41" s="1211"/>
      <c r="AM41" s="1211"/>
      <c r="AN41" s="1212"/>
      <c r="AO41" s="322">
        <v>82151</v>
      </c>
      <c r="AP41" s="322">
        <v>6954</v>
      </c>
      <c r="AQ41" s="323">
        <v>21582</v>
      </c>
      <c r="AR41" s="324">
        <v>-67.8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498</v>
      </c>
      <c r="AN49" s="1201" t="s">
        <v>534</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490645</v>
      </c>
      <c r="AN51" s="344">
        <v>39416</v>
      </c>
      <c r="AO51" s="345">
        <v>100.4</v>
      </c>
      <c r="AP51" s="346">
        <v>82748</v>
      </c>
      <c r="AQ51" s="347">
        <v>24.4</v>
      </c>
      <c r="AR51" s="348">
        <v>76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419921</v>
      </c>
      <c r="AN52" s="352">
        <v>33734</v>
      </c>
      <c r="AO52" s="353">
        <v>83.6</v>
      </c>
      <c r="AP52" s="354">
        <v>44732</v>
      </c>
      <c r="AQ52" s="355">
        <v>22.5</v>
      </c>
      <c r="AR52" s="356">
        <v>61.1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334445</v>
      </c>
      <c r="AN53" s="344">
        <v>27171</v>
      </c>
      <c r="AO53" s="345">
        <v>-31.1</v>
      </c>
      <c r="AP53" s="346">
        <v>91837</v>
      </c>
      <c r="AQ53" s="347">
        <v>11</v>
      </c>
      <c r="AR53" s="348">
        <v>-42.1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264472</v>
      </c>
      <c r="AN54" s="352">
        <v>21486</v>
      </c>
      <c r="AO54" s="353">
        <v>-36.299999999999997</v>
      </c>
      <c r="AP54" s="354">
        <v>54439</v>
      </c>
      <c r="AQ54" s="355">
        <v>21.7</v>
      </c>
      <c r="AR54" s="356">
        <v>-58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518646</v>
      </c>
      <c r="AN55" s="344">
        <v>42888</v>
      </c>
      <c r="AO55" s="345">
        <v>57.8</v>
      </c>
      <c r="AP55" s="346">
        <v>75972</v>
      </c>
      <c r="AQ55" s="347">
        <v>-17.3</v>
      </c>
      <c r="AR55" s="348">
        <v>75.099999999999994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407009</v>
      </c>
      <c r="AN56" s="352">
        <v>33657</v>
      </c>
      <c r="AO56" s="353">
        <v>56.6</v>
      </c>
      <c r="AP56" s="354">
        <v>40712</v>
      </c>
      <c r="AQ56" s="355">
        <v>-25.2</v>
      </c>
      <c r="AR56" s="356">
        <v>81.8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436798</v>
      </c>
      <c r="AN57" s="344">
        <v>36693</v>
      </c>
      <c r="AO57" s="345">
        <v>-14.4</v>
      </c>
      <c r="AP57" s="346">
        <v>79466</v>
      </c>
      <c r="AQ57" s="347">
        <v>4.5999999999999996</v>
      </c>
      <c r="AR57" s="348">
        <v>-19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337517</v>
      </c>
      <c r="AN58" s="352">
        <v>28353</v>
      </c>
      <c r="AO58" s="353">
        <v>-15.8</v>
      </c>
      <c r="AP58" s="354">
        <v>44645</v>
      </c>
      <c r="AQ58" s="355">
        <v>9.6999999999999993</v>
      </c>
      <c r="AR58" s="356">
        <v>-25.5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313071</v>
      </c>
      <c r="AN59" s="344">
        <v>26502</v>
      </c>
      <c r="AO59" s="345">
        <v>-27.8</v>
      </c>
      <c r="AP59" s="346">
        <v>90072</v>
      </c>
      <c r="AQ59" s="347">
        <v>13.3</v>
      </c>
      <c r="AR59" s="348">
        <v>-41.1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218963</v>
      </c>
      <c r="AN60" s="352">
        <v>18536</v>
      </c>
      <c r="AO60" s="353">
        <v>-34.6</v>
      </c>
      <c r="AP60" s="354">
        <v>46083</v>
      </c>
      <c r="AQ60" s="355">
        <v>3.2</v>
      </c>
      <c r="AR60" s="356">
        <v>-37.799999999999997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418721</v>
      </c>
      <c r="AN61" s="359">
        <v>34534</v>
      </c>
      <c r="AO61" s="360">
        <v>17</v>
      </c>
      <c r="AP61" s="361">
        <v>84019</v>
      </c>
      <c r="AQ61" s="362">
        <v>7.2</v>
      </c>
      <c r="AR61" s="348">
        <v>9.8000000000000007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329576</v>
      </c>
      <c r="AN62" s="352">
        <v>27153</v>
      </c>
      <c r="AO62" s="353">
        <v>10.7</v>
      </c>
      <c r="AP62" s="354">
        <v>46122</v>
      </c>
      <c r="AQ62" s="355">
        <v>6.4</v>
      </c>
      <c r="AR62" s="356">
        <v>4.3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PHGdFZjrtTPHBxyPB4kxxVk2/575IqTJmUxuzKvJ8wJT9s6i0EYeTTZrihSw3Wd/e57+HssT2HfisZ6XWxkdw==" saltValue="AAzonqJu17wkl4GeXod1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3e72i7ELffgeB5Eudfs+aneVv2GPTf6xjF5uUpdfPMjlRuhlDS8qFtqIGz6RoqZ4CBeB3zcs+DHJBDGuXWb9g==" saltValue="/E1h1HJrT96lZQ6LletTA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mTyqaLaJ5X+UGDt5paa5Fem5Wph+Bj4f6a3LF04I7pPw7JSZYPnviZWH2mu5ahVTY6TqFxPlYsTSvjPzj9uIg==" saltValue="59xGNKtzbewi/GmLYomvX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3" t="s">
        <v>3</v>
      </c>
      <c r="D47" s="1213"/>
      <c r="E47" s="1214"/>
      <c r="F47" s="11">
        <v>13.27</v>
      </c>
      <c r="G47" s="12">
        <v>11.31</v>
      </c>
      <c r="H47" s="12">
        <v>14.22</v>
      </c>
      <c r="I47" s="12">
        <v>16.04</v>
      </c>
      <c r="J47" s="13">
        <v>16.440000000000001</v>
      </c>
    </row>
    <row r="48" spans="2:10" ht="57.75" customHeight="1">
      <c r="B48" s="14"/>
      <c r="C48" s="1215" t="s">
        <v>4</v>
      </c>
      <c r="D48" s="1215"/>
      <c r="E48" s="1216"/>
      <c r="F48" s="15">
        <v>6.87</v>
      </c>
      <c r="G48" s="16">
        <v>5.97</v>
      </c>
      <c r="H48" s="16">
        <v>6.98</v>
      </c>
      <c r="I48" s="16">
        <v>7.13</v>
      </c>
      <c r="J48" s="17">
        <v>9.82</v>
      </c>
    </row>
    <row r="49" spans="2:10" ht="57.75" customHeight="1" thickBot="1">
      <c r="B49" s="18"/>
      <c r="C49" s="1217" t="s">
        <v>5</v>
      </c>
      <c r="D49" s="1217"/>
      <c r="E49" s="1218"/>
      <c r="F49" s="19" t="s">
        <v>555</v>
      </c>
      <c r="G49" s="20" t="s">
        <v>556</v>
      </c>
      <c r="H49" s="20">
        <v>4.58</v>
      </c>
      <c r="I49" s="20">
        <v>1.75</v>
      </c>
      <c r="J49" s="21">
        <v>2.88</v>
      </c>
    </row>
    <row r="50" spans="2:10" ht="13.5" customHeight="1"/>
    <row r="51" spans="2:10" ht="13.5" hidden="1" customHeight="1"/>
    <row r="52" spans="2:10" ht="13.5" hidden="1" customHeight="1"/>
    <row r="53" spans="2:10" ht="13.5" hidden="1" customHeight="1"/>
  </sheetData>
  <sheetProtection algorithmName="SHA-512" hashValue="EAc541B+EUsVV2KYsIuPEYHbYn4JteALzHX50z8uIspHAl/tVBp+dojSv0WYcLmyzFYGu9rlyKJAtmxGSAS6fg==" saltValue="3o4q/a4gIl21lo8T3fSe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5" t="s">
        <v>557</v>
      </c>
      <c r="D34" s="1225"/>
      <c r="E34" s="1226"/>
      <c r="F34" s="32">
        <v>7.72</v>
      </c>
      <c r="G34" s="33">
        <v>6.99</v>
      </c>
      <c r="H34" s="33">
        <v>7.36</v>
      </c>
      <c r="I34" s="33">
        <v>8.42</v>
      </c>
      <c r="J34" s="34">
        <v>10.1</v>
      </c>
      <c r="K34" s="22"/>
      <c r="L34" s="22"/>
      <c r="M34" s="22"/>
      <c r="N34" s="22"/>
      <c r="O34" s="22"/>
      <c r="P34" s="22"/>
    </row>
    <row r="35" spans="1:16" ht="39" customHeight="1">
      <c r="A35" s="22"/>
      <c r="B35" s="35"/>
      <c r="C35" s="1219" t="s">
        <v>558</v>
      </c>
      <c r="D35" s="1220"/>
      <c r="E35" s="1221"/>
      <c r="F35" s="36">
        <v>6.79</v>
      </c>
      <c r="G35" s="37">
        <v>7.94</v>
      </c>
      <c r="H35" s="37">
        <v>9.68</v>
      </c>
      <c r="I35" s="37">
        <v>7.13</v>
      </c>
      <c r="J35" s="38">
        <v>9.81</v>
      </c>
      <c r="K35" s="22"/>
      <c r="L35" s="22"/>
      <c r="M35" s="22"/>
      <c r="N35" s="22"/>
      <c r="O35" s="22"/>
      <c r="P35" s="22"/>
    </row>
    <row r="36" spans="1:16" ht="39" customHeight="1">
      <c r="A36" s="22"/>
      <c r="B36" s="35"/>
      <c r="C36" s="1219" t="s">
        <v>559</v>
      </c>
      <c r="D36" s="1220"/>
      <c r="E36" s="1221"/>
      <c r="F36" s="36">
        <v>4.09</v>
      </c>
      <c r="G36" s="37">
        <v>5.09</v>
      </c>
      <c r="H36" s="37">
        <v>3.69</v>
      </c>
      <c r="I36" s="37">
        <v>3.72</v>
      </c>
      <c r="J36" s="38">
        <v>4.58</v>
      </c>
      <c r="K36" s="22"/>
      <c r="L36" s="22"/>
      <c r="M36" s="22"/>
      <c r="N36" s="22"/>
      <c r="O36" s="22"/>
      <c r="P36" s="22"/>
    </row>
    <row r="37" spans="1:16" ht="39" customHeight="1">
      <c r="A37" s="22"/>
      <c r="B37" s="35"/>
      <c r="C37" s="1219" t="s">
        <v>560</v>
      </c>
      <c r="D37" s="1220"/>
      <c r="E37" s="1221"/>
      <c r="F37" s="36">
        <v>1.22</v>
      </c>
      <c r="G37" s="37">
        <v>1.75</v>
      </c>
      <c r="H37" s="37">
        <v>2.13</v>
      </c>
      <c r="I37" s="37">
        <v>4.13</v>
      </c>
      <c r="J37" s="38">
        <v>2.2200000000000002</v>
      </c>
      <c r="K37" s="22"/>
      <c r="L37" s="22"/>
      <c r="M37" s="22"/>
      <c r="N37" s="22"/>
      <c r="O37" s="22"/>
      <c r="P37" s="22"/>
    </row>
    <row r="38" spans="1:16" ht="39" customHeight="1">
      <c r="A38" s="22"/>
      <c r="B38" s="35"/>
      <c r="C38" s="1219" t="s">
        <v>561</v>
      </c>
      <c r="D38" s="1220"/>
      <c r="E38" s="1221"/>
      <c r="F38" s="36">
        <v>7.0000000000000007E-2</v>
      </c>
      <c r="G38" s="37">
        <v>0.09</v>
      </c>
      <c r="H38" s="37">
        <v>0.05</v>
      </c>
      <c r="I38" s="37">
        <v>0.14000000000000001</v>
      </c>
      <c r="J38" s="38">
        <v>7.0000000000000007E-2</v>
      </c>
      <c r="K38" s="22"/>
      <c r="L38" s="22"/>
      <c r="M38" s="22"/>
      <c r="N38" s="22"/>
      <c r="O38" s="22"/>
      <c r="P38" s="22"/>
    </row>
    <row r="39" spans="1:16" ht="39" customHeight="1">
      <c r="A39" s="22"/>
      <c r="B39" s="35"/>
      <c r="C39" s="1219" t="s">
        <v>562</v>
      </c>
      <c r="D39" s="1220"/>
      <c r="E39" s="1221"/>
      <c r="F39" s="36">
        <v>0.06</v>
      </c>
      <c r="G39" s="37">
        <v>0.04</v>
      </c>
      <c r="H39" s="37">
        <v>0.04</v>
      </c>
      <c r="I39" s="37">
        <v>0.06</v>
      </c>
      <c r="J39" s="38">
        <v>0.04</v>
      </c>
      <c r="K39" s="22"/>
      <c r="L39" s="22"/>
      <c r="M39" s="22"/>
      <c r="N39" s="22"/>
      <c r="O39" s="22"/>
      <c r="P39" s="22"/>
    </row>
    <row r="40" spans="1:16" ht="39" customHeight="1">
      <c r="A40" s="22"/>
      <c r="B40" s="35"/>
      <c r="C40" s="1219" t="s">
        <v>563</v>
      </c>
      <c r="D40" s="1220"/>
      <c r="E40" s="1221"/>
      <c r="F40" s="36">
        <v>0.01</v>
      </c>
      <c r="G40" s="37">
        <v>0</v>
      </c>
      <c r="H40" s="37">
        <v>0</v>
      </c>
      <c r="I40" s="37">
        <v>0</v>
      </c>
      <c r="J40" s="38">
        <v>0</v>
      </c>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564</v>
      </c>
      <c r="D42" s="1220"/>
      <c r="E42" s="1221"/>
      <c r="F42" s="36" t="s">
        <v>507</v>
      </c>
      <c r="G42" s="37" t="s">
        <v>507</v>
      </c>
      <c r="H42" s="37" t="s">
        <v>507</v>
      </c>
      <c r="I42" s="37" t="s">
        <v>507</v>
      </c>
      <c r="J42" s="38" t="s">
        <v>507</v>
      </c>
      <c r="K42" s="22"/>
      <c r="L42" s="22"/>
      <c r="M42" s="22"/>
      <c r="N42" s="22"/>
      <c r="O42" s="22"/>
      <c r="P42" s="22"/>
    </row>
    <row r="43" spans="1:16" ht="39" customHeight="1" thickBot="1">
      <c r="A43" s="22"/>
      <c r="B43" s="40"/>
      <c r="C43" s="1222" t="s">
        <v>565</v>
      </c>
      <c r="D43" s="1223"/>
      <c r="E43" s="1224"/>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uZYjJsW4FurOwm51tHOQt4rsX7nq2iBnH4hKyziuKMFBGJ3SSIg6GecIIvFUTYRV6j5BbWRTtNWhaKN8tmeoQ==" saltValue="84P5Cgh2+rKgKoKY/yZW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2"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5" t="s">
        <v>11</v>
      </c>
      <c r="C45" s="1236"/>
      <c r="D45" s="58"/>
      <c r="E45" s="1241" t="s">
        <v>12</v>
      </c>
      <c r="F45" s="1241"/>
      <c r="G45" s="1241"/>
      <c r="H45" s="1241"/>
      <c r="I45" s="1241"/>
      <c r="J45" s="1242"/>
      <c r="K45" s="59">
        <v>260</v>
      </c>
      <c r="L45" s="60">
        <v>261</v>
      </c>
      <c r="M45" s="60">
        <v>224</v>
      </c>
      <c r="N45" s="60">
        <v>228</v>
      </c>
      <c r="O45" s="61">
        <v>241</v>
      </c>
      <c r="P45" s="48"/>
      <c r="Q45" s="48"/>
      <c r="R45" s="48"/>
      <c r="S45" s="48"/>
      <c r="T45" s="48"/>
      <c r="U45" s="48"/>
    </row>
    <row r="46" spans="1:21" ht="30.75" customHeight="1">
      <c r="A46" s="48"/>
      <c r="B46" s="1237"/>
      <c r="C46" s="1238"/>
      <c r="D46" s="62"/>
      <c r="E46" s="1229" t="s">
        <v>13</v>
      </c>
      <c r="F46" s="1229"/>
      <c r="G46" s="1229"/>
      <c r="H46" s="1229"/>
      <c r="I46" s="1229"/>
      <c r="J46" s="1230"/>
      <c r="K46" s="63" t="s">
        <v>507</v>
      </c>
      <c r="L46" s="64" t="s">
        <v>507</v>
      </c>
      <c r="M46" s="64" t="s">
        <v>507</v>
      </c>
      <c r="N46" s="64" t="s">
        <v>507</v>
      </c>
      <c r="O46" s="65" t="s">
        <v>507</v>
      </c>
      <c r="P46" s="48"/>
      <c r="Q46" s="48"/>
      <c r="R46" s="48"/>
      <c r="S46" s="48"/>
      <c r="T46" s="48"/>
      <c r="U46" s="48"/>
    </row>
    <row r="47" spans="1:21" ht="30.75" customHeight="1">
      <c r="A47" s="48"/>
      <c r="B47" s="1237"/>
      <c r="C47" s="1238"/>
      <c r="D47" s="62"/>
      <c r="E47" s="1229" t="s">
        <v>14</v>
      </c>
      <c r="F47" s="1229"/>
      <c r="G47" s="1229"/>
      <c r="H47" s="1229"/>
      <c r="I47" s="1229"/>
      <c r="J47" s="1230"/>
      <c r="K47" s="63" t="s">
        <v>507</v>
      </c>
      <c r="L47" s="64" t="s">
        <v>507</v>
      </c>
      <c r="M47" s="64" t="s">
        <v>507</v>
      </c>
      <c r="N47" s="64" t="s">
        <v>507</v>
      </c>
      <c r="O47" s="65" t="s">
        <v>507</v>
      </c>
      <c r="P47" s="48"/>
      <c r="Q47" s="48"/>
      <c r="R47" s="48"/>
      <c r="S47" s="48"/>
      <c r="T47" s="48"/>
      <c r="U47" s="48"/>
    </row>
    <row r="48" spans="1:21" ht="30.75" customHeight="1">
      <c r="A48" s="48"/>
      <c r="B48" s="1237"/>
      <c r="C48" s="1238"/>
      <c r="D48" s="62"/>
      <c r="E48" s="1229" t="s">
        <v>15</v>
      </c>
      <c r="F48" s="1229"/>
      <c r="G48" s="1229"/>
      <c r="H48" s="1229"/>
      <c r="I48" s="1229"/>
      <c r="J48" s="1230"/>
      <c r="K48" s="63">
        <v>0</v>
      </c>
      <c r="L48" s="64">
        <v>0</v>
      </c>
      <c r="M48" s="64">
        <v>0</v>
      </c>
      <c r="N48" s="64">
        <v>0</v>
      </c>
      <c r="O48" s="65">
        <v>0</v>
      </c>
      <c r="P48" s="48"/>
      <c r="Q48" s="48"/>
      <c r="R48" s="48"/>
      <c r="S48" s="48"/>
      <c r="T48" s="48"/>
      <c r="U48" s="48"/>
    </row>
    <row r="49" spans="1:21" ht="30.75" customHeight="1">
      <c r="A49" s="48"/>
      <c r="B49" s="1237"/>
      <c r="C49" s="1238"/>
      <c r="D49" s="62"/>
      <c r="E49" s="1229" t="s">
        <v>16</v>
      </c>
      <c r="F49" s="1229"/>
      <c r="G49" s="1229"/>
      <c r="H49" s="1229"/>
      <c r="I49" s="1229"/>
      <c r="J49" s="1230"/>
      <c r="K49" s="63">
        <v>142</v>
      </c>
      <c r="L49" s="64">
        <v>141</v>
      </c>
      <c r="M49" s="64">
        <v>140</v>
      </c>
      <c r="N49" s="64">
        <v>141</v>
      </c>
      <c r="O49" s="65">
        <v>136</v>
      </c>
      <c r="P49" s="48"/>
      <c r="Q49" s="48"/>
      <c r="R49" s="48"/>
      <c r="S49" s="48"/>
      <c r="T49" s="48"/>
      <c r="U49" s="48"/>
    </row>
    <row r="50" spans="1:21" ht="30.75" customHeight="1">
      <c r="A50" s="48"/>
      <c r="B50" s="1237"/>
      <c r="C50" s="1238"/>
      <c r="D50" s="62"/>
      <c r="E50" s="1229" t="s">
        <v>17</v>
      </c>
      <c r="F50" s="1229"/>
      <c r="G50" s="1229"/>
      <c r="H50" s="1229"/>
      <c r="I50" s="1229"/>
      <c r="J50" s="1230"/>
      <c r="K50" s="63" t="s">
        <v>507</v>
      </c>
      <c r="L50" s="64" t="s">
        <v>507</v>
      </c>
      <c r="M50" s="64" t="s">
        <v>507</v>
      </c>
      <c r="N50" s="64" t="s">
        <v>507</v>
      </c>
      <c r="O50" s="65" t="s">
        <v>507</v>
      </c>
      <c r="P50" s="48"/>
      <c r="Q50" s="48"/>
      <c r="R50" s="48"/>
      <c r="S50" s="48"/>
      <c r="T50" s="48"/>
      <c r="U50" s="48"/>
    </row>
    <row r="51" spans="1:21" ht="30.75" customHeight="1">
      <c r="A51" s="48"/>
      <c r="B51" s="1239"/>
      <c r="C51" s="1240"/>
      <c r="D51" s="66"/>
      <c r="E51" s="1229" t="s">
        <v>18</v>
      </c>
      <c r="F51" s="1229"/>
      <c r="G51" s="1229"/>
      <c r="H51" s="1229"/>
      <c r="I51" s="1229"/>
      <c r="J51" s="1230"/>
      <c r="K51" s="63" t="s">
        <v>507</v>
      </c>
      <c r="L51" s="64" t="s">
        <v>507</v>
      </c>
      <c r="M51" s="64" t="s">
        <v>507</v>
      </c>
      <c r="N51" s="64" t="s">
        <v>507</v>
      </c>
      <c r="O51" s="65" t="s">
        <v>507</v>
      </c>
      <c r="P51" s="48"/>
      <c r="Q51" s="48"/>
      <c r="R51" s="48"/>
      <c r="S51" s="48"/>
      <c r="T51" s="48"/>
      <c r="U51" s="48"/>
    </row>
    <row r="52" spans="1:21" ht="30.75" customHeight="1">
      <c r="A52" s="48"/>
      <c r="B52" s="1227" t="s">
        <v>19</v>
      </c>
      <c r="C52" s="1228"/>
      <c r="D52" s="66"/>
      <c r="E52" s="1229" t="s">
        <v>20</v>
      </c>
      <c r="F52" s="1229"/>
      <c r="G52" s="1229"/>
      <c r="H52" s="1229"/>
      <c r="I52" s="1229"/>
      <c r="J52" s="1230"/>
      <c r="K52" s="63">
        <v>289</v>
      </c>
      <c r="L52" s="64">
        <v>306</v>
      </c>
      <c r="M52" s="64">
        <v>281</v>
      </c>
      <c r="N52" s="64">
        <v>289</v>
      </c>
      <c r="O52" s="65">
        <v>295</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113</v>
      </c>
      <c r="L53" s="69">
        <v>96</v>
      </c>
      <c r="M53" s="69">
        <v>83</v>
      </c>
      <c r="N53" s="69">
        <v>80</v>
      </c>
      <c r="O53" s="70">
        <v>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pQvWpN8Nl9cDjNzjGwVUSPTiYUVLsWIBYzr/MN0o4VkXqPXe/T8gxo6+wtEdtAb9B+Mg4S7vpZcXdSipl6sTQ==" saltValue="MfswwX9zybN13lEpGh8/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3" t="s">
        <v>24</v>
      </c>
      <c r="C41" s="1244"/>
      <c r="D41" s="81"/>
      <c r="E41" s="1249" t="s">
        <v>25</v>
      </c>
      <c r="F41" s="1249"/>
      <c r="G41" s="1249"/>
      <c r="H41" s="1250"/>
      <c r="I41" s="82">
        <v>2959</v>
      </c>
      <c r="J41" s="83">
        <v>2999</v>
      </c>
      <c r="K41" s="83">
        <v>3094</v>
      </c>
      <c r="L41" s="83">
        <v>3122</v>
      </c>
      <c r="M41" s="84">
        <v>3133</v>
      </c>
    </row>
    <row r="42" spans="2:13" ht="27.75" customHeight="1">
      <c r="B42" s="1245"/>
      <c r="C42" s="1246"/>
      <c r="D42" s="85"/>
      <c r="E42" s="1251" t="s">
        <v>26</v>
      </c>
      <c r="F42" s="1251"/>
      <c r="G42" s="1251"/>
      <c r="H42" s="1252"/>
      <c r="I42" s="86" t="s">
        <v>507</v>
      </c>
      <c r="J42" s="87" t="s">
        <v>507</v>
      </c>
      <c r="K42" s="87" t="s">
        <v>507</v>
      </c>
      <c r="L42" s="87" t="s">
        <v>507</v>
      </c>
      <c r="M42" s="88" t="s">
        <v>507</v>
      </c>
    </row>
    <row r="43" spans="2:13" ht="27.75" customHeight="1">
      <c r="B43" s="1245"/>
      <c r="C43" s="1246"/>
      <c r="D43" s="85"/>
      <c r="E43" s="1251" t="s">
        <v>27</v>
      </c>
      <c r="F43" s="1251"/>
      <c r="G43" s="1251"/>
      <c r="H43" s="1252"/>
      <c r="I43" s="86">
        <v>3</v>
      </c>
      <c r="J43" s="87">
        <v>3</v>
      </c>
      <c r="K43" s="87">
        <v>2</v>
      </c>
      <c r="L43" s="87">
        <v>2</v>
      </c>
      <c r="M43" s="88">
        <v>2</v>
      </c>
    </row>
    <row r="44" spans="2:13" ht="27.75" customHeight="1">
      <c r="B44" s="1245"/>
      <c r="C44" s="1246"/>
      <c r="D44" s="85"/>
      <c r="E44" s="1251" t="s">
        <v>28</v>
      </c>
      <c r="F44" s="1251"/>
      <c r="G44" s="1251"/>
      <c r="H44" s="1252"/>
      <c r="I44" s="86">
        <v>1277</v>
      </c>
      <c r="J44" s="87">
        <v>1226</v>
      </c>
      <c r="K44" s="87">
        <v>1264</v>
      </c>
      <c r="L44" s="87">
        <v>1261</v>
      </c>
      <c r="M44" s="88">
        <v>1251</v>
      </c>
    </row>
    <row r="45" spans="2:13" ht="27.75" customHeight="1">
      <c r="B45" s="1245"/>
      <c r="C45" s="1246"/>
      <c r="D45" s="85"/>
      <c r="E45" s="1251" t="s">
        <v>29</v>
      </c>
      <c r="F45" s="1251"/>
      <c r="G45" s="1251"/>
      <c r="H45" s="1252"/>
      <c r="I45" s="86">
        <v>1033</v>
      </c>
      <c r="J45" s="87">
        <v>968</v>
      </c>
      <c r="K45" s="87">
        <v>955</v>
      </c>
      <c r="L45" s="87">
        <v>881</v>
      </c>
      <c r="M45" s="88">
        <v>937</v>
      </c>
    </row>
    <row r="46" spans="2:13" ht="27.75" customHeight="1">
      <c r="B46" s="1245"/>
      <c r="C46" s="1246"/>
      <c r="D46" s="89"/>
      <c r="E46" s="1251" t="s">
        <v>30</v>
      </c>
      <c r="F46" s="1251"/>
      <c r="G46" s="1251"/>
      <c r="H46" s="1252"/>
      <c r="I46" s="86" t="s">
        <v>507</v>
      </c>
      <c r="J46" s="87" t="s">
        <v>507</v>
      </c>
      <c r="K46" s="87" t="s">
        <v>507</v>
      </c>
      <c r="L46" s="87" t="s">
        <v>507</v>
      </c>
      <c r="M46" s="88" t="s">
        <v>507</v>
      </c>
    </row>
    <row r="47" spans="2:13" ht="27.75" customHeight="1">
      <c r="B47" s="1245"/>
      <c r="C47" s="1246"/>
      <c r="D47" s="90"/>
      <c r="E47" s="1253" t="s">
        <v>31</v>
      </c>
      <c r="F47" s="1254"/>
      <c r="G47" s="1254"/>
      <c r="H47" s="1255"/>
      <c r="I47" s="86" t="s">
        <v>507</v>
      </c>
      <c r="J47" s="87" t="s">
        <v>507</v>
      </c>
      <c r="K47" s="87" t="s">
        <v>507</v>
      </c>
      <c r="L47" s="87" t="s">
        <v>507</v>
      </c>
      <c r="M47" s="88" t="s">
        <v>507</v>
      </c>
    </row>
    <row r="48" spans="2:13" ht="27.75" customHeight="1">
      <c r="B48" s="1245"/>
      <c r="C48" s="1246"/>
      <c r="D48" s="85"/>
      <c r="E48" s="1251" t="s">
        <v>32</v>
      </c>
      <c r="F48" s="1251"/>
      <c r="G48" s="1251"/>
      <c r="H48" s="1252"/>
      <c r="I48" s="86" t="s">
        <v>507</v>
      </c>
      <c r="J48" s="87" t="s">
        <v>507</v>
      </c>
      <c r="K48" s="87" t="s">
        <v>507</v>
      </c>
      <c r="L48" s="87" t="s">
        <v>507</v>
      </c>
      <c r="M48" s="88" t="s">
        <v>507</v>
      </c>
    </row>
    <row r="49" spans="2:13" ht="27.75" customHeight="1">
      <c r="B49" s="1247"/>
      <c r="C49" s="1248"/>
      <c r="D49" s="85"/>
      <c r="E49" s="1251" t="s">
        <v>33</v>
      </c>
      <c r="F49" s="1251"/>
      <c r="G49" s="1251"/>
      <c r="H49" s="1252"/>
      <c r="I49" s="86" t="s">
        <v>507</v>
      </c>
      <c r="J49" s="87" t="s">
        <v>507</v>
      </c>
      <c r="K49" s="87" t="s">
        <v>507</v>
      </c>
      <c r="L49" s="87" t="s">
        <v>507</v>
      </c>
      <c r="M49" s="88" t="s">
        <v>507</v>
      </c>
    </row>
    <row r="50" spans="2:13" ht="27.75" customHeight="1">
      <c r="B50" s="1256" t="s">
        <v>34</v>
      </c>
      <c r="C50" s="1257"/>
      <c r="D50" s="91"/>
      <c r="E50" s="1251" t="s">
        <v>35</v>
      </c>
      <c r="F50" s="1251"/>
      <c r="G50" s="1251"/>
      <c r="H50" s="1252"/>
      <c r="I50" s="86">
        <v>1023</v>
      </c>
      <c r="J50" s="87">
        <v>905</v>
      </c>
      <c r="K50" s="87">
        <v>1045</v>
      </c>
      <c r="L50" s="87">
        <v>1194</v>
      </c>
      <c r="M50" s="88">
        <v>1369</v>
      </c>
    </row>
    <row r="51" spans="2:13" ht="27.75" customHeight="1">
      <c r="B51" s="1245"/>
      <c r="C51" s="1246"/>
      <c r="D51" s="85"/>
      <c r="E51" s="1251" t="s">
        <v>36</v>
      </c>
      <c r="F51" s="1251"/>
      <c r="G51" s="1251"/>
      <c r="H51" s="1252"/>
      <c r="I51" s="86" t="s">
        <v>507</v>
      </c>
      <c r="J51" s="87" t="s">
        <v>507</v>
      </c>
      <c r="K51" s="87" t="s">
        <v>507</v>
      </c>
      <c r="L51" s="87" t="s">
        <v>507</v>
      </c>
      <c r="M51" s="88" t="s">
        <v>507</v>
      </c>
    </row>
    <row r="52" spans="2:13" ht="27.75" customHeight="1">
      <c r="B52" s="1247"/>
      <c r="C52" s="1248"/>
      <c r="D52" s="85"/>
      <c r="E52" s="1251" t="s">
        <v>37</v>
      </c>
      <c r="F52" s="1251"/>
      <c r="G52" s="1251"/>
      <c r="H52" s="1252"/>
      <c r="I52" s="86">
        <v>3531</v>
      </c>
      <c r="J52" s="87">
        <v>3325</v>
      </c>
      <c r="K52" s="87">
        <v>3816</v>
      </c>
      <c r="L52" s="87">
        <v>3821</v>
      </c>
      <c r="M52" s="88">
        <v>3802</v>
      </c>
    </row>
    <row r="53" spans="2:13" ht="27.75" customHeight="1" thickBot="1">
      <c r="B53" s="1258" t="s">
        <v>38</v>
      </c>
      <c r="C53" s="1259"/>
      <c r="D53" s="92"/>
      <c r="E53" s="1260" t="s">
        <v>39</v>
      </c>
      <c r="F53" s="1260"/>
      <c r="G53" s="1260"/>
      <c r="H53" s="1261"/>
      <c r="I53" s="93">
        <v>717</v>
      </c>
      <c r="J53" s="94">
        <v>966</v>
      </c>
      <c r="K53" s="94">
        <v>453</v>
      </c>
      <c r="L53" s="94">
        <v>252</v>
      </c>
      <c r="M53" s="95">
        <v>152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Na/DQ3Z1j1mM6PhuFUQbxJC/K+mXhuPgZV2R+ReoNwtE43aIaFz67rkgLsJX+N7J3oVeGUbREONackeNIix6g==" saltValue="aAgD6cxVz74TSD3KNGvo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K55" sqref="K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70" t="s">
        <v>42</v>
      </c>
      <c r="D55" s="1270"/>
      <c r="E55" s="1271"/>
      <c r="F55" s="107">
        <v>422</v>
      </c>
      <c r="G55" s="107">
        <v>471</v>
      </c>
      <c r="H55" s="108">
        <v>479</v>
      </c>
    </row>
    <row r="56" spans="2:8" ht="52.5" customHeight="1">
      <c r="B56" s="109"/>
      <c r="C56" s="1272" t="s">
        <v>43</v>
      </c>
      <c r="D56" s="1272"/>
      <c r="E56" s="1273"/>
      <c r="F56" s="110">
        <v>55</v>
      </c>
      <c r="G56" s="110">
        <v>55</v>
      </c>
      <c r="H56" s="111">
        <v>55</v>
      </c>
    </row>
    <row r="57" spans="2:8" ht="53.25" customHeight="1">
      <c r="B57" s="109"/>
      <c r="C57" s="1274" t="s">
        <v>44</v>
      </c>
      <c r="D57" s="1274"/>
      <c r="E57" s="1275"/>
      <c r="F57" s="112">
        <v>494</v>
      </c>
      <c r="G57" s="112">
        <v>552</v>
      </c>
      <c r="H57" s="113">
        <v>655</v>
      </c>
    </row>
    <row r="58" spans="2:8" ht="45.75" customHeight="1">
      <c r="B58" s="114"/>
      <c r="C58" s="1262" t="s">
        <v>579</v>
      </c>
      <c r="D58" s="1263"/>
      <c r="E58" s="1264"/>
      <c r="F58" s="115">
        <v>217</v>
      </c>
      <c r="G58" s="115">
        <v>264</v>
      </c>
      <c r="H58" s="116">
        <v>372</v>
      </c>
    </row>
    <row r="59" spans="2:8" ht="45.75" customHeight="1">
      <c r="B59" s="114"/>
      <c r="C59" s="1262" t="s">
        <v>580</v>
      </c>
      <c r="D59" s="1263"/>
      <c r="E59" s="1264"/>
      <c r="F59" s="115">
        <v>83</v>
      </c>
      <c r="G59" s="115">
        <v>83</v>
      </c>
      <c r="H59" s="116">
        <v>83</v>
      </c>
    </row>
    <row r="60" spans="2:8" ht="45.75" customHeight="1">
      <c r="B60" s="114"/>
      <c r="C60" s="1262" t="s">
        <v>581</v>
      </c>
      <c r="D60" s="1263"/>
      <c r="E60" s="1264"/>
      <c r="F60" s="115">
        <v>85</v>
      </c>
      <c r="G60" s="115">
        <v>84</v>
      </c>
      <c r="H60" s="116">
        <v>70</v>
      </c>
    </row>
    <row r="61" spans="2:8" ht="45.75" customHeight="1">
      <c r="B61" s="114"/>
      <c r="C61" s="1262" t="s">
        <v>582</v>
      </c>
      <c r="D61" s="1263"/>
      <c r="E61" s="1264"/>
      <c r="F61" s="115">
        <v>53</v>
      </c>
      <c r="G61" s="115">
        <v>53</v>
      </c>
      <c r="H61" s="116">
        <v>53</v>
      </c>
    </row>
    <row r="62" spans="2:8" ht="45.75" customHeight="1" thickBot="1">
      <c r="B62" s="117"/>
      <c r="C62" s="1265" t="s">
        <v>583</v>
      </c>
      <c r="D62" s="1266"/>
      <c r="E62" s="1267"/>
      <c r="F62" s="118">
        <v>52</v>
      </c>
      <c r="G62" s="118">
        <v>52</v>
      </c>
      <c r="H62" s="119">
        <v>52</v>
      </c>
    </row>
    <row r="63" spans="2:8" ht="52.5" customHeight="1" thickBot="1">
      <c r="B63" s="120"/>
      <c r="C63" s="1268" t="s">
        <v>45</v>
      </c>
      <c r="D63" s="1268"/>
      <c r="E63" s="1269"/>
      <c r="F63" s="121">
        <v>971</v>
      </c>
      <c r="G63" s="121">
        <v>1078</v>
      </c>
      <c r="H63" s="122">
        <v>1188</v>
      </c>
    </row>
    <row r="64" spans="2:8" ht="15" customHeight="1"/>
    <row r="65" ht="0" hidden="1" customHeight="1"/>
    <row r="66" ht="0" hidden="1" customHeight="1"/>
  </sheetData>
  <sheetProtection algorithmName="SHA-512" hashValue="LZfuEjyARrvTkwxX75rWy0+0W2fM+fEb8s1BJDEXJ4zTxBssbexRGeE+6JD+boSPSZ0k5BBHXb8W6GVjAvzp0g==" saltValue="5NxuqMVljFQibMP+lSVx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CV79" sqref="CV79:DC8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587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c r="B51" s="374"/>
      <c r="G51" s="1284"/>
      <c r="H51" s="1284"/>
      <c r="I51" s="1298"/>
      <c r="J51" s="1298"/>
      <c r="K51" s="1283"/>
      <c r="L51" s="1283"/>
      <c r="M51" s="1283"/>
      <c r="N51" s="1283"/>
      <c r="AM51" s="383"/>
      <c r="AN51" s="1279" t="s">
        <v>589</v>
      </c>
      <c r="AO51" s="1279"/>
      <c r="AP51" s="1279"/>
      <c r="AQ51" s="1279"/>
      <c r="AR51" s="1279"/>
      <c r="AS51" s="1279"/>
      <c r="AT51" s="1279"/>
      <c r="AU51" s="1279"/>
      <c r="AV51" s="1279"/>
      <c r="AW51" s="1279"/>
      <c r="AX51" s="1279"/>
      <c r="AY51" s="1279"/>
      <c r="AZ51" s="1279"/>
      <c r="BA51" s="1279"/>
      <c r="BB51" s="1279" t="s">
        <v>590</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76">
        <v>9.5</v>
      </c>
      <c r="CO51" s="1276"/>
      <c r="CP51" s="1276"/>
      <c r="CQ51" s="1276"/>
      <c r="CR51" s="1276"/>
      <c r="CS51" s="1276"/>
      <c r="CT51" s="1276"/>
      <c r="CU51" s="1276"/>
      <c r="CV51" s="1276">
        <v>5.8</v>
      </c>
      <c r="CW51" s="1276"/>
      <c r="CX51" s="1276"/>
      <c r="CY51" s="1276"/>
      <c r="CZ51" s="1276"/>
      <c r="DA51" s="1276"/>
      <c r="DB51" s="1276"/>
      <c r="DC51" s="1276"/>
    </row>
    <row r="52" spans="1:109">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591</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76">
        <v>80.8</v>
      </c>
      <c r="CO53" s="1276"/>
      <c r="CP53" s="1276"/>
      <c r="CQ53" s="1276"/>
      <c r="CR53" s="1276"/>
      <c r="CS53" s="1276"/>
      <c r="CT53" s="1276"/>
      <c r="CU53" s="1276"/>
      <c r="CV53" s="1276">
        <v>80.099999999999994</v>
      </c>
      <c r="CW53" s="1276"/>
      <c r="CX53" s="1276"/>
      <c r="CY53" s="1276"/>
      <c r="CZ53" s="1276"/>
      <c r="DA53" s="1276"/>
      <c r="DB53" s="1276"/>
      <c r="DC53" s="1276"/>
    </row>
    <row r="54" spans="1:109">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2"/>
      <c r="H55" s="1282"/>
      <c r="I55" s="1282"/>
      <c r="J55" s="1282"/>
      <c r="K55" s="1283"/>
      <c r="L55" s="1283"/>
      <c r="M55" s="1283"/>
      <c r="N55" s="1283"/>
      <c r="AN55" s="1281" t="s">
        <v>592</v>
      </c>
      <c r="AO55" s="1281"/>
      <c r="AP55" s="1281"/>
      <c r="AQ55" s="1281"/>
      <c r="AR55" s="1281"/>
      <c r="AS55" s="1281"/>
      <c r="AT55" s="1281"/>
      <c r="AU55" s="1281"/>
      <c r="AV55" s="1281"/>
      <c r="AW55" s="1281"/>
      <c r="AX55" s="1281"/>
      <c r="AY55" s="1281"/>
      <c r="AZ55" s="1281"/>
      <c r="BA55" s="1281"/>
      <c r="BB55" s="1279" t="s">
        <v>590</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591</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76">
        <v>52.1</v>
      </c>
      <c r="CO57" s="1276"/>
      <c r="CP57" s="1276"/>
      <c r="CQ57" s="1276"/>
      <c r="CR57" s="1276"/>
      <c r="CS57" s="1276"/>
      <c r="CT57" s="1276"/>
      <c r="CU57" s="1276"/>
      <c r="CV57" s="1276">
        <v>58.2</v>
      </c>
      <c r="CW57" s="1276"/>
      <c r="CX57" s="1276"/>
      <c r="CY57" s="1276"/>
      <c r="CZ57" s="1276"/>
      <c r="DA57" s="1276"/>
      <c r="DB57" s="1276"/>
      <c r="DC57" s="1276"/>
      <c r="DD57" s="387"/>
      <c r="DE57" s="386"/>
    </row>
    <row r="58" spans="1:109" s="382" customFormat="1">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594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c r="B73" s="374"/>
      <c r="G73" s="1284"/>
      <c r="H73" s="1284"/>
      <c r="I73" s="1284"/>
      <c r="J73" s="1284"/>
      <c r="K73" s="1280"/>
      <c r="L73" s="1280"/>
      <c r="M73" s="1280"/>
      <c r="N73" s="1280"/>
      <c r="AM73" s="383"/>
      <c r="AN73" s="1279" t="s">
        <v>589</v>
      </c>
      <c r="AO73" s="1279"/>
      <c r="AP73" s="1279"/>
      <c r="AQ73" s="1279"/>
      <c r="AR73" s="1279"/>
      <c r="AS73" s="1279"/>
      <c r="AT73" s="1279"/>
      <c r="AU73" s="1279"/>
      <c r="AV73" s="1279"/>
      <c r="AW73" s="1279"/>
      <c r="AX73" s="1279"/>
      <c r="AY73" s="1279"/>
      <c r="AZ73" s="1279"/>
      <c r="BA73" s="1279"/>
      <c r="BB73" s="1279" t="s">
        <v>590</v>
      </c>
      <c r="BC73" s="1279"/>
      <c r="BD73" s="1279"/>
      <c r="BE73" s="1279"/>
      <c r="BF73" s="1279"/>
      <c r="BG73" s="1279"/>
      <c r="BH73" s="1279"/>
      <c r="BI73" s="1279"/>
      <c r="BJ73" s="1279"/>
      <c r="BK73" s="1279"/>
      <c r="BL73" s="1279"/>
      <c r="BM73" s="1279"/>
      <c r="BN73" s="1279"/>
      <c r="BO73" s="1279"/>
      <c r="BP73" s="1276">
        <v>27.6</v>
      </c>
      <c r="BQ73" s="1276"/>
      <c r="BR73" s="1276"/>
      <c r="BS73" s="1276"/>
      <c r="BT73" s="1276"/>
      <c r="BU73" s="1276"/>
      <c r="BV73" s="1276"/>
      <c r="BW73" s="1276"/>
      <c r="BX73" s="1276">
        <v>37.799999999999997</v>
      </c>
      <c r="BY73" s="1276"/>
      <c r="BZ73" s="1276"/>
      <c r="CA73" s="1276"/>
      <c r="CB73" s="1276"/>
      <c r="CC73" s="1276"/>
      <c r="CD73" s="1276"/>
      <c r="CE73" s="1276"/>
      <c r="CF73" s="1276">
        <v>16.8</v>
      </c>
      <c r="CG73" s="1276"/>
      <c r="CH73" s="1276"/>
      <c r="CI73" s="1276"/>
      <c r="CJ73" s="1276"/>
      <c r="CK73" s="1276"/>
      <c r="CL73" s="1276"/>
      <c r="CM73" s="1276"/>
      <c r="CN73" s="1276">
        <v>9.5</v>
      </c>
      <c r="CO73" s="1276"/>
      <c r="CP73" s="1276"/>
      <c r="CQ73" s="1276"/>
      <c r="CR73" s="1276"/>
      <c r="CS73" s="1276"/>
      <c r="CT73" s="1276"/>
      <c r="CU73" s="1276"/>
      <c r="CV73" s="1276">
        <v>5.8</v>
      </c>
      <c r="CW73" s="1276"/>
      <c r="CX73" s="1276"/>
      <c r="CY73" s="1276"/>
      <c r="CZ73" s="1276"/>
      <c r="DA73" s="1276"/>
      <c r="DB73" s="1276"/>
      <c r="DC73" s="1276"/>
    </row>
    <row r="74" spans="2:107">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595</v>
      </c>
      <c r="BC75" s="1279"/>
      <c r="BD75" s="1279"/>
      <c r="BE75" s="1279"/>
      <c r="BF75" s="1279"/>
      <c r="BG75" s="1279"/>
      <c r="BH75" s="1279"/>
      <c r="BI75" s="1279"/>
      <c r="BJ75" s="1279"/>
      <c r="BK75" s="1279"/>
      <c r="BL75" s="1279"/>
      <c r="BM75" s="1279"/>
      <c r="BN75" s="1279"/>
      <c r="BO75" s="1279"/>
      <c r="BP75" s="1276">
        <v>4.4000000000000004</v>
      </c>
      <c r="BQ75" s="1276"/>
      <c r="BR75" s="1276"/>
      <c r="BS75" s="1276"/>
      <c r="BT75" s="1276"/>
      <c r="BU75" s="1276"/>
      <c r="BV75" s="1276"/>
      <c r="BW75" s="1276"/>
      <c r="BX75" s="1276">
        <v>3.9</v>
      </c>
      <c r="BY75" s="1276"/>
      <c r="BZ75" s="1276"/>
      <c r="CA75" s="1276"/>
      <c r="CB75" s="1276"/>
      <c r="CC75" s="1276"/>
      <c r="CD75" s="1276"/>
      <c r="CE75" s="1276"/>
      <c r="CF75" s="1276">
        <v>3.7</v>
      </c>
      <c r="CG75" s="1276"/>
      <c r="CH75" s="1276"/>
      <c r="CI75" s="1276"/>
      <c r="CJ75" s="1276"/>
      <c r="CK75" s="1276"/>
      <c r="CL75" s="1276"/>
      <c r="CM75" s="1276"/>
      <c r="CN75" s="1276">
        <v>3.2</v>
      </c>
      <c r="CO75" s="1276"/>
      <c r="CP75" s="1276"/>
      <c r="CQ75" s="1276"/>
      <c r="CR75" s="1276"/>
      <c r="CS75" s="1276"/>
      <c r="CT75" s="1276"/>
      <c r="CU75" s="1276"/>
      <c r="CV75" s="1276">
        <v>3</v>
      </c>
      <c r="CW75" s="1276"/>
      <c r="CX75" s="1276"/>
      <c r="CY75" s="1276"/>
      <c r="CZ75" s="1276"/>
      <c r="DA75" s="1276"/>
      <c r="DB75" s="1276"/>
      <c r="DC75" s="1276"/>
    </row>
    <row r="76" spans="2:107">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2"/>
      <c r="H77" s="1282"/>
      <c r="I77" s="1282"/>
      <c r="J77" s="1282"/>
      <c r="K77" s="1280"/>
      <c r="L77" s="1280"/>
      <c r="M77" s="1280"/>
      <c r="N77" s="1280"/>
      <c r="AN77" s="1281" t="s">
        <v>592</v>
      </c>
      <c r="AO77" s="1281"/>
      <c r="AP77" s="1281"/>
      <c r="AQ77" s="1281"/>
      <c r="AR77" s="1281"/>
      <c r="AS77" s="1281"/>
      <c r="AT77" s="1281"/>
      <c r="AU77" s="1281"/>
      <c r="AV77" s="1281"/>
      <c r="AW77" s="1281"/>
      <c r="AX77" s="1281"/>
      <c r="AY77" s="1281"/>
      <c r="AZ77" s="1281"/>
      <c r="BA77" s="1281"/>
      <c r="BB77" s="1279" t="s">
        <v>590</v>
      </c>
      <c r="BC77" s="1279"/>
      <c r="BD77" s="1279"/>
      <c r="BE77" s="1279"/>
      <c r="BF77" s="1279"/>
      <c r="BG77" s="1279"/>
      <c r="BH77" s="1279"/>
      <c r="BI77" s="1279"/>
      <c r="BJ77" s="1279"/>
      <c r="BK77" s="1279"/>
      <c r="BL77" s="1279"/>
      <c r="BM77" s="1279"/>
      <c r="BN77" s="1279"/>
      <c r="BO77" s="1279"/>
      <c r="BP77" s="1276">
        <v>18.899999999999999</v>
      </c>
      <c r="BQ77" s="1276"/>
      <c r="BR77" s="1276"/>
      <c r="BS77" s="1276"/>
      <c r="BT77" s="1276"/>
      <c r="BU77" s="1276"/>
      <c r="BV77" s="1276"/>
      <c r="BW77" s="1276"/>
      <c r="BX77" s="1276">
        <v>10.199999999999999</v>
      </c>
      <c r="BY77" s="1276"/>
      <c r="BZ77" s="1276"/>
      <c r="CA77" s="1276"/>
      <c r="CB77" s="1276"/>
      <c r="CC77" s="1276"/>
      <c r="CD77" s="1276"/>
      <c r="CE77" s="1276"/>
      <c r="CF77" s="1276">
        <v>13.1</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595</v>
      </c>
      <c r="BC79" s="1279"/>
      <c r="BD79" s="1279"/>
      <c r="BE79" s="1279"/>
      <c r="BF79" s="1279"/>
      <c r="BG79" s="1279"/>
      <c r="BH79" s="1279"/>
      <c r="BI79" s="1279"/>
      <c r="BJ79" s="1279"/>
      <c r="BK79" s="1279"/>
      <c r="BL79" s="1279"/>
      <c r="BM79" s="1279"/>
      <c r="BN79" s="1279"/>
      <c r="BO79" s="1279"/>
      <c r="BP79" s="1276">
        <v>10.1</v>
      </c>
      <c r="BQ79" s="1276"/>
      <c r="BR79" s="1276"/>
      <c r="BS79" s="1276"/>
      <c r="BT79" s="1276"/>
      <c r="BU79" s="1276"/>
      <c r="BV79" s="1276"/>
      <c r="BW79" s="1276"/>
      <c r="BX79" s="1276">
        <v>9.1</v>
      </c>
      <c r="BY79" s="1276"/>
      <c r="BZ79" s="1276"/>
      <c r="CA79" s="1276"/>
      <c r="CB79" s="1276"/>
      <c r="CC79" s="1276"/>
      <c r="CD79" s="1276"/>
      <c r="CE79" s="1276"/>
      <c r="CF79" s="1276">
        <v>8.9</v>
      </c>
      <c r="CG79" s="1276"/>
      <c r="CH79" s="1276"/>
      <c r="CI79" s="1276"/>
      <c r="CJ79" s="1276"/>
      <c r="CK79" s="1276"/>
      <c r="CL79" s="1276"/>
      <c r="CM79" s="1276"/>
      <c r="CN79" s="1276">
        <v>7.9</v>
      </c>
      <c r="CO79" s="1276"/>
      <c r="CP79" s="1276"/>
      <c r="CQ79" s="1276"/>
      <c r="CR79" s="1276"/>
      <c r="CS79" s="1276"/>
      <c r="CT79" s="1276"/>
      <c r="CU79" s="1276"/>
      <c r="CV79" s="1276">
        <v>7.9</v>
      </c>
      <c r="CW79" s="1276"/>
      <c r="CX79" s="1276"/>
      <c r="CY79" s="1276"/>
      <c r="CZ79" s="1276"/>
      <c r="DA79" s="1276"/>
      <c r="DB79" s="1276"/>
      <c r="DC79" s="1276"/>
    </row>
    <row r="80" spans="2:107">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dyl2IMFhklM7yguN5VKbWhOOKXo3++KrHDhpsQj2OT3t1kTGro2YFNWdZKzd9xRueRxvdEYJyDDm61h1D0GtA==" saltValue="9dfXM0UqgWARfPeTAbmR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CV79" sqref="CV79:DC8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Cwph4oD3Q91xTg89pI8yB6CHpbdTJ8HqWyYwTCSHsrDFOmernG1ALCYPdawy+qMLyjO/LncyO6RamqPzI1cQA==" saltValue="GCo4iKz2zBcBuLhVT4Vt2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CV79" sqref="CV79:DC8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GKcwq9cmLp28Rw+UuQXMatFewkK2Hp9iVHjEZgtuz15HELqyIMd7J5JpMkLvsFYeJBA7gdPh0+yn1drl3Yrkg==" saltValue="Xwb0qUvbVJegcaVt3Etc1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39416</v>
      </c>
      <c r="E3" s="141"/>
      <c r="F3" s="142">
        <v>82748</v>
      </c>
      <c r="G3" s="143"/>
      <c r="H3" s="144"/>
    </row>
    <row r="4" spans="1:8">
      <c r="A4" s="145"/>
      <c r="B4" s="146"/>
      <c r="C4" s="147"/>
      <c r="D4" s="148">
        <v>33734</v>
      </c>
      <c r="E4" s="149"/>
      <c r="F4" s="150">
        <v>44732</v>
      </c>
      <c r="G4" s="151"/>
      <c r="H4" s="152"/>
    </row>
    <row r="5" spans="1:8">
      <c r="A5" s="133" t="s">
        <v>542</v>
      </c>
      <c r="B5" s="138"/>
      <c r="C5" s="139"/>
      <c r="D5" s="140">
        <v>27171</v>
      </c>
      <c r="E5" s="141"/>
      <c r="F5" s="142">
        <v>91837</v>
      </c>
      <c r="G5" s="143"/>
      <c r="H5" s="144"/>
    </row>
    <row r="6" spans="1:8">
      <c r="A6" s="145"/>
      <c r="B6" s="146"/>
      <c r="C6" s="147"/>
      <c r="D6" s="148">
        <v>21486</v>
      </c>
      <c r="E6" s="149"/>
      <c r="F6" s="150">
        <v>54439</v>
      </c>
      <c r="G6" s="151"/>
      <c r="H6" s="152"/>
    </row>
    <row r="7" spans="1:8">
      <c r="A7" s="133" t="s">
        <v>543</v>
      </c>
      <c r="B7" s="138"/>
      <c r="C7" s="139"/>
      <c r="D7" s="140">
        <v>42888</v>
      </c>
      <c r="E7" s="141"/>
      <c r="F7" s="142">
        <v>75972</v>
      </c>
      <c r="G7" s="143"/>
      <c r="H7" s="144"/>
    </row>
    <row r="8" spans="1:8">
      <c r="A8" s="145"/>
      <c r="B8" s="146"/>
      <c r="C8" s="147"/>
      <c r="D8" s="148">
        <v>33657</v>
      </c>
      <c r="E8" s="149"/>
      <c r="F8" s="150">
        <v>40712</v>
      </c>
      <c r="G8" s="151"/>
      <c r="H8" s="152"/>
    </row>
    <row r="9" spans="1:8">
      <c r="A9" s="133" t="s">
        <v>544</v>
      </c>
      <c r="B9" s="138"/>
      <c r="C9" s="139"/>
      <c r="D9" s="140">
        <v>36693</v>
      </c>
      <c r="E9" s="141"/>
      <c r="F9" s="142">
        <v>79466</v>
      </c>
      <c r="G9" s="143"/>
      <c r="H9" s="144"/>
    </row>
    <row r="10" spans="1:8">
      <c r="A10" s="145"/>
      <c r="B10" s="146"/>
      <c r="C10" s="147"/>
      <c r="D10" s="148">
        <v>28353</v>
      </c>
      <c r="E10" s="149"/>
      <c r="F10" s="150">
        <v>44645</v>
      </c>
      <c r="G10" s="151"/>
      <c r="H10" s="152"/>
    </row>
    <row r="11" spans="1:8">
      <c r="A11" s="133" t="s">
        <v>545</v>
      </c>
      <c r="B11" s="138"/>
      <c r="C11" s="139"/>
      <c r="D11" s="140">
        <v>26502</v>
      </c>
      <c r="E11" s="141"/>
      <c r="F11" s="142">
        <v>90072</v>
      </c>
      <c r="G11" s="143"/>
      <c r="H11" s="144"/>
    </row>
    <row r="12" spans="1:8">
      <c r="A12" s="145"/>
      <c r="B12" s="146"/>
      <c r="C12" s="153"/>
      <c r="D12" s="148">
        <v>18536</v>
      </c>
      <c r="E12" s="149"/>
      <c r="F12" s="150">
        <v>46083</v>
      </c>
      <c r="G12" s="151"/>
      <c r="H12" s="152"/>
    </row>
    <row r="13" spans="1:8">
      <c r="A13" s="133"/>
      <c r="B13" s="138"/>
      <c r="C13" s="154"/>
      <c r="D13" s="155">
        <v>34534</v>
      </c>
      <c r="E13" s="156"/>
      <c r="F13" s="157">
        <v>84019</v>
      </c>
      <c r="G13" s="158"/>
      <c r="H13" s="144"/>
    </row>
    <row r="14" spans="1:8">
      <c r="A14" s="145"/>
      <c r="B14" s="146"/>
      <c r="C14" s="147"/>
      <c r="D14" s="148">
        <v>27153</v>
      </c>
      <c r="E14" s="149"/>
      <c r="F14" s="150">
        <v>46122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6.87</v>
      </c>
      <c r="C19" s="159">
        <f>ROUND(VALUE(SUBSTITUTE(実質収支比率等に係る経年分析!G$48,"▲","-")),2)</f>
        <v>5.97</v>
      </c>
      <c r="D19" s="159">
        <f>ROUND(VALUE(SUBSTITUTE(実質収支比率等に係る経年分析!H$48,"▲","-")),2)</f>
        <v>6.98</v>
      </c>
      <c r="E19" s="159">
        <f>ROUND(VALUE(SUBSTITUTE(実質収支比率等に係る経年分析!I$48,"▲","-")),2)</f>
        <v>7.13</v>
      </c>
      <c r="F19" s="159">
        <f>ROUND(VALUE(SUBSTITUTE(実質収支比率等に係る経年分析!J$48,"▲","-")),2)</f>
        <v>9.82</v>
      </c>
    </row>
    <row r="20" spans="1:11">
      <c r="A20" s="159" t="s">
        <v>49</v>
      </c>
      <c r="B20" s="159">
        <f>ROUND(VALUE(SUBSTITUTE(実質収支比率等に係る経年分析!F$47,"▲","-")),2)</f>
        <v>13.27</v>
      </c>
      <c r="C20" s="159">
        <f>ROUND(VALUE(SUBSTITUTE(実質収支比率等に係る経年分析!G$47,"▲","-")),2)</f>
        <v>11.31</v>
      </c>
      <c r="D20" s="159">
        <f>ROUND(VALUE(SUBSTITUTE(実質収支比率等に係る経年分析!H$47,"▲","-")),2)</f>
        <v>14.22</v>
      </c>
      <c r="E20" s="159">
        <f>ROUND(VALUE(SUBSTITUTE(実質収支比率等に係る経年分析!I$47,"▲","-")),2)</f>
        <v>16.04</v>
      </c>
      <c r="F20" s="159">
        <f>ROUND(VALUE(SUBSTITUTE(実質収支比率等に係る経年分析!J$47,"▲","-")),2)</f>
        <v>16.440000000000001</v>
      </c>
    </row>
    <row r="21" spans="1:11">
      <c r="A21" s="159" t="s">
        <v>50</v>
      </c>
      <c r="B21" s="159">
        <f>IF(ISNUMBER(VALUE(SUBSTITUTE(実質収支比率等に係る経年分析!F$49,"▲","-"))),ROUND(VALUE(SUBSTITUTE(実質収支比率等に係る経年分析!F$49,"▲","-")),2),NA())</f>
        <v>-1.1399999999999999</v>
      </c>
      <c r="C21" s="159">
        <f>IF(ISNUMBER(VALUE(SUBSTITUTE(実質収支比率等に係る経年分析!G$49,"▲","-"))),ROUND(VALUE(SUBSTITUTE(実質収支比率等に係る経年分析!G$49,"▲","-")),2),NA())</f>
        <v>-3.03</v>
      </c>
      <c r="D21" s="159">
        <f>IF(ISNUMBER(VALUE(SUBSTITUTE(実質収支比率等に係る経年分析!H$49,"▲","-"))),ROUND(VALUE(SUBSTITUTE(実質収支比率等に係る経年分析!H$49,"▲","-")),2),NA())</f>
        <v>4.58</v>
      </c>
      <c r="E21" s="159">
        <f>IF(ISNUMBER(VALUE(SUBSTITUTE(実質収支比率等に係る経年分析!I$49,"▲","-"))),ROUND(VALUE(SUBSTITUTE(実質収支比率等に係る経年分析!I$49,"▲","-")),2),NA())</f>
        <v>1.75</v>
      </c>
      <c r="F21" s="159">
        <f>IF(ISNUMBER(VALUE(SUBSTITUTE(実質収支比率等に係る経年分析!J$49,"▲","-"))),ROUND(VALUE(SUBSTITUTE(実質収支比率等に係る経年分析!J$49,"▲","-")),2),NA())</f>
        <v>2.88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越生町、毛呂山町外４組合公平委員会特別会計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2.2200000000000002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4.58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9.81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289</v>
      </c>
      <c r="E42" s="161"/>
      <c r="F42" s="161"/>
      <c r="G42" s="161">
        <f>'実質公債費比率（分子）の構造'!L$52</f>
        <v>306</v>
      </c>
      <c r="H42" s="161"/>
      <c r="I42" s="161"/>
      <c r="J42" s="161">
        <f>'実質公債費比率（分子）の構造'!M$52</f>
        <v>281</v>
      </c>
      <c r="K42" s="161"/>
      <c r="L42" s="161"/>
      <c r="M42" s="161">
        <f>'実質公債費比率（分子）の構造'!N$52</f>
        <v>289</v>
      </c>
      <c r="N42" s="161"/>
      <c r="O42" s="161"/>
      <c r="P42" s="161">
        <f>'実質公債費比率（分子）の構造'!O$52</f>
        <v>295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142</v>
      </c>
      <c r="C45" s="161"/>
      <c r="D45" s="161"/>
      <c r="E45" s="161">
        <f>'実質公債費比率（分子）の構造'!L$49</f>
        <v>141</v>
      </c>
      <c r="F45" s="161"/>
      <c r="G45" s="161"/>
      <c r="H45" s="161">
        <f>'実質公債費比率（分子）の構造'!M$49</f>
        <v>140</v>
      </c>
      <c r="I45" s="161"/>
      <c r="J45" s="161"/>
      <c r="K45" s="161">
        <f>'実質公債費比率（分子）の構造'!N$49</f>
        <v>141</v>
      </c>
      <c r="L45" s="161"/>
      <c r="M45" s="161"/>
      <c r="N45" s="161">
        <f>'実質公債費比率（分子）の構造'!O$49</f>
        <v>136</v>
      </c>
      <c r="O45" s="161"/>
      <c r="P45" s="161"/>
    </row>
    <row r="46" spans="1:16">
      <c r="A46" s="161" t="s">
        <v>61</v>
      </c>
      <c r="B46" s="161">
        <f>'実質公債費比率（分子）の構造'!K$48</f>
        <v>0</v>
      </c>
      <c r="C46" s="161"/>
      <c r="D46" s="161"/>
      <c r="E46" s="161">
        <f>'実質公債費比率（分子）の構造'!L$48</f>
        <v>0</v>
      </c>
      <c r="F46" s="161"/>
      <c r="G46" s="161"/>
      <c r="H46" s="161">
        <f>'実質公債費比率（分子）の構造'!M$48</f>
        <v>0</v>
      </c>
      <c r="I46" s="161"/>
      <c r="J46" s="161"/>
      <c r="K46" s="161">
        <f>'実質公債費比率（分子）の構造'!N$48</f>
        <v>0</v>
      </c>
      <c r="L46" s="161"/>
      <c r="M46" s="161"/>
      <c r="N46" s="161">
        <f>'実質公債費比率（分子）の構造'!O$48</f>
        <v>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260</v>
      </c>
      <c r="C49" s="161"/>
      <c r="D49" s="161"/>
      <c r="E49" s="161">
        <f>'実質公債費比率（分子）の構造'!L$45</f>
        <v>261</v>
      </c>
      <c r="F49" s="161"/>
      <c r="G49" s="161"/>
      <c r="H49" s="161">
        <f>'実質公債費比率（分子）の構造'!M$45</f>
        <v>224</v>
      </c>
      <c r="I49" s="161"/>
      <c r="J49" s="161"/>
      <c r="K49" s="161">
        <f>'実質公債費比率（分子）の構造'!N$45</f>
        <v>228</v>
      </c>
      <c r="L49" s="161"/>
      <c r="M49" s="161"/>
      <c r="N49" s="161">
        <f>'実質公債費比率（分子）の構造'!O$45</f>
        <v>241</v>
      </c>
      <c r="O49" s="161"/>
      <c r="P49" s="161"/>
    </row>
    <row r="50" spans="1:16">
      <c r="A50" s="161" t="s">
        <v>65</v>
      </c>
      <c r="B50" s="161" t="e">
        <f>NA()</f>
        <v>#N/A</v>
      </c>
      <c r="C50" s="161">
        <f>IF(ISNUMBER('実質公債費比率（分子）の構造'!K$53),'実質公債費比率（分子）の構造'!K$53,NA())</f>
        <v>113</v>
      </c>
      <c r="D50" s="161" t="e">
        <f>NA()</f>
        <v>#N/A</v>
      </c>
      <c r="E50" s="161" t="e">
        <f>NA()</f>
        <v>#N/A</v>
      </c>
      <c r="F50" s="161">
        <f>IF(ISNUMBER('実質公債費比率（分子）の構造'!L$53),'実質公債費比率（分子）の構造'!L$53,NA())</f>
        <v>96</v>
      </c>
      <c r="G50" s="161" t="e">
        <f>NA()</f>
        <v>#N/A</v>
      </c>
      <c r="H50" s="161" t="e">
        <f>NA()</f>
        <v>#N/A</v>
      </c>
      <c r="I50" s="161">
        <f>IF(ISNUMBER('実質公債費比率（分子）の構造'!M$53),'実質公債費比率（分子）の構造'!M$53,NA())</f>
        <v>83</v>
      </c>
      <c r="J50" s="161" t="e">
        <f>NA()</f>
        <v>#N/A</v>
      </c>
      <c r="K50" s="161" t="e">
        <f>NA()</f>
        <v>#N/A</v>
      </c>
      <c r="L50" s="161">
        <f>IF(ISNUMBER('実質公債費比率（分子）の構造'!N$53),'実質公債費比率（分子）の構造'!N$53,NA())</f>
        <v>80</v>
      </c>
      <c r="M50" s="161" t="e">
        <f>NA()</f>
        <v>#N/A</v>
      </c>
      <c r="N50" s="161" t="e">
        <f>NA()</f>
        <v>#N/A</v>
      </c>
      <c r="O50" s="161">
        <f>IF(ISNUMBER('実質公債費比率（分子）の構造'!O$53),'実質公債費比率（分子）の構造'!O$53,NA())</f>
        <v>82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3531</v>
      </c>
      <c r="E56" s="160"/>
      <c r="F56" s="160"/>
      <c r="G56" s="160">
        <f>'将来負担比率（分子）の構造'!J$52</f>
        <v>3325</v>
      </c>
      <c r="H56" s="160"/>
      <c r="I56" s="160"/>
      <c r="J56" s="160">
        <f>'将来負担比率（分子）の構造'!K$52</f>
        <v>3816</v>
      </c>
      <c r="K56" s="160"/>
      <c r="L56" s="160"/>
      <c r="M56" s="160">
        <f>'将来負担比率（分子）の構造'!L$52</f>
        <v>3821</v>
      </c>
      <c r="N56" s="160"/>
      <c r="O56" s="160"/>
      <c r="P56" s="160">
        <f>'将来負担比率（分子）の構造'!M$52</f>
        <v>3802</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1023</v>
      </c>
      <c r="E58" s="160"/>
      <c r="F58" s="160"/>
      <c r="G58" s="160">
        <f>'将来負担比率（分子）の構造'!J$50</f>
        <v>905</v>
      </c>
      <c r="H58" s="160"/>
      <c r="I58" s="160"/>
      <c r="J58" s="160">
        <f>'将来負担比率（分子）の構造'!K$50</f>
        <v>1045</v>
      </c>
      <c r="K58" s="160"/>
      <c r="L58" s="160"/>
      <c r="M58" s="160">
        <f>'将来負担比率（分子）の構造'!L$50</f>
        <v>1194</v>
      </c>
      <c r="N58" s="160"/>
      <c r="O58" s="160"/>
      <c r="P58" s="160">
        <f>'将来負担比率（分子）の構造'!M$50</f>
        <v>1369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1033</v>
      </c>
      <c r="C62" s="160"/>
      <c r="D62" s="160"/>
      <c r="E62" s="160">
        <f>'将来負担比率（分子）の構造'!J$45</f>
        <v>968</v>
      </c>
      <c r="F62" s="160"/>
      <c r="G62" s="160"/>
      <c r="H62" s="160">
        <f>'将来負担比率（分子）の構造'!K$45</f>
        <v>955</v>
      </c>
      <c r="I62" s="160"/>
      <c r="J62" s="160"/>
      <c r="K62" s="160">
        <f>'将来負担比率（分子）の構造'!L$45</f>
        <v>881</v>
      </c>
      <c r="L62" s="160"/>
      <c r="M62" s="160"/>
      <c r="N62" s="160">
        <f>'将来負担比率（分子）の構造'!M$45</f>
        <v>937</v>
      </c>
      <c r="O62" s="160"/>
      <c r="P62" s="160"/>
    </row>
    <row r="63" spans="1:16">
      <c r="A63" s="160" t="s">
        <v>28</v>
      </c>
      <c r="B63" s="160">
        <f>'将来負担比率（分子）の構造'!I$44</f>
        <v>1277</v>
      </c>
      <c r="C63" s="160"/>
      <c r="D63" s="160"/>
      <c r="E63" s="160">
        <f>'将来負担比率（分子）の構造'!J$44</f>
        <v>1226</v>
      </c>
      <c r="F63" s="160"/>
      <c r="G63" s="160"/>
      <c r="H63" s="160">
        <f>'将来負担比率（分子）の構造'!K$44</f>
        <v>1264</v>
      </c>
      <c r="I63" s="160"/>
      <c r="J63" s="160"/>
      <c r="K63" s="160">
        <f>'将来負担比率（分子）の構造'!L$44</f>
        <v>1261</v>
      </c>
      <c r="L63" s="160"/>
      <c r="M63" s="160"/>
      <c r="N63" s="160">
        <f>'将来負担比率（分子）の構造'!M$44</f>
        <v>1251</v>
      </c>
      <c r="O63" s="160"/>
      <c r="P63" s="160"/>
    </row>
    <row r="64" spans="1:16">
      <c r="A64" s="160" t="s">
        <v>27</v>
      </c>
      <c r="B64" s="160">
        <f>'将来負担比率（分子）の構造'!I$43</f>
        <v>3</v>
      </c>
      <c r="C64" s="160"/>
      <c r="D64" s="160"/>
      <c r="E64" s="160">
        <f>'将来負担比率（分子）の構造'!J$43</f>
        <v>3</v>
      </c>
      <c r="F64" s="160"/>
      <c r="G64" s="160"/>
      <c r="H64" s="160">
        <f>'将来負担比率（分子）の構造'!K$43</f>
        <v>2</v>
      </c>
      <c r="I64" s="160"/>
      <c r="J64" s="160"/>
      <c r="K64" s="160">
        <f>'将来負担比率（分子）の構造'!L$43</f>
        <v>2</v>
      </c>
      <c r="L64" s="160"/>
      <c r="M64" s="160"/>
      <c r="N64" s="160">
        <f>'将来負担比率（分子）の構造'!M$43</f>
        <v>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2959</v>
      </c>
      <c r="C66" s="160"/>
      <c r="D66" s="160"/>
      <c r="E66" s="160">
        <f>'将来負担比率（分子）の構造'!J$41</f>
        <v>2999</v>
      </c>
      <c r="F66" s="160"/>
      <c r="G66" s="160"/>
      <c r="H66" s="160">
        <f>'将来負担比率（分子）の構造'!K$41</f>
        <v>3094</v>
      </c>
      <c r="I66" s="160"/>
      <c r="J66" s="160"/>
      <c r="K66" s="160">
        <f>'将来負担比率（分子）の構造'!L$41</f>
        <v>3122</v>
      </c>
      <c r="L66" s="160"/>
      <c r="M66" s="160"/>
      <c r="N66" s="160">
        <f>'将来負担比率（分子）の構造'!M$41</f>
        <v>3133</v>
      </c>
      <c r="O66" s="160"/>
      <c r="P66" s="160"/>
    </row>
    <row r="67" spans="1:16">
      <c r="A67" s="160" t="s">
        <v>69</v>
      </c>
      <c r="B67" s="160" t="e">
        <f>NA()</f>
        <v>#N/A</v>
      </c>
      <c r="C67" s="160">
        <f>IF(ISNUMBER('将来負担比率（分子）の構造'!I$53), IF('将来負担比率（分子）の構造'!I$53 &lt; 0, 0, '将来負担比率（分子）の構造'!I$53), NA())</f>
        <v>717</v>
      </c>
      <c r="D67" s="160" t="e">
        <f>NA()</f>
        <v>#N/A</v>
      </c>
      <c r="E67" s="160" t="e">
        <f>NA()</f>
        <v>#N/A</v>
      </c>
      <c r="F67" s="160">
        <f>IF(ISNUMBER('将来負担比率（分子）の構造'!J$53), IF('将来負担比率（分子）の構造'!J$53 &lt; 0, 0, '将来負担比率（分子）の構造'!J$53), NA())</f>
        <v>966</v>
      </c>
      <c r="G67" s="160" t="e">
        <f>NA()</f>
        <v>#N/A</v>
      </c>
      <c r="H67" s="160" t="e">
        <f>NA()</f>
        <v>#N/A</v>
      </c>
      <c r="I67" s="160">
        <f>IF(ISNUMBER('将来負担比率（分子）の構造'!K$53), IF('将来負担比率（分子）の構造'!K$53 &lt; 0, 0, '将来負担比率（分子）の構造'!K$53), NA())</f>
        <v>453</v>
      </c>
      <c r="J67" s="160" t="e">
        <f>NA()</f>
        <v>#N/A</v>
      </c>
      <c r="K67" s="160" t="e">
        <f>NA()</f>
        <v>#N/A</v>
      </c>
      <c r="L67" s="160">
        <f>IF(ISNUMBER('将来負担比率（分子）の構造'!L$53), IF('将来負担比率（分子）の構造'!L$53 &lt; 0, 0, '将来負担比率（分子）の構造'!L$53), NA())</f>
        <v>252</v>
      </c>
      <c r="M67" s="160" t="e">
        <f>NA()</f>
        <v>#N/A</v>
      </c>
      <c r="N67" s="160" t="e">
        <f>NA()</f>
        <v>#N/A</v>
      </c>
      <c r="O67" s="160">
        <f>IF(ISNUMBER('将来負担比率（分子）の構造'!M$53), IF('将来負担比率（分子）の構造'!M$53 &lt; 0, 0, '将来負担比率（分子）の構造'!M$53), NA())</f>
        <v>152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422</v>
      </c>
      <c r="C72" s="164">
        <f>基金残高に係る経年分析!G55</f>
        <v>471</v>
      </c>
      <c r="D72" s="164">
        <f>基金残高に係る経年分析!H55</f>
        <v>479</v>
      </c>
    </row>
    <row r="73" spans="1:16">
      <c r="A73" s="163" t="s">
        <v>72</v>
      </c>
      <c r="B73" s="164">
        <f>基金残高に係る経年分析!F56</f>
        <v>55</v>
      </c>
      <c r="C73" s="164">
        <f>基金残高に係る経年分析!G56</f>
        <v>55</v>
      </c>
      <c r="D73" s="164">
        <f>基金残高に係る経年分析!H56</f>
        <v>55</v>
      </c>
    </row>
    <row r="74" spans="1:16">
      <c r="A74" s="163" t="s">
        <v>73</v>
      </c>
      <c r="B74" s="164">
        <f>基金残高に係る経年分析!F57</f>
        <v>494</v>
      </c>
      <c r="C74" s="164">
        <f>基金残高に係る経年分析!G57</f>
        <v>552</v>
      </c>
      <c r="D74" s="164">
        <f>基金残高に係る経年分析!H57</f>
        <v>655</v>
      </c>
    </row>
  </sheetData>
  <sheetProtection algorithmName="SHA-512" hashValue="voJRy1A022xFTKv6v1KFKupXjfwr4PK9uKmOXn0UL8JuOeIdLDT8hkYFXOgcxzuw37vkaIAVLS2WkxkLBj5zWQ==" saltValue="EcvX33lhQ35nKQizeDAc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2019-03-19T06:56:09Z</cp:lastPrinted>
  <dcterms:created xsi:type="dcterms:W3CDTF">2019-02-14T02:07:28Z</dcterms:created>
  <dcterms:modified xsi:type="dcterms:W3CDTF">2019-10-29T23:45:29Z</dcterms:modified>
  <cp:category/>
</cp:coreProperties>
</file>